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Pictures\Datathon\"/>
    </mc:Choice>
  </mc:AlternateContent>
  <xr:revisionPtr revIDLastSave="0" documentId="13_ncr:1_{516508CF-33E1-4439-8EDE-BA93DED081AB}" xr6:coauthVersionLast="45" xr6:coauthVersionMax="45" xr10:uidLastSave="{00000000-0000-0000-0000-000000000000}"/>
  <bookViews>
    <workbookView xWindow="-108" yWindow="-108" windowWidth="23256" windowHeight="12576" activeTab="5" xr2:uid="{F346505E-7E57-4BBD-8021-8D4466B57DA6}"/>
  </bookViews>
  <sheets>
    <sheet name="Output Key" sheetId="2" r:id="rId1"/>
    <sheet name="Data-Raw" sheetId="5" r:id="rId2"/>
    <sheet name="Data-Re-Categorization" sheetId="1" r:id="rId3"/>
    <sheet name="Data-Processed" sheetId="3" r:id="rId4"/>
    <sheet name="Chi Sq Test" sheetId="4" r:id="rId5"/>
    <sheet name="P Value grid" sheetId="6" r:id="rId6"/>
  </sheets>
  <definedNames>
    <definedName name="_xlnm._FilterDatabase" localSheetId="3" hidden="1">'Data-Processed'!$A$1:$P$141</definedName>
    <definedName name="_xlnm._FilterDatabase" localSheetId="2" hidden="1">'Data-Re-Categorization'!$A$1:$Z$141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6" l="1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H3" i="6"/>
  <c r="G3" i="6"/>
  <c r="F3" i="6"/>
  <c r="E3" i="6"/>
  <c r="D3" i="6"/>
  <c r="C3" i="6"/>
  <c r="B3" i="6"/>
  <c r="H4" i="6"/>
  <c r="G4" i="6"/>
  <c r="F4" i="6"/>
  <c r="E4" i="6"/>
  <c r="D4" i="6"/>
  <c r="C4" i="6"/>
  <c r="B4" i="6"/>
  <c r="AQ286" i="4"/>
  <c r="AP286" i="4"/>
  <c r="AO286" i="4"/>
  <c r="AQ285" i="4"/>
  <c r="AP285" i="4"/>
  <c r="AO285" i="4"/>
  <c r="AQ284" i="4"/>
  <c r="AP284" i="4"/>
  <c r="AO284" i="4"/>
  <c r="AQ250" i="4"/>
  <c r="AP250" i="4"/>
  <c r="AO250" i="4"/>
  <c r="AQ249" i="4"/>
  <c r="AP249" i="4"/>
  <c r="AO249" i="4"/>
  <c r="AQ248" i="4"/>
  <c r="AP248" i="4"/>
  <c r="AO248" i="4"/>
  <c r="AQ214" i="4"/>
  <c r="AP214" i="4"/>
  <c r="AO214" i="4"/>
  <c r="AQ213" i="4"/>
  <c r="AP213" i="4"/>
  <c r="AO213" i="4"/>
  <c r="AQ212" i="4"/>
  <c r="AP212" i="4"/>
  <c r="AO212" i="4"/>
  <c r="AQ178" i="4"/>
  <c r="AP178" i="4"/>
  <c r="AO178" i="4"/>
  <c r="AQ177" i="4"/>
  <c r="AP177" i="4"/>
  <c r="AO177" i="4"/>
  <c r="AQ176" i="4"/>
  <c r="AP176" i="4"/>
  <c r="AO176" i="4"/>
  <c r="AQ144" i="4"/>
  <c r="AP144" i="4"/>
  <c r="AO144" i="4"/>
  <c r="AQ143" i="4"/>
  <c r="AP143" i="4"/>
  <c r="AO143" i="4"/>
  <c r="AQ111" i="4"/>
  <c r="AP111" i="4"/>
  <c r="AO111" i="4"/>
  <c r="AQ110" i="4"/>
  <c r="AP110" i="4"/>
  <c r="AO110" i="4"/>
  <c r="AQ78" i="4"/>
  <c r="AP78" i="4"/>
  <c r="AO78" i="4"/>
  <c r="AQ77" i="4"/>
  <c r="AQ79" i="4" s="1"/>
  <c r="AP77" i="4"/>
  <c r="AP79" i="4" s="1"/>
  <c r="AO77" i="4"/>
  <c r="AQ45" i="4"/>
  <c r="AP45" i="4"/>
  <c r="AO45" i="4"/>
  <c r="AQ44" i="4"/>
  <c r="AP44" i="4"/>
  <c r="AP46" i="4" s="1"/>
  <c r="AO44" i="4"/>
  <c r="AQ12" i="4"/>
  <c r="AP12" i="4"/>
  <c r="AO12" i="4"/>
  <c r="AQ11" i="4"/>
  <c r="AQ13" i="4" s="1"/>
  <c r="AP11" i="4"/>
  <c r="AP13" i="4" s="1"/>
  <c r="AO11" i="4"/>
  <c r="AO310" i="4"/>
  <c r="AO309" i="4"/>
  <c r="AN303" i="4"/>
  <c r="AN302" i="4"/>
  <c r="AN301" i="4"/>
  <c r="AN295" i="4"/>
  <c r="AN294" i="4"/>
  <c r="AN293" i="4"/>
  <c r="AN286" i="4"/>
  <c r="AR285" i="4"/>
  <c r="AN285" i="4"/>
  <c r="AN284" i="4"/>
  <c r="AO274" i="4"/>
  <c r="AO273" i="4"/>
  <c r="AN267" i="4"/>
  <c r="AN266" i="4"/>
  <c r="AN265" i="4"/>
  <c r="AN259" i="4"/>
  <c r="AN258" i="4"/>
  <c r="AN257" i="4"/>
  <c r="AN250" i="4"/>
  <c r="AR249" i="4"/>
  <c r="AN249" i="4"/>
  <c r="AN248" i="4"/>
  <c r="AO238" i="4"/>
  <c r="AO237" i="4"/>
  <c r="AN231" i="4"/>
  <c r="AN230" i="4"/>
  <c r="AN229" i="4"/>
  <c r="AN223" i="4"/>
  <c r="AN222" i="4"/>
  <c r="AN221" i="4"/>
  <c r="AN214" i="4"/>
  <c r="AN213" i="4"/>
  <c r="AP215" i="4"/>
  <c r="AN212" i="4"/>
  <c r="AO202" i="4"/>
  <c r="AO201" i="4"/>
  <c r="AN195" i="4"/>
  <c r="AN194" i="4"/>
  <c r="AN193" i="4"/>
  <c r="AN187" i="4"/>
  <c r="AN186" i="4"/>
  <c r="AN185" i="4"/>
  <c r="AN178" i="4"/>
  <c r="AQ179" i="4"/>
  <c r="AR177" i="4"/>
  <c r="AN177" i="4"/>
  <c r="AP179" i="4"/>
  <c r="AR179" i="4"/>
  <c r="AN176" i="4"/>
  <c r="AO166" i="4"/>
  <c r="AO165" i="4"/>
  <c r="AN159" i="4"/>
  <c r="AN158" i="4"/>
  <c r="AN152" i="4"/>
  <c r="AN151" i="4"/>
  <c r="AP145" i="4"/>
  <c r="AR143" i="4"/>
  <c r="AO133" i="4"/>
  <c r="AO132" i="4"/>
  <c r="AN126" i="4"/>
  <c r="AN125" i="4"/>
  <c r="AN119" i="4"/>
  <c r="AN118" i="4"/>
  <c r="AR111" i="4"/>
  <c r="AR112" i="4"/>
  <c r="AO100" i="4"/>
  <c r="AO99" i="4"/>
  <c r="AO67" i="4"/>
  <c r="AO66" i="4"/>
  <c r="AO34" i="4"/>
  <c r="AO33" i="4"/>
  <c r="AP2" i="4"/>
  <c r="P151" i="5"/>
  <c r="O151" i="5"/>
  <c r="N151" i="5"/>
  <c r="M151" i="5"/>
  <c r="L151" i="5"/>
  <c r="J151" i="5"/>
  <c r="I151" i="5"/>
  <c r="H151" i="5"/>
  <c r="G151" i="5"/>
  <c r="F151" i="5"/>
  <c r="P150" i="5"/>
  <c r="O150" i="5"/>
  <c r="N150" i="5"/>
  <c r="M150" i="5"/>
  <c r="L150" i="5"/>
  <c r="J150" i="5"/>
  <c r="I150" i="5"/>
  <c r="H150" i="5"/>
  <c r="G150" i="5"/>
  <c r="F150" i="5"/>
  <c r="P149" i="5"/>
  <c r="O149" i="5"/>
  <c r="N149" i="5"/>
  <c r="M149" i="5"/>
  <c r="L149" i="5"/>
  <c r="J149" i="5"/>
  <c r="I149" i="5"/>
  <c r="H149" i="5"/>
  <c r="G149" i="5"/>
  <c r="F149" i="5"/>
  <c r="P148" i="5"/>
  <c r="O148" i="5"/>
  <c r="N148" i="5"/>
  <c r="M148" i="5"/>
  <c r="L148" i="5"/>
  <c r="J148" i="5"/>
  <c r="I148" i="5"/>
  <c r="H148" i="5"/>
  <c r="G148" i="5"/>
  <c r="F148" i="5"/>
  <c r="P147" i="5"/>
  <c r="O147" i="5"/>
  <c r="N147" i="5"/>
  <c r="M147" i="5"/>
  <c r="L147" i="5"/>
  <c r="J147" i="5"/>
  <c r="I147" i="5"/>
  <c r="H147" i="5"/>
  <c r="G147" i="5"/>
  <c r="F147" i="5"/>
  <c r="AK286" i="4"/>
  <c r="AJ286" i="4"/>
  <c r="AI286" i="4"/>
  <c r="AK285" i="4"/>
  <c r="AJ285" i="4"/>
  <c r="AI285" i="4"/>
  <c r="AK284" i="4"/>
  <c r="AJ284" i="4"/>
  <c r="AI284" i="4"/>
  <c r="AK250" i="4"/>
  <c r="AJ250" i="4"/>
  <c r="AI250" i="4"/>
  <c r="AK249" i="4"/>
  <c r="AJ249" i="4"/>
  <c r="AI249" i="4"/>
  <c r="AK248" i="4"/>
  <c r="AJ248" i="4"/>
  <c r="AI248" i="4"/>
  <c r="AK214" i="4"/>
  <c r="AJ214" i="4"/>
  <c r="AI214" i="4"/>
  <c r="AK213" i="4"/>
  <c r="AJ213" i="4"/>
  <c r="AI213" i="4"/>
  <c r="AK212" i="4"/>
  <c r="AJ212" i="4"/>
  <c r="AI212" i="4"/>
  <c r="AK178" i="4"/>
  <c r="AJ178" i="4"/>
  <c r="AI178" i="4"/>
  <c r="AK177" i="4"/>
  <c r="AJ177" i="4"/>
  <c r="AI177" i="4"/>
  <c r="AK176" i="4"/>
  <c r="AJ176" i="4"/>
  <c r="AI176" i="4"/>
  <c r="AK144" i="4"/>
  <c r="AJ144" i="4"/>
  <c r="AI144" i="4"/>
  <c r="AK143" i="4"/>
  <c r="AJ143" i="4"/>
  <c r="AJ145" i="4" s="1"/>
  <c r="AI143" i="4"/>
  <c r="AK111" i="4"/>
  <c r="AJ111" i="4"/>
  <c r="AI111" i="4"/>
  <c r="AK110" i="4"/>
  <c r="AJ110" i="4"/>
  <c r="AI110" i="4"/>
  <c r="AK78" i="4"/>
  <c r="AK79" i="4" s="1"/>
  <c r="AJ78" i="4"/>
  <c r="AI78" i="4"/>
  <c r="AK77" i="4"/>
  <c r="AJ77" i="4"/>
  <c r="AJ79" i="4" s="1"/>
  <c r="AI77" i="4"/>
  <c r="AK45" i="4"/>
  <c r="AK46" i="4" s="1"/>
  <c r="AJ45" i="4"/>
  <c r="AJ46" i="4" s="1"/>
  <c r="AI45" i="4"/>
  <c r="AK44" i="4"/>
  <c r="AJ44" i="4"/>
  <c r="AI44" i="4"/>
  <c r="AK12" i="4"/>
  <c r="AJ12" i="4"/>
  <c r="AI12" i="4"/>
  <c r="AK11" i="4"/>
  <c r="AJ11" i="4"/>
  <c r="AI11" i="4"/>
  <c r="AI310" i="4"/>
  <c r="AI309" i="4"/>
  <c r="AH303" i="4"/>
  <c r="AH302" i="4"/>
  <c r="AH301" i="4"/>
  <c r="AH295" i="4"/>
  <c r="AH294" i="4"/>
  <c r="AH293" i="4"/>
  <c r="AH286" i="4"/>
  <c r="AL285" i="4"/>
  <c r="AH285" i="4"/>
  <c r="AH284" i="4"/>
  <c r="AI274" i="4"/>
  <c r="AI273" i="4"/>
  <c r="AH267" i="4"/>
  <c r="AH266" i="4"/>
  <c r="AH265" i="4"/>
  <c r="AH259" i="4"/>
  <c r="AH258" i="4"/>
  <c r="AH257" i="4"/>
  <c r="AH250" i="4"/>
  <c r="AL249" i="4"/>
  <c r="AH249" i="4"/>
  <c r="AH248" i="4"/>
  <c r="AI238" i="4"/>
  <c r="AI237" i="4"/>
  <c r="AH231" i="4"/>
  <c r="AH230" i="4"/>
  <c r="AH229" i="4"/>
  <c r="AH223" i="4"/>
  <c r="AH222" i="4"/>
  <c r="AH221" i="4"/>
  <c r="AH214" i="4"/>
  <c r="AL213" i="4"/>
  <c r="AH213" i="4"/>
  <c r="AJ215" i="4"/>
  <c r="AH212" i="4"/>
  <c r="AI202" i="4"/>
  <c r="AI201" i="4"/>
  <c r="AH195" i="4"/>
  <c r="AH194" i="4"/>
  <c r="AH193" i="4"/>
  <c r="AH187" i="4"/>
  <c r="AH186" i="4"/>
  <c r="AH185" i="4"/>
  <c r="AK179" i="4"/>
  <c r="AH178" i="4"/>
  <c r="AL177" i="4"/>
  <c r="AH177" i="4"/>
  <c r="AL179" i="4"/>
  <c r="AH176" i="4"/>
  <c r="AI166" i="4"/>
  <c r="AI165" i="4"/>
  <c r="AH159" i="4"/>
  <c r="AH158" i="4"/>
  <c r="AH152" i="4"/>
  <c r="AH151" i="4"/>
  <c r="AI145" i="4"/>
  <c r="AI133" i="4"/>
  <c r="AI132" i="4"/>
  <c r="AH126" i="4"/>
  <c r="AH125" i="4"/>
  <c r="AH119" i="4"/>
  <c r="AH118" i="4"/>
  <c r="AL111" i="4"/>
  <c r="AL112" i="4"/>
  <c r="AI100" i="4"/>
  <c r="AI99" i="4"/>
  <c r="AI67" i="4"/>
  <c r="AI66" i="4"/>
  <c r="AI34" i="4"/>
  <c r="AI33" i="4"/>
  <c r="AJ2" i="4"/>
  <c r="AE286" i="4"/>
  <c r="AD286" i="4"/>
  <c r="AC286" i="4"/>
  <c r="AE285" i="4"/>
  <c r="AD285" i="4"/>
  <c r="AC285" i="4"/>
  <c r="AE284" i="4"/>
  <c r="AD284" i="4"/>
  <c r="AC284" i="4"/>
  <c r="AE250" i="4"/>
  <c r="AD250" i="4"/>
  <c r="AC250" i="4"/>
  <c r="AE249" i="4"/>
  <c r="AD249" i="4"/>
  <c r="AC249" i="4"/>
  <c r="AF249" i="4" s="1"/>
  <c r="AE248" i="4"/>
  <c r="AD248" i="4"/>
  <c r="AC248" i="4"/>
  <c r="AE214" i="4"/>
  <c r="AD214" i="4"/>
  <c r="AC214" i="4"/>
  <c r="AE213" i="4"/>
  <c r="AD213" i="4"/>
  <c r="AC213" i="4"/>
  <c r="AE212" i="4"/>
  <c r="AD212" i="4"/>
  <c r="AC212" i="4"/>
  <c r="AE178" i="4"/>
  <c r="AD178" i="4"/>
  <c r="AC178" i="4"/>
  <c r="AE177" i="4"/>
  <c r="AD177" i="4"/>
  <c r="AC177" i="4"/>
  <c r="AE176" i="4"/>
  <c r="AD176" i="4"/>
  <c r="AC176" i="4"/>
  <c r="AE144" i="4"/>
  <c r="AD144" i="4"/>
  <c r="AC144" i="4"/>
  <c r="AC145" i="4" s="1"/>
  <c r="AE143" i="4"/>
  <c r="AD143" i="4"/>
  <c r="AC143" i="4"/>
  <c r="AE111" i="4"/>
  <c r="AD111" i="4"/>
  <c r="AC111" i="4"/>
  <c r="AE110" i="4"/>
  <c r="AD110" i="4"/>
  <c r="AC110" i="4"/>
  <c r="AE78" i="4"/>
  <c r="AD78" i="4"/>
  <c r="AC78" i="4"/>
  <c r="AC79" i="4" s="1"/>
  <c r="AE77" i="4"/>
  <c r="AF77" i="4" s="1"/>
  <c r="AD77" i="4"/>
  <c r="AC77" i="4"/>
  <c r="AE45" i="4"/>
  <c r="AD45" i="4"/>
  <c r="AC45" i="4"/>
  <c r="AE44" i="4"/>
  <c r="AD44" i="4"/>
  <c r="AD46" i="4" s="1"/>
  <c r="AC44" i="4"/>
  <c r="AE12" i="4"/>
  <c r="AD12" i="4"/>
  <c r="AC12" i="4"/>
  <c r="AE11" i="4"/>
  <c r="AE13" i="4" s="1"/>
  <c r="AD11" i="4"/>
  <c r="AD13" i="4" s="1"/>
  <c r="AC11" i="4"/>
  <c r="AC310" i="4"/>
  <c r="AC309" i="4"/>
  <c r="AB303" i="4"/>
  <c r="AB302" i="4"/>
  <c r="AB301" i="4"/>
  <c r="AB295" i="4"/>
  <c r="AB294" i="4"/>
  <c r="AB293" i="4"/>
  <c r="AB286" i="4"/>
  <c r="AF285" i="4"/>
  <c r="AB285" i="4"/>
  <c r="AB284" i="4"/>
  <c r="AC274" i="4"/>
  <c r="AC273" i="4"/>
  <c r="AB267" i="4"/>
  <c r="AB266" i="4"/>
  <c r="AB265" i="4"/>
  <c r="AB259" i="4"/>
  <c r="AB258" i="4"/>
  <c r="AB257" i="4"/>
  <c r="AB250" i="4"/>
  <c r="AE251" i="4"/>
  <c r="AB249" i="4"/>
  <c r="AB248" i="4"/>
  <c r="AC238" i="4"/>
  <c r="AC237" i="4"/>
  <c r="AB231" i="4"/>
  <c r="AB230" i="4"/>
  <c r="AB229" i="4"/>
  <c r="AB223" i="4"/>
  <c r="AB222" i="4"/>
  <c r="AB221" i="4"/>
  <c r="AB214" i="4"/>
  <c r="AF213" i="4"/>
  <c r="AB213" i="4"/>
  <c r="AD215" i="4"/>
  <c r="AB212" i="4"/>
  <c r="AC202" i="4"/>
  <c r="AC201" i="4"/>
  <c r="AB195" i="4"/>
  <c r="AB194" i="4"/>
  <c r="AB193" i="4"/>
  <c r="AB187" i="4"/>
  <c r="AB186" i="4"/>
  <c r="AB185" i="4"/>
  <c r="AB178" i="4"/>
  <c r="AE179" i="4"/>
  <c r="AF177" i="4"/>
  <c r="AE186" i="4" s="1"/>
  <c r="AB177" i="4"/>
  <c r="AD179" i="4"/>
  <c r="AF179" i="4"/>
  <c r="AB176" i="4"/>
  <c r="AC166" i="4"/>
  <c r="AC165" i="4"/>
  <c r="AB159" i="4"/>
  <c r="AB158" i="4"/>
  <c r="AB152" i="4"/>
  <c r="AB151" i="4"/>
  <c r="AD145" i="4"/>
  <c r="AF143" i="4"/>
  <c r="AC133" i="4"/>
  <c r="AC132" i="4"/>
  <c r="AB126" i="4"/>
  <c r="AB125" i="4"/>
  <c r="AB119" i="4"/>
  <c r="AB118" i="4"/>
  <c r="AF111" i="4"/>
  <c r="AC100" i="4"/>
  <c r="AC99" i="4"/>
  <c r="AD79" i="4"/>
  <c r="AC67" i="4"/>
  <c r="AC66" i="4"/>
  <c r="AC34" i="4"/>
  <c r="AC33" i="4"/>
  <c r="AD2" i="4"/>
  <c r="Y295" i="4"/>
  <c r="X295" i="4"/>
  <c r="W295" i="4"/>
  <c r="Y294" i="4"/>
  <c r="X294" i="4"/>
  <c r="W294" i="4"/>
  <c r="Y293" i="4"/>
  <c r="X293" i="4"/>
  <c r="W293" i="4"/>
  <c r="Y259" i="4"/>
  <c r="X259" i="4"/>
  <c r="W259" i="4"/>
  <c r="Y258" i="4"/>
  <c r="X258" i="4"/>
  <c r="W258" i="4"/>
  <c r="Y257" i="4"/>
  <c r="X257" i="4"/>
  <c r="W257" i="4"/>
  <c r="Y223" i="4"/>
  <c r="X223" i="4"/>
  <c r="W223" i="4"/>
  <c r="Y222" i="4"/>
  <c r="X222" i="4"/>
  <c r="W222" i="4"/>
  <c r="Y221" i="4"/>
  <c r="X221" i="4"/>
  <c r="W221" i="4"/>
  <c r="Y187" i="4"/>
  <c r="X187" i="4"/>
  <c r="W187" i="4"/>
  <c r="Y186" i="4"/>
  <c r="X186" i="4"/>
  <c r="W186" i="4"/>
  <c r="Y185" i="4"/>
  <c r="X185" i="4"/>
  <c r="W185" i="4"/>
  <c r="Y152" i="4"/>
  <c r="X152" i="4"/>
  <c r="W152" i="4"/>
  <c r="Y151" i="4"/>
  <c r="X151" i="4"/>
  <c r="W151" i="4"/>
  <c r="Y119" i="4"/>
  <c r="X119" i="4"/>
  <c r="W119" i="4"/>
  <c r="Y118" i="4"/>
  <c r="X118" i="4"/>
  <c r="W118" i="4"/>
  <c r="Y86" i="4"/>
  <c r="X86" i="4"/>
  <c r="W86" i="4"/>
  <c r="Y85" i="4"/>
  <c r="X85" i="4"/>
  <c r="W85" i="4"/>
  <c r="Y53" i="4"/>
  <c r="X53" i="4"/>
  <c r="W53" i="4"/>
  <c r="Y52" i="4"/>
  <c r="X52" i="4"/>
  <c r="W52" i="4"/>
  <c r="Y20" i="4"/>
  <c r="X20" i="4"/>
  <c r="W20" i="4"/>
  <c r="Y19" i="4"/>
  <c r="X19" i="4"/>
  <c r="W19" i="4"/>
  <c r="Y286" i="4"/>
  <c r="X286" i="4"/>
  <c r="W286" i="4"/>
  <c r="Y285" i="4"/>
  <c r="X285" i="4"/>
  <c r="W285" i="4"/>
  <c r="Y284" i="4"/>
  <c r="X284" i="4"/>
  <c r="W284" i="4"/>
  <c r="Y250" i="4"/>
  <c r="X250" i="4"/>
  <c r="W250" i="4"/>
  <c r="Y249" i="4"/>
  <c r="X249" i="4"/>
  <c r="W249" i="4"/>
  <c r="Y248" i="4"/>
  <c r="X248" i="4"/>
  <c r="W248" i="4"/>
  <c r="Y214" i="4"/>
  <c r="X214" i="4"/>
  <c r="W214" i="4"/>
  <c r="Y213" i="4"/>
  <c r="X213" i="4"/>
  <c r="W213" i="4"/>
  <c r="Y212" i="4"/>
  <c r="X212" i="4"/>
  <c r="W212" i="4"/>
  <c r="Y178" i="4"/>
  <c r="X178" i="4"/>
  <c r="W178" i="4"/>
  <c r="Y177" i="4"/>
  <c r="X177" i="4"/>
  <c r="W177" i="4"/>
  <c r="Y176" i="4"/>
  <c r="X176" i="4"/>
  <c r="W176" i="4"/>
  <c r="Y144" i="4"/>
  <c r="X144" i="4"/>
  <c r="W144" i="4"/>
  <c r="Y143" i="4"/>
  <c r="X143" i="4"/>
  <c r="W143" i="4"/>
  <c r="Y111" i="4"/>
  <c r="X111" i="4"/>
  <c r="W111" i="4"/>
  <c r="Y110" i="4"/>
  <c r="X110" i="4"/>
  <c r="W110" i="4"/>
  <c r="Y78" i="4"/>
  <c r="X78" i="4"/>
  <c r="W78" i="4"/>
  <c r="W79" i="4" s="1"/>
  <c r="Y77" i="4"/>
  <c r="Y79" i="4" s="1"/>
  <c r="X77" i="4"/>
  <c r="X79" i="4" s="1"/>
  <c r="W77" i="4"/>
  <c r="Y45" i="4"/>
  <c r="X45" i="4"/>
  <c r="W45" i="4"/>
  <c r="Z45" i="4" s="1"/>
  <c r="Y44" i="4"/>
  <c r="Y46" i="4" s="1"/>
  <c r="Y60" i="4" s="1"/>
  <c r="X44" i="4"/>
  <c r="W44" i="4"/>
  <c r="Y12" i="4"/>
  <c r="X12" i="4"/>
  <c r="W12" i="4"/>
  <c r="Y11" i="4"/>
  <c r="Y13" i="4" s="1"/>
  <c r="X11" i="4"/>
  <c r="X13" i="4" s="1"/>
  <c r="W11" i="4"/>
  <c r="Z13" i="4" s="1"/>
  <c r="W310" i="4"/>
  <c r="W309" i="4"/>
  <c r="V303" i="4"/>
  <c r="V302" i="4"/>
  <c r="V301" i="4"/>
  <c r="V295" i="4"/>
  <c r="V294" i="4"/>
  <c r="V293" i="4"/>
  <c r="V286" i="4"/>
  <c r="Z285" i="4"/>
  <c r="V285" i="4"/>
  <c r="V284" i="4"/>
  <c r="W274" i="4"/>
  <c r="W273" i="4"/>
  <c r="V267" i="4"/>
  <c r="V266" i="4"/>
  <c r="V265" i="4"/>
  <c r="V259" i="4"/>
  <c r="V258" i="4"/>
  <c r="V257" i="4"/>
  <c r="V250" i="4"/>
  <c r="Z249" i="4"/>
  <c r="V249" i="4"/>
  <c r="Y251" i="4"/>
  <c r="V248" i="4"/>
  <c r="W238" i="4"/>
  <c r="W237" i="4"/>
  <c r="V231" i="4"/>
  <c r="V230" i="4"/>
  <c r="V229" i="4"/>
  <c r="V223" i="4"/>
  <c r="V222" i="4"/>
  <c r="V221" i="4"/>
  <c r="V214" i="4"/>
  <c r="V213" i="4"/>
  <c r="X215" i="4"/>
  <c r="V212" i="4"/>
  <c r="W202" i="4"/>
  <c r="W201" i="4"/>
  <c r="V195" i="4"/>
  <c r="V194" i="4"/>
  <c r="V193" i="4"/>
  <c r="V187" i="4"/>
  <c r="V186" i="4"/>
  <c r="V185" i="4"/>
  <c r="Y179" i="4"/>
  <c r="V178" i="4"/>
  <c r="Z177" i="4"/>
  <c r="V177" i="4"/>
  <c r="X179" i="4"/>
  <c r="Z179" i="4"/>
  <c r="V176" i="4"/>
  <c r="W166" i="4"/>
  <c r="W165" i="4"/>
  <c r="V159" i="4"/>
  <c r="V158" i="4"/>
  <c r="V152" i="4"/>
  <c r="V151" i="4"/>
  <c r="W145" i="4"/>
  <c r="W158" i="4" s="1"/>
  <c r="Z143" i="4"/>
  <c r="Z145" i="4"/>
  <c r="W133" i="4"/>
  <c r="W132" i="4"/>
  <c r="V126" i="4"/>
  <c r="V125" i="4"/>
  <c r="V119" i="4"/>
  <c r="V118" i="4"/>
  <c r="Z111" i="4"/>
  <c r="Z112" i="4"/>
  <c r="W100" i="4"/>
  <c r="W99" i="4"/>
  <c r="W67" i="4"/>
  <c r="W66" i="4"/>
  <c r="X46" i="4"/>
  <c r="X60" i="4"/>
  <c r="W34" i="4"/>
  <c r="W33" i="4"/>
  <c r="X2" i="4"/>
  <c r="S286" i="4"/>
  <c r="R286" i="4"/>
  <c r="Q286" i="4"/>
  <c r="S285" i="4"/>
  <c r="R285" i="4"/>
  <c r="Q285" i="4"/>
  <c r="S284" i="4"/>
  <c r="R284" i="4"/>
  <c r="Q284" i="4"/>
  <c r="S250" i="4"/>
  <c r="R250" i="4"/>
  <c r="Q250" i="4"/>
  <c r="S249" i="4"/>
  <c r="R249" i="4"/>
  <c r="Q249" i="4"/>
  <c r="S248" i="4"/>
  <c r="R248" i="4"/>
  <c r="Q248" i="4"/>
  <c r="S214" i="4"/>
  <c r="R214" i="4"/>
  <c r="Q214" i="4"/>
  <c r="S213" i="4"/>
  <c r="R213" i="4"/>
  <c r="Q213" i="4"/>
  <c r="S212" i="4"/>
  <c r="R212" i="4"/>
  <c r="Q212" i="4"/>
  <c r="S178" i="4"/>
  <c r="R178" i="4"/>
  <c r="Q178" i="4"/>
  <c r="S177" i="4"/>
  <c r="R177" i="4"/>
  <c r="Q177" i="4"/>
  <c r="S176" i="4"/>
  <c r="R176" i="4"/>
  <c r="Q176" i="4"/>
  <c r="S144" i="4"/>
  <c r="R144" i="4"/>
  <c r="Q144" i="4"/>
  <c r="S143" i="4"/>
  <c r="R143" i="4"/>
  <c r="Q143" i="4"/>
  <c r="S111" i="4"/>
  <c r="R111" i="4"/>
  <c r="Q111" i="4"/>
  <c r="S110" i="4"/>
  <c r="R110" i="4"/>
  <c r="Q110" i="4"/>
  <c r="S78" i="4"/>
  <c r="R78" i="4"/>
  <c r="Q78" i="4"/>
  <c r="S77" i="4"/>
  <c r="R77" i="4"/>
  <c r="Q77" i="4"/>
  <c r="S45" i="4"/>
  <c r="R45" i="4"/>
  <c r="Q45" i="4"/>
  <c r="S44" i="4"/>
  <c r="R44" i="4"/>
  <c r="Q44" i="4"/>
  <c r="S12" i="4"/>
  <c r="R12" i="4"/>
  <c r="Q12" i="4"/>
  <c r="S11" i="4"/>
  <c r="R11" i="4"/>
  <c r="R13" i="4" s="1"/>
  <c r="Q11" i="4"/>
  <c r="Q310" i="4"/>
  <c r="Q309" i="4"/>
  <c r="P303" i="4"/>
  <c r="P302" i="4"/>
  <c r="P301" i="4"/>
  <c r="P295" i="4"/>
  <c r="P294" i="4"/>
  <c r="P293" i="4"/>
  <c r="P286" i="4"/>
  <c r="T285" i="4"/>
  <c r="P285" i="4"/>
  <c r="P284" i="4"/>
  <c r="Q274" i="4"/>
  <c r="Q273" i="4"/>
  <c r="P267" i="4"/>
  <c r="P266" i="4"/>
  <c r="P265" i="4"/>
  <c r="P259" i="4"/>
  <c r="P258" i="4"/>
  <c r="P257" i="4"/>
  <c r="P250" i="4"/>
  <c r="P249" i="4"/>
  <c r="P248" i="4"/>
  <c r="Q238" i="4"/>
  <c r="Q237" i="4"/>
  <c r="P231" i="4"/>
  <c r="P230" i="4"/>
  <c r="P229" i="4"/>
  <c r="P223" i="4"/>
  <c r="P222" i="4"/>
  <c r="P221" i="4"/>
  <c r="P214" i="4"/>
  <c r="P213" i="4"/>
  <c r="R215" i="4"/>
  <c r="P212" i="4"/>
  <c r="Q202" i="4"/>
  <c r="Q201" i="4"/>
  <c r="P195" i="4"/>
  <c r="P194" i="4"/>
  <c r="P193" i="4"/>
  <c r="P187" i="4"/>
  <c r="P186" i="4"/>
  <c r="P185" i="4"/>
  <c r="P178" i="4"/>
  <c r="P177" i="4"/>
  <c r="R179" i="4"/>
  <c r="P176" i="4"/>
  <c r="Q166" i="4"/>
  <c r="Q165" i="4"/>
  <c r="P159" i="4"/>
  <c r="P158" i="4"/>
  <c r="P152" i="4"/>
  <c r="P151" i="4"/>
  <c r="T143" i="4"/>
  <c r="Q133" i="4"/>
  <c r="Q132" i="4"/>
  <c r="P126" i="4"/>
  <c r="P125" i="4"/>
  <c r="P119" i="4"/>
  <c r="P118" i="4"/>
  <c r="R112" i="4"/>
  <c r="Q100" i="4"/>
  <c r="Q99" i="4"/>
  <c r="Q67" i="4"/>
  <c r="Q66" i="4"/>
  <c r="Q34" i="4"/>
  <c r="Q33" i="4"/>
  <c r="R2" i="4"/>
  <c r="G295" i="4"/>
  <c r="F295" i="4"/>
  <c r="E295" i="4"/>
  <c r="G294" i="4"/>
  <c r="F294" i="4"/>
  <c r="E294" i="4"/>
  <c r="G293" i="4"/>
  <c r="F293" i="4"/>
  <c r="E293" i="4"/>
  <c r="M286" i="4"/>
  <c r="L286" i="4"/>
  <c r="K286" i="4"/>
  <c r="G286" i="4"/>
  <c r="F286" i="4"/>
  <c r="E286" i="4"/>
  <c r="M285" i="4"/>
  <c r="L285" i="4"/>
  <c r="K285" i="4"/>
  <c r="G285" i="4"/>
  <c r="F285" i="4"/>
  <c r="E285" i="4"/>
  <c r="M284" i="4"/>
  <c r="L284" i="4"/>
  <c r="K284" i="4"/>
  <c r="G284" i="4"/>
  <c r="G287" i="4" s="1"/>
  <c r="F284" i="4"/>
  <c r="F287" i="4" s="1"/>
  <c r="E284" i="4"/>
  <c r="K310" i="4"/>
  <c r="E310" i="4"/>
  <c r="K309" i="4"/>
  <c r="E309" i="4"/>
  <c r="J303" i="4"/>
  <c r="D303" i="4"/>
  <c r="D302" i="4"/>
  <c r="J302" i="4" s="1"/>
  <c r="D301" i="4"/>
  <c r="J301" i="4" s="1"/>
  <c r="J295" i="4"/>
  <c r="D295" i="4"/>
  <c r="J294" i="4"/>
  <c r="D294" i="4"/>
  <c r="D293" i="4"/>
  <c r="J293" i="4" s="1"/>
  <c r="J286" i="4"/>
  <c r="J285" i="4"/>
  <c r="J284" i="4"/>
  <c r="B278" i="4"/>
  <c r="M250" i="4"/>
  <c r="L250" i="4"/>
  <c r="K250" i="4"/>
  <c r="N250" i="4" s="1"/>
  <c r="M249" i="4"/>
  <c r="L249" i="4"/>
  <c r="K249" i="4"/>
  <c r="M248" i="4"/>
  <c r="L248" i="4"/>
  <c r="K248" i="4"/>
  <c r="G250" i="4"/>
  <c r="F250" i="4"/>
  <c r="E250" i="4"/>
  <c r="H250" i="4" s="1"/>
  <c r="G259" i="4" s="1"/>
  <c r="G249" i="4"/>
  <c r="F249" i="4"/>
  <c r="E249" i="4"/>
  <c r="H249" i="4" s="1"/>
  <c r="G248" i="4"/>
  <c r="F248" i="4"/>
  <c r="E248" i="4"/>
  <c r="K274" i="4"/>
  <c r="E274" i="4"/>
  <c r="K273" i="4"/>
  <c r="E273" i="4"/>
  <c r="D267" i="4"/>
  <c r="J267" i="4" s="1"/>
  <c r="D266" i="4"/>
  <c r="J266" i="4" s="1"/>
  <c r="D265" i="4"/>
  <c r="J265" i="4" s="1"/>
  <c r="D259" i="4"/>
  <c r="J259" i="4" s="1"/>
  <c r="D258" i="4"/>
  <c r="J258" i="4" s="1"/>
  <c r="D257" i="4"/>
  <c r="J257" i="4" s="1"/>
  <c r="J250" i="4"/>
  <c r="J249" i="4"/>
  <c r="J248" i="4"/>
  <c r="B242" i="4"/>
  <c r="G223" i="4"/>
  <c r="F223" i="4"/>
  <c r="E223" i="4"/>
  <c r="G222" i="4"/>
  <c r="F222" i="4"/>
  <c r="E222" i="4"/>
  <c r="G221" i="4"/>
  <c r="F221" i="4"/>
  <c r="E221" i="4"/>
  <c r="M214" i="4"/>
  <c r="L214" i="4"/>
  <c r="K214" i="4"/>
  <c r="N214" i="4" s="1"/>
  <c r="G214" i="4"/>
  <c r="F214" i="4"/>
  <c r="E214" i="4"/>
  <c r="M213" i="4"/>
  <c r="L213" i="4"/>
  <c r="K213" i="4"/>
  <c r="G213" i="4"/>
  <c r="F213" i="4"/>
  <c r="E213" i="4"/>
  <c r="H213" i="4" s="1"/>
  <c r="M212" i="4"/>
  <c r="L212" i="4"/>
  <c r="K212" i="4"/>
  <c r="G212" i="4"/>
  <c r="G215" i="4" s="1"/>
  <c r="F212" i="4"/>
  <c r="F215" i="4" s="1"/>
  <c r="E212" i="4"/>
  <c r="H215" i="4" s="1"/>
  <c r="B206" i="4"/>
  <c r="K238" i="4"/>
  <c r="E238" i="4"/>
  <c r="K237" i="4"/>
  <c r="E237" i="4"/>
  <c r="J231" i="4"/>
  <c r="D231" i="4"/>
  <c r="D230" i="4"/>
  <c r="J230" i="4" s="1"/>
  <c r="J229" i="4"/>
  <c r="D229" i="4"/>
  <c r="J223" i="4"/>
  <c r="D223" i="4"/>
  <c r="D222" i="4"/>
  <c r="J222" i="4" s="1"/>
  <c r="J221" i="4"/>
  <c r="D221" i="4"/>
  <c r="J214" i="4"/>
  <c r="J213" i="4"/>
  <c r="J212" i="4"/>
  <c r="E194" i="4"/>
  <c r="F194" i="4"/>
  <c r="G194" i="4"/>
  <c r="G187" i="4"/>
  <c r="F187" i="4"/>
  <c r="E187" i="4"/>
  <c r="G186" i="4"/>
  <c r="F186" i="4"/>
  <c r="E186" i="4"/>
  <c r="G185" i="4"/>
  <c r="F185" i="4"/>
  <c r="E185" i="4"/>
  <c r="K177" i="4"/>
  <c r="L177" i="4"/>
  <c r="M177" i="4"/>
  <c r="E177" i="4"/>
  <c r="H177" i="4" s="1"/>
  <c r="F177" i="4"/>
  <c r="G177" i="4"/>
  <c r="J195" i="4"/>
  <c r="J194" i="4"/>
  <c r="J193" i="4"/>
  <c r="D195" i="4"/>
  <c r="D194" i="4"/>
  <c r="D193" i="4"/>
  <c r="D187" i="4"/>
  <c r="D186" i="4"/>
  <c r="J187" i="4"/>
  <c r="J186" i="4"/>
  <c r="J185" i="4"/>
  <c r="D185" i="4"/>
  <c r="J178" i="4"/>
  <c r="J177" i="4"/>
  <c r="J176" i="4"/>
  <c r="J159" i="4"/>
  <c r="J158" i="4"/>
  <c r="J152" i="4"/>
  <c r="J151" i="4"/>
  <c r="D159" i="4"/>
  <c r="D158" i="4"/>
  <c r="D152" i="4"/>
  <c r="D151" i="4"/>
  <c r="J126" i="4"/>
  <c r="J125" i="4"/>
  <c r="J119" i="4"/>
  <c r="J118" i="4"/>
  <c r="D126" i="4"/>
  <c r="D125" i="4"/>
  <c r="D119" i="4"/>
  <c r="D118" i="4"/>
  <c r="M178" i="4"/>
  <c r="L178" i="4"/>
  <c r="K178" i="4"/>
  <c r="G178" i="4"/>
  <c r="F178" i="4"/>
  <c r="E178" i="4"/>
  <c r="M176" i="4"/>
  <c r="L176" i="4"/>
  <c r="K176" i="4"/>
  <c r="G176" i="4"/>
  <c r="F176" i="4"/>
  <c r="E176" i="4"/>
  <c r="K202" i="4"/>
  <c r="E202" i="4"/>
  <c r="K201" i="4"/>
  <c r="E201" i="4"/>
  <c r="B170" i="4"/>
  <c r="J141" i="1"/>
  <c r="J140" i="1"/>
  <c r="J139" i="1"/>
  <c r="J138" i="1"/>
  <c r="J137" i="1"/>
  <c r="J136" i="1"/>
  <c r="J135" i="1"/>
  <c r="J134" i="1"/>
  <c r="J133" i="1"/>
  <c r="J132" i="1"/>
  <c r="J131" i="1"/>
  <c r="J130" i="1"/>
  <c r="G130" i="3" s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G106" i="3" s="1"/>
  <c r="J105" i="1"/>
  <c r="J104" i="1"/>
  <c r="J103" i="1"/>
  <c r="J102" i="1"/>
  <c r="J101" i="1"/>
  <c r="J100" i="1"/>
  <c r="J99" i="1"/>
  <c r="J98" i="1"/>
  <c r="J97" i="1"/>
  <c r="J96" i="1"/>
  <c r="J95" i="1"/>
  <c r="J94" i="1"/>
  <c r="G94" i="3" s="1"/>
  <c r="J93" i="1"/>
  <c r="J92" i="1"/>
  <c r="J91" i="1"/>
  <c r="J90" i="1"/>
  <c r="J89" i="1"/>
  <c r="J88" i="1"/>
  <c r="J87" i="1"/>
  <c r="J86" i="1"/>
  <c r="J85" i="1"/>
  <c r="J84" i="1"/>
  <c r="J83" i="1"/>
  <c r="J82" i="1"/>
  <c r="G82" i="3" s="1"/>
  <c r="J81" i="1"/>
  <c r="J80" i="1"/>
  <c r="J79" i="1"/>
  <c r="J78" i="1"/>
  <c r="J77" i="1"/>
  <c r="J76" i="1"/>
  <c r="J75" i="1"/>
  <c r="J74" i="1"/>
  <c r="J73" i="1"/>
  <c r="J72" i="1"/>
  <c r="J71" i="1"/>
  <c r="J70" i="1"/>
  <c r="G70" i="3" s="1"/>
  <c r="J69" i="1"/>
  <c r="J68" i="1"/>
  <c r="J67" i="1"/>
  <c r="J66" i="1"/>
  <c r="J65" i="1"/>
  <c r="J64" i="1"/>
  <c r="J63" i="1"/>
  <c r="J62" i="1"/>
  <c r="J61" i="1"/>
  <c r="J60" i="1"/>
  <c r="J59" i="1"/>
  <c r="J58" i="1"/>
  <c r="G58" i="3" s="1"/>
  <c r="J57" i="1"/>
  <c r="J56" i="1"/>
  <c r="J55" i="1"/>
  <c r="J54" i="1"/>
  <c r="J53" i="1"/>
  <c r="J52" i="1"/>
  <c r="J51" i="1"/>
  <c r="J50" i="1"/>
  <c r="J49" i="1"/>
  <c r="J48" i="1"/>
  <c r="J47" i="1"/>
  <c r="G47" i="3" s="1"/>
  <c r="J46" i="1"/>
  <c r="G46" i="3" s="1"/>
  <c r="J45" i="1"/>
  <c r="J44" i="1"/>
  <c r="J43" i="1"/>
  <c r="J42" i="1"/>
  <c r="J41" i="1"/>
  <c r="J40" i="1"/>
  <c r="J39" i="1"/>
  <c r="J38" i="1"/>
  <c r="J37" i="1"/>
  <c r="J36" i="1"/>
  <c r="J35" i="1"/>
  <c r="G35" i="3" s="1"/>
  <c r="J34" i="1"/>
  <c r="G34" i="3" s="1"/>
  <c r="J33" i="1"/>
  <c r="J32" i="1"/>
  <c r="J31" i="1"/>
  <c r="J30" i="1"/>
  <c r="J29" i="1"/>
  <c r="J28" i="1"/>
  <c r="J27" i="1"/>
  <c r="J26" i="1"/>
  <c r="J25" i="1"/>
  <c r="J24" i="1"/>
  <c r="J23" i="1"/>
  <c r="G23" i="3" s="1"/>
  <c r="J22" i="1"/>
  <c r="G22" i="3" s="1"/>
  <c r="J21" i="1"/>
  <c r="J20" i="1"/>
  <c r="J19" i="1"/>
  <c r="J18" i="1"/>
  <c r="J17" i="1"/>
  <c r="J16" i="1"/>
  <c r="J15" i="1"/>
  <c r="J14" i="1"/>
  <c r="J13" i="1"/>
  <c r="J12" i="1"/>
  <c r="J11" i="1"/>
  <c r="G11" i="3" s="1"/>
  <c r="J10" i="1"/>
  <c r="G10" i="3" s="1"/>
  <c r="J9" i="1"/>
  <c r="J8" i="1"/>
  <c r="J7" i="1"/>
  <c r="J6" i="1"/>
  <c r="J5" i="1"/>
  <c r="J4" i="1"/>
  <c r="J3" i="1"/>
  <c r="J2" i="1"/>
  <c r="H141" i="1"/>
  <c r="H140" i="1"/>
  <c r="H139" i="1"/>
  <c r="H138" i="1"/>
  <c r="H137" i="1"/>
  <c r="H136" i="1"/>
  <c r="H135" i="1"/>
  <c r="H134" i="1"/>
  <c r="H133" i="1"/>
  <c r="H132" i="1"/>
  <c r="H131" i="1"/>
  <c r="F131" i="3" s="1"/>
  <c r="H130" i="1"/>
  <c r="F130" i="3" s="1"/>
  <c r="H129" i="1"/>
  <c r="H128" i="1"/>
  <c r="H127" i="1"/>
  <c r="H126" i="1"/>
  <c r="H125" i="1"/>
  <c r="H124" i="1"/>
  <c r="H123" i="1"/>
  <c r="H122" i="1"/>
  <c r="H121" i="1"/>
  <c r="F121" i="3" s="1"/>
  <c r="H120" i="1"/>
  <c r="H119" i="1"/>
  <c r="F119" i="3" s="1"/>
  <c r="H118" i="1"/>
  <c r="H117" i="1"/>
  <c r="H116" i="1"/>
  <c r="H115" i="1"/>
  <c r="H114" i="1"/>
  <c r="H113" i="1"/>
  <c r="H112" i="1"/>
  <c r="H111" i="1"/>
  <c r="H110" i="1"/>
  <c r="H109" i="1"/>
  <c r="F109" i="3" s="1"/>
  <c r="H108" i="1"/>
  <c r="H107" i="1"/>
  <c r="F107" i="3" s="1"/>
  <c r="H106" i="1"/>
  <c r="F106" i="3" s="1"/>
  <c r="H105" i="1"/>
  <c r="H104" i="1"/>
  <c r="H103" i="1"/>
  <c r="H102" i="1"/>
  <c r="H101" i="1"/>
  <c r="H100" i="1"/>
  <c r="H99" i="1"/>
  <c r="H98" i="1"/>
  <c r="H97" i="1"/>
  <c r="F97" i="3" s="1"/>
  <c r="H96" i="1"/>
  <c r="H95" i="1"/>
  <c r="F95" i="3" s="1"/>
  <c r="H94" i="1"/>
  <c r="F94" i="3" s="1"/>
  <c r="H93" i="1"/>
  <c r="H92" i="1"/>
  <c r="H91" i="1"/>
  <c r="H90" i="1"/>
  <c r="H89" i="1"/>
  <c r="H88" i="1"/>
  <c r="H87" i="1"/>
  <c r="H86" i="1"/>
  <c r="H85" i="1"/>
  <c r="H84" i="1"/>
  <c r="H83" i="1"/>
  <c r="F83" i="3" s="1"/>
  <c r="H82" i="1"/>
  <c r="F82" i="3" s="1"/>
  <c r="H81" i="1"/>
  <c r="H80" i="1"/>
  <c r="H79" i="1"/>
  <c r="H78" i="1"/>
  <c r="H77" i="1"/>
  <c r="H76" i="1"/>
  <c r="H75" i="1"/>
  <c r="H74" i="1"/>
  <c r="H73" i="1"/>
  <c r="F73" i="3" s="1"/>
  <c r="H72" i="1"/>
  <c r="H71" i="1"/>
  <c r="F71" i="3" s="1"/>
  <c r="H70" i="1"/>
  <c r="H69" i="1"/>
  <c r="H68" i="1"/>
  <c r="H67" i="1"/>
  <c r="H66" i="1"/>
  <c r="H65" i="1"/>
  <c r="H64" i="1"/>
  <c r="H63" i="1"/>
  <c r="H62" i="1"/>
  <c r="H61" i="1"/>
  <c r="F61" i="3" s="1"/>
  <c r="H60" i="1"/>
  <c r="H59" i="1"/>
  <c r="F59" i="3" s="1"/>
  <c r="H58" i="1"/>
  <c r="F58" i="3" s="1"/>
  <c r="H57" i="1"/>
  <c r="H56" i="1"/>
  <c r="H55" i="1"/>
  <c r="H54" i="1"/>
  <c r="H53" i="1"/>
  <c r="H52" i="1"/>
  <c r="H51" i="1"/>
  <c r="H50" i="1"/>
  <c r="H49" i="1"/>
  <c r="F49" i="3" s="1"/>
  <c r="H48" i="1"/>
  <c r="H47" i="1"/>
  <c r="F47" i="3" s="1"/>
  <c r="H46" i="1"/>
  <c r="F46" i="3" s="1"/>
  <c r="H45" i="1"/>
  <c r="H44" i="1"/>
  <c r="H43" i="1"/>
  <c r="H42" i="1"/>
  <c r="H41" i="1"/>
  <c r="H40" i="1"/>
  <c r="H39" i="1"/>
  <c r="H38" i="1"/>
  <c r="H37" i="1"/>
  <c r="H36" i="1"/>
  <c r="H35" i="1"/>
  <c r="F35" i="3" s="1"/>
  <c r="H34" i="1"/>
  <c r="H33" i="1"/>
  <c r="H32" i="1"/>
  <c r="H31" i="1"/>
  <c r="H30" i="1"/>
  <c r="H29" i="1"/>
  <c r="H28" i="1"/>
  <c r="H27" i="1"/>
  <c r="H26" i="1"/>
  <c r="H25" i="1"/>
  <c r="F25" i="3" s="1"/>
  <c r="H24" i="1"/>
  <c r="H23" i="1"/>
  <c r="F23" i="3" s="1"/>
  <c r="H22" i="1"/>
  <c r="H21" i="1"/>
  <c r="H20" i="1"/>
  <c r="H19" i="1"/>
  <c r="H18" i="1"/>
  <c r="H17" i="1"/>
  <c r="H16" i="1"/>
  <c r="H15" i="1"/>
  <c r="H14" i="1"/>
  <c r="H13" i="1"/>
  <c r="F13" i="3" s="1"/>
  <c r="H12" i="1"/>
  <c r="H11" i="1"/>
  <c r="F11" i="3" s="1"/>
  <c r="H10" i="1"/>
  <c r="F10" i="3" s="1"/>
  <c r="H9" i="1"/>
  <c r="H8" i="1"/>
  <c r="H7" i="1"/>
  <c r="H6" i="1"/>
  <c r="H5" i="1"/>
  <c r="H4" i="1"/>
  <c r="H3" i="1"/>
  <c r="H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P130" i="3" s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P118" i="3" s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P106" i="3" s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P94" i="3" s="1"/>
  <c r="AA93" i="1"/>
  <c r="AA92" i="1"/>
  <c r="AA91" i="1"/>
  <c r="AA90" i="1"/>
  <c r="AA89" i="1"/>
  <c r="AA88" i="1"/>
  <c r="AA87" i="1"/>
  <c r="AA86" i="1"/>
  <c r="AA85" i="1"/>
  <c r="AA84" i="1"/>
  <c r="AA83" i="1"/>
  <c r="AA82" i="1"/>
  <c r="P82" i="3" s="1"/>
  <c r="AA81" i="1"/>
  <c r="AA80" i="1"/>
  <c r="AA79" i="1"/>
  <c r="AA78" i="1"/>
  <c r="AA77" i="1"/>
  <c r="AA76" i="1"/>
  <c r="AA75" i="1"/>
  <c r="AA74" i="1"/>
  <c r="AA73" i="1"/>
  <c r="AA72" i="1"/>
  <c r="AA71" i="1"/>
  <c r="AA70" i="1"/>
  <c r="P70" i="3" s="1"/>
  <c r="AA69" i="1"/>
  <c r="AA68" i="1"/>
  <c r="AA67" i="1"/>
  <c r="AA66" i="1"/>
  <c r="AA65" i="1"/>
  <c r="AA64" i="1"/>
  <c r="AA63" i="1"/>
  <c r="AA62" i="1"/>
  <c r="AA61" i="1"/>
  <c r="AA60" i="1"/>
  <c r="AA59" i="1"/>
  <c r="AA58" i="1"/>
  <c r="P58" i="3" s="1"/>
  <c r="AA57" i="1"/>
  <c r="AA56" i="1"/>
  <c r="AA55" i="1"/>
  <c r="AA54" i="1"/>
  <c r="AA53" i="1"/>
  <c r="AA52" i="1"/>
  <c r="AA51" i="1"/>
  <c r="AA50" i="1"/>
  <c r="AA49" i="1"/>
  <c r="AA48" i="1"/>
  <c r="AA47" i="1"/>
  <c r="AA46" i="1"/>
  <c r="P46" i="3" s="1"/>
  <c r="AA45" i="1"/>
  <c r="AA44" i="1"/>
  <c r="AA43" i="1"/>
  <c r="AA42" i="1"/>
  <c r="AA41" i="1"/>
  <c r="AA40" i="1"/>
  <c r="AA39" i="1"/>
  <c r="AA38" i="1"/>
  <c r="AA37" i="1"/>
  <c r="AA36" i="1"/>
  <c r="AA35" i="1"/>
  <c r="AA34" i="1"/>
  <c r="P34" i="3" s="1"/>
  <c r="AA33" i="1"/>
  <c r="AA32" i="1"/>
  <c r="AA31" i="1"/>
  <c r="AA30" i="1"/>
  <c r="AA29" i="1"/>
  <c r="AA28" i="1"/>
  <c r="AA27" i="1"/>
  <c r="AA26" i="1"/>
  <c r="AA25" i="1"/>
  <c r="AA24" i="1"/>
  <c r="AA23" i="1"/>
  <c r="AA22" i="1"/>
  <c r="P22" i="3" s="1"/>
  <c r="AA21" i="1"/>
  <c r="AA20" i="1"/>
  <c r="AA19" i="1"/>
  <c r="AA18" i="1"/>
  <c r="AA17" i="1"/>
  <c r="AA16" i="1"/>
  <c r="AA15" i="1"/>
  <c r="AA14" i="1"/>
  <c r="AA13" i="1"/>
  <c r="AA12" i="1"/>
  <c r="AA11" i="1"/>
  <c r="AA10" i="1"/>
  <c r="P10" i="3" s="1"/>
  <c r="AA9" i="1"/>
  <c r="AA8" i="1"/>
  <c r="AA7" i="1"/>
  <c r="AA6" i="1"/>
  <c r="AA5" i="1"/>
  <c r="AA4" i="1"/>
  <c r="AA3" i="1"/>
  <c r="AA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O130" i="3" s="1"/>
  <c r="Y129" i="1"/>
  <c r="Y128" i="1"/>
  <c r="Y127" i="1"/>
  <c r="Y126" i="1"/>
  <c r="Y125" i="1"/>
  <c r="Y124" i="1"/>
  <c r="Y123" i="1"/>
  <c r="Y122" i="1"/>
  <c r="Y121" i="1"/>
  <c r="Y120" i="1"/>
  <c r="Y119" i="1"/>
  <c r="Y118" i="1"/>
  <c r="O118" i="3" s="1"/>
  <c r="Y117" i="1"/>
  <c r="Y116" i="1"/>
  <c r="Y115" i="1"/>
  <c r="Y114" i="1"/>
  <c r="Y113" i="1"/>
  <c r="Y112" i="1"/>
  <c r="Y111" i="1"/>
  <c r="Y110" i="1"/>
  <c r="Y109" i="1"/>
  <c r="Y108" i="1"/>
  <c r="Y107" i="1"/>
  <c r="Y106" i="1"/>
  <c r="O106" i="3" s="1"/>
  <c r="Y105" i="1"/>
  <c r="Y104" i="1"/>
  <c r="Y103" i="1"/>
  <c r="Y102" i="1"/>
  <c r="Y101" i="1"/>
  <c r="Y100" i="1"/>
  <c r="Y99" i="1"/>
  <c r="Y98" i="1"/>
  <c r="Y97" i="1"/>
  <c r="Y96" i="1"/>
  <c r="Y95" i="1"/>
  <c r="Y94" i="1"/>
  <c r="O94" i="3" s="1"/>
  <c r="Y93" i="1"/>
  <c r="Y92" i="1"/>
  <c r="Y91" i="1"/>
  <c r="Y90" i="1"/>
  <c r="Y89" i="1"/>
  <c r="Y88" i="1"/>
  <c r="Y87" i="1"/>
  <c r="Y86" i="1"/>
  <c r="Y85" i="1"/>
  <c r="Y84" i="1"/>
  <c r="Y83" i="1"/>
  <c r="Y82" i="1"/>
  <c r="O82" i="3" s="1"/>
  <c r="Y81" i="1"/>
  <c r="Y80" i="1"/>
  <c r="Y79" i="1"/>
  <c r="Y78" i="1"/>
  <c r="Y77" i="1"/>
  <c r="Y76" i="1"/>
  <c r="Y75" i="1"/>
  <c r="Y74" i="1"/>
  <c r="Y73" i="1"/>
  <c r="Y72" i="1"/>
  <c r="Y71" i="1"/>
  <c r="Y70" i="1"/>
  <c r="O70" i="3" s="1"/>
  <c r="Y69" i="1"/>
  <c r="Y68" i="1"/>
  <c r="Y67" i="1"/>
  <c r="Y66" i="1"/>
  <c r="Y65" i="1"/>
  <c r="Y64" i="1"/>
  <c r="Y63" i="1"/>
  <c r="Y62" i="1"/>
  <c r="Y61" i="1"/>
  <c r="Y60" i="1"/>
  <c r="Y59" i="1"/>
  <c r="Y58" i="1"/>
  <c r="O58" i="3" s="1"/>
  <c r="Y57" i="1"/>
  <c r="Y56" i="1"/>
  <c r="Y55" i="1"/>
  <c r="Y54" i="1"/>
  <c r="Y53" i="1"/>
  <c r="Y52" i="1"/>
  <c r="Y51" i="1"/>
  <c r="Y50" i="1"/>
  <c r="Y49" i="1"/>
  <c r="Y48" i="1"/>
  <c r="Y47" i="1"/>
  <c r="Y46" i="1"/>
  <c r="O46" i="3" s="1"/>
  <c r="Y45" i="1"/>
  <c r="Y44" i="1"/>
  <c r="Y43" i="1"/>
  <c r="Y42" i="1"/>
  <c r="Y41" i="1"/>
  <c r="Y40" i="1"/>
  <c r="Y39" i="1"/>
  <c r="Y38" i="1"/>
  <c r="Y37" i="1"/>
  <c r="Y36" i="1"/>
  <c r="Y35" i="1"/>
  <c r="Y34" i="1"/>
  <c r="O34" i="3" s="1"/>
  <c r="Y33" i="1"/>
  <c r="Y32" i="1"/>
  <c r="Y31" i="1"/>
  <c r="Y30" i="1"/>
  <c r="Y29" i="1"/>
  <c r="Y28" i="1"/>
  <c r="Y27" i="1"/>
  <c r="Y26" i="1"/>
  <c r="Y25" i="1"/>
  <c r="Y24" i="1"/>
  <c r="Y23" i="1"/>
  <c r="Y22" i="1"/>
  <c r="O22" i="3" s="1"/>
  <c r="Y21" i="1"/>
  <c r="Y20" i="1"/>
  <c r="Y19" i="1"/>
  <c r="Y18" i="1"/>
  <c r="Y17" i="1"/>
  <c r="Y16" i="1"/>
  <c r="Y15" i="1"/>
  <c r="Y14" i="1"/>
  <c r="Y13" i="1"/>
  <c r="Y12" i="1"/>
  <c r="Y11" i="1"/>
  <c r="Y10" i="1"/>
  <c r="O10" i="3" s="1"/>
  <c r="Y9" i="1"/>
  <c r="Y8" i="1"/>
  <c r="Y7" i="1"/>
  <c r="Y6" i="1"/>
  <c r="Y5" i="1"/>
  <c r="Y4" i="1"/>
  <c r="Y3" i="1"/>
  <c r="Y2" i="1"/>
  <c r="W141" i="1"/>
  <c r="W140" i="1"/>
  <c r="W139" i="1"/>
  <c r="W138" i="1"/>
  <c r="W137" i="1"/>
  <c r="W136" i="1"/>
  <c r="W135" i="1"/>
  <c r="W134" i="1"/>
  <c r="W133" i="1"/>
  <c r="W132" i="1"/>
  <c r="N132" i="3" s="1"/>
  <c r="W131" i="1"/>
  <c r="W130" i="1"/>
  <c r="W129" i="1"/>
  <c r="W128" i="1"/>
  <c r="W127" i="1"/>
  <c r="W126" i="1"/>
  <c r="W125" i="1"/>
  <c r="W124" i="1"/>
  <c r="W123" i="1"/>
  <c r="W122" i="1"/>
  <c r="W121" i="1"/>
  <c r="W120" i="1"/>
  <c r="N120" i="3" s="1"/>
  <c r="W119" i="1"/>
  <c r="W118" i="1"/>
  <c r="W117" i="1"/>
  <c r="W116" i="1"/>
  <c r="W115" i="1"/>
  <c r="W114" i="1"/>
  <c r="W113" i="1"/>
  <c r="W112" i="1"/>
  <c r="W111" i="1"/>
  <c r="W110" i="1"/>
  <c r="W109" i="1"/>
  <c r="W108" i="1"/>
  <c r="N108" i="3" s="1"/>
  <c r="W107" i="1"/>
  <c r="W106" i="1"/>
  <c r="W105" i="1"/>
  <c r="W104" i="1"/>
  <c r="W103" i="1"/>
  <c r="W102" i="1"/>
  <c r="W101" i="1"/>
  <c r="W100" i="1"/>
  <c r="W99" i="1"/>
  <c r="W98" i="1"/>
  <c r="W97" i="1"/>
  <c r="W96" i="1"/>
  <c r="N96" i="3" s="1"/>
  <c r="W95" i="1"/>
  <c r="W94" i="1"/>
  <c r="W93" i="1"/>
  <c r="W92" i="1"/>
  <c r="W91" i="1"/>
  <c r="W90" i="1"/>
  <c r="W89" i="1"/>
  <c r="W88" i="1"/>
  <c r="W87" i="1"/>
  <c r="W86" i="1"/>
  <c r="W85" i="1"/>
  <c r="W84" i="1"/>
  <c r="N84" i="3" s="1"/>
  <c r="W83" i="1"/>
  <c r="W82" i="1"/>
  <c r="W81" i="1"/>
  <c r="W80" i="1"/>
  <c r="W79" i="1"/>
  <c r="W78" i="1"/>
  <c r="W77" i="1"/>
  <c r="W76" i="1"/>
  <c r="W75" i="1"/>
  <c r="W74" i="1"/>
  <c r="W73" i="1"/>
  <c r="W72" i="1"/>
  <c r="N72" i="3" s="1"/>
  <c r="W71" i="1"/>
  <c r="W70" i="1"/>
  <c r="W69" i="1"/>
  <c r="W68" i="1"/>
  <c r="W67" i="1"/>
  <c r="W66" i="1"/>
  <c r="W65" i="1"/>
  <c r="W64" i="1"/>
  <c r="W63" i="1"/>
  <c r="W62" i="1"/>
  <c r="W61" i="1"/>
  <c r="W60" i="1"/>
  <c r="N60" i="3" s="1"/>
  <c r="W59" i="1"/>
  <c r="W58" i="1"/>
  <c r="W57" i="1"/>
  <c r="W56" i="1"/>
  <c r="W55" i="1"/>
  <c r="W54" i="1"/>
  <c r="W53" i="1"/>
  <c r="W52" i="1"/>
  <c r="W51" i="1"/>
  <c r="W50" i="1"/>
  <c r="W49" i="1"/>
  <c r="W48" i="1"/>
  <c r="N48" i="3" s="1"/>
  <c r="W47" i="1"/>
  <c r="W46" i="1"/>
  <c r="W45" i="1"/>
  <c r="W44" i="1"/>
  <c r="W43" i="1"/>
  <c r="W42" i="1"/>
  <c r="W41" i="1"/>
  <c r="W40" i="1"/>
  <c r="W39" i="1"/>
  <c r="W38" i="1"/>
  <c r="W37" i="1"/>
  <c r="W36" i="1"/>
  <c r="N36" i="3" s="1"/>
  <c r="W35" i="1"/>
  <c r="W34" i="1"/>
  <c r="W33" i="1"/>
  <c r="W32" i="1"/>
  <c r="W31" i="1"/>
  <c r="W30" i="1"/>
  <c r="W29" i="1"/>
  <c r="W28" i="1"/>
  <c r="W27" i="1"/>
  <c r="W26" i="1"/>
  <c r="W25" i="1"/>
  <c r="W24" i="1"/>
  <c r="N24" i="3" s="1"/>
  <c r="W23" i="1"/>
  <c r="W22" i="1"/>
  <c r="W21" i="1"/>
  <c r="W20" i="1"/>
  <c r="W19" i="1"/>
  <c r="W18" i="1"/>
  <c r="W17" i="1"/>
  <c r="W16" i="1"/>
  <c r="W15" i="1"/>
  <c r="W14" i="1"/>
  <c r="W13" i="1"/>
  <c r="W12" i="1"/>
  <c r="N12" i="3" s="1"/>
  <c r="W11" i="1"/>
  <c r="W10" i="1"/>
  <c r="W9" i="1"/>
  <c r="W8" i="1"/>
  <c r="W7" i="1"/>
  <c r="W6" i="1"/>
  <c r="W5" i="1"/>
  <c r="W4" i="1"/>
  <c r="W3" i="1"/>
  <c r="W2" i="1"/>
  <c r="U141" i="1"/>
  <c r="U140" i="1"/>
  <c r="U139" i="1"/>
  <c r="U138" i="1"/>
  <c r="U137" i="1"/>
  <c r="U136" i="1"/>
  <c r="U135" i="1"/>
  <c r="U134" i="1"/>
  <c r="U133" i="1"/>
  <c r="U132" i="1"/>
  <c r="U131" i="1"/>
  <c r="M131" i="3" s="1"/>
  <c r="U130" i="1"/>
  <c r="M130" i="3" s="1"/>
  <c r="U129" i="1"/>
  <c r="U128" i="1"/>
  <c r="U127" i="1"/>
  <c r="U126" i="1"/>
  <c r="U125" i="1"/>
  <c r="U124" i="1"/>
  <c r="U123" i="1"/>
  <c r="U122" i="1"/>
  <c r="U121" i="1"/>
  <c r="U120" i="1"/>
  <c r="U119" i="1"/>
  <c r="M119" i="3" s="1"/>
  <c r="U118" i="1"/>
  <c r="M118" i="3" s="1"/>
  <c r="U117" i="1"/>
  <c r="U116" i="1"/>
  <c r="U115" i="1"/>
  <c r="U114" i="1"/>
  <c r="U113" i="1"/>
  <c r="U112" i="1"/>
  <c r="U111" i="1"/>
  <c r="U110" i="1"/>
  <c r="U109" i="1"/>
  <c r="U108" i="1"/>
  <c r="U107" i="1"/>
  <c r="U106" i="1"/>
  <c r="M106" i="3" s="1"/>
  <c r="U105" i="1"/>
  <c r="U104" i="1"/>
  <c r="U103" i="1"/>
  <c r="U102" i="1"/>
  <c r="U101" i="1"/>
  <c r="U100" i="1"/>
  <c r="U99" i="1"/>
  <c r="U98" i="1"/>
  <c r="U97" i="1"/>
  <c r="U96" i="1"/>
  <c r="U95" i="1"/>
  <c r="M95" i="3" s="1"/>
  <c r="U94" i="1"/>
  <c r="M94" i="3" s="1"/>
  <c r="U93" i="1"/>
  <c r="U92" i="1"/>
  <c r="U91" i="1"/>
  <c r="U90" i="1"/>
  <c r="U89" i="1"/>
  <c r="U88" i="1"/>
  <c r="U87" i="1"/>
  <c r="U86" i="1"/>
  <c r="U85" i="1"/>
  <c r="U84" i="1"/>
  <c r="U83" i="1"/>
  <c r="M83" i="3" s="1"/>
  <c r="U82" i="1"/>
  <c r="M82" i="3" s="1"/>
  <c r="U81" i="1"/>
  <c r="U80" i="1"/>
  <c r="U79" i="1"/>
  <c r="U78" i="1"/>
  <c r="U77" i="1"/>
  <c r="U76" i="1"/>
  <c r="U75" i="1"/>
  <c r="U74" i="1"/>
  <c r="U73" i="1"/>
  <c r="U72" i="1"/>
  <c r="U71" i="1"/>
  <c r="M71" i="3" s="1"/>
  <c r="U70" i="1"/>
  <c r="M70" i="3" s="1"/>
  <c r="U69" i="1"/>
  <c r="U68" i="1"/>
  <c r="U67" i="1"/>
  <c r="U66" i="1"/>
  <c r="U65" i="1"/>
  <c r="U64" i="1"/>
  <c r="U63" i="1"/>
  <c r="U62" i="1"/>
  <c r="U61" i="1"/>
  <c r="U60" i="1"/>
  <c r="U59" i="1"/>
  <c r="M59" i="3" s="1"/>
  <c r="U58" i="1"/>
  <c r="M58" i="3" s="1"/>
  <c r="U57" i="1"/>
  <c r="U56" i="1"/>
  <c r="U55" i="1"/>
  <c r="U54" i="1"/>
  <c r="U53" i="1"/>
  <c r="U52" i="1"/>
  <c r="U51" i="1"/>
  <c r="U50" i="1"/>
  <c r="U49" i="1"/>
  <c r="U48" i="1"/>
  <c r="U47" i="1"/>
  <c r="M47" i="3" s="1"/>
  <c r="U46" i="1"/>
  <c r="M46" i="3" s="1"/>
  <c r="U45" i="1"/>
  <c r="U44" i="1"/>
  <c r="U43" i="1"/>
  <c r="U42" i="1"/>
  <c r="U41" i="1"/>
  <c r="U40" i="1"/>
  <c r="U39" i="1"/>
  <c r="U38" i="1"/>
  <c r="U37" i="1"/>
  <c r="U36" i="1"/>
  <c r="U35" i="1"/>
  <c r="U34" i="1"/>
  <c r="M34" i="3" s="1"/>
  <c r="U33" i="1"/>
  <c r="U32" i="1"/>
  <c r="U31" i="1"/>
  <c r="U30" i="1"/>
  <c r="U29" i="1"/>
  <c r="U28" i="1"/>
  <c r="U27" i="1"/>
  <c r="U26" i="1"/>
  <c r="U25" i="1"/>
  <c r="U24" i="1"/>
  <c r="U23" i="1"/>
  <c r="M23" i="3" s="1"/>
  <c r="U22" i="1"/>
  <c r="U21" i="1"/>
  <c r="U20" i="1"/>
  <c r="U19" i="1"/>
  <c r="U18" i="1"/>
  <c r="U17" i="1"/>
  <c r="U16" i="1"/>
  <c r="U15" i="1"/>
  <c r="U14" i="1"/>
  <c r="U13" i="1"/>
  <c r="U12" i="1"/>
  <c r="U11" i="1"/>
  <c r="M11" i="3" s="1"/>
  <c r="U10" i="1"/>
  <c r="M10" i="3" s="1"/>
  <c r="U9" i="1"/>
  <c r="U8" i="1"/>
  <c r="U7" i="1"/>
  <c r="U6" i="1"/>
  <c r="U5" i="1"/>
  <c r="U4" i="1"/>
  <c r="U3" i="1"/>
  <c r="U2" i="1"/>
  <c r="S141" i="1"/>
  <c r="S140" i="1"/>
  <c r="S139" i="1"/>
  <c r="S138" i="1"/>
  <c r="S137" i="1"/>
  <c r="S136" i="1"/>
  <c r="S135" i="1"/>
  <c r="S134" i="1"/>
  <c r="S133" i="1"/>
  <c r="S132" i="1"/>
  <c r="L132" i="3" s="1"/>
  <c r="S131" i="1"/>
  <c r="S130" i="1"/>
  <c r="L130" i="3" s="1"/>
  <c r="S129" i="1"/>
  <c r="S128" i="1"/>
  <c r="S127" i="1"/>
  <c r="S126" i="1"/>
  <c r="S125" i="1"/>
  <c r="S124" i="1"/>
  <c r="S123" i="1"/>
  <c r="S122" i="1"/>
  <c r="S121" i="1"/>
  <c r="S120" i="1"/>
  <c r="L120" i="3" s="1"/>
  <c r="S119" i="1"/>
  <c r="S118" i="1"/>
  <c r="L118" i="3" s="1"/>
  <c r="S117" i="1"/>
  <c r="S116" i="1"/>
  <c r="S115" i="1"/>
  <c r="S114" i="1"/>
  <c r="S113" i="1"/>
  <c r="S112" i="1"/>
  <c r="S111" i="1"/>
  <c r="S110" i="1"/>
  <c r="S109" i="1"/>
  <c r="S108" i="1"/>
  <c r="L108" i="3" s="1"/>
  <c r="S107" i="1"/>
  <c r="S106" i="1"/>
  <c r="L106" i="3" s="1"/>
  <c r="S105" i="1"/>
  <c r="S104" i="1"/>
  <c r="S103" i="1"/>
  <c r="S102" i="1"/>
  <c r="S101" i="1"/>
  <c r="S100" i="1"/>
  <c r="S99" i="1"/>
  <c r="S98" i="1"/>
  <c r="S97" i="1"/>
  <c r="S96" i="1"/>
  <c r="L96" i="3" s="1"/>
  <c r="S95" i="1"/>
  <c r="S94" i="1"/>
  <c r="L94" i="3" s="1"/>
  <c r="S93" i="1"/>
  <c r="S92" i="1"/>
  <c r="S91" i="1"/>
  <c r="S90" i="1"/>
  <c r="S89" i="1"/>
  <c r="S88" i="1"/>
  <c r="S87" i="1"/>
  <c r="S86" i="1"/>
  <c r="S85" i="1"/>
  <c r="S84" i="1"/>
  <c r="L84" i="3" s="1"/>
  <c r="S83" i="1"/>
  <c r="S82" i="1"/>
  <c r="L82" i="3" s="1"/>
  <c r="S81" i="1"/>
  <c r="S80" i="1"/>
  <c r="S79" i="1"/>
  <c r="S78" i="1"/>
  <c r="S77" i="1"/>
  <c r="S76" i="1"/>
  <c r="S75" i="1"/>
  <c r="S74" i="1"/>
  <c r="S73" i="1"/>
  <c r="S72" i="1"/>
  <c r="L72" i="3" s="1"/>
  <c r="S71" i="1"/>
  <c r="S70" i="1"/>
  <c r="L70" i="3" s="1"/>
  <c r="S69" i="1"/>
  <c r="S68" i="1"/>
  <c r="S67" i="1"/>
  <c r="S66" i="1"/>
  <c r="S65" i="1"/>
  <c r="S64" i="1"/>
  <c r="S63" i="1"/>
  <c r="S62" i="1"/>
  <c r="S61" i="1"/>
  <c r="S60" i="1"/>
  <c r="L60" i="3" s="1"/>
  <c r="S59" i="1"/>
  <c r="S58" i="1"/>
  <c r="L58" i="3" s="1"/>
  <c r="S57" i="1"/>
  <c r="S56" i="1"/>
  <c r="S55" i="1"/>
  <c r="S54" i="1"/>
  <c r="S53" i="1"/>
  <c r="S52" i="1"/>
  <c r="S51" i="1"/>
  <c r="S50" i="1"/>
  <c r="S49" i="1"/>
  <c r="S48" i="1"/>
  <c r="L48" i="3" s="1"/>
  <c r="S47" i="1"/>
  <c r="S46" i="1"/>
  <c r="S45" i="1"/>
  <c r="S44" i="1"/>
  <c r="S43" i="1"/>
  <c r="S42" i="1"/>
  <c r="S41" i="1"/>
  <c r="S40" i="1"/>
  <c r="S39" i="1"/>
  <c r="S38" i="1"/>
  <c r="S37" i="1"/>
  <c r="S36" i="1"/>
  <c r="L36" i="3" s="1"/>
  <c r="S35" i="1"/>
  <c r="S34" i="1"/>
  <c r="L34" i="3" s="1"/>
  <c r="S33" i="1"/>
  <c r="S32" i="1"/>
  <c r="S31" i="1"/>
  <c r="S30" i="1"/>
  <c r="S29" i="1"/>
  <c r="S28" i="1"/>
  <c r="S27" i="1"/>
  <c r="S26" i="1"/>
  <c r="S25" i="1"/>
  <c r="S24" i="1"/>
  <c r="L24" i="3" s="1"/>
  <c r="S23" i="1"/>
  <c r="S22" i="1"/>
  <c r="S21" i="1"/>
  <c r="S20" i="1"/>
  <c r="S19" i="1"/>
  <c r="S18" i="1"/>
  <c r="S17" i="1"/>
  <c r="S16" i="1"/>
  <c r="S15" i="1"/>
  <c r="S14" i="1"/>
  <c r="S13" i="1"/>
  <c r="S12" i="1"/>
  <c r="L12" i="3" s="1"/>
  <c r="S11" i="1"/>
  <c r="S10" i="1"/>
  <c r="L10" i="3" s="1"/>
  <c r="S9" i="1"/>
  <c r="S8" i="1"/>
  <c r="S7" i="1"/>
  <c r="S6" i="1"/>
  <c r="S5" i="1"/>
  <c r="S4" i="1"/>
  <c r="S3" i="1"/>
  <c r="S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J130" i="3" s="1"/>
  <c r="P129" i="1"/>
  <c r="P128" i="1"/>
  <c r="P127" i="1"/>
  <c r="P126" i="1"/>
  <c r="P125" i="1"/>
  <c r="P124" i="1"/>
  <c r="P123" i="1"/>
  <c r="P122" i="1"/>
  <c r="P121" i="1"/>
  <c r="P120" i="1"/>
  <c r="P119" i="1"/>
  <c r="P118" i="1"/>
  <c r="J118" i="3" s="1"/>
  <c r="P117" i="1"/>
  <c r="P116" i="1"/>
  <c r="P115" i="1"/>
  <c r="P114" i="1"/>
  <c r="P113" i="1"/>
  <c r="P112" i="1"/>
  <c r="P111" i="1"/>
  <c r="P110" i="1"/>
  <c r="P109" i="1"/>
  <c r="P108" i="1"/>
  <c r="P107" i="1"/>
  <c r="P106" i="1"/>
  <c r="J106" i="3" s="1"/>
  <c r="P105" i="1"/>
  <c r="P104" i="1"/>
  <c r="P103" i="1"/>
  <c r="P102" i="1"/>
  <c r="P101" i="1"/>
  <c r="P100" i="1"/>
  <c r="P99" i="1"/>
  <c r="P98" i="1"/>
  <c r="P97" i="1"/>
  <c r="P96" i="1"/>
  <c r="P95" i="1"/>
  <c r="P94" i="1"/>
  <c r="J94" i="3" s="1"/>
  <c r="P93" i="1"/>
  <c r="P92" i="1"/>
  <c r="P91" i="1"/>
  <c r="P90" i="1"/>
  <c r="P89" i="1"/>
  <c r="P88" i="1"/>
  <c r="P87" i="1"/>
  <c r="P86" i="1"/>
  <c r="P85" i="1"/>
  <c r="P84" i="1"/>
  <c r="P83" i="1"/>
  <c r="P82" i="1"/>
  <c r="J82" i="3" s="1"/>
  <c r="P81" i="1"/>
  <c r="P80" i="1"/>
  <c r="P79" i="1"/>
  <c r="P78" i="1"/>
  <c r="P77" i="1"/>
  <c r="P76" i="1"/>
  <c r="P75" i="1"/>
  <c r="P74" i="1"/>
  <c r="P73" i="1"/>
  <c r="P72" i="1"/>
  <c r="P71" i="1"/>
  <c r="P70" i="1"/>
  <c r="J70" i="3" s="1"/>
  <c r="P69" i="1"/>
  <c r="P68" i="1"/>
  <c r="P67" i="1"/>
  <c r="P66" i="1"/>
  <c r="P65" i="1"/>
  <c r="P64" i="1"/>
  <c r="P63" i="1"/>
  <c r="P62" i="1"/>
  <c r="P61" i="1"/>
  <c r="P60" i="1"/>
  <c r="P59" i="1"/>
  <c r="P58" i="1"/>
  <c r="J58" i="3" s="1"/>
  <c r="P57" i="1"/>
  <c r="P56" i="1"/>
  <c r="P55" i="1"/>
  <c r="P54" i="1"/>
  <c r="P53" i="1"/>
  <c r="P52" i="1"/>
  <c r="P51" i="1"/>
  <c r="P50" i="1"/>
  <c r="P49" i="1"/>
  <c r="P48" i="1"/>
  <c r="P47" i="1"/>
  <c r="P46" i="1"/>
  <c r="J46" i="3" s="1"/>
  <c r="P45" i="1"/>
  <c r="P44" i="1"/>
  <c r="P43" i="1"/>
  <c r="P42" i="1"/>
  <c r="P41" i="1"/>
  <c r="P40" i="1"/>
  <c r="P39" i="1"/>
  <c r="P38" i="1"/>
  <c r="P37" i="1"/>
  <c r="P36" i="1"/>
  <c r="P35" i="1"/>
  <c r="P34" i="1"/>
  <c r="J34" i="3" s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J14" i="3" s="1"/>
  <c r="P13" i="1"/>
  <c r="P12" i="1"/>
  <c r="P11" i="1"/>
  <c r="P10" i="1"/>
  <c r="J10" i="3" s="1"/>
  <c r="P9" i="1"/>
  <c r="P8" i="1"/>
  <c r="P7" i="1"/>
  <c r="P6" i="1"/>
  <c r="P5" i="1"/>
  <c r="P4" i="1"/>
  <c r="P3" i="1"/>
  <c r="P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I118" i="3" s="1"/>
  <c r="N117" i="1"/>
  <c r="N116" i="1"/>
  <c r="N115" i="1"/>
  <c r="N114" i="1"/>
  <c r="N113" i="1"/>
  <c r="N112" i="1"/>
  <c r="N111" i="1"/>
  <c r="N110" i="1"/>
  <c r="N109" i="1"/>
  <c r="N108" i="1"/>
  <c r="N107" i="1"/>
  <c r="N106" i="1"/>
  <c r="I106" i="3" s="1"/>
  <c r="N105" i="1"/>
  <c r="N104" i="1"/>
  <c r="N103" i="1"/>
  <c r="N102" i="1"/>
  <c r="N101" i="1"/>
  <c r="N100" i="1"/>
  <c r="N99" i="1"/>
  <c r="N98" i="1"/>
  <c r="N97" i="1"/>
  <c r="N96" i="1"/>
  <c r="N95" i="1"/>
  <c r="N94" i="1"/>
  <c r="I94" i="3" s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I70" i="3" s="1"/>
  <c r="N69" i="1"/>
  <c r="N68" i="1"/>
  <c r="N67" i="1"/>
  <c r="N66" i="1"/>
  <c r="N65" i="1"/>
  <c r="N64" i="1"/>
  <c r="N63" i="1"/>
  <c r="N62" i="1"/>
  <c r="N61" i="1"/>
  <c r="N60" i="1"/>
  <c r="N59" i="1"/>
  <c r="N58" i="1"/>
  <c r="I58" i="3" s="1"/>
  <c r="N57" i="1"/>
  <c r="N56" i="1"/>
  <c r="N55" i="1"/>
  <c r="N54" i="1"/>
  <c r="N53" i="1"/>
  <c r="N52" i="1"/>
  <c r="N51" i="1"/>
  <c r="N50" i="1"/>
  <c r="N49" i="1"/>
  <c r="N48" i="1"/>
  <c r="I48" i="3" s="1"/>
  <c r="N47" i="1"/>
  <c r="N46" i="1"/>
  <c r="I46" i="3" s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I22" i="3" s="1"/>
  <c r="N21" i="1"/>
  <c r="N20" i="1"/>
  <c r="N19" i="1"/>
  <c r="N18" i="1"/>
  <c r="N17" i="1"/>
  <c r="N16" i="1"/>
  <c r="N15" i="1"/>
  <c r="N14" i="1"/>
  <c r="N13" i="1"/>
  <c r="N12" i="1"/>
  <c r="N11" i="1"/>
  <c r="N10" i="1"/>
  <c r="I10" i="3" s="1"/>
  <c r="N9" i="1"/>
  <c r="N8" i="1"/>
  <c r="N7" i="1"/>
  <c r="N6" i="1"/>
  <c r="N5" i="1"/>
  <c r="N4" i="1"/>
  <c r="N3" i="1"/>
  <c r="N2" i="1"/>
  <c r="L3" i="1"/>
  <c r="L4" i="1"/>
  <c r="L5" i="1"/>
  <c r="L6" i="1"/>
  <c r="L7" i="1"/>
  <c r="L8" i="1"/>
  <c r="L9" i="1"/>
  <c r="L10" i="1"/>
  <c r="L11" i="1"/>
  <c r="L12" i="1"/>
  <c r="H12" i="3" s="1"/>
  <c r="L13" i="1"/>
  <c r="L14" i="1"/>
  <c r="H14" i="3" s="1"/>
  <c r="L15" i="1"/>
  <c r="L16" i="1"/>
  <c r="L17" i="1"/>
  <c r="L18" i="1"/>
  <c r="L19" i="1"/>
  <c r="L20" i="1"/>
  <c r="L21" i="1"/>
  <c r="L22" i="1"/>
  <c r="L23" i="1"/>
  <c r="L24" i="1"/>
  <c r="H24" i="3" s="1"/>
  <c r="L25" i="1"/>
  <c r="L26" i="1"/>
  <c r="H26" i="3" s="1"/>
  <c r="L27" i="1"/>
  <c r="L28" i="1"/>
  <c r="L29" i="1"/>
  <c r="L30" i="1"/>
  <c r="L31" i="1"/>
  <c r="L32" i="1"/>
  <c r="L33" i="1"/>
  <c r="L34" i="1"/>
  <c r="L35" i="1"/>
  <c r="L36" i="1"/>
  <c r="H36" i="3" s="1"/>
  <c r="L37" i="1"/>
  <c r="L38" i="1"/>
  <c r="H38" i="3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H60" i="3" s="1"/>
  <c r="L61" i="1"/>
  <c r="L62" i="1"/>
  <c r="H62" i="3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H84" i="3" s="1"/>
  <c r="L85" i="1"/>
  <c r="L86" i="1"/>
  <c r="H86" i="3" s="1"/>
  <c r="L87" i="1"/>
  <c r="L88" i="1"/>
  <c r="L89" i="1"/>
  <c r="L90" i="1"/>
  <c r="L91" i="1"/>
  <c r="L92" i="1"/>
  <c r="L93" i="1"/>
  <c r="L94" i="1"/>
  <c r="L95" i="1"/>
  <c r="L96" i="1"/>
  <c r="H96" i="3" s="1"/>
  <c r="L97" i="1"/>
  <c r="L98" i="1"/>
  <c r="H98" i="3" s="1"/>
  <c r="L99" i="1"/>
  <c r="L100" i="1"/>
  <c r="L101" i="1"/>
  <c r="L102" i="1"/>
  <c r="L103" i="1"/>
  <c r="L104" i="1"/>
  <c r="L105" i="1"/>
  <c r="L106" i="1"/>
  <c r="L107" i="1"/>
  <c r="L108" i="1"/>
  <c r="H108" i="3" s="1"/>
  <c r="L109" i="1"/>
  <c r="L110" i="1"/>
  <c r="H110" i="3" s="1"/>
  <c r="L111" i="1"/>
  <c r="L112" i="1"/>
  <c r="L113" i="1"/>
  <c r="L114" i="1"/>
  <c r="L115" i="1"/>
  <c r="L116" i="1"/>
  <c r="L117" i="1"/>
  <c r="L118" i="1"/>
  <c r="L119" i="1"/>
  <c r="L120" i="1"/>
  <c r="H120" i="3" s="1"/>
  <c r="L121" i="1"/>
  <c r="L122" i="1"/>
  <c r="H122" i="3" s="1"/>
  <c r="L123" i="1"/>
  <c r="L124" i="1"/>
  <c r="L125" i="1"/>
  <c r="L126" i="1"/>
  <c r="L127" i="1"/>
  <c r="L128" i="1"/>
  <c r="L129" i="1"/>
  <c r="L130" i="1"/>
  <c r="L131" i="1"/>
  <c r="L132" i="1"/>
  <c r="H132" i="3" s="1"/>
  <c r="L133" i="1"/>
  <c r="L134" i="1"/>
  <c r="H134" i="3" s="1"/>
  <c r="L135" i="1"/>
  <c r="L136" i="1"/>
  <c r="L137" i="1"/>
  <c r="L138" i="1"/>
  <c r="L139" i="1"/>
  <c r="L140" i="1"/>
  <c r="L141" i="1"/>
  <c r="L2" i="1"/>
  <c r="F3" i="3"/>
  <c r="F19" i="3"/>
  <c r="F29" i="3"/>
  <c r="F31" i="3"/>
  <c r="F43" i="3"/>
  <c r="F53" i="3"/>
  <c r="F67" i="3"/>
  <c r="F77" i="3"/>
  <c r="F79" i="3"/>
  <c r="F91" i="3"/>
  <c r="F101" i="3"/>
  <c r="F115" i="3"/>
  <c r="F125" i="3"/>
  <c r="F127" i="3"/>
  <c r="F139" i="3"/>
  <c r="G14" i="3"/>
  <c r="G26" i="3"/>
  <c r="G38" i="3"/>
  <c r="G62" i="3"/>
  <c r="G74" i="3"/>
  <c r="G86" i="3"/>
  <c r="G98" i="3"/>
  <c r="G110" i="3"/>
  <c r="G122" i="3"/>
  <c r="G134" i="3"/>
  <c r="H50" i="3"/>
  <c r="H74" i="3"/>
  <c r="I14" i="3"/>
  <c r="I26" i="3"/>
  <c r="I38" i="3"/>
  <c r="I50" i="3"/>
  <c r="I62" i="3"/>
  <c r="I74" i="3"/>
  <c r="I86" i="3"/>
  <c r="I96" i="3"/>
  <c r="I98" i="3"/>
  <c r="I110" i="3"/>
  <c r="I122" i="3"/>
  <c r="I134" i="3"/>
  <c r="J26" i="3"/>
  <c r="J38" i="3"/>
  <c r="J50" i="3"/>
  <c r="J62" i="3"/>
  <c r="J74" i="3"/>
  <c r="J86" i="3"/>
  <c r="J98" i="3"/>
  <c r="J110" i="3"/>
  <c r="J122" i="3"/>
  <c r="J134" i="3"/>
  <c r="L14" i="3"/>
  <c r="L26" i="3"/>
  <c r="L38" i="3"/>
  <c r="L50" i="3"/>
  <c r="L62" i="3"/>
  <c r="L74" i="3"/>
  <c r="L86" i="3"/>
  <c r="L98" i="3"/>
  <c r="L110" i="3"/>
  <c r="L122" i="3"/>
  <c r="L134" i="3"/>
  <c r="M14" i="3"/>
  <c r="M38" i="3"/>
  <c r="M50" i="3"/>
  <c r="M62" i="3"/>
  <c r="M74" i="3"/>
  <c r="M86" i="3"/>
  <c r="M98" i="3"/>
  <c r="M110" i="3"/>
  <c r="M122" i="3"/>
  <c r="M134" i="3"/>
  <c r="N98" i="3"/>
  <c r="N110" i="3"/>
  <c r="O24" i="3"/>
  <c r="O60" i="3"/>
  <c r="O96" i="3"/>
  <c r="O132" i="3"/>
  <c r="P96" i="3"/>
  <c r="P120" i="3"/>
  <c r="P131" i="3"/>
  <c r="P83" i="3"/>
  <c r="P84" i="3"/>
  <c r="P86" i="3"/>
  <c r="P95" i="3"/>
  <c r="P98" i="3"/>
  <c r="P107" i="3"/>
  <c r="P108" i="3"/>
  <c r="P110" i="3"/>
  <c r="P119" i="3"/>
  <c r="P122" i="3"/>
  <c r="P132" i="3"/>
  <c r="P134" i="3"/>
  <c r="O12" i="3"/>
  <c r="O14" i="3"/>
  <c r="O26" i="3"/>
  <c r="O36" i="3"/>
  <c r="O38" i="3"/>
  <c r="O48" i="3"/>
  <c r="O50" i="3"/>
  <c r="O62" i="3"/>
  <c r="O72" i="3"/>
  <c r="O74" i="3"/>
  <c r="O84" i="3"/>
  <c r="O86" i="3"/>
  <c r="O98" i="3"/>
  <c r="O108" i="3"/>
  <c r="O110" i="3"/>
  <c r="O120" i="3"/>
  <c r="O122" i="3"/>
  <c r="O134" i="3"/>
  <c r="N14" i="3"/>
  <c r="N26" i="3"/>
  <c r="N38" i="3"/>
  <c r="N50" i="3"/>
  <c r="N62" i="3"/>
  <c r="N74" i="3"/>
  <c r="N86" i="3"/>
  <c r="N122" i="3"/>
  <c r="N134" i="3"/>
  <c r="M12" i="3"/>
  <c r="M24" i="3"/>
  <c r="M36" i="3"/>
  <c r="M48" i="3"/>
  <c r="M60" i="3"/>
  <c r="M72" i="3"/>
  <c r="M84" i="3"/>
  <c r="M96" i="3"/>
  <c r="M108" i="3"/>
  <c r="M120" i="3"/>
  <c r="M132" i="3"/>
  <c r="L22" i="3"/>
  <c r="L46" i="3"/>
  <c r="I12" i="3"/>
  <c r="I13" i="3"/>
  <c r="I24" i="3"/>
  <c r="I25" i="3"/>
  <c r="I36" i="3"/>
  <c r="I37" i="3"/>
  <c r="I49" i="3"/>
  <c r="I60" i="3"/>
  <c r="I61" i="3"/>
  <c r="I72" i="3"/>
  <c r="I73" i="3"/>
  <c r="I84" i="3"/>
  <c r="I85" i="3"/>
  <c r="I97" i="3"/>
  <c r="I108" i="3"/>
  <c r="I109" i="3"/>
  <c r="I120" i="3"/>
  <c r="I121" i="3"/>
  <c r="I132" i="3"/>
  <c r="I133" i="3"/>
  <c r="G50" i="3"/>
  <c r="F12" i="3"/>
  <c r="F17" i="3"/>
  <c r="F24" i="3"/>
  <c r="F36" i="3"/>
  <c r="F41" i="3"/>
  <c r="F48" i="3"/>
  <c r="F55" i="3"/>
  <c r="F60" i="3"/>
  <c r="F65" i="3"/>
  <c r="F72" i="3"/>
  <c r="F84" i="3"/>
  <c r="F89" i="3"/>
  <c r="F96" i="3"/>
  <c r="F103" i="3"/>
  <c r="F108" i="3"/>
  <c r="F113" i="3"/>
  <c r="F120" i="3"/>
  <c r="F132" i="3"/>
  <c r="F137" i="3"/>
  <c r="F4" i="3"/>
  <c r="F5" i="3"/>
  <c r="L2" i="4"/>
  <c r="B71" i="4"/>
  <c r="B104" i="4" s="1"/>
  <c r="B137" i="4" s="1"/>
  <c r="B38" i="4"/>
  <c r="K166" i="4"/>
  <c r="E166" i="4"/>
  <c r="K165" i="4"/>
  <c r="E165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K133" i="4"/>
  <c r="E133" i="4"/>
  <c r="K132" i="4"/>
  <c r="E132" i="4"/>
  <c r="K100" i="4"/>
  <c r="E100" i="4"/>
  <c r="K99" i="4"/>
  <c r="E99" i="4"/>
  <c r="K34" i="4"/>
  <c r="E34" i="4"/>
  <c r="K33" i="4"/>
  <c r="E33" i="4"/>
  <c r="K67" i="4"/>
  <c r="K66" i="4"/>
  <c r="E67" i="4"/>
  <c r="E66" i="4"/>
  <c r="C3" i="3"/>
  <c r="D3" i="3"/>
  <c r="E3" i="3"/>
  <c r="K3" i="3"/>
  <c r="C4" i="3"/>
  <c r="D4" i="3"/>
  <c r="E4" i="3"/>
  <c r="K4" i="3"/>
  <c r="C5" i="3"/>
  <c r="D5" i="3"/>
  <c r="E5" i="3"/>
  <c r="K5" i="3"/>
  <c r="C6" i="3"/>
  <c r="D6" i="3"/>
  <c r="E6" i="3"/>
  <c r="K6" i="3"/>
  <c r="C7" i="3"/>
  <c r="D7" i="3"/>
  <c r="E7" i="3"/>
  <c r="K7" i="3"/>
  <c r="C8" i="3"/>
  <c r="D8" i="3"/>
  <c r="E8" i="3"/>
  <c r="K8" i="3"/>
  <c r="C9" i="3"/>
  <c r="D9" i="3"/>
  <c r="E9" i="3"/>
  <c r="K9" i="3"/>
  <c r="C10" i="3"/>
  <c r="D10" i="3"/>
  <c r="E10" i="3"/>
  <c r="K10" i="3"/>
  <c r="C11" i="3"/>
  <c r="D11" i="3"/>
  <c r="E11" i="3"/>
  <c r="K11" i="3"/>
  <c r="C12" i="3"/>
  <c r="D12" i="3"/>
  <c r="E12" i="3"/>
  <c r="K12" i="3"/>
  <c r="C13" i="3"/>
  <c r="D13" i="3"/>
  <c r="E13" i="3"/>
  <c r="K13" i="3"/>
  <c r="C14" i="3"/>
  <c r="D14" i="3"/>
  <c r="E14" i="3"/>
  <c r="K14" i="3"/>
  <c r="C15" i="3"/>
  <c r="D15" i="3"/>
  <c r="E15" i="3"/>
  <c r="K15" i="3"/>
  <c r="C16" i="3"/>
  <c r="D16" i="3"/>
  <c r="E16" i="3"/>
  <c r="K16" i="3"/>
  <c r="C17" i="3"/>
  <c r="D17" i="3"/>
  <c r="E17" i="3"/>
  <c r="K17" i="3"/>
  <c r="C18" i="3"/>
  <c r="D18" i="3"/>
  <c r="E18" i="3"/>
  <c r="K18" i="3"/>
  <c r="C19" i="3"/>
  <c r="D19" i="3"/>
  <c r="E19" i="3"/>
  <c r="K19" i="3"/>
  <c r="C20" i="3"/>
  <c r="D20" i="3"/>
  <c r="E20" i="3"/>
  <c r="K20" i="3"/>
  <c r="C21" i="3"/>
  <c r="D21" i="3"/>
  <c r="E21" i="3"/>
  <c r="K21" i="3"/>
  <c r="C22" i="3"/>
  <c r="D22" i="3"/>
  <c r="E22" i="3"/>
  <c r="K22" i="3"/>
  <c r="C23" i="3"/>
  <c r="D23" i="3"/>
  <c r="E23" i="3"/>
  <c r="K23" i="3"/>
  <c r="C24" i="3"/>
  <c r="D24" i="3"/>
  <c r="E24" i="3"/>
  <c r="K24" i="3"/>
  <c r="C25" i="3"/>
  <c r="D25" i="3"/>
  <c r="E25" i="3"/>
  <c r="K25" i="3"/>
  <c r="C26" i="3"/>
  <c r="D26" i="3"/>
  <c r="E26" i="3"/>
  <c r="K26" i="3"/>
  <c r="C27" i="3"/>
  <c r="D27" i="3"/>
  <c r="E27" i="3"/>
  <c r="K27" i="3"/>
  <c r="C28" i="3"/>
  <c r="D28" i="3"/>
  <c r="E28" i="3"/>
  <c r="K28" i="3"/>
  <c r="C29" i="3"/>
  <c r="D29" i="3"/>
  <c r="E29" i="3"/>
  <c r="K29" i="3"/>
  <c r="C30" i="3"/>
  <c r="D30" i="3"/>
  <c r="E30" i="3"/>
  <c r="K30" i="3"/>
  <c r="C31" i="3"/>
  <c r="D31" i="3"/>
  <c r="E31" i="3"/>
  <c r="K31" i="3"/>
  <c r="C32" i="3"/>
  <c r="D32" i="3"/>
  <c r="E32" i="3"/>
  <c r="K32" i="3"/>
  <c r="C33" i="3"/>
  <c r="D33" i="3"/>
  <c r="E33" i="3"/>
  <c r="K33" i="3"/>
  <c r="C34" i="3"/>
  <c r="D34" i="3"/>
  <c r="E34" i="3"/>
  <c r="K34" i="3"/>
  <c r="C35" i="3"/>
  <c r="D35" i="3"/>
  <c r="E35" i="3"/>
  <c r="K35" i="3"/>
  <c r="C36" i="3"/>
  <c r="D36" i="3"/>
  <c r="E36" i="3"/>
  <c r="K36" i="3"/>
  <c r="C37" i="3"/>
  <c r="D37" i="3"/>
  <c r="E37" i="3"/>
  <c r="K37" i="3"/>
  <c r="C38" i="3"/>
  <c r="D38" i="3"/>
  <c r="E38" i="3"/>
  <c r="K38" i="3"/>
  <c r="C39" i="3"/>
  <c r="D39" i="3"/>
  <c r="E39" i="3"/>
  <c r="K39" i="3"/>
  <c r="C40" i="3"/>
  <c r="D40" i="3"/>
  <c r="E40" i="3"/>
  <c r="K40" i="3"/>
  <c r="C41" i="3"/>
  <c r="D41" i="3"/>
  <c r="E41" i="3"/>
  <c r="K41" i="3"/>
  <c r="C42" i="3"/>
  <c r="D42" i="3"/>
  <c r="E42" i="3"/>
  <c r="K42" i="3"/>
  <c r="C43" i="3"/>
  <c r="D43" i="3"/>
  <c r="E43" i="3"/>
  <c r="K43" i="3"/>
  <c r="C44" i="3"/>
  <c r="D44" i="3"/>
  <c r="E44" i="3"/>
  <c r="K44" i="3"/>
  <c r="C45" i="3"/>
  <c r="D45" i="3"/>
  <c r="E45" i="3"/>
  <c r="K45" i="3"/>
  <c r="C46" i="3"/>
  <c r="D46" i="3"/>
  <c r="E46" i="3"/>
  <c r="K46" i="3"/>
  <c r="C47" i="3"/>
  <c r="D47" i="3"/>
  <c r="E47" i="3"/>
  <c r="K47" i="3"/>
  <c r="C48" i="3"/>
  <c r="D48" i="3"/>
  <c r="E48" i="3"/>
  <c r="K48" i="3"/>
  <c r="C49" i="3"/>
  <c r="D49" i="3"/>
  <c r="E49" i="3"/>
  <c r="K49" i="3"/>
  <c r="C50" i="3"/>
  <c r="D50" i="3"/>
  <c r="E50" i="3"/>
  <c r="K50" i="3"/>
  <c r="C51" i="3"/>
  <c r="D51" i="3"/>
  <c r="E51" i="3"/>
  <c r="K51" i="3"/>
  <c r="C52" i="3"/>
  <c r="D52" i="3"/>
  <c r="E52" i="3"/>
  <c r="K52" i="3"/>
  <c r="C53" i="3"/>
  <c r="D53" i="3"/>
  <c r="E53" i="3"/>
  <c r="K53" i="3"/>
  <c r="C54" i="3"/>
  <c r="D54" i="3"/>
  <c r="E54" i="3"/>
  <c r="K54" i="3"/>
  <c r="C55" i="3"/>
  <c r="D55" i="3"/>
  <c r="E55" i="3"/>
  <c r="K55" i="3"/>
  <c r="C56" i="3"/>
  <c r="D56" i="3"/>
  <c r="E56" i="3"/>
  <c r="K56" i="3"/>
  <c r="C57" i="3"/>
  <c r="D57" i="3"/>
  <c r="E57" i="3"/>
  <c r="K57" i="3"/>
  <c r="C58" i="3"/>
  <c r="D58" i="3"/>
  <c r="E58" i="3"/>
  <c r="K58" i="3"/>
  <c r="C59" i="3"/>
  <c r="D59" i="3"/>
  <c r="E59" i="3"/>
  <c r="K59" i="3"/>
  <c r="C60" i="3"/>
  <c r="D60" i="3"/>
  <c r="E60" i="3"/>
  <c r="K60" i="3"/>
  <c r="C61" i="3"/>
  <c r="D61" i="3"/>
  <c r="E61" i="3"/>
  <c r="K61" i="3"/>
  <c r="C62" i="3"/>
  <c r="D62" i="3"/>
  <c r="E62" i="3"/>
  <c r="K62" i="3"/>
  <c r="C63" i="3"/>
  <c r="D63" i="3"/>
  <c r="E63" i="3"/>
  <c r="K63" i="3"/>
  <c r="C64" i="3"/>
  <c r="D64" i="3"/>
  <c r="E64" i="3"/>
  <c r="K64" i="3"/>
  <c r="C65" i="3"/>
  <c r="D65" i="3"/>
  <c r="E65" i="3"/>
  <c r="K65" i="3"/>
  <c r="C66" i="3"/>
  <c r="D66" i="3"/>
  <c r="E66" i="3"/>
  <c r="K66" i="3"/>
  <c r="C67" i="3"/>
  <c r="D67" i="3"/>
  <c r="E67" i="3"/>
  <c r="K67" i="3"/>
  <c r="C68" i="3"/>
  <c r="D68" i="3"/>
  <c r="E68" i="3"/>
  <c r="K68" i="3"/>
  <c r="C69" i="3"/>
  <c r="D69" i="3"/>
  <c r="E69" i="3"/>
  <c r="K69" i="3"/>
  <c r="C70" i="3"/>
  <c r="D70" i="3"/>
  <c r="E70" i="3"/>
  <c r="K70" i="3"/>
  <c r="C71" i="3"/>
  <c r="D71" i="3"/>
  <c r="E71" i="3"/>
  <c r="K71" i="3"/>
  <c r="C72" i="3"/>
  <c r="D72" i="3"/>
  <c r="E72" i="3"/>
  <c r="K72" i="3"/>
  <c r="C73" i="3"/>
  <c r="D73" i="3"/>
  <c r="E73" i="3"/>
  <c r="K73" i="3"/>
  <c r="C74" i="3"/>
  <c r="D74" i="3"/>
  <c r="E74" i="3"/>
  <c r="K74" i="3"/>
  <c r="C75" i="3"/>
  <c r="D75" i="3"/>
  <c r="E75" i="3"/>
  <c r="K75" i="3"/>
  <c r="C76" i="3"/>
  <c r="D76" i="3"/>
  <c r="E76" i="3"/>
  <c r="K76" i="3"/>
  <c r="C77" i="3"/>
  <c r="D77" i="3"/>
  <c r="E77" i="3"/>
  <c r="K77" i="3"/>
  <c r="C78" i="3"/>
  <c r="D78" i="3"/>
  <c r="E78" i="3"/>
  <c r="K78" i="3"/>
  <c r="C79" i="3"/>
  <c r="D79" i="3"/>
  <c r="E79" i="3"/>
  <c r="K79" i="3"/>
  <c r="C80" i="3"/>
  <c r="D80" i="3"/>
  <c r="E80" i="3"/>
  <c r="K80" i="3"/>
  <c r="C81" i="3"/>
  <c r="D81" i="3"/>
  <c r="E81" i="3"/>
  <c r="K81" i="3"/>
  <c r="C82" i="3"/>
  <c r="D82" i="3"/>
  <c r="E82" i="3"/>
  <c r="K82" i="3"/>
  <c r="C83" i="3"/>
  <c r="D83" i="3"/>
  <c r="E83" i="3"/>
  <c r="K83" i="3"/>
  <c r="C84" i="3"/>
  <c r="D84" i="3"/>
  <c r="E84" i="3"/>
  <c r="K84" i="3"/>
  <c r="C85" i="3"/>
  <c r="D85" i="3"/>
  <c r="E85" i="3"/>
  <c r="K85" i="3"/>
  <c r="C86" i="3"/>
  <c r="D86" i="3"/>
  <c r="E86" i="3"/>
  <c r="K86" i="3"/>
  <c r="C87" i="3"/>
  <c r="D87" i="3"/>
  <c r="E87" i="3"/>
  <c r="K87" i="3"/>
  <c r="C88" i="3"/>
  <c r="D88" i="3"/>
  <c r="E88" i="3"/>
  <c r="K88" i="3"/>
  <c r="C89" i="3"/>
  <c r="D89" i="3"/>
  <c r="E89" i="3"/>
  <c r="K89" i="3"/>
  <c r="C90" i="3"/>
  <c r="D90" i="3"/>
  <c r="E90" i="3"/>
  <c r="K90" i="3"/>
  <c r="C91" i="3"/>
  <c r="D91" i="3"/>
  <c r="E91" i="3"/>
  <c r="K91" i="3"/>
  <c r="C92" i="3"/>
  <c r="D92" i="3"/>
  <c r="E92" i="3"/>
  <c r="K92" i="3"/>
  <c r="C93" i="3"/>
  <c r="D93" i="3"/>
  <c r="E93" i="3"/>
  <c r="K93" i="3"/>
  <c r="C94" i="3"/>
  <c r="D94" i="3"/>
  <c r="E94" i="3"/>
  <c r="K94" i="3"/>
  <c r="C95" i="3"/>
  <c r="D95" i="3"/>
  <c r="E95" i="3"/>
  <c r="K95" i="3"/>
  <c r="C96" i="3"/>
  <c r="D96" i="3"/>
  <c r="E96" i="3"/>
  <c r="K96" i="3"/>
  <c r="C97" i="3"/>
  <c r="D97" i="3"/>
  <c r="E97" i="3"/>
  <c r="K97" i="3"/>
  <c r="C98" i="3"/>
  <c r="D98" i="3"/>
  <c r="E98" i="3"/>
  <c r="K98" i="3"/>
  <c r="C99" i="3"/>
  <c r="D99" i="3"/>
  <c r="E99" i="3"/>
  <c r="K99" i="3"/>
  <c r="C100" i="3"/>
  <c r="D100" i="3"/>
  <c r="E100" i="3"/>
  <c r="K100" i="3"/>
  <c r="C101" i="3"/>
  <c r="D101" i="3"/>
  <c r="E101" i="3"/>
  <c r="K101" i="3"/>
  <c r="C102" i="3"/>
  <c r="D102" i="3"/>
  <c r="E102" i="3"/>
  <c r="K102" i="3"/>
  <c r="C103" i="3"/>
  <c r="D103" i="3"/>
  <c r="E103" i="3"/>
  <c r="K103" i="3"/>
  <c r="C104" i="3"/>
  <c r="D104" i="3"/>
  <c r="E104" i="3"/>
  <c r="K104" i="3"/>
  <c r="C105" i="3"/>
  <c r="D105" i="3"/>
  <c r="E105" i="3"/>
  <c r="K105" i="3"/>
  <c r="C106" i="3"/>
  <c r="D106" i="3"/>
  <c r="E106" i="3"/>
  <c r="K106" i="3"/>
  <c r="C107" i="3"/>
  <c r="D107" i="3"/>
  <c r="E107" i="3"/>
  <c r="K107" i="3"/>
  <c r="C108" i="3"/>
  <c r="D108" i="3"/>
  <c r="E108" i="3"/>
  <c r="K108" i="3"/>
  <c r="C109" i="3"/>
  <c r="D109" i="3"/>
  <c r="E109" i="3"/>
  <c r="K109" i="3"/>
  <c r="C110" i="3"/>
  <c r="D110" i="3"/>
  <c r="E110" i="3"/>
  <c r="K110" i="3"/>
  <c r="C111" i="3"/>
  <c r="D111" i="3"/>
  <c r="E111" i="3"/>
  <c r="K111" i="3"/>
  <c r="C112" i="3"/>
  <c r="D112" i="3"/>
  <c r="E112" i="3"/>
  <c r="K112" i="3"/>
  <c r="C113" i="3"/>
  <c r="D113" i="3"/>
  <c r="E113" i="3"/>
  <c r="K113" i="3"/>
  <c r="C114" i="3"/>
  <c r="D114" i="3"/>
  <c r="E114" i="3"/>
  <c r="K114" i="3"/>
  <c r="C115" i="3"/>
  <c r="D115" i="3"/>
  <c r="E115" i="3"/>
  <c r="K115" i="3"/>
  <c r="C116" i="3"/>
  <c r="D116" i="3"/>
  <c r="E116" i="3"/>
  <c r="K116" i="3"/>
  <c r="C117" i="3"/>
  <c r="D117" i="3"/>
  <c r="E117" i="3"/>
  <c r="K117" i="3"/>
  <c r="C118" i="3"/>
  <c r="D118" i="3"/>
  <c r="E118" i="3"/>
  <c r="K118" i="3"/>
  <c r="C119" i="3"/>
  <c r="D119" i="3"/>
  <c r="E119" i="3"/>
  <c r="K119" i="3"/>
  <c r="C120" i="3"/>
  <c r="D120" i="3"/>
  <c r="E120" i="3"/>
  <c r="K120" i="3"/>
  <c r="C121" i="3"/>
  <c r="D121" i="3"/>
  <c r="E121" i="3"/>
  <c r="K121" i="3"/>
  <c r="C122" i="3"/>
  <c r="D122" i="3"/>
  <c r="E122" i="3"/>
  <c r="K122" i="3"/>
  <c r="C123" i="3"/>
  <c r="D123" i="3"/>
  <c r="E123" i="3"/>
  <c r="K123" i="3"/>
  <c r="C124" i="3"/>
  <c r="D124" i="3"/>
  <c r="E124" i="3"/>
  <c r="K124" i="3"/>
  <c r="C125" i="3"/>
  <c r="D125" i="3"/>
  <c r="E125" i="3"/>
  <c r="K125" i="3"/>
  <c r="C126" i="3"/>
  <c r="D126" i="3"/>
  <c r="E126" i="3"/>
  <c r="K126" i="3"/>
  <c r="C127" i="3"/>
  <c r="D127" i="3"/>
  <c r="E127" i="3"/>
  <c r="K127" i="3"/>
  <c r="C128" i="3"/>
  <c r="D128" i="3"/>
  <c r="E128" i="3"/>
  <c r="K128" i="3"/>
  <c r="C129" i="3"/>
  <c r="D129" i="3"/>
  <c r="E129" i="3"/>
  <c r="K129" i="3"/>
  <c r="C130" i="3"/>
  <c r="D130" i="3"/>
  <c r="E130" i="3"/>
  <c r="K130" i="3"/>
  <c r="C131" i="3"/>
  <c r="D131" i="3"/>
  <c r="E131" i="3"/>
  <c r="K131" i="3"/>
  <c r="C132" i="3"/>
  <c r="D132" i="3"/>
  <c r="E132" i="3"/>
  <c r="K132" i="3"/>
  <c r="C133" i="3"/>
  <c r="D133" i="3"/>
  <c r="E133" i="3"/>
  <c r="K133" i="3"/>
  <c r="C134" i="3"/>
  <c r="D134" i="3"/>
  <c r="E134" i="3"/>
  <c r="K134" i="3"/>
  <c r="C135" i="3"/>
  <c r="D135" i="3"/>
  <c r="E135" i="3"/>
  <c r="K135" i="3"/>
  <c r="C136" i="3"/>
  <c r="D136" i="3"/>
  <c r="E136" i="3"/>
  <c r="K136" i="3"/>
  <c r="C137" i="3"/>
  <c r="D137" i="3"/>
  <c r="E137" i="3"/>
  <c r="K137" i="3"/>
  <c r="C138" i="3"/>
  <c r="D138" i="3"/>
  <c r="E138" i="3"/>
  <c r="K138" i="3"/>
  <c r="C139" i="3"/>
  <c r="D139" i="3"/>
  <c r="E139" i="3"/>
  <c r="K139" i="3"/>
  <c r="C140" i="3"/>
  <c r="D140" i="3"/>
  <c r="E140" i="3"/>
  <c r="K140" i="3"/>
  <c r="C141" i="3"/>
  <c r="D141" i="3"/>
  <c r="E141" i="3"/>
  <c r="K141" i="3"/>
  <c r="C2" i="3"/>
  <c r="D2" i="3"/>
  <c r="E2" i="3"/>
  <c r="K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2" i="3"/>
  <c r="F6" i="3"/>
  <c r="F7" i="3"/>
  <c r="F8" i="3"/>
  <c r="F9" i="3"/>
  <c r="F14" i="3"/>
  <c r="F15" i="3"/>
  <c r="F16" i="3"/>
  <c r="F18" i="3"/>
  <c r="F20" i="3"/>
  <c r="F21" i="3"/>
  <c r="F22" i="3"/>
  <c r="F26" i="3"/>
  <c r="F27" i="3"/>
  <c r="F28" i="3"/>
  <c r="F30" i="3"/>
  <c r="F32" i="3"/>
  <c r="F33" i="3"/>
  <c r="F34" i="3"/>
  <c r="F37" i="3"/>
  <c r="F38" i="3"/>
  <c r="F39" i="3"/>
  <c r="F40" i="3"/>
  <c r="F42" i="3"/>
  <c r="F44" i="3"/>
  <c r="F45" i="3"/>
  <c r="F50" i="3"/>
  <c r="F51" i="3"/>
  <c r="F52" i="3"/>
  <c r="F54" i="3"/>
  <c r="F56" i="3"/>
  <c r="F57" i="3"/>
  <c r="F62" i="3"/>
  <c r="F63" i="3"/>
  <c r="F64" i="3"/>
  <c r="F66" i="3"/>
  <c r="F68" i="3"/>
  <c r="F69" i="3"/>
  <c r="F70" i="3"/>
  <c r="F74" i="3"/>
  <c r="F75" i="3"/>
  <c r="F76" i="3"/>
  <c r="F78" i="3"/>
  <c r="F80" i="3"/>
  <c r="F81" i="3"/>
  <c r="F85" i="3"/>
  <c r="F86" i="3"/>
  <c r="F87" i="3"/>
  <c r="F88" i="3"/>
  <c r="F90" i="3"/>
  <c r="F92" i="3"/>
  <c r="F93" i="3"/>
  <c r="F98" i="3"/>
  <c r="F99" i="3"/>
  <c r="F100" i="3"/>
  <c r="F102" i="3"/>
  <c r="F104" i="3"/>
  <c r="F105" i="3"/>
  <c r="F110" i="3"/>
  <c r="F111" i="3"/>
  <c r="F112" i="3"/>
  <c r="F114" i="3"/>
  <c r="F116" i="3"/>
  <c r="F117" i="3"/>
  <c r="F118" i="3"/>
  <c r="F122" i="3"/>
  <c r="F123" i="3"/>
  <c r="F124" i="3"/>
  <c r="F126" i="3"/>
  <c r="F128" i="3"/>
  <c r="F129" i="3"/>
  <c r="F133" i="3"/>
  <c r="F134" i="3"/>
  <c r="F135" i="3"/>
  <c r="F136" i="3"/>
  <c r="F138" i="3"/>
  <c r="F140" i="3"/>
  <c r="F141" i="3"/>
  <c r="G3" i="3"/>
  <c r="G4" i="3"/>
  <c r="G5" i="3"/>
  <c r="G6" i="3"/>
  <c r="G7" i="3"/>
  <c r="G8" i="3"/>
  <c r="G9" i="3"/>
  <c r="G12" i="3"/>
  <c r="G13" i="3"/>
  <c r="G15" i="3"/>
  <c r="G16" i="3"/>
  <c r="G17" i="3"/>
  <c r="G18" i="3"/>
  <c r="G19" i="3"/>
  <c r="G20" i="3"/>
  <c r="G21" i="3"/>
  <c r="G24" i="3"/>
  <c r="G25" i="3"/>
  <c r="G27" i="3"/>
  <c r="G28" i="3"/>
  <c r="G29" i="3"/>
  <c r="G30" i="3"/>
  <c r="G31" i="3"/>
  <c r="G32" i="3"/>
  <c r="G33" i="3"/>
  <c r="G36" i="3"/>
  <c r="G37" i="3"/>
  <c r="G39" i="3"/>
  <c r="G40" i="3"/>
  <c r="G41" i="3"/>
  <c r="G42" i="3"/>
  <c r="G43" i="3"/>
  <c r="G44" i="3"/>
  <c r="G45" i="3"/>
  <c r="G48" i="3"/>
  <c r="G49" i="3"/>
  <c r="G51" i="3"/>
  <c r="G52" i="3"/>
  <c r="G53" i="3"/>
  <c r="G54" i="3"/>
  <c r="G55" i="3"/>
  <c r="G56" i="3"/>
  <c r="G57" i="3"/>
  <c r="G59" i="3"/>
  <c r="G60" i="3"/>
  <c r="G61" i="3"/>
  <c r="G63" i="3"/>
  <c r="G64" i="3"/>
  <c r="G65" i="3"/>
  <c r="G66" i="3"/>
  <c r="G67" i="3"/>
  <c r="G68" i="3"/>
  <c r="G69" i="3"/>
  <c r="G71" i="3"/>
  <c r="G72" i="3"/>
  <c r="G73" i="3"/>
  <c r="G75" i="3"/>
  <c r="G76" i="3"/>
  <c r="G77" i="3"/>
  <c r="G78" i="3"/>
  <c r="G79" i="3"/>
  <c r="G80" i="3"/>
  <c r="G81" i="3"/>
  <c r="G83" i="3"/>
  <c r="G84" i="3"/>
  <c r="G85" i="3"/>
  <c r="G87" i="3"/>
  <c r="G88" i="3"/>
  <c r="G89" i="3"/>
  <c r="G90" i="3"/>
  <c r="G91" i="3"/>
  <c r="G92" i="3"/>
  <c r="G93" i="3"/>
  <c r="G95" i="3"/>
  <c r="G96" i="3"/>
  <c r="G97" i="3"/>
  <c r="G99" i="3"/>
  <c r="G100" i="3"/>
  <c r="G101" i="3"/>
  <c r="G102" i="3"/>
  <c r="G103" i="3"/>
  <c r="G104" i="3"/>
  <c r="G105" i="3"/>
  <c r="G107" i="3"/>
  <c r="G108" i="3"/>
  <c r="G109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1" i="3"/>
  <c r="G132" i="3"/>
  <c r="G133" i="3"/>
  <c r="G135" i="3"/>
  <c r="G136" i="3"/>
  <c r="G137" i="3"/>
  <c r="G138" i="3"/>
  <c r="G139" i="3"/>
  <c r="G140" i="3"/>
  <c r="G141" i="3"/>
  <c r="G2" i="3"/>
  <c r="F2" i="3"/>
  <c r="P3" i="3"/>
  <c r="P4" i="3"/>
  <c r="P5" i="3"/>
  <c r="P6" i="3"/>
  <c r="P7" i="3"/>
  <c r="P8" i="3"/>
  <c r="P9" i="3"/>
  <c r="P11" i="3"/>
  <c r="P12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5" i="3"/>
  <c r="P36" i="3"/>
  <c r="P37" i="3"/>
  <c r="P38" i="3"/>
  <c r="P39" i="3"/>
  <c r="P40" i="3"/>
  <c r="P41" i="3"/>
  <c r="P42" i="3"/>
  <c r="P43" i="3"/>
  <c r="P44" i="3"/>
  <c r="P45" i="3"/>
  <c r="P47" i="3"/>
  <c r="P48" i="3"/>
  <c r="P49" i="3"/>
  <c r="P50" i="3"/>
  <c r="P51" i="3"/>
  <c r="P52" i="3"/>
  <c r="P53" i="3"/>
  <c r="P54" i="3"/>
  <c r="P55" i="3"/>
  <c r="P56" i="3"/>
  <c r="P57" i="3"/>
  <c r="P59" i="3"/>
  <c r="P60" i="3"/>
  <c r="P61" i="3"/>
  <c r="P62" i="3"/>
  <c r="P63" i="3"/>
  <c r="P64" i="3"/>
  <c r="P65" i="3"/>
  <c r="P66" i="3"/>
  <c r="P67" i="3"/>
  <c r="P68" i="3"/>
  <c r="P69" i="3"/>
  <c r="P71" i="3"/>
  <c r="P72" i="3"/>
  <c r="P73" i="3"/>
  <c r="P74" i="3"/>
  <c r="P75" i="3"/>
  <c r="P76" i="3"/>
  <c r="P77" i="3"/>
  <c r="P78" i="3"/>
  <c r="P79" i="3"/>
  <c r="P80" i="3"/>
  <c r="P81" i="3"/>
  <c r="P85" i="3"/>
  <c r="P87" i="3"/>
  <c r="P88" i="3"/>
  <c r="P89" i="3"/>
  <c r="P90" i="3"/>
  <c r="P91" i="3"/>
  <c r="P92" i="3"/>
  <c r="P93" i="3"/>
  <c r="P97" i="3"/>
  <c r="P99" i="3"/>
  <c r="P100" i="3"/>
  <c r="P101" i="3"/>
  <c r="P102" i="3"/>
  <c r="P103" i="3"/>
  <c r="P104" i="3"/>
  <c r="P105" i="3"/>
  <c r="P109" i="3"/>
  <c r="P111" i="3"/>
  <c r="P112" i="3"/>
  <c r="P113" i="3"/>
  <c r="P114" i="3"/>
  <c r="P115" i="3"/>
  <c r="P116" i="3"/>
  <c r="P117" i="3"/>
  <c r="P121" i="3"/>
  <c r="P123" i="3"/>
  <c r="P124" i="3"/>
  <c r="P125" i="3"/>
  <c r="P126" i="3"/>
  <c r="P127" i="3"/>
  <c r="P128" i="3"/>
  <c r="P129" i="3"/>
  <c r="P133" i="3"/>
  <c r="P135" i="3"/>
  <c r="P136" i="3"/>
  <c r="P137" i="3"/>
  <c r="P138" i="3"/>
  <c r="P139" i="3"/>
  <c r="P140" i="3"/>
  <c r="P141" i="3"/>
  <c r="P2" i="3"/>
  <c r="Z151" i="1"/>
  <c r="Z150" i="1"/>
  <c r="Z149" i="1"/>
  <c r="Z148" i="1"/>
  <c r="Z147" i="1"/>
  <c r="I151" i="1"/>
  <c r="I150" i="1"/>
  <c r="I149" i="1"/>
  <c r="I148" i="1"/>
  <c r="I147" i="1"/>
  <c r="G151" i="1"/>
  <c r="G150" i="1"/>
  <c r="G149" i="1"/>
  <c r="G148" i="1"/>
  <c r="G147" i="1"/>
  <c r="O3" i="3"/>
  <c r="O4" i="3"/>
  <c r="O5" i="3"/>
  <c r="O6" i="3"/>
  <c r="O7" i="3"/>
  <c r="O8" i="3"/>
  <c r="O9" i="3"/>
  <c r="O11" i="3"/>
  <c r="O13" i="3"/>
  <c r="O15" i="3"/>
  <c r="O16" i="3"/>
  <c r="O17" i="3"/>
  <c r="O18" i="3"/>
  <c r="O19" i="3"/>
  <c r="O20" i="3"/>
  <c r="O21" i="3"/>
  <c r="O23" i="3"/>
  <c r="O25" i="3"/>
  <c r="O27" i="3"/>
  <c r="O28" i="3"/>
  <c r="O29" i="3"/>
  <c r="O30" i="3"/>
  <c r="O31" i="3"/>
  <c r="O32" i="3"/>
  <c r="O33" i="3"/>
  <c r="O35" i="3"/>
  <c r="O37" i="3"/>
  <c r="O39" i="3"/>
  <c r="O40" i="3"/>
  <c r="O41" i="3"/>
  <c r="O42" i="3"/>
  <c r="O43" i="3"/>
  <c r="O44" i="3"/>
  <c r="O45" i="3"/>
  <c r="O47" i="3"/>
  <c r="O49" i="3"/>
  <c r="O51" i="3"/>
  <c r="O52" i="3"/>
  <c r="O53" i="3"/>
  <c r="O54" i="3"/>
  <c r="O55" i="3"/>
  <c r="O56" i="3"/>
  <c r="O57" i="3"/>
  <c r="O59" i="3"/>
  <c r="O61" i="3"/>
  <c r="O63" i="3"/>
  <c r="O64" i="3"/>
  <c r="O65" i="3"/>
  <c r="O66" i="3"/>
  <c r="O67" i="3"/>
  <c r="O68" i="3"/>
  <c r="O69" i="3"/>
  <c r="O71" i="3"/>
  <c r="O73" i="3"/>
  <c r="O75" i="3"/>
  <c r="O76" i="3"/>
  <c r="O77" i="3"/>
  <c r="O78" i="3"/>
  <c r="O79" i="3"/>
  <c r="O80" i="3"/>
  <c r="O81" i="3"/>
  <c r="O83" i="3"/>
  <c r="O85" i="3"/>
  <c r="O87" i="3"/>
  <c r="O88" i="3"/>
  <c r="O89" i="3"/>
  <c r="O90" i="3"/>
  <c r="O91" i="3"/>
  <c r="O92" i="3"/>
  <c r="O93" i="3"/>
  <c r="O95" i="3"/>
  <c r="O97" i="3"/>
  <c r="O99" i="3"/>
  <c r="O100" i="3"/>
  <c r="O101" i="3"/>
  <c r="O102" i="3"/>
  <c r="O103" i="3"/>
  <c r="O104" i="3"/>
  <c r="O105" i="3"/>
  <c r="O107" i="3"/>
  <c r="O109" i="3"/>
  <c r="O111" i="3"/>
  <c r="O112" i="3"/>
  <c r="O113" i="3"/>
  <c r="O114" i="3"/>
  <c r="O115" i="3"/>
  <c r="O116" i="3"/>
  <c r="O117" i="3"/>
  <c r="O119" i="3"/>
  <c r="O121" i="3"/>
  <c r="O123" i="3"/>
  <c r="O124" i="3"/>
  <c r="O125" i="3"/>
  <c r="O126" i="3"/>
  <c r="O127" i="3"/>
  <c r="O128" i="3"/>
  <c r="O129" i="3"/>
  <c r="O131" i="3"/>
  <c r="O133" i="3"/>
  <c r="O135" i="3"/>
  <c r="O136" i="3"/>
  <c r="O137" i="3"/>
  <c r="O138" i="3"/>
  <c r="O139" i="3"/>
  <c r="O140" i="3"/>
  <c r="O141" i="3"/>
  <c r="O2" i="3"/>
  <c r="N3" i="3"/>
  <c r="N4" i="3"/>
  <c r="N5" i="3"/>
  <c r="N6" i="3"/>
  <c r="N7" i="3"/>
  <c r="N8" i="3"/>
  <c r="N9" i="3"/>
  <c r="N10" i="3"/>
  <c r="N11" i="3"/>
  <c r="N13" i="3"/>
  <c r="N15" i="3"/>
  <c r="N16" i="3"/>
  <c r="N17" i="3"/>
  <c r="N18" i="3"/>
  <c r="N19" i="3"/>
  <c r="N20" i="3"/>
  <c r="N21" i="3"/>
  <c r="N22" i="3"/>
  <c r="N23" i="3"/>
  <c r="N25" i="3"/>
  <c r="N27" i="3"/>
  <c r="N28" i="3"/>
  <c r="N29" i="3"/>
  <c r="N30" i="3"/>
  <c r="N31" i="3"/>
  <c r="N32" i="3"/>
  <c r="N33" i="3"/>
  <c r="N34" i="3"/>
  <c r="N35" i="3"/>
  <c r="N37" i="3"/>
  <c r="N39" i="3"/>
  <c r="N40" i="3"/>
  <c r="N41" i="3"/>
  <c r="N42" i="3"/>
  <c r="N43" i="3"/>
  <c r="N44" i="3"/>
  <c r="N45" i="3"/>
  <c r="N46" i="3"/>
  <c r="N47" i="3"/>
  <c r="N49" i="3"/>
  <c r="N51" i="3"/>
  <c r="N52" i="3"/>
  <c r="N53" i="3"/>
  <c r="N54" i="3"/>
  <c r="N55" i="3"/>
  <c r="N56" i="3"/>
  <c r="N57" i="3"/>
  <c r="N58" i="3"/>
  <c r="N59" i="3"/>
  <c r="N61" i="3"/>
  <c r="N63" i="3"/>
  <c r="N64" i="3"/>
  <c r="N65" i="3"/>
  <c r="N66" i="3"/>
  <c r="N67" i="3"/>
  <c r="N68" i="3"/>
  <c r="N69" i="3"/>
  <c r="N70" i="3"/>
  <c r="N71" i="3"/>
  <c r="N73" i="3"/>
  <c r="N75" i="3"/>
  <c r="N76" i="3"/>
  <c r="N77" i="3"/>
  <c r="N78" i="3"/>
  <c r="N79" i="3"/>
  <c r="N80" i="3"/>
  <c r="N81" i="3"/>
  <c r="N82" i="3"/>
  <c r="N83" i="3"/>
  <c r="N85" i="3"/>
  <c r="N87" i="3"/>
  <c r="N88" i="3"/>
  <c r="N89" i="3"/>
  <c r="N90" i="3"/>
  <c r="N91" i="3"/>
  <c r="N92" i="3"/>
  <c r="N93" i="3"/>
  <c r="N94" i="3"/>
  <c r="N95" i="3"/>
  <c r="N97" i="3"/>
  <c r="N99" i="3"/>
  <c r="N100" i="3"/>
  <c r="N101" i="3"/>
  <c r="N102" i="3"/>
  <c r="N103" i="3"/>
  <c r="N104" i="3"/>
  <c r="N105" i="3"/>
  <c r="N106" i="3"/>
  <c r="N107" i="3"/>
  <c r="N109" i="3"/>
  <c r="N111" i="3"/>
  <c r="N112" i="3"/>
  <c r="N113" i="3"/>
  <c r="N114" i="3"/>
  <c r="N115" i="3"/>
  <c r="N116" i="3"/>
  <c r="N117" i="3"/>
  <c r="N118" i="3"/>
  <c r="N119" i="3"/>
  <c r="N121" i="3"/>
  <c r="N123" i="3"/>
  <c r="N124" i="3"/>
  <c r="N125" i="3"/>
  <c r="N126" i="3"/>
  <c r="N127" i="3"/>
  <c r="N128" i="3"/>
  <c r="N129" i="3"/>
  <c r="N130" i="3"/>
  <c r="N131" i="3"/>
  <c r="N133" i="3"/>
  <c r="N135" i="3"/>
  <c r="N136" i="3"/>
  <c r="N137" i="3"/>
  <c r="N138" i="3"/>
  <c r="N139" i="3"/>
  <c r="N140" i="3"/>
  <c r="N141" i="3"/>
  <c r="N2" i="3"/>
  <c r="M3" i="3"/>
  <c r="M4" i="3"/>
  <c r="M5" i="3"/>
  <c r="M6" i="3"/>
  <c r="M7" i="3"/>
  <c r="M8" i="3"/>
  <c r="M9" i="3"/>
  <c r="M13" i="3"/>
  <c r="M15" i="3"/>
  <c r="M16" i="3"/>
  <c r="M17" i="3"/>
  <c r="M18" i="3"/>
  <c r="M19" i="3"/>
  <c r="M20" i="3"/>
  <c r="M21" i="3"/>
  <c r="M22" i="3"/>
  <c r="M25" i="3"/>
  <c r="M26" i="3"/>
  <c r="M27" i="3"/>
  <c r="M28" i="3"/>
  <c r="M29" i="3"/>
  <c r="M30" i="3"/>
  <c r="M31" i="3"/>
  <c r="M32" i="3"/>
  <c r="M33" i="3"/>
  <c r="M35" i="3"/>
  <c r="M37" i="3"/>
  <c r="M39" i="3"/>
  <c r="M40" i="3"/>
  <c r="M41" i="3"/>
  <c r="M42" i="3"/>
  <c r="M43" i="3"/>
  <c r="M44" i="3"/>
  <c r="M45" i="3"/>
  <c r="M49" i="3"/>
  <c r="M51" i="3"/>
  <c r="M52" i="3"/>
  <c r="M53" i="3"/>
  <c r="M54" i="3"/>
  <c r="M55" i="3"/>
  <c r="M56" i="3"/>
  <c r="M57" i="3"/>
  <c r="M61" i="3"/>
  <c r="M63" i="3"/>
  <c r="M64" i="3"/>
  <c r="M65" i="3"/>
  <c r="M66" i="3"/>
  <c r="M67" i="3"/>
  <c r="M68" i="3"/>
  <c r="M69" i="3"/>
  <c r="M73" i="3"/>
  <c r="M75" i="3"/>
  <c r="M76" i="3"/>
  <c r="M77" i="3"/>
  <c r="M78" i="3"/>
  <c r="M79" i="3"/>
  <c r="M80" i="3"/>
  <c r="M81" i="3"/>
  <c r="M85" i="3"/>
  <c r="M87" i="3"/>
  <c r="M88" i="3"/>
  <c r="M89" i="3"/>
  <c r="M90" i="3"/>
  <c r="M91" i="3"/>
  <c r="M92" i="3"/>
  <c r="M93" i="3"/>
  <c r="M97" i="3"/>
  <c r="M99" i="3"/>
  <c r="M100" i="3"/>
  <c r="M101" i="3"/>
  <c r="M102" i="3"/>
  <c r="M103" i="3"/>
  <c r="M104" i="3"/>
  <c r="M105" i="3"/>
  <c r="M107" i="3"/>
  <c r="M109" i="3"/>
  <c r="M111" i="3"/>
  <c r="M112" i="3"/>
  <c r="M113" i="3"/>
  <c r="M114" i="3"/>
  <c r="M115" i="3"/>
  <c r="M116" i="3"/>
  <c r="M117" i="3"/>
  <c r="M121" i="3"/>
  <c r="M123" i="3"/>
  <c r="M124" i="3"/>
  <c r="M125" i="3"/>
  <c r="M126" i="3"/>
  <c r="M127" i="3"/>
  <c r="M128" i="3"/>
  <c r="M129" i="3"/>
  <c r="M133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1" i="3"/>
  <c r="L13" i="3"/>
  <c r="L15" i="3"/>
  <c r="L16" i="3"/>
  <c r="L17" i="3"/>
  <c r="L18" i="3"/>
  <c r="L19" i="3"/>
  <c r="L20" i="3"/>
  <c r="L21" i="3"/>
  <c r="L23" i="3"/>
  <c r="L25" i="3"/>
  <c r="L27" i="3"/>
  <c r="L28" i="3"/>
  <c r="L29" i="3"/>
  <c r="L30" i="3"/>
  <c r="L31" i="3"/>
  <c r="L32" i="3"/>
  <c r="L33" i="3"/>
  <c r="L35" i="3"/>
  <c r="L37" i="3"/>
  <c r="L39" i="3"/>
  <c r="L40" i="3"/>
  <c r="L41" i="3"/>
  <c r="L42" i="3"/>
  <c r="L43" i="3"/>
  <c r="L44" i="3"/>
  <c r="L45" i="3"/>
  <c r="L47" i="3"/>
  <c r="L49" i="3"/>
  <c r="L51" i="3"/>
  <c r="L52" i="3"/>
  <c r="L53" i="3"/>
  <c r="L54" i="3"/>
  <c r="L55" i="3"/>
  <c r="L56" i="3"/>
  <c r="L57" i="3"/>
  <c r="L59" i="3"/>
  <c r="L61" i="3"/>
  <c r="L63" i="3"/>
  <c r="L64" i="3"/>
  <c r="L65" i="3"/>
  <c r="L66" i="3"/>
  <c r="L67" i="3"/>
  <c r="L68" i="3"/>
  <c r="L69" i="3"/>
  <c r="L71" i="3"/>
  <c r="L73" i="3"/>
  <c r="L75" i="3"/>
  <c r="L76" i="3"/>
  <c r="L77" i="3"/>
  <c r="L78" i="3"/>
  <c r="L79" i="3"/>
  <c r="L80" i="3"/>
  <c r="L81" i="3"/>
  <c r="L83" i="3"/>
  <c r="L85" i="3"/>
  <c r="L87" i="3"/>
  <c r="L88" i="3"/>
  <c r="L89" i="3"/>
  <c r="L90" i="3"/>
  <c r="L91" i="3"/>
  <c r="L92" i="3"/>
  <c r="L93" i="3"/>
  <c r="L95" i="3"/>
  <c r="L97" i="3"/>
  <c r="L99" i="3"/>
  <c r="L100" i="3"/>
  <c r="L101" i="3"/>
  <c r="L102" i="3"/>
  <c r="L103" i="3"/>
  <c r="L104" i="3"/>
  <c r="L105" i="3"/>
  <c r="L107" i="3"/>
  <c r="L109" i="3"/>
  <c r="L111" i="3"/>
  <c r="L112" i="3"/>
  <c r="L113" i="3"/>
  <c r="L114" i="3"/>
  <c r="L115" i="3"/>
  <c r="L116" i="3"/>
  <c r="L117" i="3"/>
  <c r="L119" i="3"/>
  <c r="L121" i="3"/>
  <c r="L123" i="3"/>
  <c r="L124" i="3"/>
  <c r="L125" i="3"/>
  <c r="L126" i="3"/>
  <c r="L127" i="3"/>
  <c r="L128" i="3"/>
  <c r="L129" i="3"/>
  <c r="L131" i="3"/>
  <c r="L133" i="3"/>
  <c r="L135" i="3"/>
  <c r="L136" i="3"/>
  <c r="L137" i="3"/>
  <c r="L138" i="3"/>
  <c r="L139" i="3"/>
  <c r="L140" i="3"/>
  <c r="L141" i="3"/>
  <c r="L2" i="3"/>
  <c r="J3" i="3"/>
  <c r="J4" i="3"/>
  <c r="J5" i="3"/>
  <c r="J6" i="3"/>
  <c r="J7" i="3"/>
  <c r="J8" i="3"/>
  <c r="J9" i="3"/>
  <c r="J11" i="3"/>
  <c r="J12" i="3"/>
  <c r="J13" i="3"/>
  <c r="J15" i="3"/>
  <c r="J16" i="3"/>
  <c r="J17" i="3"/>
  <c r="J18" i="3"/>
  <c r="J19" i="3"/>
  <c r="J20" i="3"/>
  <c r="J21" i="3"/>
  <c r="J22" i="3"/>
  <c r="J23" i="3"/>
  <c r="J24" i="3"/>
  <c r="J25" i="3"/>
  <c r="J27" i="3"/>
  <c r="J28" i="3"/>
  <c r="J29" i="3"/>
  <c r="J30" i="3"/>
  <c r="J31" i="3"/>
  <c r="J32" i="3"/>
  <c r="J33" i="3"/>
  <c r="J35" i="3"/>
  <c r="J36" i="3"/>
  <c r="J37" i="3"/>
  <c r="J39" i="3"/>
  <c r="J40" i="3"/>
  <c r="J41" i="3"/>
  <c r="J42" i="3"/>
  <c r="J43" i="3"/>
  <c r="J44" i="3"/>
  <c r="J45" i="3"/>
  <c r="J47" i="3"/>
  <c r="J48" i="3"/>
  <c r="J49" i="3"/>
  <c r="J51" i="3"/>
  <c r="J52" i="3"/>
  <c r="J53" i="3"/>
  <c r="J54" i="3"/>
  <c r="J55" i="3"/>
  <c r="J56" i="3"/>
  <c r="J57" i="3"/>
  <c r="J59" i="3"/>
  <c r="J60" i="3"/>
  <c r="J61" i="3"/>
  <c r="J63" i="3"/>
  <c r="J64" i="3"/>
  <c r="J65" i="3"/>
  <c r="J66" i="3"/>
  <c r="J67" i="3"/>
  <c r="J68" i="3"/>
  <c r="J69" i="3"/>
  <c r="J71" i="3"/>
  <c r="J72" i="3"/>
  <c r="J73" i="3"/>
  <c r="J75" i="3"/>
  <c r="J76" i="3"/>
  <c r="J77" i="3"/>
  <c r="J78" i="3"/>
  <c r="J79" i="3"/>
  <c r="J80" i="3"/>
  <c r="J81" i="3"/>
  <c r="J83" i="3"/>
  <c r="J84" i="3"/>
  <c r="J85" i="3"/>
  <c r="J87" i="3"/>
  <c r="J88" i="3"/>
  <c r="J89" i="3"/>
  <c r="J90" i="3"/>
  <c r="J91" i="3"/>
  <c r="J92" i="3"/>
  <c r="J93" i="3"/>
  <c r="J95" i="3"/>
  <c r="J96" i="3"/>
  <c r="J97" i="3"/>
  <c r="J99" i="3"/>
  <c r="J100" i="3"/>
  <c r="J101" i="3"/>
  <c r="J102" i="3"/>
  <c r="J103" i="3"/>
  <c r="J104" i="3"/>
  <c r="J105" i="3"/>
  <c r="J107" i="3"/>
  <c r="J108" i="3"/>
  <c r="J109" i="3"/>
  <c r="J111" i="3"/>
  <c r="J112" i="3"/>
  <c r="J113" i="3"/>
  <c r="J114" i="3"/>
  <c r="J115" i="3"/>
  <c r="J116" i="3"/>
  <c r="J117" i="3"/>
  <c r="J119" i="3"/>
  <c r="J120" i="3"/>
  <c r="J121" i="3"/>
  <c r="J123" i="3"/>
  <c r="J124" i="3"/>
  <c r="J125" i="3"/>
  <c r="J126" i="3"/>
  <c r="J127" i="3"/>
  <c r="J128" i="3"/>
  <c r="J129" i="3"/>
  <c r="J131" i="3"/>
  <c r="J132" i="3"/>
  <c r="J133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1" i="3"/>
  <c r="I15" i="3"/>
  <c r="I16" i="3"/>
  <c r="I17" i="3"/>
  <c r="I18" i="3"/>
  <c r="I19" i="3"/>
  <c r="I20" i="3"/>
  <c r="I21" i="3"/>
  <c r="I23" i="3"/>
  <c r="I27" i="3"/>
  <c r="I28" i="3"/>
  <c r="I29" i="3"/>
  <c r="I30" i="3"/>
  <c r="I31" i="3"/>
  <c r="I32" i="3"/>
  <c r="I33" i="3"/>
  <c r="I34" i="3"/>
  <c r="I35" i="3"/>
  <c r="I39" i="3"/>
  <c r="I40" i="3"/>
  <c r="I41" i="3"/>
  <c r="I42" i="3"/>
  <c r="I43" i="3"/>
  <c r="I44" i="3"/>
  <c r="I45" i="3"/>
  <c r="I47" i="3"/>
  <c r="I51" i="3"/>
  <c r="I52" i="3"/>
  <c r="I53" i="3"/>
  <c r="I54" i="3"/>
  <c r="I55" i="3"/>
  <c r="I56" i="3"/>
  <c r="I57" i="3"/>
  <c r="I59" i="3"/>
  <c r="I63" i="3"/>
  <c r="I64" i="3"/>
  <c r="I65" i="3"/>
  <c r="I66" i="3"/>
  <c r="I67" i="3"/>
  <c r="I68" i="3"/>
  <c r="I69" i="3"/>
  <c r="I71" i="3"/>
  <c r="I75" i="3"/>
  <c r="I76" i="3"/>
  <c r="I77" i="3"/>
  <c r="I78" i="3"/>
  <c r="I79" i="3"/>
  <c r="I80" i="3"/>
  <c r="I81" i="3"/>
  <c r="I82" i="3"/>
  <c r="I83" i="3"/>
  <c r="I87" i="3"/>
  <c r="I88" i="3"/>
  <c r="I89" i="3"/>
  <c r="I90" i="3"/>
  <c r="I91" i="3"/>
  <c r="I92" i="3"/>
  <c r="I93" i="3"/>
  <c r="I95" i="3"/>
  <c r="I99" i="3"/>
  <c r="I100" i="3"/>
  <c r="I101" i="3"/>
  <c r="I102" i="3"/>
  <c r="I103" i="3"/>
  <c r="I104" i="3"/>
  <c r="I105" i="3"/>
  <c r="I107" i="3"/>
  <c r="I111" i="3"/>
  <c r="I112" i="3"/>
  <c r="I113" i="3"/>
  <c r="I114" i="3"/>
  <c r="I115" i="3"/>
  <c r="I116" i="3"/>
  <c r="I117" i="3"/>
  <c r="I119" i="3"/>
  <c r="I123" i="3"/>
  <c r="I124" i="3"/>
  <c r="I125" i="3"/>
  <c r="I126" i="3"/>
  <c r="I127" i="3"/>
  <c r="I128" i="3"/>
  <c r="I129" i="3"/>
  <c r="I130" i="3"/>
  <c r="I131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3" i="3"/>
  <c r="H15" i="3"/>
  <c r="H16" i="3"/>
  <c r="H17" i="3"/>
  <c r="H18" i="3"/>
  <c r="H19" i="3"/>
  <c r="H20" i="3"/>
  <c r="H21" i="3"/>
  <c r="H22" i="3"/>
  <c r="H23" i="3"/>
  <c r="H25" i="3"/>
  <c r="H27" i="3"/>
  <c r="H28" i="3"/>
  <c r="H29" i="3"/>
  <c r="H30" i="3"/>
  <c r="H31" i="3"/>
  <c r="H32" i="3"/>
  <c r="H33" i="3"/>
  <c r="H34" i="3"/>
  <c r="H35" i="3"/>
  <c r="H37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3" i="3"/>
  <c r="H64" i="3"/>
  <c r="H65" i="3"/>
  <c r="H66" i="3"/>
  <c r="H67" i="3"/>
  <c r="H68" i="3"/>
  <c r="H69" i="3"/>
  <c r="H70" i="3"/>
  <c r="H71" i="3"/>
  <c r="H72" i="3"/>
  <c r="H73" i="3"/>
  <c r="H75" i="3"/>
  <c r="H76" i="3"/>
  <c r="H77" i="3"/>
  <c r="H78" i="3"/>
  <c r="H79" i="3"/>
  <c r="H80" i="3"/>
  <c r="H81" i="3"/>
  <c r="H82" i="3"/>
  <c r="H83" i="3"/>
  <c r="H85" i="3"/>
  <c r="H87" i="3"/>
  <c r="H88" i="3"/>
  <c r="H89" i="3"/>
  <c r="H90" i="3"/>
  <c r="H91" i="3"/>
  <c r="H92" i="3"/>
  <c r="H93" i="3"/>
  <c r="H94" i="3"/>
  <c r="H95" i="3"/>
  <c r="H97" i="3"/>
  <c r="H99" i="3"/>
  <c r="H100" i="3"/>
  <c r="H101" i="3"/>
  <c r="H102" i="3"/>
  <c r="H103" i="3"/>
  <c r="H104" i="3"/>
  <c r="H105" i="3"/>
  <c r="H106" i="3"/>
  <c r="H107" i="3"/>
  <c r="H109" i="3"/>
  <c r="H111" i="3"/>
  <c r="H112" i="3"/>
  <c r="H113" i="3"/>
  <c r="H114" i="3"/>
  <c r="H115" i="3"/>
  <c r="H116" i="3"/>
  <c r="H117" i="3"/>
  <c r="H118" i="3"/>
  <c r="H119" i="3"/>
  <c r="H121" i="3"/>
  <c r="H123" i="3"/>
  <c r="H124" i="3"/>
  <c r="H125" i="3"/>
  <c r="H126" i="3"/>
  <c r="H127" i="3"/>
  <c r="H128" i="3"/>
  <c r="H129" i="3"/>
  <c r="H130" i="3"/>
  <c r="H131" i="3"/>
  <c r="H133" i="3"/>
  <c r="H135" i="3"/>
  <c r="H136" i="3"/>
  <c r="H137" i="3"/>
  <c r="H138" i="3"/>
  <c r="H139" i="3"/>
  <c r="H140" i="3"/>
  <c r="H141" i="3"/>
  <c r="H2" i="3"/>
  <c r="X151" i="1"/>
  <c r="X150" i="1"/>
  <c r="X149" i="1"/>
  <c r="X148" i="1"/>
  <c r="X147" i="1"/>
  <c r="V151" i="1"/>
  <c r="V150" i="1"/>
  <c r="V149" i="1"/>
  <c r="V148" i="1"/>
  <c r="V147" i="1"/>
  <c r="T151" i="1"/>
  <c r="T150" i="1"/>
  <c r="T149" i="1"/>
  <c r="T148" i="1"/>
  <c r="T147" i="1"/>
  <c r="R151" i="1"/>
  <c r="R150" i="1"/>
  <c r="R149" i="1"/>
  <c r="R148" i="1"/>
  <c r="R147" i="1"/>
  <c r="M147" i="1"/>
  <c r="O147" i="1"/>
  <c r="M148" i="1"/>
  <c r="O148" i="1"/>
  <c r="M149" i="1"/>
  <c r="O149" i="1"/>
  <c r="M150" i="1"/>
  <c r="O150" i="1"/>
  <c r="M151" i="1"/>
  <c r="O151" i="1"/>
  <c r="K151" i="1"/>
  <c r="K150" i="1"/>
  <c r="K149" i="1"/>
  <c r="K148" i="1"/>
  <c r="K147" i="1"/>
  <c r="AQ46" i="4" l="1"/>
  <c r="AQ53" i="4" s="1"/>
  <c r="AQ60" i="4" s="1"/>
  <c r="AQ186" i="4"/>
  <c r="AQ194" i="4" s="1"/>
  <c r="AR45" i="4"/>
  <c r="AR13" i="4"/>
  <c r="AJ258" i="4"/>
  <c r="AJ266" i="4" s="1"/>
  <c r="AL13" i="4"/>
  <c r="AL77" i="4"/>
  <c r="AJ222" i="4"/>
  <c r="AJ259" i="4"/>
  <c r="AJ267" i="4" s="1"/>
  <c r="AK13" i="4"/>
  <c r="AK185" i="4"/>
  <c r="AK193" i="4" s="1"/>
  <c r="AL78" i="4"/>
  <c r="AK86" i="4" s="1"/>
  <c r="AK93" i="4" s="1"/>
  <c r="AK186" i="4"/>
  <c r="AK194" i="4" s="1"/>
  <c r="AL46" i="4"/>
  <c r="AJ257" i="4"/>
  <c r="AJ13" i="4"/>
  <c r="AL45" i="4"/>
  <c r="AK53" i="4" s="1"/>
  <c r="AK60" i="4" s="1"/>
  <c r="AJ221" i="4"/>
  <c r="AJ229" i="4" s="1"/>
  <c r="AP187" i="4"/>
  <c r="AP195" i="4" s="1"/>
  <c r="AQ187" i="4"/>
  <c r="AQ195" i="4" s="1"/>
  <c r="AQ19" i="4"/>
  <c r="AQ26" i="4" s="1"/>
  <c r="AQ20" i="4"/>
  <c r="AQ27" i="4" s="1"/>
  <c r="AP186" i="4"/>
  <c r="AR77" i="4"/>
  <c r="AP59" i="4"/>
  <c r="AP194" i="4"/>
  <c r="AR213" i="4"/>
  <c r="AR286" i="4"/>
  <c r="AO79" i="4"/>
  <c r="AR250" i="4"/>
  <c r="AO287" i="4"/>
  <c r="AO46" i="4"/>
  <c r="AR214" i="4"/>
  <c r="AO251" i="4"/>
  <c r="AR284" i="4"/>
  <c r="AP287" i="4"/>
  <c r="AR11" i="4"/>
  <c r="AP19" i="4" s="1"/>
  <c r="AP26" i="4" s="1"/>
  <c r="AR46" i="4"/>
  <c r="AR78" i="4"/>
  <c r="AR110" i="4"/>
  <c r="AR144" i="4"/>
  <c r="AP152" i="4" s="1"/>
  <c r="AP159" i="4" s="1"/>
  <c r="AQ145" i="4"/>
  <c r="AR178" i="4"/>
  <c r="AO215" i="4"/>
  <c r="AR248" i="4"/>
  <c r="AP251" i="4"/>
  <c r="AQ287" i="4"/>
  <c r="AR12" i="4"/>
  <c r="AP20" i="4" s="1"/>
  <c r="AP27" i="4" s="1"/>
  <c r="AR44" i="4"/>
  <c r="AP52" i="4" s="1"/>
  <c r="AR79" i="4"/>
  <c r="AR145" i="4"/>
  <c r="AP151" i="4" s="1"/>
  <c r="AP158" i="4" s="1"/>
  <c r="AO179" i="4"/>
  <c r="AR212" i="4"/>
  <c r="AP221" i="4" s="1"/>
  <c r="AP229" i="4" s="1"/>
  <c r="AQ251" i="4"/>
  <c r="AR287" i="4"/>
  <c r="AO112" i="4"/>
  <c r="AR176" i="4"/>
  <c r="AQ215" i="4"/>
  <c r="AR251" i="4"/>
  <c r="AO145" i="4"/>
  <c r="AO13" i="4"/>
  <c r="AR215" i="4"/>
  <c r="AP258" i="4" s="1"/>
  <c r="AP266" i="4" s="1"/>
  <c r="AP112" i="4"/>
  <c r="AQ112" i="4"/>
  <c r="AL143" i="4"/>
  <c r="AI151" i="4" s="1"/>
  <c r="AI158" i="4" s="1"/>
  <c r="AJ265" i="4"/>
  <c r="AJ230" i="4"/>
  <c r="AI46" i="4"/>
  <c r="AL286" i="4"/>
  <c r="AL250" i="4"/>
  <c r="AI287" i="4"/>
  <c r="AL214" i="4"/>
  <c r="AJ223" i="4" s="1"/>
  <c r="AJ231" i="4" s="1"/>
  <c r="AI251" i="4"/>
  <c r="AL284" i="4"/>
  <c r="AJ287" i="4"/>
  <c r="AK145" i="4"/>
  <c r="AL178" i="4"/>
  <c r="AK187" i="4" s="1"/>
  <c r="AK195" i="4" s="1"/>
  <c r="AI215" i="4"/>
  <c r="AL248" i="4"/>
  <c r="AJ251" i="4"/>
  <c r="AK287" i="4"/>
  <c r="AL12" i="4"/>
  <c r="AL44" i="4"/>
  <c r="AJ52" i="4" s="1"/>
  <c r="AJ59" i="4" s="1"/>
  <c r="AL79" i="4"/>
  <c r="AJ85" i="4" s="1"/>
  <c r="AJ92" i="4" s="1"/>
  <c r="AL145" i="4"/>
  <c r="AJ152" i="4" s="1"/>
  <c r="AJ159" i="4" s="1"/>
  <c r="AI179" i="4"/>
  <c r="AL212" i="4"/>
  <c r="AK251" i="4"/>
  <c r="AL287" i="4"/>
  <c r="AI112" i="4"/>
  <c r="AL176" i="4"/>
  <c r="AJ179" i="4"/>
  <c r="AK215" i="4"/>
  <c r="AL251" i="4"/>
  <c r="AI79" i="4"/>
  <c r="AI13" i="4"/>
  <c r="AL215" i="4"/>
  <c r="AL11" i="4"/>
  <c r="AL110" i="4"/>
  <c r="AL144" i="4"/>
  <c r="AJ112" i="4"/>
  <c r="AK112" i="4"/>
  <c r="AE79" i="4"/>
  <c r="AF112" i="4"/>
  <c r="AE46" i="4"/>
  <c r="AE52" i="4" s="1"/>
  <c r="AE59" i="4" s="1"/>
  <c r="AF45" i="4"/>
  <c r="AF13" i="4"/>
  <c r="AD52" i="4"/>
  <c r="AD59" i="4" s="1"/>
  <c r="AE19" i="4"/>
  <c r="AE26" i="4" s="1"/>
  <c r="AC85" i="4"/>
  <c r="AC92" i="4" s="1"/>
  <c r="AD186" i="4"/>
  <c r="AD194" i="4" s="1"/>
  <c r="AE194" i="4"/>
  <c r="AC46" i="4"/>
  <c r="AF11" i="4"/>
  <c r="AD19" i="4" s="1"/>
  <c r="AD26" i="4" s="1"/>
  <c r="AF46" i="4"/>
  <c r="AD53" i="4" s="1"/>
  <c r="AD60" i="4" s="1"/>
  <c r="AF78" i="4"/>
  <c r="AC86" i="4" s="1"/>
  <c r="AC93" i="4" s="1"/>
  <c r="AF110" i="4"/>
  <c r="AF144" i="4"/>
  <c r="AC152" i="4" s="1"/>
  <c r="AC159" i="4" s="1"/>
  <c r="AF286" i="4"/>
  <c r="AF250" i="4"/>
  <c r="AC287" i="4"/>
  <c r="AF214" i="4"/>
  <c r="AC251" i="4"/>
  <c r="AF284" i="4"/>
  <c r="AD287" i="4"/>
  <c r="AE145" i="4"/>
  <c r="AF178" i="4"/>
  <c r="AD187" i="4" s="1"/>
  <c r="AD195" i="4" s="1"/>
  <c r="AC215" i="4"/>
  <c r="AF248" i="4"/>
  <c r="AD257" i="4" s="1"/>
  <c r="AD265" i="4" s="1"/>
  <c r="AD251" i="4"/>
  <c r="AE287" i="4"/>
  <c r="AF12" i="4"/>
  <c r="AD20" i="4" s="1"/>
  <c r="AD27" i="4" s="1"/>
  <c r="AF44" i="4"/>
  <c r="AF79" i="4"/>
  <c r="AF145" i="4"/>
  <c r="AC151" i="4" s="1"/>
  <c r="AC158" i="4" s="1"/>
  <c r="AC179" i="4"/>
  <c r="AF212" i="4"/>
  <c r="AD221" i="4" s="1"/>
  <c r="AD229" i="4" s="1"/>
  <c r="AF287" i="4"/>
  <c r="AC112" i="4"/>
  <c r="AF176" i="4"/>
  <c r="AE215" i="4"/>
  <c r="AF251" i="4"/>
  <c r="AF215" i="4"/>
  <c r="AD222" i="4" s="1"/>
  <c r="AD230" i="4" s="1"/>
  <c r="AC13" i="4"/>
  <c r="AD112" i="4"/>
  <c r="AE112" i="4"/>
  <c r="Y193" i="4"/>
  <c r="Z77" i="4"/>
  <c r="X26" i="4"/>
  <c r="X27" i="4"/>
  <c r="Y26" i="4"/>
  <c r="Y27" i="4"/>
  <c r="Y195" i="4"/>
  <c r="X265" i="4"/>
  <c r="X231" i="4"/>
  <c r="X267" i="4"/>
  <c r="X230" i="4"/>
  <c r="X266" i="4"/>
  <c r="W159" i="4"/>
  <c r="X195" i="4"/>
  <c r="X194" i="4"/>
  <c r="X193" i="4"/>
  <c r="X92" i="4"/>
  <c r="X93" i="4"/>
  <c r="Y92" i="4"/>
  <c r="X59" i="4"/>
  <c r="W92" i="4"/>
  <c r="Y93" i="4"/>
  <c r="Z213" i="4"/>
  <c r="X229" i="4"/>
  <c r="Z11" i="4"/>
  <c r="Z46" i="4"/>
  <c r="Z78" i="4"/>
  <c r="Z110" i="4"/>
  <c r="Z144" i="4"/>
  <c r="Z286" i="4"/>
  <c r="Z250" i="4"/>
  <c r="W287" i="4"/>
  <c r="W93" i="4"/>
  <c r="X145" i="4"/>
  <c r="Z214" i="4"/>
  <c r="W251" i="4"/>
  <c r="Z284" i="4"/>
  <c r="X287" i="4"/>
  <c r="W46" i="4"/>
  <c r="Y59" i="4"/>
  <c r="Z178" i="4"/>
  <c r="Y194" i="4"/>
  <c r="W215" i="4"/>
  <c r="Z248" i="4"/>
  <c r="X251" i="4"/>
  <c r="Y287" i="4"/>
  <c r="Y145" i="4"/>
  <c r="Z12" i="4"/>
  <c r="Z44" i="4"/>
  <c r="Z79" i="4"/>
  <c r="W179" i="4"/>
  <c r="Z212" i="4"/>
  <c r="Z287" i="4"/>
  <c r="W13" i="4"/>
  <c r="W112" i="4"/>
  <c r="Z176" i="4"/>
  <c r="Y215" i="4"/>
  <c r="Z251" i="4"/>
  <c r="X112" i="4"/>
  <c r="Z215" i="4"/>
  <c r="Y112" i="4"/>
  <c r="S46" i="4"/>
  <c r="S52" i="4" s="1"/>
  <c r="S59" i="4" s="1"/>
  <c r="T112" i="4"/>
  <c r="T77" i="4"/>
  <c r="S79" i="4"/>
  <c r="R79" i="4"/>
  <c r="N213" i="4"/>
  <c r="Q145" i="4"/>
  <c r="T177" i="4"/>
  <c r="N177" i="4"/>
  <c r="Q79" i="4"/>
  <c r="T45" i="4"/>
  <c r="T13" i="4"/>
  <c r="T249" i="4"/>
  <c r="S13" i="4"/>
  <c r="R145" i="4"/>
  <c r="S179" i="4"/>
  <c r="T179" i="4"/>
  <c r="T111" i="4"/>
  <c r="T213" i="4"/>
  <c r="R46" i="4"/>
  <c r="Q46" i="4"/>
  <c r="T286" i="4"/>
  <c r="T250" i="4"/>
  <c r="Q287" i="4"/>
  <c r="T214" i="4"/>
  <c r="Q251" i="4"/>
  <c r="T284" i="4"/>
  <c r="R287" i="4"/>
  <c r="S145" i="4"/>
  <c r="T178" i="4"/>
  <c r="R187" i="4" s="1"/>
  <c r="R195" i="4" s="1"/>
  <c r="Q215" i="4"/>
  <c r="T248" i="4"/>
  <c r="R251" i="4"/>
  <c r="S287" i="4"/>
  <c r="T12" i="4"/>
  <c r="T44" i="4"/>
  <c r="T79" i="4"/>
  <c r="T145" i="4"/>
  <c r="Q179" i="4"/>
  <c r="T212" i="4"/>
  <c r="S251" i="4"/>
  <c r="T287" i="4"/>
  <c r="Q112" i="4"/>
  <c r="T176" i="4"/>
  <c r="R185" i="4" s="1"/>
  <c r="R193" i="4" s="1"/>
  <c r="S215" i="4"/>
  <c r="T251" i="4"/>
  <c r="T11" i="4"/>
  <c r="T46" i="4"/>
  <c r="T78" i="4"/>
  <c r="T110" i="4"/>
  <c r="R118" i="4" s="1"/>
  <c r="R125" i="4" s="1"/>
  <c r="T144" i="4"/>
  <c r="T215" i="4"/>
  <c r="R223" i="4" s="1"/>
  <c r="R231" i="4" s="1"/>
  <c r="Q13" i="4"/>
  <c r="S112" i="4"/>
  <c r="N285" i="4"/>
  <c r="N286" i="4"/>
  <c r="H287" i="4"/>
  <c r="H285" i="4"/>
  <c r="F302" i="4" s="1"/>
  <c r="G302" i="4"/>
  <c r="K287" i="4"/>
  <c r="N284" i="4"/>
  <c r="L287" i="4"/>
  <c r="H286" i="4"/>
  <c r="M287" i="4"/>
  <c r="N287" i="4"/>
  <c r="E287" i="4"/>
  <c r="H284" i="4"/>
  <c r="N249" i="4"/>
  <c r="F251" i="4"/>
  <c r="G251" i="4"/>
  <c r="H251" i="4"/>
  <c r="G267" i="4"/>
  <c r="G258" i="4"/>
  <c r="G266" i="4" s="1"/>
  <c r="F258" i="4"/>
  <c r="F266" i="4" s="1"/>
  <c r="E258" i="4"/>
  <c r="E266" i="4" s="1"/>
  <c r="K251" i="4"/>
  <c r="N248" i="4"/>
  <c r="L251" i="4"/>
  <c r="M251" i="4"/>
  <c r="N251" i="4"/>
  <c r="H248" i="4"/>
  <c r="E251" i="4"/>
  <c r="E259" i="4"/>
  <c r="E267" i="4" s="1"/>
  <c r="F259" i="4"/>
  <c r="F267" i="4" s="1"/>
  <c r="G230" i="4"/>
  <c r="E230" i="4"/>
  <c r="F230" i="4"/>
  <c r="K215" i="4"/>
  <c r="L215" i="4"/>
  <c r="N215" i="4"/>
  <c r="K259" i="4" s="1"/>
  <c r="K267" i="4" s="1"/>
  <c r="H214" i="4"/>
  <c r="M215" i="4"/>
  <c r="H212" i="4"/>
  <c r="E215" i="4"/>
  <c r="N212" i="4"/>
  <c r="H179" i="4"/>
  <c r="G179" i="4"/>
  <c r="F179" i="4"/>
  <c r="N176" i="4"/>
  <c r="N178" i="4"/>
  <c r="K179" i="4"/>
  <c r="L179" i="4"/>
  <c r="M179" i="4"/>
  <c r="H178" i="4"/>
  <c r="N179" i="4"/>
  <c r="H176" i="4"/>
  <c r="E179" i="4"/>
  <c r="G143" i="4"/>
  <c r="K143" i="4"/>
  <c r="L143" i="4"/>
  <c r="M143" i="4"/>
  <c r="M45" i="4"/>
  <c r="M44" i="4"/>
  <c r="K144" i="4"/>
  <c r="L144" i="4"/>
  <c r="M144" i="4"/>
  <c r="E143" i="4"/>
  <c r="G44" i="4"/>
  <c r="F143" i="4"/>
  <c r="E144" i="4"/>
  <c r="F144" i="4"/>
  <c r="G144" i="4"/>
  <c r="E44" i="4"/>
  <c r="F44" i="4"/>
  <c r="K44" i="4"/>
  <c r="L44" i="4"/>
  <c r="E45" i="4"/>
  <c r="F45" i="4"/>
  <c r="G45" i="4"/>
  <c r="K45" i="4"/>
  <c r="L45" i="4"/>
  <c r="M111" i="4"/>
  <c r="K77" i="4"/>
  <c r="L11" i="4"/>
  <c r="E77" i="4"/>
  <c r="M11" i="4"/>
  <c r="L77" i="4"/>
  <c r="F110" i="4"/>
  <c r="K12" i="4"/>
  <c r="M77" i="4"/>
  <c r="E110" i="4"/>
  <c r="L12" i="4"/>
  <c r="E78" i="4"/>
  <c r="G110" i="4"/>
  <c r="M12" i="4"/>
  <c r="F78" i="4"/>
  <c r="K110" i="4"/>
  <c r="E11" i="4"/>
  <c r="G78" i="4"/>
  <c r="L110" i="4"/>
  <c r="F11" i="4"/>
  <c r="K78" i="4"/>
  <c r="M110" i="4"/>
  <c r="G11" i="4"/>
  <c r="L78" i="4"/>
  <c r="E111" i="4"/>
  <c r="E12" i="4"/>
  <c r="M78" i="4"/>
  <c r="F111" i="4"/>
  <c r="F112" i="4" s="1"/>
  <c r="F12" i="4"/>
  <c r="F13" i="4" s="1"/>
  <c r="G111" i="4"/>
  <c r="G12" i="4"/>
  <c r="F77" i="4"/>
  <c r="K111" i="4"/>
  <c r="K11" i="4"/>
  <c r="G77" i="4"/>
  <c r="L111" i="4"/>
  <c r="M46" i="4"/>
  <c r="E46" i="4"/>
  <c r="AQ86" i="4" l="1"/>
  <c r="AQ93" i="4" s="1"/>
  <c r="AP222" i="4"/>
  <c r="AP230" i="4" s="1"/>
  <c r="AP53" i="4"/>
  <c r="AP60" i="4" s="1"/>
  <c r="AP257" i="4"/>
  <c r="AP265" i="4" s="1"/>
  <c r="AP223" i="4"/>
  <c r="AP231" i="4" s="1"/>
  <c r="AP85" i="4"/>
  <c r="AP92" i="4" s="1"/>
  <c r="AQ85" i="4"/>
  <c r="AQ92" i="4" s="1"/>
  <c r="AI53" i="4"/>
  <c r="AI52" i="4"/>
  <c r="AI152" i="4"/>
  <c r="AI159" i="4" s="1"/>
  <c r="AK52" i="4"/>
  <c r="AK59" i="4" s="1"/>
  <c r="AJ295" i="4"/>
  <c r="AJ294" i="4"/>
  <c r="AJ293" i="4"/>
  <c r="AJ301" i="4" s="1"/>
  <c r="AK19" i="4"/>
  <c r="AK26" i="4" s="1"/>
  <c r="AK20" i="4"/>
  <c r="AK27" i="4" s="1"/>
  <c r="AJ53" i="4"/>
  <c r="AJ60" i="4" s="1"/>
  <c r="AJ187" i="4"/>
  <c r="AJ186" i="4"/>
  <c r="AJ185" i="4"/>
  <c r="AJ193" i="4" s="1"/>
  <c r="AJ151" i="4"/>
  <c r="AJ158" i="4" s="1"/>
  <c r="AK85" i="4"/>
  <c r="AK92" i="4" s="1"/>
  <c r="AK119" i="4"/>
  <c r="AK126" i="4" s="1"/>
  <c r="AK118" i="4"/>
  <c r="AK294" i="4"/>
  <c r="AK302" i="4" s="1"/>
  <c r="AK293" i="4"/>
  <c r="AK295" i="4"/>
  <c r="AJ119" i="4"/>
  <c r="AJ118" i="4"/>
  <c r="AI119" i="4"/>
  <c r="AI126" i="4" s="1"/>
  <c r="AI118" i="4"/>
  <c r="AI295" i="4"/>
  <c r="AI303" i="4" s="1"/>
  <c r="AI294" i="4"/>
  <c r="AI302" i="4" s="1"/>
  <c r="AI293" i="4"/>
  <c r="AI20" i="4"/>
  <c r="AI27" i="4" s="1"/>
  <c r="AI19" i="4"/>
  <c r="AK151" i="4"/>
  <c r="AK158" i="4" s="1"/>
  <c r="AK152" i="4"/>
  <c r="AK159" i="4" s="1"/>
  <c r="AJ86" i="4"/>
  <c r="AJ93" i="4" s="1"/>
  <c r="AK257" i="4"/>
  <c r="AK223" i="4"/>
  <c r="AK259" i="4"/>
  <c r="AK222" i="4"/>
  <c r="AK258" i="4"/>
  <c r="AK221" i="4"/>
  <c r="AK229" i="4" s="1"/>
  <c r="AI258" i="4"/>
  <c r="AI266" i="4" s="1"/>
  <c r="AI221" i="4"/>
  <c r="AI229" i="4" s="1"/>
  <c r="AI257" i="4"/>
  <c r="AI223" i="4"/>
  <c r="AI259" i="4"/>
  <c r="AI222" i="4"/>
  <c r="AI230" i="4" s="1"/>
  <c r="AI86" i="4"/>
  <c r="AI85" i="4"/>
  <c r="AJ20" i="4"/>
  <c r="AJ27" i="4" s="1"/>
  <c r="AJ19" i="4"/>
  <c r="AJ26" i="4" s="1"/>
  <c r="AI187" i="4"/>
  <c r="AI195" i="4" s="1"/>
  <c r="AI186" i="4"/>
  <c r="AI194" i="4" s="1"/>
  <c r="AI185" i="4"/>
  <c r="AI193" i="4" s="1"/>
  <c r="AO187" i="4"/>
  <c r="AO185" i="4"/>
  <c r="AO193" i="4" s="1"/>
  <c r="AO186" i="4"/>
  <c r="AO194" i="4" s="1"/>
  <c r="AP118" i="4"/>
  <c r="AP125" i="4" s="1"/>
  <c r="AP119" i="4"/>
  <c r="AP126" i="4" s="1"/>
  <c r="AO295" i="4"/>
  <c r="AO294" i="4"/>
  <c r="AO302" i="4" s="1"/>
  <c r="AO293" i="4"/>
  <c r="AQ52" i="4"/>
  <c r="AQ59" i="4" s="1"/>
  <c r="AO258" i="4"/>
  <c r="AO266" i="4" s="1"/>
  <c r="AO221" i="4"/>
  <c r="AO257" i="4"/>
  <c r="AO259" i="4"/>
  <c r="AO222" i="4"/>
  <c r="AO230" i="4" s="1"/>
  <c r="AO223" i="4"/>
  <c r="AO231" i="4" s="1"/>
  <c r="AQ119" i="4"/>
  <c r="AQ126" i="4" s="1"/>
  <c r="AQ118" i="4"/>
  <c r="AQ125" i="4" s="1"/>
  <c r="AO52" i="4"/>
  <c r="AO59" i="4" s="1"/>
  <c r="AO53" i="4"/>
  <c r="AO60" i="4" s="1"/>
  <c r="AQ151" i="4"/>
  <c r="AQ152" i="4"/>
  <c r="AP259" i="4"/>
  <c r="AP267" i="4" s="1"/>
  <c r="AP86" i="4"/>
  <c r="AP93" i="4" s="1"/>
  <c r="AO20" i="4"/>
  <c r="AO19" i="4"/>
  <c r="AO152" i="4"/>
  <c r="AO159" i="4" s="1"/>
  <c r="AO151" i="4"/>
  <c r="AO158" i="4" s="1"/>
  <c r="AO118" i="4"/>
  <c r="AO125" i="4" s="1"/>
  <c r="AO119" i="4"/>
  <c r="AO126" i="4" s="1"/>
  <c r="AP295" i="4"/>
  <c r="AP294" i="4"/>
  <c r="AP302" i="4" s="1"/>
  <c r="AP293" i="4"/>
  <c r="AO86" i="4"/>
  <c r="AO93" i="4" s="1"/>
  <c r="AO85" i="4"/>
  <c r="AO92" i="4" s="1"/>
  <c r="AQ222" i="4"/>
  <c r="AQ257" i="4"/>
  <c r="AQ223" i="4"/>
  <c r="AQ259" i="4"/>
  <c r="AQ267" i="4" s="1"/>
  <c r="AQ258" i="4"/>
  <c r="AQ266" i="4" s="1"/>
  <c r="AQ221" i="4"/>
  <c r="AQ229" i="4" s="1"/>
  <c r="AQ185" i="4"/>
  <c r="AQ193" i="4" s="1"/>
  <c r="AP185" i="4"/>
  <c r="AP193" i="4" s="1"/>
  <c r="AQ294" i="4"/>
  <c r="AQ302" i="4" s="1"/>
  <c r="AQ293" i="4"/>
  <c r="AQ295" i="4"/>
  <c r="AQ231" i="4"/>
  <c r="AQ230" i="4"/>
  <c r="AQ265" i="4"/>
  <c r="AQ301" i="4"/>
  <c r="AQ303" i="4"/>
  <c r="AP301" i="4"/>
  <c r="AP303" i="4"/>
  <c r="AO229" i="4"/>
  <c r="AO265" i="4"/>
  <c r="AO267" i="4"/>
  <c r="AO195" i="4"/>
  <c r="AQ158" i="4"/>
  <c r="AQ159" i="4"/>
  <c r="AO301" i="4"/>
  <c r="AO303" i="4"/>
  <c r="AO27" i="4"/>
  <c r="AO26" i="4"/>
  <c r="AI26" i="4"/>
  <c r="AI301" i="4"/>
  <c r="AI93" i="4"/>
  <c r="AI92" i="4"/>
  <c r="AI98" i="4" s="1"/>
  <c r="AI102" i="4" s="1"/>
  <c r="AK125" i="4"/>
  <c r="AK231" i="4"/>
  <c r="AK267" i="4"/>
  <c r="AK230" i="4"/>
  <c r="AK266" i="4"/>
  <c r="AK265" i="4"/>
  <c r="AJ195" i="4"/>
  <c r="AJ194" i="4"/>
  <c r="AJ125" i="4"/>
  <c r="AJ126" i="4"/>
  <c r="AJ303" i="4"/>
  <c r="AJ302" i="4"/>
  <c r="AI59" i="4"/>
  <c r="AI60" i="4"/>
  <c r="AI125" i="4"/>
  <c r="AK301" i="4"/>
  <c r="AK303" i="4"/>
  <c r="AI265" i="4"/>
  <c r="AI231" i="4"/>
  <c r="AI267" i="4"/>
  <c r="AE53" i="4"/>
  <c r="AE60" i="4" s="1"/>
  <c r="AD223" i="4"/>
  <c r="AD231" i="4" s="1"/>
  <c r="AE85" i="4"/>
  <c r="AE92" i="4" s="1"/>
  <c r="AD85" i="4"/>
  <c r="AD92" i="4" s="1"/>
  <c r="AC258" i="4"/>
  <c r="AC266" i="4" s="1"/>
  <c r="AC221" i="4"/>
  <c r="AC257" i="4"/>
  <c r="AC223" i="4"/>
  <c r="AC231" i="4" s="1"/>
  <c r="AC259" i="4"/>
  <c r="AC222" i="4"/>
  <c r="AE86" i="4"/>
  <c r="AE93" i="4" s="1"/>
  <c r="AC20" i="4"/>
  <c r="AC27" i="4" s="1"/>
  <c r="AC19" i="4"/>
  <c r="AC26" i="4" s="1"/>
  <c r="AE152" i="4"/>
  <c r="AE151" i="4"/>
  <c r="AE20" i="4"/>
  <c r="AE27" i="4" s="1"/>
  <c r="AD295" i="4"/>
  <c r="AD294" i="4"/>
  <c r="AD293" i="4"/>
  <c r="AD301" i="4" s="1"/>
  <c r="AD119" i="4"/>
  <c r="AD126" i="4" s="1"/>
  <c r="AD118" i="4"/>
  <c r="AD125" i="4" s="1"/>
  <c r="AC53" i="4"/>
  <c r="AC52" i="4"/>
  <c r="AC59" i="4" s="1"/>
  <c r="AD151" i="4"/>
  <c r="AD158" i="4" s="1"/>
  <c r="AC164" i="4" s="1"/>
  <c r="AC168" i="4" s="1"/>
  <c r="AE187" i="4"/>
  <c r="AE195" i="4" s="1"/>
  <c r="AE119" i="4"/>
  <c r="AE118" i="4"/>
  <c r="AE125" i="4" s="1"/>
  <c r="AD152" i="4"/>
  <c r="AD159" i="4" s="1"/>
  <c r="AC295" i="4"/>
  <c r="AC303" i="4" s="1"/>
  <c r="AC294" i="4"/>
  <c r="AC302" i="4" s="1"/>
  <c r="AC293" i="4"/>
  <c r="AC301" i="4" s="1"/>
  <c r="AD86" i="4"/>
  <c r="AD93" i="4" s="1"/>
  <c r="AC98" i="4" s="1"/>
  <c r="AC102" i="4" s="1"/>
  <c r="AC119" i="4"/>
  <c r="AC126" i="4" s="1"/>
  <c r="AC118" i="4"/>
  <c r="AE295" i="4"/>
  <c r="AE303" i="4" s="1"/>
  <c r="AE294" i="4"/>
  <c r="AE302" i="4" s="1"/>
  <c r="AE293" i="4"/>
  <c r="AD259" i="4"/>
  <c r="AD267" i="4" s="1"/>
  <c r="AD258" i="4"/>
  <c r="AD266" i="4" s="1"/>
  <c r="AC187" i="4"/>
  <c r="AC195" i="4" s="1"/>
  <c r="AC186" i="4"/>
  <c r="AC194" i="4" s="1"/>
  <c r="AC185" i="4"/>
  <c r="AC193" i="4" s="1"/>
  <c r="AE258" i="4"/>
  <c r="AE266" i="4" s="1"/>
  <c r="AE221" i="4"/>
  <c r="AE229" i="4" s="1"/>
  <c r="AE257" i="4"/>
  <c r="AE265" i="4" s="1"/>
  <c r="AE223" i="4"/>
  <c r="AE231" i="4" s="1"/>
  <c r="AE259" i="4"/>
  <c r="AE222" i="4"/>
  <c r="AE230" i="4" s="1"/>
  <c r="AE185" i="4"/>
  <c r="AE193" i="4" s="1"/>
  <c r="AD185" i="4"/>
  <c r="AD193" i="4" s="1"/>
  <c r="AE158" i="4"/>
  <c r="AE159" i="4"/>
  <c r="AD303" i="4"/>
  <c r="AD302" i="4"/>
  <c r="AE267" i="4"/>
  <c r="AC125" i="4"/>
  <c r="AE301" i="4"/>
  <c r="AE126" i="4"/>
  <c r="AC60" i="4"/>
  <c r="AC229" i="4"/>
  <c r="AC265" i="4"/>
  <c r="AC267" i="4"/>
  <c r="AC230" i="4"/>
  <c r="W301" i="4"/>
  <c r="W303" i="4"/>
  <c r="W302" i="4"/>
  <c r="Y126" i="4"/>
  <c r="Y125" i="4"/>
  <c r="W195" i="4"/>
  <c r="W194" i="4"/>
  <c r="W193" i="4"/>
  <c r="W98" i="4"/>
  <c r="W102" i="4" s="1"/>
  <c r="X126" i="4"/>
  <c r="X125" i="4"/>
  <c r="W59" i="4"/>
  <c r="W60" i="4"/>
  <c r="W229" i="4"/>
  <c r="W265" i="4"/>
  <c r="W231" i="4"/>
  <c r="W267" i="4"/>
  <c r="W230" i="4"/>
  <c r="W266" i="4"/>
  <c r="X301" i="4"/>
  <c r="X303" i="4"/>
  <c r="X302" i="4"/>
  <c r="Y231" i="4"/>
  <c r="Y267" i="4"/>
  <c r="Y230" i="4"/>
  <c r="Y266" i="4"/>
  <c r="Y229" i="4"/>
  <c r="Y265" i="4"/>
  <c r="W126" i="4"/>
  <c r="W125" i="4"/>
  <c r="Y301" i="4"/>
  <c r="Y303" i="4"/>
  <c r="Y302" i="4"/>
  <c r="X158" i="4"/>
  <c r="X159" i="4"/>
  <c r="Y158" i="4"/>
  <c r="Y159" i="4"/>
  <c r="W26" i="4"/>
  <c r="W27" i="4"/>
  <c r="R86" i="4"/>
  <c r="R93" i="4" s="1"/>
  <c r="S53" i="4"/>
  <c r="S60" i="4" s="1"/>
  <c r="R258" i="4"/>
  <c r="R266" i="4" s="1"/>
  <c r="R119" i="4"/>
  <c r="R126" i="4" s="1"/>
  <c r="R221" i="4"/>
  <c r="R229" i="4" s="1"/>
  <c r="R85" i="4"/>
  <c r="R92" i="4" s="1"/>
  <c r="R257" i="4"/>
  <c r="R265" i="4" s="1"/>
  <c r="R222" i="4"/>
  <c r="R230" i="4" s="1"/>
  <c r="R186" i="4"/>
  <c r="R194" i="4" s="1"/>
  <c r="S85" i="4"/>
  <c r="S92" i="4" s="1"/>
  <c r="S86" i="4"/>
  <c r="S93" i="4" s="1"/>
  <c r="R19" i="4"/>
  <c r="R26" i="4" s="1"/>
  <c r="R20" i="4"/>
  <c r="R27" i="4" s="1"/>
  <c r="R259" i="4"/>
  <c r="R267" i="4" s="1"/>
  <c r="L295" i="4"/>
  <c r="L303" i="4" s="1"/>
  <c r="L293" i="4"/>
  <c r="L301" i="4" s="1"/>
  <c r="L294" i="4"/>
  <c r="Q187" i="4"/>
  <c r="Q195" i="4" s="1"/>
  <c r="Q186" i="4"/>
  <c r="Q194" i="4" s="1"/>
  <c r="Q185" i="4"/>
  <c r="Q193" i="4" s="1"/>
  <c r="S152" i="4"/>
  <c r="S151" i="4"/>
  <c r="S158" i="4" s="1"/>
  <c r="K294" i="4"/>
  <c r="K295" i="4"/>
  <c r="K303" i="4" s="1"/>
  <c r="K293" i="4"/>
  <c r="R295" i="4"/>
  <c r="R303" i="4" s="1"/>
  <c r="R294" i="4"/>
  <c r="R302" i="4" s="1"/>
  <c r="R293" i="4"/>
  <c r="R301" i="4" s="1"/>
  <c r="Q86" i="4"/>
  <c r="Q93" i="4" s="1"/>
  <c r="Q85" i="4"/>
  <c r="Q92" i="4" s="1"/>
  <c r="K258" i="4"/>
  <c r="K266" i="4" s="1"/>
  <c r="S187" i="4"/>
  <c r="S195" i="4" s="1"/>
  <c r="S186" i="4"/>
  <c r="S194" i="4" s="1"/>
  <c r="S185" i="4"/>
  <c r="S193" i="4" s="1"/>
  <c r="M222" i="4"/>
  <c r="M230" i="4" s="1"/>
  <c r="M223" i="4"/>
  <c r="M231" i="4" s="1"/>
  <c r="M221" i="4"/>
  <c r="L258" i="4"/>
  <c r="L266" i="4" s="1"/>
  <c r="R152" i="4"/>
  <c r="R159" i="4" s="1"/>
  <c r="R151" i="4"/>
  <c r="R158" i="4" s="1"/>
  <c r="M187" i="4"/>
  <c r="M185" i="4"/>
  <c r="M186" i="4"/>
  <c r="M194" i="4" s="1"/>
  <c r="M258" i="4"/>
  <c r="M266" i="4" s="1"/>
  <c r="S258" i="4"/>
  <c r="S266" i="4" s="1"/>
  <c r="S221" i="4"/>
  <c r="S257" i="4"/>
  <c r="S223" i="4"/>
  <c r="S259" i="4"/>
  <c r="S267" i="4" s="1"/>
  <c r="S222" i="4"/>
  <c r="Q295" i="4"/>
  <c r="Q303" i="4" s="1"/>
  <c r="Q294" i="4"/>
  <c r="Q302" i="4" s="1"/>
  <c r="Q293" i="4"/>
  <c r="Q301" i="4" s="1"/>
  <c r="S20" i="4"/>
  <c r="S27" i="4" s="1"/>
  <c r="S19" i="4"/>
  <c r="S26" i="4" s="1"/>
  <c r="L186" i="4"/>
  <c r="L194" i="4" s="1"/>
  <c r="L187" i="4"/>
  <c r="L185" i="4"/>
  <c r="M302" i="4"/>
  <c r="S295" i="4"/>
  <c r="S303" i="4" s="1"/>
  <c r="S294" i="4"/>
  <c r="S302" i="4" s="1"/>
  <c r="S293" i="4"/>
  <c r="S301" i="4" s="1"/>
  <c r="K186" i="4"/>
  <c r="K194" i="4" s="1"/>
  <c r="K187" i="4"/>
  <c r="K185" i="4"/>
  <c r="L222" i="4"/>
  <c r="L230" i="4" s="1"/>
  <c r="L223" i="4"/>
  <c r="L231" i="4" s="1"/>
  <c r="L221" i="4"/>
  <c r="L259" i="4"/>
  <c r="L267" i="4" s="1"/>
  <c r="S119" i="4"/>
  <c r="S126" i="4" s="1"/>
  <c r="S118" i="4"/>
  <c r="Q119" i="4"/>
  <c r="Q126" i="4" s="1"/>
  <c r="Q118" i="4"/>
  <c r="Q125" i="4" s="1"/>
  <c r="K222" i="4"/>
  <c r="K230" i="4" s="1"/>
  <c r="K223" i="4"/>
  <c r="K231" i="4" s="1"/>
  <c r="K221" i="4"/>
  <c r="K229" i="4" s="1"/>
  <c r="K236" i="4" s="1"/>
  <c r="K240" i="4" s="1"/>
  <c r="M259" i="4"/>
  <c r="M267" i="4" s="1"/>
  <c r="Q53" i="4"/>
  <c r="Q60" i="4" s="1"/>
  <c r="Q52" i="4"/>
  <c r="Q59" i="4" s="1"/>
  <c r="M294" i="4"/>
  <c r="M295" i="4"/>
  <c r="M293" i="4"/>
  <c r="Q20" i="4"/>
  <c r="Q27" i="4" s="1"/>
  <c r="Q19" i="4"/>
  <c r="Q26" i="4" s="1"/>
  <c r="Q258" i="4"/>
  <c r="Q266" i="4" s="1"/>
  <c r="Q221" i="4"/>
  <c r="Q229" i="4" s="1"/>
  <c r="Q257" i="4"/>
  <c r="Q265" i="4" s="1"/>
  <c r="Q223" i="4"/>
  <c r="Q231" i="4" s="1"/>
  <c r="Q259" i="4"/>
  <c r="Q267" i="4" s="1"/>
  <c r="Q222" i="4"/>
  <c r="Q230" i="4" s="1"/>
  <c r="Q152" i="4"/>
  <c r="Q159" i="4" s="1"/>
  <c r="Q151" i="4"/>
  <c r="Q158" i="4" s="1"/>
  <c r="R53" i="4"/>
  <c r="R60" i="4" s="1"/>
  <c r="R52" i="4"/>
  <c r="R59" i="4" s="1"/>
  <c r="S125" i="4"/>
  <c r="S231" i="4"/>
  <c r="S230" i="4"/>
  <c r="S229" i="4"/>
  <c r="S265" i="4"/>
  <c r="S159" i="4"/>
  <c r="E302" i="4"/>
  <c r="K302" i="4"/>
  <c r="M303" i="4"/>
  <c r="L302" i="4"/>
  <c r="G303" i="4"/>
  <c r="F303" i="4"/>
  <c r="E303" i="4"/>
  <c r="G301" i="4"/>
  <c r="F301" i="4"/>
  <c r="E301" i="4"/>
  <c r="M301" i="4"/>
  <c r="K301" i="4"/>
  <c r="M257" i="4"/>
  <c r="M265" i="4" s="1"/>
  <c r="L257" i="4"/>
  <c r="L265" i="4" s="1"/>
  <c r="K257" i="4"/>
  <c r="K265" i="4" s="1"/>
  <c r="G257" i="4"/>
  <c r="G265" i="4" s="1"/>
  <c r="F257" i="4"/>
  <c r="F265" i="4" s="1"/>
  <c r="E257" i="4"/>
  <c r="E265" i="4" s="1"/>
  <c r="E272" i="4" s="1"/>
  <c r="E276" i="4" s="1"/>
  <c r="M229" i="4"/>
  <c r="L229" i="4"/>
  <c r="G229" i="4"/>
  <c r="F229" i="4"/>
  <c r="E229" i="4"/>
  <c r="G231" i="4"/>
  <c r="F231" i="4"/>
  <c r="E231" i="4"/>
  <c r="F193" i="4"/>
  <c r="N143" i="4"/>
  <c r="M145" i="4"/>
  <c r="H143" i="4"/>
  <c r="G145" i="4"/>
  <c r="L145" i="4"/>
  <c r="L46" i="4"/>
  <c r="E145" i="4"/>
  <c r="G13" i="4"/>
  <c r="M13" i="4"/>
  <c r="L79" i="4"/>
  <c r="N45" i="4"/>
  <c r="K112" i="4"/>
  <c r="N44" i="4"/>
  <c r="N145" i="4"/>
  <c r="L13" i="4"/>
  <c r="K145" i="4"/>
  <c r="N13" i="4"/>
  <c r="M112" i="4"/>
  <c r="N144" i="4"/>
  <c r="N77" i="4"/>
  <c r="K79" i="4"/>
  <c r="G79" i="4"/>
  <c r="E112" i="4"/>
  <c r="E195" i="4" s="1"/>
  <c r="F145" i="4"/>
  <c r="H145" i="4"/>
  <c r="H144" i="4"/>
  <c r="G112" i="4"/>
  <c r="M79" i="4"/>
  <c r="N112" i="4"/>
  <c r="E13" i="4"/>
  <c r="H110" i="4"/>
  <c r="E79" i="4"/>
  <c r="H78" i="4"/>
  <c r="H11" i="4"/>
  <c r="N110" i="4"/>
  <c r="H45" i="4"/>
  <c r="N79" i="4"/>
  <c r="N78" i="4"/>
  <c r="H77" i="4"/>
  <c r="H111" i="4"/>
  <c r="H46" i="4"/>
  <c r="G46" i="4"/>
  <c r="N46" i="4"/>
  <c r="K13" i="4"/>
  <c r="L112" i="4"/>
  <c r="N12" i="4"/>
  <c r="H13" i="4"/>
  <c r="H79" i="4"/>
  <c r="H112" i="4"/>
  <c r="F195" i="4" s="1"/>
  <c r="H44" i="4"/>
  <c r="K46" i="4"/>
  <c r="H12" i="4"/>
  <c r="F79" i="4"/>
  <c r="N111" i="4"/>
  <c r="F46" i="4"/>
  <c r="N11" i="4"/>
  <c r="AO98" i="4" l="1"/>
  <c r="AO102" i="4" s="1"/>
  <c r="AO65" i="4"/>
  <c r="AO69" i="4" s="1"/>
  <c r="AO236" i="4"/>
  <c r="AO240" i="4" s="1"/>
  <c r="AO200" i="4"/>
  <c r="AO204" i="4" s="1"/>
  <c r="AO164" i="4"/>
  <c r="AO168" i="4" s="1"/>
  <c r="AO32" i="4"/>
  <c r="AO36" i="4" s="1"/>
  <c r="AO131" i="4"/>
  <c r="AO135" i="4" s="1"/>
  <c r="AO308" i="4"/>
  <c r="AO312" i="4" s="1"/>
  <c r="AO272" i="4"/>
  <c r="AO276" i="4" s="1"/>
  <c r="AI32" i="4"/>
  <c r="AI36" i="4" s="1"/>
  <c r="AI164" i="4"/>
  <c r="AI168" i="4" s="1"/>
  <c r="AI131" i="4"/>
  <c r="AI135" i="4" s="1"/>
  <c r="AI65" i="4"/>
  <c r="AI69" i="4" s="1"/>
  <c r="AI308" i="4"/>
  <c r="AI312" i="4" s="1"/>
  <c r="AI272" i="4"/>
  <c r="AI276" i="4" s="1"/>
  <c r="AI200" i="4"/>
  <c r="AI204" i="4" s="1"/>
  <c r="AI236" i="4"/>
  <c r="AI240" i="4" s="1"/>
  <c r="AC200" i="4"/>
  <c r="AC204" i="4" s="1"/>
  <c r="AC308" i="4"/>
  <c r="AC312" i="4" s="1"/>
  <c r="AC272" i="4"/>
  <c r="AC276" i="4" s="1"/>
  <c r="AC236" i="4"/>
  <c r="AC240" i="4" s="1"/>
  <c r="AC131" i="4"/>
  <c r="AC135" i="4" s="1"/>
  <c r="AC65" i="4"/>
  <c r="AC69" i="4" s="1"/>
  <c r="AC32" i="4"/>
  <c r="AC36" i="4" s="1"/>
  <c r="W32" i="4"/>
  <c r="W36" i="4" s="1"/>
  <c r="W308" i="4"/>
  <c r="W312" i="4" s="1"/>
  <c r="W65" i="4"/>
  <c r="W69" i="4" s="1"/>
  <c r="W164" i="4"/>
  <c r="W168" i="4" s="1"/>
  <c r="W200" i="4"/>
  <c r="W204" i="4" s="1"/>
  <c r="W131" i="4"/>
  <c r="W135" i="4" s="1"/>
  <c r="W272" i="4"/>
  <c r="W276" i="4" s="1"/>
  <c r="W236" i="4"/>
  <c r="W240" i="4" s="1"/>
  <c r="Q98" i="4"/>
  <c r="Q102" i="4" s="1"/>
  <c r="Q32" i="4"/>
  <c r="Q36" i="4" s="1"/>
  <c r="Q236" i="4"/>
  <c r="Q240" i="4" s="1"/>
  <c r="Q164" i="4"/>
  <c r="Q168" i="4" s="1"/>
  <c r="Q272" i="4"/>
  <c r="Q276" i="4" s="1"/>
  <c r="Q308" i="4"/>
  <c r="Q312" i="4" s="1"/>
  <c r="Q131" i="4"/>
  <c r="Q135" i="4" s="1"/>
  <c r="Q65" i="4"/>
  <c r="Q69" i="4" s="1"/>
  <c r="Q200" i="4"/>
  <c r="Q204" i="4" s="1"/>
  <c r="K308" i="4"/>
  <c r="K312" i="4" s="1"/>
  <c r="E308" i="4"/>
  <c r="E312" i="4" s="1"/>
  <c r="K272" i="4"/>
  <c r="K276" i="4" s="1"/>
  <c r="E236" i="4"/>
  <c r="E240" i="4" s="1"/>
  <c r="G195" i="4"/>
  <c r="E200" i="4" s="1"/>
  <c r="E204" i="4" s="1"/>
  <c r="E193" i="4"/>
  <c r="G193" i="4"/>
  <c r="M195" i="4"/>
  <c r="M193" i="4"/>
  <c r="L195" i="4"/>
  <c r="L193" i="4"/>
  <c r="K195" i="4"/>
  <c r="K193" i="4"/>
  <c r="L152" i="4"/>
  <c r="L151" i="4"/>
  <c r="L158" i="4" s="1"/>
  <c r="K152" i="4"/>
  <c r="K159" i="4" s="1"/>
  <c r="K151" i="4"/>
  <c r="K158" i="4" s="1"/>
  <c r="M152" i="4"/>
  <c r="M159" i="4" s="1"/>
  <c r="M151" i="4"/>
  <c r="M158" i="4" s="1"/>
  <c r="G152" i="4"/>
  <c r="G159" i="4" s="1"/>
  <c r="G151" i="4"/>
  <c r="G158" i="4" s="1"/>
  <c r="F151" i="4"/>
  <c r="F158" i="4" s="1"/>
  <c r="F152" i="4"/>
  <c r="F159" i="4" s="1"/>
  <c r="E151" i="4"/>
  <c r="E158" i="4" s="1"/>
  <c r="E152" i="4"/>
  <c r="E159" i="4" s="1"/>
  <c r="L159" i="4"/>
  <c r="M52" i="4"/>
  <c r="M59" i="4" s="1"/>
  <c r="M20" i="4"/>
  <c r="M27" i="4" s="1"/>
  <c r="L19" i="4"/>
  <c r="L26" i="4" s="1"/>
  <c r="L85" i="4"/>
  <c r="L92" i="4" s="1"/>
  <c r="K118" i="4"/>
  <c r="K125" i="4" s="1"/>
  <c r="M119" i="4"/>
  <c r="M126" i="4" s="1"/>
  <c r="E86" i="4"/>
  <c r="E93" i="4" s="1"/>
  <c r="M118" i="4"/>
  <c r="M125" i="4" s="1"/>
  <c r="K86" i="4"/>
  <c r="K93" i="4" s="1"/>
  <c r="K85" i="4"/>
  <c r="K92" i="4" s="1"/>
  <c r="M86" i="4"/>
  <c r="M93" i="4" s="1"/>
  <c r="E52" i="4"/>
  <c r="E59" i="4" s="1"/>
  <c r="M85" i="4"/>
  <c r="M92" i="4" s="1"/>
  <c r="L52" i="4"/>
  <c r="L59" i="4" s="1"/>
  <c r="F20" i="4"/>
  <c r="F27" i="4" s="1"/>
  <c r="G53" i="4"/>
  <c r="G60" i="4" s="1"/>
  <c r="L86" i="4"/>
  <c r="L93" i="4" s="1"/>
  <c r="G52" i="4"/>
  <c r="G59" i="4" s="1"/>
  <c r="E20" i="4"/>
  <c r="E27" i="4" s="1"/>
  <c r="K119" i="4"/>
  <c r="K126" i="4" s="1"/>
  <c r="E53" i="4"/>
  <c r="E60" i="4" s="1"/>
  <c r="E119" i="4"/>
  <c r="E126" i="4" s="1"/>
  <c r="M19" i="4"/>
  <c r="M26" i="4" s="1"/>
  <c r="F53" i="4"/>
  <c r="F60" i="4" s="1"/>
  <c r="F52" i="4"/>
  <c r="F59" i="4" s="1"/>
  <c r="G20" i="4"/>
  <c r="G27" i="4" s="1"/>
  <c r="G19" i="4"/>
  <c r="G26" i="4" s="1"/>
  <c r="E19" i="4"/>
  <c r="E26" i="4" s="1"/>
  <c r="G85" i="4"/>
  <c r="G92" i="4" s="1"/>
  <c r="G86" i="4"/>
  <c r="G93" i="4" s="1"/>
  <c r="L20" i="4"/>
  <c r="L27" i="4" s="1"/>
  <c r="F86" i="4"/>
  <c r="F93" i="4" s="1"/>
  <c r="F85" i="4"/>
  <c r="F92" i="4" s="1"/>
  <c r="F19" i="4"/>
  <c r="F26" i="4" s="1"/>
  <c r="M53" i="4"/>
  <c r="M60" i="4" s="1"/>
  <c r="G118" i="4"/>
  <c r="G125" i="4" s="1"/>
  <c r="G119" i="4"/>
  <c r="G126" i="4" s="1"/>
  <c r="F118" i="4"/>
  <c r="F125" i="4" s="1"/>
  <c r="E118" i="4"/>
  <c r="E125" i="4" s="1"/>
  <c r="F119" i="4"/>
  <c r="F126" i="4" s="1"/>
  <c r="L119" i="4"/>
  <c r="L126" i="4" s="1"/>
  <c r="L118" i="4"/>
  <c r="L125" i="4" s="1"/>
  <c r="E85" i="4"/>
  <c r="E92" i="4" s="1"/>
  <c r="K53" i="4"/>
  <c r="K60" i="4" s="1"/>
  <c r="K52" i="4"/>
  <c r="K59" i="4" s="1"/>
  <c r="L53" i="4"/>
  <c r="L60" i="4" s="1"/>
  <c r="K20" i="4"/>
  <c r="K27" i="4" s="1"/>
  <c r="K19" i="4"/>
  <c r="K26" i="4" s="1"/>
  <c r="K200" i="4" l="1"/>
  <c r="K204" i="4" s="1"/>
  <c r="K164" i="4"/>
  <c r="K168" i="4" s="1"/>
  <c r="E164" i="4"/>
  <c r="E168" i="4" s="1"/>
  <c r="K98" i="4"/>
  <c r="K102" i="4" s="1"/>
  <c r="E32" i="4"/>
  <c r="E36" i="4" s="1"/>
  <c r="E65" i="4"/>
  <c r="E69" i="4" s="1"/>
  <c r="E98" i="4"/>
  <c r="E102" i="4" s="1"/>
  <c r="K131" i="4"/>
  <c r="K135" i="4" s="1"/>
  <c r="E131" i="4"/>
  <c r="E135" i="4" s="1"/>
  <c r="K32" i="4"/>
  <c r="K36" i="4" s="1"/>
  <c r="K65" i="4"/>
  <c r="K69" i="4" s="1"/>
</calcChain>
</file>

<file path=xl/sharedStrings.xml><?xml version="1.0" encoding="utf-8"?>
<sst xmlns="http://schemas.openxmlformats.org/spreadsheetml/2006/main" count="2990" uniqueCount="85">
  <si>
    <t>Male</t>
  </si>
  <si>
    <t>18-24</t>
  </si>
  <si>
    <t>Undergraduate</t>
  </si>
  <si>
    <t>Non-STEM</t>
  </si>
  <si>
    <t>No</t>
  </si>
  <si>
    <t>Increased</t>
  </si>
  <si>
    <t>Female</t>
  </si>
  <si>
    <t>Yes</t>
  </si>
  <si>
    <t>Same</t>
  </si>
  <si>
    <t>Decreased</t>
  </si>
  <si>
    <t>25-30</t>
  </si>
  <si>
    <t>Postgraduate</t>
  </si>
  <si>
    <t>STEM</t>
  </si>
  <si>
    <t>30+</t>
  </si>
  <si>
    <t>gender</t>
  </si>
  <si>
    <t>age</t>
  </si>
  <si>
    <t>Level_of_education?</t>
  </si>
  <si>
    <t>Field_of_Study?</t>
  </si>
  <si>
    <t>column</t>
  </si>
  <si>
    <t>attribute</t>
  </si>
  <si>
    <t>file label</t>
  </si>
  <si>
    <t>satisfaction / demand</t>
  </si>
  <si>
    <t>How_likely_are_your_friends_to_take_the_semester_remotely_if_given_the</t>
  </si>
  <si>
    <t>O1</t>
  </si>
  <si>
    <t>demand</t>
  </si>
  <si>
    <t>Remote_learning_increases_my_academic_efficiency</t>
  </si>
  <si>
    <t>O2</t>
  </si>
  <si>
    <t>satisfaction</t>
  </si>
  <si>
    <t>Remote_learning_saves_me_time</t>
  </si>
  <si>
    <t>O3</t>
  </si>
  <si>
    <t>Remote_learning_is_easy_to_adapt_to</t>
  </si>
  <si>
    <t>O4</t>
  </si>
  <si>
    <t>if_given_the_option_I_would_opt_for_remote_learning_during_the _pandemic</t>
  </si>
  <si>
    <t>O5</t>
  </si>
  <si>
    <t>if_given_the_option_I_would_opt_for_remote_learning_even_after_the _pandemic</t>
  </si>
  <si>
    <t>O6</t>
  </si>
  <si>
    <t>Online_learning_should _be_a_permanent_option_for_those_who_need_it_in_post_pandemic_pakistan</t>
  </si>
  <si>
    <t>O7</t>
  </si>
  <si>
    <t xml:space="preserve">Used_E_learning_prior_to_the_pandemic? </t>
  </si>
  <si>
    <t>My_relatives_think_I_should_adopt_online_learning</t>
  </si>
  <si>
    <t xml:space="preserve">People_who_influence_my_behavior_think_I_should_adopt_online_learning </t>
  </si>
  <si>
    <t xml:space="preserve">How_likely_are_your_friends_to_take_the_semester_remotely_if_given_the_option </t>
  </si>
  <si>
    <t xml:space="preserve">Remote_learning_increases_my_academic_efficiency </t>
  </si>
  <si>
    <t>Remote_learning_saves_me_time_(in_terms_of_transportation)</t>
  </si>
  <si>
    <t>Has_your_GPA_increased_or_decreased_with_remote_learning?</t>
  </si>
  <si>
    <t xml:space="preserve">If_given_the_option_I_would_opt_for_remote_learning_during_the_pandemic </t>
  </si>
  <si>
    <t xml:space="preserve">If_given_the_option_I_would_opt_for_remote_learning_even_past_the_pandemic </t>
  </si>
  <si>
    <t xml:space="preserve">Online_learning_should_be_a_permanent_option_for_those_who_need_it_in_post-pandemic_Pakistan </t>
  </si>
  <si>
    <t>How_likely_do_you_think_it_is_that_remote_learning_will_become_a_permanent_option_in_post_pandemic_Pakistan?</t>
  </si>
  <si>
    <t>Age</t>
  </si>
  <si>
    <t>4_to_5</t>
  </si>
  <si>
    <t>less_than_18</t>
  </si>
  <si>
    <t>Total</t>
  </si>
  <si>
    <t>Counts</t>
  </si>
  <si>
    <t>(E(x)-O)^2/E(x)</t>
  </si>
  <si>
    <t>E(x)</t>
  </si>
  <si>
    <t>p value calculation</t>
  </si>
  <si>
    <t>Chi</t>
  </si>
  <si>
    <t>DOF Input</t>
  </si>
  <si>
    <t>DOF Output</t>
  </si>
  <si>
    <t>P Value</t>
  </si>
  <si>
    <t>Gender</t>
  </si>
  <si>
    <t>Education Level</t>
  </si>
  <si>
    <t>Field of Study</t>
  </si>
  <si>
    <t>under_25</t>
  </si>
  <si>
    <t>25+</t>
  </si>
  <si>
    <t>Used e-learning pre covid</t>
  </si>
  <si>
    <t>Input</t>
  </si>
  <si>
    <t xml:space="preserve">
How_likely_are_your_friends_to_take_the_semester_remotely_if_given_the</t>
  </si>
  <si>
    <t xml:space="preserve">Output </t>
  </si>
  <si>
    <t>yes</t>
  </si>
  <si>
    <t>no</t>
  </si>
  <si>
    <t>2_to_3</t>
  </si>
  <si>
    <t>increased</t>
  </si>
  <si>
    <t>decreased</t>
  </si>
  <si>
    <t>same</t>
  </si>
  <si>
    <t xml:space="preserve">I_would_opt_for_remote_learning_during_the_pandemic </t>
  </si>
  <si>
    <t xml:space="preserve">I_would_opt_for_remote_learning_even_past_the_pandemic </t>
  </si>
  <si>
    <t>KEY</t>
  </si>
  <si>
    <t>Independent Variable Attribute</t>
  </si>
  <si>
    <t>Dependent Variable Attribute</t>
  </si>
  <si>
    <t>Mildly significant (0.01 &lt; p &lt;= 0.05)</t>
  </si>
  <si>
    <t>Moderately significant (0.001 &lt; p &lt;= 0.01)</t>
  </si>
  <si>
    <t>High significant (0.00001 &lt; p &lt;= 0.001)</t>
  </si>
  <si>
    <t>Extremely Significant ( p &lt;= 0.00001)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</si>
</sst>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0"/>
    <numFmt numFmtId="179" formatCode="0.0000000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E084"/>
        <bgColor indexed="64"/>
      </patternFill>
    </fill>
    <fill>
      <patternFill patternType="solid">
        <fgColor rgb="FFA1D75F"/>
        <bgColor indexed="64"/>
      </patternFill>
    </fill>
    <fill>
      <patternFill patternType="solid">
        <fgColor rgb="FF75CE2C"/>
        <bgColor indexed="64"/>
      </patternFill>
    </fill>
    <fill>
      <patternFill patternType="solid">
        <fgColor rgb="FF3F9B1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0" fillId="2" borderId="0" xfId="0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6" borderId="0" xfId="0" applyFont="1" applyFill="1"/>
    <xf numFmtId="0" fontId="0" fillId="7" borderId="0" xfId="0" applyFill="1"/>
    <xf numFmtId="2" fontId="0" fillId="0" borderId="0" xfId="0" applyNumberFormat="1"/>
    <xf numFmtId="171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2" borderId="0" xfId="0" applyFill="1" applyAlignment="1">
      <alignment horizontal="left"/>
    </xf>
    <xf numFmtId="0" fontId="1" fillId="6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0" fontId="0" fillId="8" borderId="0" xfId="0" applyFill="1"/>
    <xf numFmtId="0" fontId="0" fillId="10" borderId="0" xfId="0" applyFill="1"/>
    <xf numFmtId="179" fontId="0" fillId="0" borderId="0" xfId="0" applyNumberFormat="1"/>
    <xf numFmtId="0" fontId="0" fillId="11" borderId="0" xfId="0" applyFill="1"/>
    <xf numFmtId="0" fontId="3" fillId="2" borderId="0" xfId="0" applyFont="1" applyFill="1" applyBorder="1" applyAlignment="1">
      <alignment horizontal="left" vertical="top" wrapText="1"/>
    </xf>
    <xf numFmtId="0" fontId="0" fillId="9" borderId="0" xfId="0" applyFill="1"/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74">
    <dxf>
      <fill>
        <patternFill>
          <bgColor rgb="FFCCE084"/>
        </patternFill>
      </fill>
    </dxf>
    <dxf>
      <fill>
        <patternFill>
          <bgColor rgb="FF9ED561"/>
        </patternFill>
      </fill>
    </dxf>
    <dxf>
      <fill>
        <patternFill>
          <bgColor rgb="FF75CE2C"/>
        </patternFill>
      </fill>
    </dxf>
    <dxf>
      <fill>
        <patternFill>
          <bgColor rgb="FF3F9B1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5CE2C"/>
        </patternFill>
      </fill>
    </dxf>
    <dxf>
      <fill>
        <patternFill>
          <bgColor rgb="FF9ED561"/>
        </patternFill>
      </fill>
    </dxf>
    <dxf>
      <fill>
        <patternFill>
          <bgColor rgb="FFCCE084"/>
        </patternFill>
      </fill>
    </dxf>
    <dxf>
      <fill>
        <patternFill>
          <bgColor rgb="FF9ED561"/>
        </patternFill>
      </fill>
    </dxf>
    <dxf>
      <fill>
        <patternFill>
          <bgColor rgb="FFCCE084"/>
        </patternFill>
      </fill>
    </dxf>
    <dxf>
      <fill>
        <patternFill>
          <bgColor rgb="FFCCE084"/>
        </patternFill>
      </fill>
    </dxf>
    <dxf>
      <fill>
        <patternFill>
          <bgColor rgb="FFCCE084"/>
        </patternFill>
      </fill>
    </dxf>
  </dxfs>
  <tableStyles count="0" defaultTableStyle="TableStyleMedium2" defaultPivotStyle="PivotStyleLight16"/>
  <colors>
    <mruColors>
      <color rgb="FF3F9B11"/>
      <color rgb="FF75CE2C"/>
      <color rgb="FFA1D75F"/>
      <color rgb="FFCCE084"/>
      <color rgb="FF9ED561"/>
      <color rgb="FFA3D1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15AA-28F4-4395-9E82-FCC6BD5065F4}">
  <dimension ref="A1:D8"/>
  <sheetViews>
    <sheetView workbookViewId="0">
      <selection activeCell="B2" sqref="B2"/>
    </sheetView>
  </sheetViews>
  <sheetFormatPr defaultRowHeight="14.4" x14ac:dyDescent="0.3"/>
  <cols>
    <col min="2" max="2" width="88.109375" bestFit="1" customWidth="1"/>
    <col min="4" max="4" width="18.88671875" bestFit="1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 s="1">
        <v>8</v>
      </c>
      <c r="B2" s="16" t="s">
        <v>22</v>
      </c>
      <c r="C2" s="1" t="s">
        <v>23</v>
      </c>
      <c r="D2" t="s">
        <v>24</v>
      </c>
    </row>
    <row r="3" spans="1:4" x14ac:dyDescent="0.3">
      <c r="A3" s="1">
        <v>9</v>
      </c>
      <c r="B3" s="16" t="s">
        <v>25</v>
      </c>
      <c r="C3" s="1" t="s">
        <v>26</v>
      </c>
      <c r="D3" t="s">
        <v>27</v>
      </c>
    </row>
    <row r="4" spans="1:4" x14ac:dyDescent="0.3">
      <c r="A4">
        <v>10</v>
      </c>
      <c r="B4" s="4" t="s">
        <v>28</v>
      </c>
      <c r="C4" t="s">
        <v>29</v>
      </c>
      <c r="D4" t="s">
        <v>27</v>
      </c>
    </row>
    <row r="5" spans="1:4" x14ac:dyDescent="0.3">
      <c r="A5">
        <v>12</v>
      </c>
      <c r="B5" s="4" t="s">
        <v>30</v>
      </c>
      <c r="C5" t="s">
        <v>31</v>
      </c>
      <c r="D5" t="s">
        <v>27</v>
      </c>
    </row>
    <row r="6" spans="1:4" x14ac:dyDescent="0.3">
      <c r="A6">
        <v>13</v>
      </c>
      <c r="B6" s="4" t="s">
        <v>32</v>
      </c>
      <c r="C6" t="s">
        <v>33</v>
      </c>
      <c r="D6" t="s">
        <v>24</v>
      </c>
    </row>
    <row r="7" spans="1:4" x14ac:dyDescent="0.3">
      <c r="A7">
        <v>14</v>
      </c>
      <c r="B7" s="4" t="s">
        <v>34</v>
      </c>
      <c r="C7" t="s">
        <v>35</v>
      </c>
      <c r="D7" t="s">
        <v>24</v>
      </c>
    </row>
    <row r="8" spans="1:4" x14ac:dyDescent="0.3">
      <c r="A8">
        <v>15</v>
      </c>
      <c r="B8" s="4" t="s">
        <v>36</v>
      </c>
      <c r="C8" t="s">
        <v>37</v>
      </c>
      <c r="D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5434-5F0A-4A06-9E3A-2137DC800555}">
  <dimension ref="A1:P151"/>
  <sheetViews>
    <sheetView workbookViewId="0"/>
  </sheetViews>
  <sheetFormatPr defaultRowHeight="14.4" x14ac:dyDescent="0.3"/>
  <cols>
    <col min="1" max="1" width="6.88671875" bestFit="1" customWidth="1"/>
    <col min="2" max="2" width="5.6640625" bestFit="1" customWidth="1"/>
    <col min="3" max="3" width="18.21875" bestFit="1" customWidth="1"/>
    <col min="4" max="4" width="14" bestFit="1" customWidth="1"/>
    <col min="5" max="5" width="20.77734375" customWidth="1"/>
    <col min="6" max="14" width="25.77734375" customWidth="1"/>
    <col min="15" max="15" width="37" customWidth="1"/>
    <col min="16" max="16" width="40.88671875" customWidth="1"/>
  </cols>
  <sheetData>
    <row r="1" spans="1:16" s="13" customFormat="1" ht="43.2" x14ac:dyDescent="0.3">
      <c r="A1" s="30" t="s">
        <v>14</v>
      </c>
      <c r="B1" s="30" t="s">
        <v>15</v>
      </c>
      <c r="C1" s="30" t="s">
        <v>16</v>
      </c>
      <c r="D1" s="30" t="s">
        <v>17</v>
      </c>
      <c r="E1" s="30" t="s">
        <v>38</v>
      </c>
      <c r="F1" s="30" t="s">
        <v>39</v>
      </c>
      <c r="G1" s="30" t="s">
        <v>40</v>
      </c>
      <c r="H1" s="30" t="s">
        <v>41</v>
      </c>
      <c r="I1" s="30" t="s">
        <v>42</v>
      </c>
      <c r="J1" s="30" t="s">
        <v>43</v>
      </c>
      <c r="K1" s="30" t="s">
        <v>44</v>
      </c>
      <c r="L1" s="30" t="s">
        <v>30</v>
      </c>
      <c r="M1" s="30" t="s">
        <v>45</v>
      </c>
      <c r="N1" s="30" t="s">
        <v>46</v>
      </c>
      <c r="O1" s="30" t="s">
        <v>47</v>
      </c>
      <c r="P1" s="30" t="s">
        <v>48</v>
      </c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</v>
      </c>
      <c r="G2">
        <v>1</v>
      </c>
      <c r="H2">
        <v>1</v>
      </c>
      <c r="I2">
        <v>1</v>
      </c>
      <c r="J2">
        <v>1</v>
      </c>
      <c r="K2" t="s">
        <v>5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3">
      <c r="A3" t="s">
        <v>6</v>
      </c>
      <c r="B3" t="s">
        <v>1</v>
      </c>
      <c r="C3" t="s">
        <v>2</v>
      </c>
      <c r="D3" t="s">
        <v>3</v>
      </c>
      <c r="E3" t="s">
        <v>7</v>
      </c>
      <c r="F3">
        <v>5</v>
      </c>
      <c r="G3">
        <v>2</v>
      </c>
      <c r="H3">
        <v>3</v>
      </c>
      <c r="I3">
        <v>1</v>
      </c>
      <c r="J3">
        <v>5</v>
      </c>
      <c r="K3" t="s">
        <v>5</v>
      </c>
      <c r="L3">
        <v>5</v>
      </c>
      <c r="M3">
        <v>5</v>
      </c>
      <c r="N3">
        <v>5</v>
      </c>
      <c r="O3">
        <v>5</v>
      </c>
      <c r="P3">
        <v>2</v>
      </c>
    </row>
    <row r="4" spans="1:1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3</v>
      </c>
      <c r="G4">
        <v>2</v>
      </c>
      <c r="H4">
        <v>2</v>
      </c>
      <c r="I4">
        <v>3</v>
      </c>
      <c r="J4">
        <v>4</v>
      </c>
      <c r="K4" t="s">
        <v>8</v>
      </c>
      <c r="L4">
        <v>2</v>
      </c>
      <c r="M4">
        <v>2</v>
      </c>
      <c r="N4">
        <v>2</v>
      </c>
      <c r="O4">
        <v>1</v>
      </c>
      <c r="P4">
        <v>1</v>
      </c>
    </row>
    <row r="5" spans="1:16" x14ac:dyDescent="0.3">
      <c r="A5" t="s">
        <v>6</v>
      </c>
      <c r="B5" t="s">
        <v>1</v>
      </c>
      <c r="C5" t="s">
        <v>2</v>
      </c>
      <c r="D5" t="s">
        <v>3</v>
      </c>
      <c r="E5" t="s">
        <v>4</v>
      </c>
      <c r="F5">
        <v>3</v>
      </c>
      <c r="G5">
        <v>4</v>
      </c>
      <c r="H5">
        <v>2</v>
      </c>
      <c r="I5">
        <v>1</v>
      </c>
      <c r="J5">
        <v>3</v>
      </c>
      <c r="K5" t="s">
        <v>8</v>
      </c>
      <c r="L5">
        <v>3</v>
      </c>
      <c r="M5">
        <v>1</v>
      </c>
      <c r="N5">
        <v>2</v>
      </c>
      <c r="O5">
        <v>5</v>
      </c>
      <c r="P5">
        <v>3</v>
      </c>
    </row>
    <row r="6" spans="1:16" x14ac:dyDescent="0.3">
      <c r="A6" t="s">
        <v>0</v>
      </c>
      <c r="B6" t="s">
        <v>1</v>
      </c>
      <c r="C6" t="s">
        <v>2</v>
      </c>
      <c r="D6" t="s">
        <v>3</v>
      </c>
      <c r="E6" t="s">
        <v>7</v>
      </c>
      <c r="F6">
        <v>5</v>
      </c>
      <c r="G6">
        <v>4</v>
      </c>
      <c r="H6">
        <v>1</v>
      </c>
      <c r="I6">
        <v>2</v>
      </c>
      <c r="J6">
        <v>1</v>
      </c>
      <c r="K6" t="s">
        <v>9</v>
      </c>
      <c r="L6">
        <v>1</v>
      </c>
      <c r="M6">
        <v>2</v>
      </c>
      <c r="N6">
        <v>1</v>
      </c>
      <c r="O6">
        <v>1</v>
      </c>
      <c r="P6">
        <v>3</v>
      </c>
    </row>
    <row r="7" spans="1:16" x14ac:dyDescent="0.3">
      <c r="A7" t="s">
        <v>6</v>
      </c>
      <c r="B7" t="s">
        <v>10</v>
      </c>
      <c r="C7" t="s">
        <v>11</v>
      </c>
      <c r="D7" t="s">
        <v>12</v>
      </c>
      <c r="E7" t="s">
        <v>7</v>
      </c>
      <c r="F7">
        <v>4</v>
      </c>
      <c r="G7">
        <v>4</v>
      </c>
      <c r="H7">
        <v>4</v>
      </c>
      <c r="I7">
        <v>5</v>
      </c>
      <c r="J7">
        <v>5</v>
      </c>
      <c r="K7" t="s">
        <v>5</v>
      </c>
      <c r="L7">
        <v>4</v>
      </c>
      <c r="M7">
        <v>5</v>
      </c>
      <c r="N7">
        <v>4</v>
      </c>
      <c r="O7">
        <v>5</v>
      </c>
      <c r="P7">
        <v>4</v>
      </c>
    </row>
    <row r="8" spans="1:16" x14ac:dyDescent="0.3">
      <c r="A8" t="s">
        <v>0</v>
      </c>
      <c r="B8" s="12" t="s">
        <v>51</v>
      </c>
      <c r="C8" t="s">
        <v>2</v>
      </c>
      <c r="D8" t="s">
        <v>3</v>
      </c>
      <c r="E8" t="s">
        <v>7</v>
      </c>
      <c r="F8">
        <v>3</v>
      </c>
      <c r="G8">
        <v>3</v>
      </c>
      <c r="H8">
        <v>2</v>
      </c>
      <c r="I8">
        <v>4</v>
      </c>
      <c r="J8">
        <v>3</v>
      </c>
      <c r="K8" t="s">
        <v>5</v>
      </c>
      <c r="L8">
        <v>3</v>
      </c>
      <c r="M8">
        <v>4</v>
      </c>
      <c r="N8">
        <v>3</v>
      </c>
      <c r="O8">
        <v>3</v>
      </c>
      <c r="P8">
        <v>4</v>
      </c>
    </row>
    <row r="9" spans="1:16" x14ac:dyDescent="0.3">
      <c r="A9" t="s">
        <v>6</v>
      </c>
      <c r="B9" t="s">
        <v>1</v>
      </c>
      <c r="C9" t="s">
        <v>2</v>
      </c>
      <c r="D9" t="s">
        <v>3</v>
      </c>
      <c r="E9" t="s">
        <v>4</v>
      </c>
      <c r="F9">
        <v>4</v>
      </c>
      <c r="G9">
        <v>3</v>
      </c>
      <c r="H9">
        <v>2</v>
      </c>
      <c r="I9">
        <v>2</v>
      </c>
      <c r="J9">
        <v>3</v>
      </c>
      <c r="K9" t="s">
        <v>5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3">
      <c r="A10" t="s">
        <v>6</v>
      </c>
      <c r="B10" t="s">
        <v>1</v>
      </c>
      <c r="C10" t="s">
        <v>2</v>
      </c>
      <c r="D10" t="s">
        <v>3</v>
      </c>
      <c r="E10" t="s">
        <v>4</v>
      </c>
      <c r="F10">
        <v>1</v>
      </c>
      <c r="G10">
        <v>1</v>
      </c>
      <c r="H10">
        <v>1</v>
      </c>
      <c r="I10">
        <v>1</v>
      </c>
      <c r="J10">
        <v>3</v>
      </c>
      <c r="K10" t="s">
        <v>9</v>
      </c>
      <c r="L10">
        <v>1</v>
      </c>
      <c r="M10">
        <v>1</v>
      </c>
      <c r="N10">
        <v>1</v>
      </c>
      <c r="O10">
        <v>1</v>
      </c>
      <c r="P10">
        <v>2</v>
      </c>
    </row>
    <row r="11" spans="1:16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1</v>
      </c>
      <c r="G11">
        <v>1</v>
      </c>
      <c r="H11">
        <v>1</v>
      </c>
      <c r="I11">
        <v>1</v>
      </c>
      <c r="J11">
        <v>3</v>
      </c>
      <c r="K11" t="s">
        <v>8</v>
      </c>
      <c r="L11">
        <v>1</v>
      </c>
      <c r="M11">
        <v>1</v>
      </c>
      <c r="N11">
        <v>1</v>
      </c>
      <c r="O11">
        <v>3</v>
      </c>
      <c r="P11">
        <v>2</v>
      </c>
    </row>
    <row r="12" spans="1:16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2</v>
      </c>
      <c r="G12">
        <v>2</v>
      </c>
      <c r="H12">
        <v>3</v>
      </c>
      <c r="I12">
        <v>1</v>
      </c>
      <c r="J12">
        <v>2</v>
      </c>
      <c r="K12" t="s">
        <v>9</v>
      </c>
      <c r="L12">
        <v>2</v>
      </c>
      <c r="M12">
        <v>1</v>
      </c>
      <c r="N12">
        <v>1</v>
      </c>
      <c r="O12">
        <v>3</v>
      </c>
      <c r="P12">
        <v>3</v>
      </c>
    </row>
    <row r="13" spans="1:16" x14ac:dyDescent="0.3">
      <c r="A13" t="s">
        <v>0</v>
      </c>
      <c r="B13" t="s">
        <v>1</v>
      </c>
      <c r="C13" t="s">
        <v>2</v>
      </c>
      <c r="D13" t="s">
        <v>12</v>
      </c>
      <c r="E13" t="s">
        <v>4</v>
      </c>
      <c r="F13">
        <v>3</v>
      </c>
      <c r="G13">
        <v>3</v>
      </c>
      <c r="H13">
        <v>2</v>
      </c>
      <c r="I13">
        <v>5</v>
      </c>
      <c r="J13">
        <v>5</v>
      </c>
      <c r="K13" t="s">
        <v>5</v>
      </c>
      <c r="L13">
        <v>5</v>
      </c>
      <c r="M13">
        <v>5</v>
      </c>
      <c r="N13">
        <v>5</v>
      </c>
      <c r="O13">
        <v>3</v>
      </c>
      <c r="P13">
        <v>2</v>
      </c>
    </row>
    <row r="14" spans="1:16" x14ac:dyDescent="0.3">
      <c r="A14" t="s">
        <v>6</v>
      </c>
      <c r="B14" t="s">
        <v>1</v>
      </c>
      <c r="C14" t="s">
        <v>2</v>
      </c>
      <c r="D14" t="s">
        <v>3</v>
      </c>
      <c r="E14" t="s">
        <v>7</v>
      </c>
      <c r="F14">
        <v>5</v>
      </c>
      <c r="G14">
        <v>5</v>
      </c>
      <c r="H14">
        <v>1</v>
      </c>
      <c r="I14">
        <v>5</v>
      </c>
      <c r="J14">
        <v>5</v>
      </c>
      <c r="K14" t="s">
        <v>8</v>
      </c>
      <c r="L14">
        <v>2</v>
      </c>
      <c r="M14">
        <v>5</v>
      </c>
      <c r="N14">
        <v>5</v>
      </c>
      <c r="O14">
        <v>5</v>
      </c>
      <c r="P14">
        <v>5</v>
      </c>
    </row>
    <row r="15" spans="1:16" x14ac:dyDescent="0.3">
      <c r="A15" t="s">
        <v>6</v>
      </c>
      <c r="B15" t="s">
        <v>1</v>
      </c>
      <c r="C15" t="s">
        <v>2</v>
      </c>
      <c r="D15" t="s">
        <v>12</v>
      </c>
      <c r="E15" t="s">
        <v>7</v>
      </c>
      <c r="F15">
        <v>1</v>
      </c>
      <c r="G15">
        <v>1</v>
      </c>
      <c r="H15">
        <v>1</v>
      </c>
      <c r="I15">
        <v>1</v>
      </c>
      <c r="J15">
        <v>5</v>
      </c>
      <c r="K15" t="s">
        <v>8</v>
      </c>
      <c r="L15">
        <v>5</v>
      </c>
      <c r="M15">
        <v>5</v>
      </c>
      <c r="N15">
        <v>5</v>
      </c>
      <c r="O15">
        <v>5</v>
      </c>
      <c r="P15">
        <v>3</v>
      </c>
    </row>
    <row r="16" spans="1:16" x14ac:dyDescent="0.3">
      <c r="A16" t="s">
        <v>6</v>
      </c>
      <c r="B16" t="s">
        <v>1</v>
      </c>
      <c r="C16" t="s">
        <v>2</v>
      </c>
      <c r="D16" t="s">
        <v>3</v>
      </c>
      <c r="E16" t="s">
        <v>4</v>
      </c>
      <c r="F16">
        <v>5</v>
      </c>
      <c r="G16">
        <v>5</v>
      </c>
      <c r="H16">
        <v>1</v>
      </c>
      <c r="I16">
        <v>1</v>
      </c>
      <c r="J16">
        <v>1</v>
      </c>
      <c r="K16" t="s">
        <v>9</v>
      </c>
      <c r="L16">
        <v>3</v>
      </c>
      <c r="M16">
        <v>3</v>
      </c>
      <c r="N16">
        <v>1</v>
      </c>
      <c r="O16">
        <v>1</v>
      </c>
      <c r="P16">
        <v>3</v>
      </c>
    </row>
    <row r="17" spans="1:16" x14ac:dyDescent="0.3">
      <c r="A17" t="s">
        <v>6</v>
      </c>
      <c r="B17" t="s">
        <v>1</v>
      </c>
      <c r="C17" t="s">
        <v>2</v>
      </c>
      <c r="D17" t="s">
        <v>3</v>
      </c>
      <c r="E17" t="s">
        <v>4</v>
      </c>
      <c r="F17">
        <v>3</v>
      </c>
      <c r="G17">
        <v>3</v>
      </c>
      <c r="H17">
        <v>3</v>
      </c>
      <c r="I17">
        <v>3</v>
      </c>
      <c r="J17">
        <v>4</v>
      </c>
      <c r="K17" t="s">
        <v>5</v>
      </c>
      <c r="L17">
        <v>4</v>
      </c>
      <c r="M17">
        <v>3</v>
      </c>
      <c r="N17">
        <v>4</v>
      </c>
      <c r="O17">
        <v>3</v>
      </c>
      <c r="P17">
        <v>4</v>
      </c>
    </row>
    <row r="18" spans="1:16" x14ac:dyDescent="0.3">
      <c r="A18" t="s">
        <v>0</v>
      </c>
      <c r="B18" t="s">
        <v>1</v>
      </c>
      <c r="C18" t="s">
        <v>2</v>
      </c>
      <c r="D18" t="s">
        <v>3</v>
      </c>
      <c r="E18" t="s">
        <v>7</v>
      </c>
      <c r="F18">
        <v>3</v>
      </c>
      <c r="G18">
        <v>1</v>
      </c>
      <c r="H18">
        <v>1</v>
      </c>
      <c r="I18">
        <v>1</v>
      </c>
      <c r="J18">
        <v>5</v>
      </c>
      <c r="K18" t="s">
        <v>9</v>
      </c>
      <c r="L18">
        <v>3</v>
      </c>
      <c r="M18">
        <v>4</v>
      </c>
      <c r="N18">
        <v>5</v>
      </c>
      <c r="O18">
        <v>2</v>
      </c>
      <c r="P18">
        <v>4</v>
      </c>
    </row>
    <row r="19" spans="1:16" x14ac:dyDescent="0.3">
      <c r="A19" t="s">
        <v>0</v>
      </c>
      <c r="B19" t="s">
        <v>1</v>
      </c>
      <c r="C19" t="s">
        <v>11</v>
      </c>
      <c r="D19" t="s">
        <v>3</v>
      </c>
      <c r="E19" t="s">
        <v>4</v>
      </c>
      <c r="F19">
        <v>3</v>
      </c>
      <c r="G19">
        <v>3</v>
      </c>
      <c r="H19">
        <v>1</v>
      </c>
      <c r="I19">
        <v>1</v>
      </c>
      <c r="J19">
        <v>1</v>
      </c>
      <c r="K19" t="s">
        <v>9</v>
      </c>
      <c r="L19">
        <v>2</v>
      </c>
      <c r="M19">
        <v>3</v>
      </c>
      <c r="N19">
        <v>1</v>
      </c>
      <c r="O19">
        <v>1</v>
      </c>
      <c r="P19">
        <v>3</v>
      </c>
    </row>
    <row r="20" spans="1:16" x14ac:dyDescent="0.3">
      <c r="A20" t="s">
        <v>6</v>
      </c>
      <c r="B20" t="s">
        <v>13</v>
      </c>
      <c r="C20" t="s">
        <v>11</v>
      </c>
      <c r="D20" t="s">
        <v>3</v>
      </c>
      <c r="E20" t="s">
        <v>7</v>
      </c>
      <c r="F20">
        <v>5</v>
      </c>
      <c r="G20">
        <v>5</v>
      </c>
      <c r="H20">
        <v>5</v>
      </c>
      <c r="I20">
        <v>5</v>
      </c>
      <c r="J20">
        <v>5</v>
      </c>
      <c r="K20" t="s">
        <v>5</v>
      </c>
      <c r="L20">
        <v>5</v>
      </c>
      <c r="M20">
        <v>5</v>
      </c>
      <c r="N20">
        <v>5</v>
      </c>
      <c r="O20">
        <v>5</v>
      </c>
      <c r="P20">
        <v>5</v>
      </c>
    </row>
    <row r="21" spans="1:16" x14ac:dyDescent="0.3">
      <c r="A21" t="s">
        <v>0</v>
      </c>
      <c r="B21" t="s">
        <v>1</v>
      </c>
      <c r="C21" t="s">
        <v>2</v>
      </c>
      <c r="D21" t="s">
        <v>12</v>
      </c>
      <c r="E21" t="s">
        <v>7</v>
      </c>
      <c r="F21">
        <v>4</v>
      </c>
      <c r="G21">
        <v>5</v>
      </c>
      <c r="H21">
        <v>5</v>
      </c>
      <c r="I21">
        <v>5</v>
      </c>
      <c r="J21">
        <v>5</v>
      </c>
      <c r="K21" t="s">
        <v>5</v>
      </c>
      <c r="L21">
        <v>2</v>
      </c>
      <c r="M21">
        <v>4</v>
      </c>
      <c r="N21">
        <v>1</v>
      </c>
      <c r="O21">
        <v>2</v>
      </c>
      <c r="P21">
        <v>2</v>
      </c>
    </row>
    <row r="22" spans="1:16" x14ac:dyDescent="0.3">
      <c r="A22" t="s">
        <v>6</v>
      </c>
      <c r="B22" t="s">
        <v>1</v>
      </c>
      <c r="C22" t="s">
        <v>2</v>
      </c>
      <c r="D22" t="s">
        <v>3</v>
      </c>
      <c r="E22" t="s">
        <v>7</v>
      </c>
      <c r="F22">
        <v>1</v>
      </c>
      <c r="G22">
        <v>1</v>
      </c>
      <c r="H22">
        <v>1</v>
      </c>
      <c r="I22">
        <v>1</v>
      </c>
      <c r="J22">
        <v>1</v>
      </c>
      <c r="K22" t="s">
        <v>8</v>
      </c>
      <c r="L22">
        <v>3</v>
      </c>
      <c r="M22">
        <v>1</v>
      </c>
      <c r="N22">
        <v>1</v>
      </c>
      <c r="O22">
        <v>1</v>
      </c>
      <c r="P22">
        <v>2</v>
      </c>
    </row>
    <row r="23" spans="1:16" x14ac:dyDescent="0.3">
      <c r="A23" t="s">
        <v>0</v>
      </c>
      <c r="B23" t="s">
        <v>1</v>
      </c>
      <c r="C23" t="s">
        <v>2</v>
      </c>
      <c r="D23" t="s">
        <v>3</v>
      </c>
      <c r="E23" t="s">
        <v>7</v>
      </c>
      <c r="F23">
        <v>2</v>
      </c>
      <c r="G23">
        <v>1</v>
      </c>
      <c r="H23">
        <v>4</v>
      </c>
      <c r="I23">
        <v>1</v>
      </c>
      <c r="J23">
        <v>1</v>
      </c>
      <c r="K23" t="s">
        <v>9</v>
      </c>
      <c r="L23">
        <v>3</v>
      </c>
      <c r="M23">
        <v>1</v>
      </c>
      <c r="N23">
        <v>1</v>
      </c>
      <c r="O23">
        <v>2</v>
      </c>
      <c r="P23">
        <v>1</v>
      </c>
    </row>
    <row r="24" spans="1:16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1</v>
      </c>
      <c r="G24">
        <v>1</v>
      </c>
      <c r="H24">
        <v>1</v>
      </c>
      <c r="I24">
        <v>1</v>
      </c>
      <c r="J24">
        <v>1</v>
      </c>
      <c r="K24" t="s">
        <v>9</v>
      </c>
      <c r="L24">
        <v>1</v>
      </c>
      <c r="M24">
        <v>1</v>
      </c>
      <c r="N24">
        <v>1</v>
      </c>
      <c r="O24">
        <v>3</v>
      </c>
      <c r="P24">
        <v>1</v>
      </c>
    </row>
    <row r="25" spans="1:16" x14ac:dyDescent="0.3">
      <c r="A25" t="s">
        <v>0</v>
      </c>
      <c r="B25" t="s">
        <v>1</v>
      </c>
      <c r="C25" t="s">
        <v>2</v>
      </c>
      <c r="D25" t="s">
        <v>12</v>
      </c>
      <c r="E25" t="s">
        <v>4</v>
      </c>
      <c r="F25">
        <v>5</v>
      </c>
      <c r="G25">
        <v>4</v>
      </c>
      <c r="H25">
        <v>4</v>
      </c>
      <c r="I25">
        <v>5</v>
      </c>
      <c r="J25">
        <v>5</v>
      </c>
      <c r="K25" t="s">
        <v>5</v>
      </c>
      <c r="L25">
        <v>3</v>
      </c>
      <c r="M25">
        <v>3</v>
      </c>
      <c r="N25">
        <v>2</v>
      </c>
      <c r="O25">
        <v>3</v>
      </c>
      <c r="P25">
        <v>5</v>
      </c>
    </row>
    <row r="26" spans="1:16" x14ac:dyDescent="0.3">
      <c r="A26" t="s">
        <v>6</v>
      </c>
      <c r="B26" t="s">
        <v>1</v>
      </c>
      <c r="C26" t="s">
        <v>2</v>
      </c>
      <c r="D26" t="s">
        <v>3</v>
      </c>
      <c r="E26" t="s">
        <v>4</v>
      </c>
      <c r="F26">
        <v>1</v>
      </c>
      <c r="G26">
        <v>1</v>
      </c>
      <c r="H26">
        <v>1</v>
      </c>
      <c r="I26">
        <v>1</v>
      </c>
      <c r="J26">
        <v>4</v>
      </c>
      <c r="K26" t="s">
        <v>9</v>
      </c>
      <c r="L26">
        <v>2</v>
      </c>
      <c r="M26">
        <v>1</v>
      </c>
      <c r="N26">
        <v>1</v>
      </c>
      <c r="O26">
        <v>1</v>
      </c>
      <c r="P26">
        <v>1</v>
      </c>
    </row>
    <row r="27" spans="1:16" x14ac:dyDescent="0.3">
      <c r="A27" t="s">
        <v>6</v>
      </c>
      <c r="B27" t="s">
        <v>13</v>
      </c>
      <c r="C27" t="s">
        <v>11</v>
      </c>
      <c r="D27" t="s">
        <v>3</v>
      </c>
      <c r="E27" t="s">
        <v>7</v>
      </c>
      <c r="F27">
        <v>4</v>
      </c>
      <c r="G27">
        <v>4</v>
      </c>
      <c r="H27">
        <v>3</v>
      </c>
      <c r="I27">
        <v>4</v>
      </c>
      <c r="J27">
        <v>4</v>
      </c>
      <c r="K27" t="s">
        <v>8</v>
      </c>
      <c r="L27">
        <v>4</v>
      </c>
      <c r="M27">
        <v>5</v>
      </c>
      <c r="N27">
        <v>5</v>
      </c>
      <c r="O27">
        <v>5</v>
      </c>
      <c r="P27">
        <v>4</v>
      </c>
    </row>
    <row r="28" spans="1:16" x14ac:dyDescent="0.3">
      <c r="A28" t="s">
        <v>0</v>
      </c>
      <c r="B28" t="s">
        <v>1</v>
      </c>
      <c r="C28" t="s">
        <v>2</v>
      </c>
      <c r="D28" t="s">
        <v>12</v>
      </c>
      <c r="E28" t="s">
        <v>4</v>
      </c>
      <c r="F28">
        <v>3</v>
      </c>
      <c r="G28">
        <v>2</v>
      </c>
      <c r="H28">
        <v>2</v>
      </c>
      <c r="I28">
        <v>2</v>
      </c>
      <c r="J28">
        <v>3</v>
      </c>
      <c r="K28" t="s">
        <v>5</v>
      </c>
      <c r="L28">
        <v>2</v>
      </c>
      <c r="M28">
        <v>2</v>
      </c>
      <c r="N28">
        <v>2</v>
      </c>
      <c r="O28">
        <v>3</v>
      </c>
      <c r="P28">
        <v>2</v>
      </c>
    </row>
    <row r="29" spans="1:16" x14ac:dyDescent="0.3">
      <c r="A29" t="s">
        <v>6</v>
      </c>
      <c r="B29" t="s">
        <v>1</v>
      </c>
      <c r="C29" t="s">
        <v>2</v>
      </c>
      <c r="D29" t="s">
        <v>3</v>
      </c>
      <c r="E29" t="s">
        <v>4</v>
      </c>
      <c r="F29">
        <v>1</v>
      </c>
      <c r="G29">
        <v>2</v>
      </c>
      <c r="H29">
        <v>2</v>
      </c>
      <c r="I29">
        <v>1</v>
      </c>
      <c r="J29">
        <v>4</v>
      </c>
      <c r="K29" t="s">
        <v>8</v>
      </c>
      <c r="L29">
        <v>3</v>
      </c>
      <c r="M29">
        <v>2</v>
      </c>
      <c r="N29">
        <v>2</v>
      </c>
      <c r="O29">
        <v>1</v>
      </c>
      <c r="P29">
        <v>1</v>
      </c>
    </row>
    <row r="30" spans="1:16" x14ac:dyDescent="0.3">
      <c r="A30" t="s">
        <v>6</v>
      </c>
      <c r="B30" t="s">
        <v>13</v>
      </c>
      <c r="C30" t="s">
        <v>11</v>
      </c>
      <c r="D30" t="s">
        <v>12</v>
      </c>
      <c r="E30" t="s">
        <v>7</v>
      </c>
      <c r="F30">
        <v>4</v>
      </c>
      <c r="G30">
        <v>3</v>
      </c>
      <c r="H30">
        <v>3</v>
      </c>
      <c r="I30">
        <v>3</v>
      </c>
      <c r="J30">
        <v>3</v>
      </c>
      <c r="K30" t="s">
        <v>5</v>
      </c>
      <c r="L30">
        <v>3</v>
      </c>
      <c r="M30">
        <v>3</v>
      </c>
      <c r="N30">
        <v>3</v>
      </c>
      <c r="O30">
        <v>3</v>
      </c>
      <c r="P30">
        <v>2</v>
      </c>
    </row>
    <row r="31" spans="1:16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2</v>
      </c>
      <c r="G31">
        <v>2</v>
      </c>
      <c r="H31">
        <v>3</v>
      </c>
      <c r="I31">
        <v>1</v>
      </c>
      <c r="J31">
        <v>3</v>
      </c>
      <c r="K31" t="s">
        <v>8</v>
      </c>
      <c r="L31">
        <v>1</v>
      </c>
      <c r="M31">
        <v>1</v>
      </c>
      <c r="N31">
        <v>1</v>
      </c>
      <c r="O31">
        <v>1</v>
      </c>
      <c r="P31">
        <v>4</v>
      </c>
    </row>
    <row r="32" spans="1:16" x14ac:dyDescent="0.3">
      <c r="A32" t="s">
        <v>6</v>
      </c>
      <c r="B32" t="s">
        <v>10</v>
      </c>
      <c r="C32" t="s">
        <v>2</v>
      </c>
      <c r="D32" t="s">
        <v>12</v>
      </c>
      <c r="E32" t="s">
        <v>7</v>
      </c>
      <c r="F32">
        <v>4</v>
      </c>
      <c r="G32">
        <v>4</v>
      </c>
      <c r="H32">
        <v>3</v>
      </c>
      <c r="I32">
        <v>2</v>
      </c>
      <c r="J32">
        <v>2</v>
      </c>
      <c r="K32" t="s">
        <v>9</v>
      </c>
      <c r="L32">
        <v>2</v>
      </c>
      <c r="M32">
        <v>1</v>
      </c>
      <c r="N32">
        <v>1</v>
      </c>
      <c r="O32">
        <v>1</v>
      </c>
      <c r="P32">
        <v>1</v>
      </c>
    </row>
    <row r="33" spans="1:16" x14ac:dyDescent="0.3">
      <c r="A33" t="s">
        <v>0</v>
      </c>
      <c r="B33" t="s">
        <v>1</v>
      </c>
      <c r="C33" t="s">
        <v>2</v>
      </c>
      <c r="D33" t="s">
        <v>12</v>
      </c>
      <c r="E33" t="s">
        <v>4</v>
      </c>
      <c r="F33">
        <v>3</v>
      </c>
      <c r="G33">
        <v>4</v>
      </c>
      <c r="H33">
        <v>4</v>
      </c>
      <c r="I33">
        <v>5</v>
      </c>
      <c r="J33">
        <v>5</v>
      </c>
      <c r="K33" t="s">
        <v>5</v>
      </c>
      <c r="L33">
        <v>5</v>
      </c>
      <c r="M33">
        <v>5</v>
      </c>
      <c r="N33">
        <v>5</v>
      </c>
      <c r="O33">
        <v>5</v>
      </c>
      <c r="P33">
        <v>3</v>
      </c>
    </row>
    <row r="34" spans="1:16" x14ac:dyDescent="0.3">
      <c r="A34" t="s">
        <v>6</v>
      </c>
      <c r="B34" t="s">
        <v>13</v>
      </c>
      <c r="C34" t="s">
        <v>11</v>
      </c>
      <c r="D34" t="s">
        <v>3</v>
      </c>
      <c r="E34" t="s">
        <v>4</v>
      </c>
      <c r="F34">
        <v>3</v>
      </c>
      <c r="G34">
        <v>3</v>
      </c>
      <c r="H34">
        <v>3</v>
      </c>
      <c r="I34">
        <v>3</v>
      </c>
      <c r="J34">
        <v>3</v>
      </c>
      <c r="K34" t="s">
        <v>9</v>
      </c>
      <c r="L34">
        <v>3</v>
      </c>
      <c r="M34">
        <v>3</v>
      </c>
      <c r="N34">
        <v>3</v>
      </c>
      <c r="O34">
        <v>3</v>
      </c>
      <c r="P34">
        <v>3</v>
      </c>
    </row>
    <row r="35" spans="1:16" x14ac:dyDescent="0.3">
      <c r="A35" t="s">
        <v>6</v>
      </c>
      <c r="B35" t="s">
        <v>1</v>
      </c>
      <c r="C35" t="s">
        <v>2</v>
      </c>
      <c r="D35" t="s">
        <v>12</v>
      </c>
      <c r="E35" t="s">
        <v>7</v>
      </c>
      <c r="F35">
        <v>2</v>
      </c>
      <c r="G35">
        <v>4</v>
      </c>
      <c r="H35">
        <v>1</v>
      </c>
      <c r="I35">
        <v>2</v>
      </c>
      <c r="J35">
        <v>5</v>
      </c>
      <c r="K35" t="s">
        <v>8</v>
      </c>
      <c r="L35">
        <v>5</v>
      </c>
      <c r="M35">
        <v>5</v>
      </c>
      <c r="N35">
        <v>5</v>
      </c>
      <c r="O35">
        <v>5</v>
      </c>
      <c r="P35">
        <v>3</v>
      </c>
    </row>
    <row r="36" spans="1:16" x14ac:dyDescent="0.3">
      <c r="A36" t="s">
        <v>6</v>
      </c>
      <c r="B36" t="s">
        <v>13</v>
      </c>
      <c r="C36" t="s">
        <v>11</v>
      </c>
      <c r="D36" t="s">
        <v>12</v>
      </c>
      <c r="E36" t="s">
        <v>4</v>
      </c>
      <c r="F36">
        <v>5</v>
      </c>
      <c r="G36">
        <v>5</v>
      </c>
      <c r="H36">
        <v>5</v>
      </c>
      <c r="I36">
        <v>1</v>
      </c>
      <c r="J36">
        <v>2</v>
      </c>
      <c r="K36" t="s">
        <v>9</v>
      </c>
      <c r="L36">
        <v>2</v>
      </c>
      <c r="M36">
        <v>2</v>
      </c>
      <c r="N36">
        <v>1</v>
      </c>
      <c r="O36">
        <v>3</v>
      </c>
      <c r="P36">
        <v>3</v>
      </c>
    </row>
    <row r="37" spans="1:16" x14ac:dyDescent="0.3">
      <c r="A37" t="s">
        <v>6</v>
      </c>
      <c r="B37" t="s">
        <v>10</v>
      </c>
      <c r="C37" t="s">
        <v>11</v>
      </c>
      <c r="D37" t="s">
        <v>3</v>
      </c>
      <c r="E37" t="s">
        <v>7</v>
      </c>
      <c r="F37">
        <v>3</v>
      </c>
      <c r="G37">
        <v>3</v>
      </c>
      <c r="H37">
        <v>3</v>
      </c>
      <c r="I37">
        <v>4</v>
      </c>
      <c r="J37">
        <v>4</v>
      </c>
      <c r="K37" t="s">
        <v>8</v>
      </c>
      <c r="L37">
        <v>4</v>
      </c>
      <c r="M37">
        <v>4</v>
      </c>
      <c r="N37">
        <v>4</v>
      </c>
      <c r="O37">
        <v>4</v>
      </c>
      <c r="P37">
        <v>4</v>
      </c>
    </row>
    <row r="38" spans="1:16" x14ac:dyDescent="0.3">
      <c r="A38" t="s">
        <v>0</v>
      </c>
      <c r="B38" t="s">
        <v>1</v>
      </c>
      <c r="C38" t="s">
        <v>2</v>
      </c>
      <c r="D38" t="s">
        <v>12</v>
      </c>
      <c r="E38" t="s">
        <v>7</v>
      </c>
      <c r="F38">
        <v>1</v>
      </c>
      <c r="G38">
        <v>1</v>
      </c>
      <c r="H38">
        <v>1</v>
      </c>
      <c r="I38">
        <v>3</v>
      </c>
      <c r="J38">
        <v>4</v>
      </c>
      <c r="K38" t="s">
        <v>8</v>
      </c>
      <c r="L38">
        <v>1</v>
      </c>
      <c r="M38">
        <v>3</v>
      </c>
      <c r="N38">
        <v>3</v>
      </c>
      <c r="O38">
        <v>4</v>
      </c>
      <c r="P38">
        <v>3</v>
      </c>
    </row>
    <row r="39" spans="1:16" x14ac:dyDescent="0.3">
      <c r="A39" t="s">
        <v>0</v>
      </c>
      <c r="B39" t="s">
        <v>1</v>
      </c>
      <c r="C39" t="s">
        <v>2</v>
      </c>
      <c r="D39" t="s">
        <v>12</v>
      </c>
      <c r="E39" t="s">
        <v>4</v>
      </c>
      <c r="F39">
        <v>1</v>
      </c>
      <c r="G39">
        <v>2</v>
      </c>
      <c r="H39">
        <v>2</v>
      </c>
      <c r="I39">
        <v>1</v>
      </c>
      <c r="J39">
        <v>1</v>
      </c>
      <c r="K39" t="s">
        <v>5</v>
      </c>
      <c r="L39">
        <v>5</v>
      </c>
      <c r="M39">
        <v>5</v>
      </c>
      <c r="N39">
        <v>3</v>
      </c>
      <c r="O39">
        <v>1</v>
      </c>
      <c r="P39">
        <v>2</v>
      </c>
    </row>
    <row r="40" spans="1:16" x14ac:dyDescent="0.3">
      <c r="A40" t="s">
        <v>0</v>
      </c>
      <c r="B40" t="s">
        <v>10</v>
      </c>
      <c r="C40" t="s">
        <v>2</v>
      </c>
      <c r="D40" t="s">
        <v>3</v>
      </c>
      <c r="E40" t="s">
        <v>4</v>
      </c>
      <c r="F40">
        <v>1</v>
      </c>
      <c r="G40">
        <v>3</v>
      </c>
      <c r="H40">
        <v>2</v>
      </c>
      <c r="I40">
        <v>3</v>
      </c>
      <c r="J40">
        <v>4</v>
      </c>
      <c r="K40" t="s">
        <v>5</v>
      </c>
      <c r="L40">
        <v>4</v>
      </c>
      <c r="M40">
        <v>3</v>
      </c>
      <c r="N40">
        <v>3</v>
      </c>
      <c r="O40">
        <v>3</v>
      </c>
      <c r="P40">
        <v>3</v>
      </c>
    </row>
    <row r="41" spans="1:16" x14ac:dyDescent="0.3">
      <c r="A41" t="s">
        <v>0</v>
      </c>
      <c r="B41" t="s">
        <v>1</v>
      </c>
      <c r="C41" t="s">
        <v>2</v>
      </c>
      <c r="D41" t="s">
        <v>12</v>
      </c>
      <c r="E41" t="s">
        <v>4</v>
      </c>
      <c r="F41">
        <v>5</v>
      </c>
      <c r="G41">
        <v>5</v>
      </c>
      <c r="H41">
        <v>5</v>
      </c>
      <c r="I41">
        <v>5</v>
      </c>
      <c r="J41">
        <v>5</v>
      </c>
      <c r="K41" t="s">
        <v>5</v>
      </c>
      <c r="L41">
        <v>5</v>
      </c>
      <c r="M41">
        <v>5</v>
      </c>
      <c r="N41">
        <v>3</v>
      </c>
      <c r="O41">
        <v>3</v>
      </c>
      <c r="P41">
        <v>3</v>
      </c>
    </row>
    <row r="42" spans="1:16" x14ac:dyDescent="0.3">
      <c r="A42" t="s">
        <v>0</v>
      </c>
      <c r="B42" t="s">
        <v>1</v>
      </c>
      <c r="C42" t="s">
        <v>2</v>
      </c>
      <c r="D42" t="s">
        <v>12</v>
      </c>
      <c r="E42" t="s">
        <v>7</v>
      </c>
      <c r="F42">
        <v>2</v>
      </c>
      <c r="G42">
        <v>2</v>
      </c>
      <c r="H42">
        <v>1</v>
      </c>
      <c r="I42">
        <v>1</v>
      </c>
      <c r="J42">
        <v>1</v>
      </c>
      <c r="K42" t="s">
        <v>8</v>
      </c>
      <c r="L42">
        <v>1</v>
      </c>
      <c r="M42">
        <v>1</v>
      </c>
      <c r="N42">
        <v>2</v>
      </c>
      <c r="O42">
        <v>1</v>
      </c>
      <c r="P42">
        <v>2</v>
      </c>
    </row>
    <row r="43" spans="1:16" x14ac:dyDescent="0.3">
      <c r="A43" t="s">
        <v>0</v>
      </c>
      <c r="B43" t="s">
        <v>1</v>
      </c>
      <c r="C43" t="s">
        <v>2</v>
      </c>
      <c r="D43" t="s">
        <v>3</v>
      </c>
      <c r="E43" t="s">
        <v>7</v>
      </c>
      <c r="F43">
        <v>2</v>
      </c>
      <c r="G43">
        <v>2</v>
      </c>
      <c r="H43">
        <v>4</v>
      </c>
      <c r="I43">
        <v>4</v>
      </c>
      <c r="J43">
        <v>3</v>
      </c>
      <c r="K43" t="s">
        <v>5</v>
      </c>
      <c r="L43">
        <v>2</v>
      </c>
      <c r="M43">
        <v>2</v>
      </c>
      <c r="N43">
        <v>3</v>
      </c>
      <c r="O43">
        <v>1</v>
      </c>
      <c r="P43">
        <v>3</v>
      </c>
    </row>
    <row r="44" spans="1:16" x14ac:dyDescent="0.3">
      <c r="A44" t="s">
        <v>6</v>
      </c>
      <c r="B44" t="s">
        <v>1</v>
      </c>
      <c r="C44" t="s">
        <v>2</v>
      </c>
      <c r="D44" t="s">
        <v>3</v>
      </c>
      <c r="E44" t="s">
        <v>7</v>
      </c>
      <c r="F44">
        <v>1</v>
      </c>
      <c r="G44">
        <v>1</v>
      </c>
      <c r="H44">
        <v>1</v>
      </c>
      <c r="I44">
        <v>2</v>
      </c>
      <c r="J44">
        <v>4</v>
      </c>
      <c r="K44" t="s">
        <v>8</v>
      </c>
      <c r="L44">
        <v>3</v>
      </c>
      <c r="M44">
        <v>3</v>
      </c>
      <c r="N44">
        <v>1</v>
      </c>
      <c r="O44">
        <v>3</v>
      </c>
      <c r="P44">
        <v>4</v>
      </c>
    </row>
    <row r="45" spans="1:16" x14ac:dyDescent="0.3">
      <c r="A45" t="s">
        <v>6</v>
      </c>
      <c r="B45" t="s">
        <v>1</v>
      </c>
      <c r="C45" t="s">
        <v>2</v>
      </c>
      <c r="D45" t="s">
        <v>12</v>
      </c>
      <c r="E45" t="s">
        <v>7</v>
      </c>
      <c r="F45">
        <v>3</v>
      </c>
      <c r="G45">
        <v>4</v>
      </c>
      <c r="H45">
        <v>4</v>
      </c>
      <c r="I45">
        <v>3</v>
      </c>
      <c r="J45">
        <v>3</v>
      </c>
      <c r="K45" t="s">
        <v>5</v>
      </c>
      <c r="L45">
        <v>3</v>
      </c>
      <c r="M45">
        <v>4</v>
      </c>
      <c r="N45">
        <v>3</v>
      </c>
      <c r="O45">
        <v>2</v>
      </c>
      <c r="P45">
        <v>4</v>
      </c>
    </row>
    <row r="46" spans="1:16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>
        <v>1</v>
      </c>
      <c r="G46">
        <v>1</v>
      </c>
      <c r="H46">
        <v>1</v>
      </c>
      <c r="I46">
        <v>1</v>
      </c>
      <c r="J46">
        <v>1</v>
      </c>
      <c r="K46" t="s">
        <v>8</v>
      </c>
      <c r="L46">
        <v>2</v>
      </c>
      <c r="M46">
        <v>1</v>
      </c>
      <c r="N46">
        <v>1</v>
      </c>
      <c r="O46">
        <v>1</v>
      </c>
      <c r="P46">
        <v>1</v>
      </c>
    </row>
    <row r="47" spans="1:16" x14ac:dyDescent="0.3">
      <c r="A47" t="s">
        <v>6</v>
      </c>
      <c r="B47" t="s">
        <v>13</v>
      </c>
      <c r="C47" t="s">
        <v>11</v>
      </c>
      <c r="D47" t="s">
        <v>3</v>
      </c>
      <c r="E47" t="s">
        <v>7</v>
      </c>
      <c r="F47">
        <v>5</v>
      </c>
      <c r="G47">
        <v>5</v>
      </c>
      <c r="H47">
        <v>4</v>
      </c>
      <c r="I47">
        <v>5</v>
      </c>
      <c r="J47">
        <v>5</v>
      </c>
      <c r="K47" t="s">
        <v>5</v>
      </c>
      <c r="L47">
        <v>5</v>
      </c>
      <c r="M47">
        <v>4</v>
      </c>
      <c r="N47">
        <v>3</v>
      </c>
      <c r="O47">
        <v>3</v>
      </c>
      <c r="P47">
        <v>3</v>
      </c>
    </row>
    <row r="48" spans="1:16" x14ac:dyDescent="0.3">
      <c r="A48" t="s">
        <v>0</v>
      </c>
      <c r="B48" t="s">
        <v>10</v>
      </c>
      <c r="C48" t="s">
        <v>2</v>
      </c>
      <c r="D48" t="s">
        <v>12</v>
      </c>
      <c r="E48" t="s">
        <v>7</v>
      </c>
      <c r="F48">
        <v>3</v>
      </c>
      <c r="G48">
        <v>3</v>
      </c>
      <c r="H48">
        <v>3</v>
      </c>
      <c r="I48">
        <v>3</v>
      </c>
      <c r="J48">
        <v>5</v>
      </c>
      <c r="K48" t="s">
        <v>8</v>
      </c>
      <c r="L48">
        <v>5</v>
      </c>
      <c r="M48">
        <v>5</v>
      </c>
      <c r="N48">
        <v>3</v>
      </c>
      <c r="O48">
        <v>5</v>
      </c>
      <c r="P48">
        <v>4</v>
      </c>
    </row>
    <row r="49" spans="1:16" x14ac:dyDescent="0.3">
      <c r="A49" t="s">
        <v>6</v>
      </c>
      <c r="B49" t="s">
        <v>10</v>
      </c>
      <c r="C49" t="s">
        <v>11</v>
      </c>
      <c r="D49" t="s">
        <v>3</v>
      </c>
      <c r="E49" t="s">
        <v>4</v>
      </c>
      <c r="F49">
        <v>3</v>
      </c>
      <c r="G49">
        <v>3</v>
      </c>
      <c r="H49">
        <v>3</v>
      </c>
      <c r="I49">
        <v>4</v>
      </c>
      <c r="J49">
        <v>3</v>
      </c>
      <c r="K49" t="s">
        <v>5</v>
      </c>
      <c r="L49">
        <v>4</v>
      </c>
      <c r="M49">
        <v>3</v>
      </c>
      <c r="N49">
        <v>3</v>
      </c>
      <c r="O49">
        <v>3</v>
      </c>
      <c r="P49">
        <v>3</v>
      </c>
    </row>
    <row r="50" spans="1:16" x14ac:dyDescent="0.3">
      <c r="A50" t="s">
        <v>6</v>
      </c>
      <c r="B50" t="s">
        <v>13</v>
      </c>
      <c r="C50" t="s">
        <v>11</v>
      </c>
      <c r="D50" t="s">
        <v>3</v>
      </c>
      <c r="E50" t="s">
        <v>4</v>
      </c>
      <c r="F50">
        <v>5</v>
      </c>
      <c r="G50">
        <v>5</v>
      </c>
      <c r="H50">
        <v>3</v>
      </c>
      <c r="I50">
        <v>2</v>
      </c>
      <c r="J50">
        <v>4</v>
      </c>
      <c r="K50" t="s">
        <v>8</v>
      </c>
      <c r="L50">
        <v>3</v>
      </c>
      <c r="M50">
        <v>3</v>
      </c>
      <c r="N50">
        <v>3</v>
      </c>
      <c r="O50">
        <v>2</v>
      </c>
      <c r="P50">
        <v>5</v>
      </c>
    </row>
    <row r="51" spans="1:16" x14ac:dyDescent="0.3">
      <c r="A51" t="s">
        <v>6</v>
      </c>
      <c r="B51" t="s">
        <v>13</v>
      </c>
      <c r="C51" t="s">
        <v>11</v>
      </c>
      <c r="D51" t="s">
        <v>12</v>
      </c>
      <c r="E51" t="s">
        <v>4</v>
      </c>
      <c r="F51">
        <v>2</v>
      </c>
      <c r="G51">
        <v>2</v>
      </c>
      <c r="H51">
        <v>3</v>
      </c>
      <c r="I51">
        <v>1</v>
      </c>
      <c r="J51">
        <v>3</v>
      </c>
      <c r="K51" t="s">
        <v>9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3">
      <c r="A52" t="s">
        <v>6</v>
      </c>
      <c r="B52" t="s">
        <v>1</v>
      </c>
      <c r="C52" t="s">
        <v>2</v>
      </c>
      <c r="D52" t="s">
        <v>12</v>
      </c>
      <c r="E52" t="s">
        <v>4</v>
      </c>
      <c r="F52">
        <v>4</v>
      </c>
      <c r="G52">
        <v>4</v>
      </c>
      <c r="H52">
        <v>4</v>
      </c>
      <c r="I52">
        <v>4</v>
      </c>
      <c r="J52">
        <v>5</v>
      </c>
      <c r="K52" t="s">
        <v>5</v>
      </c>
      <c r="L52">
        <v>5</v>
      </c>
      <c r="M52">
        <v>5</v>
      </c>
      <c r="N52">
        <v>5</v>
      </c>
      <c r="O52">
        <v>5</v>
      </c>
      <c r="P52">
        <v>3</v>
      </c>
    </row>
    <row r="53" spans="1:16" x14ac:dyDescent="0.3">
      <c r="A53" t="s">
        <v>6</v>
      </c>
      <c r="B53" t="s">
        <v>13</v>
      </c>
      <c r="C53" t="s">
        <v>2</v>
      </c>
      <c r="D53" t="s">
        <v>3</v>
      </c>
      <c r="E53" t="s">
        <v>7</v>
      </c>
      <c r="F53">
        <v>5</v>
      </c>
      <c r="G53">
        <v>5</v>
      </c>
      <c r="H53">
        <v>5</v>
      </c>
      <c r="I53">
        <v>5</v>
      </c>
      <c r="J53">
        <v>5</v>
      </c>
      <c r="K53" t="s">
        <v>5</v>
      </c>
      <c r="L53">
        <v>5</v>
      </c>
      <c r="M53">
        <v>5</v>
      </c>
      <c r="N53">
        <v>5</v>
      </c>
      <c r="O53">
        <v>5</v>
      </c>
      <c r="P53">
        <v>5</v>
      </c>
    </row>
    <row r="54" spans="1:16" x14ac:dyDescent="0.3">
      <c r="A54" t="s">
        <v>6</v>
      </c>
      <c r="B54" t="s">
        <v>13</v>
      </c>
      <c r="C54" t="s">
        <v>11</v>
      </c>
      <c r="D54" t="s">
        <v>3</v>
      </c>
      <c r="E54" t="s">
        <v>4</v>
      </c>
      <c r="F54">
        <v>4</v>
      </c>
      <c r="G54">
        <v>4</v>
      </c>
      <c r="H54">
        <v>3</v>
      </c>
      <c r="I54">
        <v>4</v>
      </c>
      <c r="J54">
        <v>5</v>
      </c>
      <c r="K54" t="s">
        <v>5</v>
      </c>
      <c r="L54">
        <v>3</v>
      </c>
      <c r="M54">
        <v>2</v>
      </c>
      <c r="N54">
        <v>1</v>
      </c>
      <c r="O54">
        <v>5</v>
      </c>
      <c r="P54">
        <v>4</v>
      </c>
    </row>
    <row r="55" spans="1:16" x14ac:dyDescent="0.3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5</v>
      </c>
      <c r="G55">
        <v>2</v>
      </c>
      <c r="H55">
        <v>1</v>
      </c>
      <c r="I55">
        <v>3</v>
      </c>
      <c r="J55">
        <v>4</v>
      </c>
      <c r="K55" t="s">
        <v>8</v>
      </c>
      <c r="L55">
        <v>3</v>
      </c>
      <c r="M55">
        <v>3</v>
      </c>
      <c r="N55">
        <v>3</v>
      </c>
      <c r="O55">
        <v>3</v>
      </c>
      <c r="P55">
        <v>3</v>
      </c>
    </row>
    <row r="56" spans="1:16" x14ac:dyDescent="0.3">
      <c r="A56" t="s">
        <v>6</v>
      </c>
      <c r="B56" t="s">
        <v>13</v>
      </c>
      <c r="C56" t="s">
        <v>11</v>
      </c>
      <c r="D56" t="s">
        <v>3</v>
      </c>
      <c r="E56" t="s">
        <v>4</v>
      </c>
      <c r="F56">
        <v>5</v>
      </c>
      <c r="G56">
        <v>5</v>
      </c>
      <c r="H56">
        <v>5</v>
      </c>
      <c r="I56">
        <v>5</v>
      </c>
      <c r="J56">
        <v>5</v>
      </c>
      <c r="K56" t="s">
        <v>5</v>
      </c>
      <c r="L56">
        <v>5</v>
      </c>
      <c r="M56">
        <v>5</v>
      </c>
      <c r="N56">
        <v>5</v>
      </c>
      <c r="O56">
        <v>5</v>
      </c>
      <c r="P56">
        <v>5</v>
      </c>
    </row>
    <row r="57" spans="1:16" x14ac:dyDescent="0.3">
      <c r="A57" t="s">
        <v>6</v>
      </c>
      <c r="B57" t="s">
        <v>1</v>
      </c>
      <c r="C57" t="s">
        <v>2</v>
      </c>
      <c r="D57" t="s">
        <v>3</v>
      </c>
      <c r="E57" t="s">
        <v>7</v>
      </c>
      <c r="F57">
        <v>5</v>
      </c>
      <c r="G57">
        <v>5</v>
      </c>
      <c r="H57">
        <v>4</v>
      </c>
      <c r="I57">
        <v>5</v>
      </c>
      <c r="J57">
        <v>3</v>
      </c>
      <c r="K57" t="s">
        <v>8</v>
      </c>
      <c r="L57">
        <v>4</v>
      </c>
      <c r="M57">
        <v>4</v>
      </c>
      <c r="N57">
        <v>5</v>
      </c>
      <c r="O57">
        <v>4</v>
      </c>
      <c r="P57">
        <v>4</v>
      </c>
    </row>
    <row r="58" spans="1:16" x14ac:dyDescent="0.3">
      <c r="A58" t="s">
        <v>6</v>
      </c>
      <c r="B58" t="s">
        <v>1</v>
      </c>
      <c r="C58" t="s">
        <v>2</v>
      </c>
      <c r="D58" t="s">
        <v>12</v>
      </c>
      <c r="E58" t="s">
        <v>4</v>
      </c>
      <c r="F58">
        <v>2</v>
      </c>
      <c r="G58">
        <v>4</v>
      </c>
      <c r="H58">
        <v>5</v>
      </c>
      <c r="I58">
        <v>5</v>
      </c>
      <c r="J58">
        <v>5</v>
      </c>
      <c r="K58" t="s">
        <v>5</v>
      </c>
      <c r="L58">
        <v>2</v>
      </c>
      <c r="M58">
        <v>4</v>
      </c>
      <c r="N58">
        <v>4</v>
      </c>
      <c r="O58">
        <v>5</v>
      </c>
      <c r="P58">
        <v>4</v>
      </c>
    </row>
    <row r="59" spans="1:16" x14ac:dyDescent="0.3">
      <c r="A59" t="s">
        <v>6</v>
      </c>
      <c r="B59" t="s">
        <v>1</v>
      </c>
      <c r="C59" t="s">
        <v>2</v>
      </c>
      <c r="D59" t="s">
        <v>12</v>
      </c>
      <c r="E59" t="s">
        <v>7</v>
      </c>
      <c r="F59">
        <v>1</v>
      </c>
      <c r="G59">
        <v>1</v>
      </c>
      <c r="H59">
        <v>1</v>
      </c>
      <c r="I59">
        <v>2</v>
      </c>
      <c r="J59">
        <v>5</v>
      </c>
      <c r="K59" t="s">
        <v>8</v>
      </c>
      <c r="L59">
        <v>3</v>
      </c>
      <c r="M59">
        <v>2</v>
      </c>
      <c r="N59">
        <v>3</v>
      </c>
      <c r="O59">
        <v>1</v>
      </c>
      <c r="P59">
        <v>2</v>
      </c>
    </row>
    <row r="60" spans="1:16" x14ac:dyDescent="0.3">
      <c r="A60" t="s">
        <v>6</v>
      </c>
      <c r="B60" t="s">
        <v>1</v>
      </c>
      <c r="C60" t="s">
        <v>2</v>
      </c>
      <c r="D60" t="s">
        <v>12</v>
      </c>
      <c r="E60" t="s">
        <v>7</v>
      </c>
      <c r="F60">
        <v>3</v>
      </c>
      <c r="G60">
        <v>3</v>
      </c>
      <c r="H60">
        <v>3</v>
      </c>
      <c r="I60">
        <v>3</v>
      </c>
      <c r="J60">
        <v>4</v>
      </c>
      <c r="K60" t="s">
        <v>8</v>
      </c>
      <c r="L60">
        <v>4</v>
      </c>
      <c r="M60">
        <v>4</v>
      </c>
      <c r="N60">
        <v>2</v>
      </c>
      <c r="O60">
        <v>2</v>
      </c>
      <c r="P60">
        <v>3</v>
      </c>
    </row>
    <row r="61" spans="1:16" x14ac:dyDescent="0.3">
      <c r="A61" t="s">
        <v>0</v>
      </c>
      <c r="B61" t="s">
        <v>1</v>
      </c>
      <c r="C61" t="s">
        <v>2</v>
      </c>
      <c r="D61" t="s">
        <v>3</v>
      </c>
      <c r="E61" t="s">
        <v>7</v>
      </c>
      <c r="F61">
        <v>2</v>
      </c>
      <c r="G61">
        <v>2</v>
      </c>
      <c r="H61">
        <v>4</v>
      </c>
      <c r="I61">
        <v>4</v>
      </c>
      <c r="J61">
        <v>3</v>
      </c>
      <c r="K61" t="s">
        <v>5</v>
      </c>
      <c r="L61">
        <v>2</v>
      </c>
      <c r="M61">
        <v>2</v>
      </c>
      <c r="N61">
        <v>3</v>
      </c>
      <c r="O61">
        <v>1</v>
      </c>
      <c r="P61">
        <v>3</v>
      </c>
    </row>
    <row r="62" spans="1:16" x14ac:dyDescent="0.3">
      <c r="A62" t="s">
        <v>0</v>
      </c>
      <c r="B62" t="s">
        <v>1</v>
      </c>
      <c r="C62" t="s">
        <v>2</v>
      </c>
      <c r="D62" t="s">
        <v>12</v>
      </c>
      <c r="E62" t="s">
        <v>7</v>
      </c>
      <c r="F62">
        <v>5</v>
      </c>
      <c r="G62">
        <v>5</v>
      </c>
      <c r="H62">
        <v>5</v>
      </c>
      <c r="I62">
        <v>5</v>
      </c>
      <c r="J62">
        <v>5</v>
      </c>
      <c r="K62" t="s">
        <v>8</v>
      </c>
      <c r="L62">
        <v>5</v>
      </c>
      <c r="M62">
        <v>5</v>
      </c>
      <c r="N62">
        <v>5</v>
      </c>
      <c r="O62">
        <v>5</v>
      </c>
      <c r="P62">
        <v>5</v>
      </c>
    </row>
    <row r="63" spans="1:16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>
        <v>1</v>
      </c>
      <c r="G63">
        <v>1</v>
      </c>
      <c r="H63">
        <v>1</v>
      </c>
      <c r="I63">
        <v>1</v>
      </c>
      <c r="J63">
        <v>3</v>
      </c>
      <c r="K63" t="s">
        <v>5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>
        <v>2</v>
      </c>
      <c r="G64">
        <v>2</v>
      </c>
      <c r="H64">
        <v>3</v>
      </c>
      <c r="I64">
        <v>4</v>
      </c>
      <c r="J64">
        <v>2</v>
      </c>
      <c r="K64" t="s">
        <v>8</v>
      </c>
      <c r="L64">
        <v>4</v>
      </c>
      <c r="M64">
        <v>4</v>
      </c>
      <c r="N64">
        <v>4</v>
      </c>
      <c r="O64">
        <v>4</v>
      </c>
      <c r="P64">
        <v>2</v>
      </c>
    </row>
    <row r="65" spans="1:16" x14ac:dyDescent="0.3">
      <c r="A65" t="s">
        <v>6</v>
      </c>
      <c r="B65" t="s">
        <v>10</v>
      </c>
      <c r="C65" t="s">
        <v>11</v>
      </c>
      <c r="D65" t="s">
        <v>3</v>
      </c>
      <c r="E65" t="s">
        <v>7</v>
      </c>
      <c r="F65">
        <v>3</v>
      </c>
      <c r="G65">
        <v>3</v>
      </c>
      <c r="H65">
        <v>2</v>
      </c>
      <c r="I65">
        <v>3</v>
      </c>
      <c r="J65">
        <v>5</v>
      </c>
      <c r="K65" t="s">
        <v>8</v>
      </c>
      <c r="L65">
        <v>3</v>
      </c>
      <c r="M65">
        <v>4</v>
      </c>
      <c r="N65">
        <v>4</v>
      </c>
      <c r="O65">
        <v>4</v>
      </c>
      <c r="P65">
        <v>2</v>
      </c>
    </row>
    <row r="66" spans="1:16" x14ac:dyDescent="0.3">
      <c r="A66" t="s">
        <v>0</v>
      </c>
      <c r="B66" s="12" t="s">
        <v>51</v>
      </c>
      <c r="C66" t="s">
        <v>2</v>
      </c>
      <c r="D66" t="s">
        <v>12</v>
      </c>
      <c r="E66" t="s">
        <v>7</v>
      </c>
      <c r="F66">
        <v>1</v>
      </c>
      <c r="G66">
        <v>1</v>
      </c>
      <c r="H66">
        <v>1</v>
      </c>
      <c r="I66">
        <v>1</v>
      </c>
      <c r="J66">
        <v>1</v>
      </c>
      <c r="K66" t="s">
        <v>5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1</v>
      </c>
      <c r="G67">
        <v>1</v>
      </c>
      <c r="H67">
        <v>1</v>
      </c>
      <c r="I67">
        <v>1</v>
      </c>
      <c r="J67">
        <v>3</v>
      </c>
      <c r="K67" t="s">
        <v>5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 x14ac:dyDescent="0.3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3</v>
      </c>
      <c r="G68">
        <v>3</v>
      </c>
      <c r="H68">
        <v>3</v>
      </c>
      <c r="I68">
        <v>1</v>
      </c>
      <c r="J68">
        <v>5</v>
      </c>
      <c r="K68" t="s">
        <v>8</v>
      </c>
      <c r="L68">
        <v>1</v>
      </c>
      <c r="M68">
        <v>3</v>
      </c>
      <c r="N68">
        <v>1</v>
      </c>
      <c r="O68">
        <v>2</v>
      </c>
      <c r="P68">
        <v>5</v>
      </c>
    </row>
    <row r="69" spans="1:16" x14ac:dyDescent="0.3">
      <c r="A69" t="s">
        <v>0</v>
      </c>
      <c r="B69" t="s">
        <v>1</v>
      </c>
      <c r="C69" t="s">
        <v>2</v>
      </c>
      <c r="D69" t="s">
        <v>12</v>
      </c>
      <c r="E69" t="s">
        <v>7</v>
      </c>
      <c r="F69">
        <v>5</v>
      </c>
      <c r="G69">
        <v>4</v>
      </c>
      <c r="H69">
        <v>1</v>
      </c>
      <c r="I69">
        <v>2</v>
      </c>
      <c r="J69">
        <v>1</v>
      </c>
      <c r="K69" t="s">
        <v>5</v>
      </c>
      <c r="L69">
        <v>5</v>
      </c>
      <c r="M69">
        <v>5</v>
      </c>
      <c r="N69">
        <v>5</v>
      </c>
      <c r="O69">
        <v>5</v>
      </c>
      <c r="P69">
        <v>4</v>
      </c>
    </row>
    <row r="70" spans="1:16" x14ac:dyDescent="0.3">
      <c r="A70" t="s">
        <v>0</v>
      </c>
      <c r="B70" t="s">
        <v>1</v>
      </c>
      <c r="C70" t="s">
        <v>2</v>
      </c>
      <c r="D70" t="s">
        <v>12</v>
      </c>
      <c r="E70" t="s">
        <v>7</v>
      </c>
      <c r="F70">
        <v>2</v>
      </c>
      <c r="G70">
        <v>5</v>
      </c>
      <c r="H70">
        <v>5</v>
      </c>
      <c r="I70">
        <v>2</v>
      </c>
      <c r="J70">
        <v>5</v>
      </c>
      <c r="K70" t="s">
        <v>5</v>
      </c>
      <c r="L70">
        <v>4</v>
      </c>
      <c r="M70">
        <v>5</v>
      </c>
      <c r="N70">
        <v>4</v>
      </c>
      <c r="O70">
        <v>5</v>
      </c>
      <c r="P70">
        <v>3</v>
      </c>
    </row>
    <row r="71" spans="1:16" x14ac:dyDescent="0.3">
      <c r="A71" t="s">
        <v>6</v>
      </c>
      <c r="B71" t="s">
        <v>1</v>
      </c>
      <c r="C71" t="s">
        <v>2</v>
      </c>
      <c r="D71" t="s">
        <v>12</v>
      </c>
      <c r="E71" t="s">
        <v>4</v>
      </c>
      <c r="F71">
        <v>1</v>
      </c>
      <c r="G71">
        <v>1</v>
      </c>
      <c r="H71">
        <v>1</v>
      </c>
      <c r="I71">
        <v>1</v>
      </c>
      <c r="J71">
        <v>3</v>
      </c>
      <c r="K71" t="s">
        <v>9</v>
      </c>
      <c r="L71">
        <v>2</v>
      </c>
      <c r="M71">
        <v>1</v>
      </c>
      <c r="N71">
        <v>1</v>
      </c>
      <c r="O71">
        <v>1</v>
      </c>
      <c r="P71">
        <v>2</v>
      </c>
    </row>
    <row r="72" spans="1:16" x14ac:dyDescent="0.3">
      <c r="A72" t="s">
        <v>6</v>
      </c>
      <c r="B72" t="s">
        <v>13</v>
      </c>
      <c r="C72" t="s">
        <v>11</v>
      </c>
      <c r="D72" t="s">
        <v>3</v>
      </c>
      <c r="E72" t="s">
        <v>7</v>
      </c>
      <c r="F72">
        <v>5</v>
      </c>
      <c r="G72">
        <v>5</v>
      </c>
      <c r="H72">
        <v>5</v>
      </c>
      <c r="I72">
        <v>3</v>
      </c>
      <c r="J72">
        <v>3</v>
      </c>
      <c r="K72" t="s">
        <v>8</v>
      </c>
      <c r="L72">
        <v>1</v>
      </c>
      <c r="M72">
        <v>5</v>
      </c>
      <c r="N72">
        <v>1</v>
      </c>
      <c r="O72">
        <v>5</v>
      </c>
      <c r="P72">
        <v>4</v>
      </c>
    </row>
    <row r="73" spans="1:16" x14ac:dyDescent="0.3">
      <c r="A73" t="s">
        <v>0</v>
      </c>
      <c r="B73" t="s">
        <v>1</v>
      </c>
      <c r="C73" t="s">
        <v>2</v>
      </c>
      <c r="D73" t="s">
        <v>12</v>
      </c>
      <c r="E73" t="s">
        <v>4</v>
      </c>
      <c r="F73">
        <v>2</v>
      </c>
      <c r="G73">
        <v>2</v>
      </c>
      <c r="H73">
        <v>2</v>
      </c>
      <c r="I73">
        <v>2</v>
      </c>
      <c r="J73">
        <v>1</v>
      </c>
      <c r="K73" t="s">
        <v>8</v>
      </c>
      <c r="L73">
        <v>1</v>
      </c>
      <c r="M73">
        <v>2</v>
      </c>
      <c r="N73">
        <v>1</v>
      </c>
      <c r="O73">
        <v>3</v>
      </c>
      <c r="P73">
        <v>1</v>
      </c>
    </row>
    <row r="74" spans="1:16" x14ac:dyDescent="0.3">
      <c r="A74" t="s">
        <v>0</v>
      </c>
      <c r="B74" t="s">
        <v>1</v>
      </c>
      <c r="C74" t="s">
        <v>2</v>
      </c>
      <c r="D74" t="s">
        <v>12</v>
      </c>
      <c r="E74" t="s">
        <v>7</v>
      </c>
      <c r="F74">
        <v>2</v>
      </c>
      <c r="G74">
        <v>3</v>
      </c>
      <c r="H74">
        <v>2</v>
      </c>
      <c r="I74">
        <v>2</v>
      </c>
      <c r="J74">
        <v>2</v>
      </c>
      <c r="K74" t="s">
        <v>9</v>
      </c>
      <c r="L74">
        <v>4</v>
      </c>
      <c r="M74">
        <v>3</v>
      </c>
      <c r="N74">
        <v>2</v>
      </c>
      <c r="O74">
        <v>2</v>
      </c>
      <c r="P74">
        <v>4</v>
      </c>
    </row>
    <row r="75" spans="1:16" x14ac:dyDescent="0.3">
      <c r="A75" t="s">
        <v>0</v>
      </c>
      <c r="B75" t="s">
        <v>1</v>
      </c>
      <c r="C75" t="s">
        <v>2</v>
      </c>
      <c r="D75" t="s">
        <v>3</v>
      </c>
      <c r="E75" t="s">
        <v>4</v>
      </c>
      <c r="F75">
        <v>3</v>
      </c>
      <c r="G75">
        <v>3</v>
      </c>
      <c r="H75">
        <v>1</v>
      </c>
      <c r="I75">
        <v>1</v>
      </c>
      <c r="J75">
        <v>5</v>
      </c>
      <c r="K75" t="s">
        <v>8</v>
      </c>
      <c r="L75">
        <v>1</v>
      </c>
      <c r="M75">
        <v>3</v>
      </c>
      <c r="N75">
        <v>4</v>
      </c>
      <c r="O75">
        <v>3</v>
      </c>
      <c r="P75">
        <v>4</v>
      </c>
    </row>
    <row r="76" spans="1:16" x14ac:dyDescent="0.3">
      <c r="A76" t="s">
        <v>0</v>
      </c>
      <c r="B76" t="s">
        <v>10</v>
      </c>
      <c r="C76" t="s">
        <v>2</v>
      </c>
      <c r="D76" t="s">
        <v>12</v>
      </c>
      <c r="E76" t="s">
        <v>7</v>
      </c>
      <c r="F76">
        <v>3</v>
      </c>
      <c r="G76">
        <v>3</v>
      </c>
      <c r="H76">
        <v>3</v>
      </c>
      <c r="I76">
        <v>3</v>
      </c>
      <c r="J76">
        <v>5</v>
      </c>
      <c r="K76" t="s">
        <v>8</v>
      </c>
      <c r="L76">
        <v>5</v>
      </c>
      <c r="M76">
        <v>5</v>
      </c>
      <c r="N76">
        <v>3</v>
      </c>
      <c r="O76">
        <v>5</v>
      </c>
      <c r="P76">
        <v>4</v>
      </c>
    </row>
    <row r="77" spans="1:16" x14ac:dyDescent="0.3">
      <c r="A77" t="s">
        <v>0</v>
      </c>
      <c r="B77" t="s">
        <v>1</v>
      </c>
      <c r="C77" t="s">
        <v>2</v>
      </c>
      <c r="D77" t="s">
        <v>12</v>
      </c>
      <c r="E77" t="s">
        <v>7</v>
      </c>
      <c r="F77">
        <v>4</v>
      </c>
      <c r="G77">
        <v>3</v>
      </c>
      <c r="H77">
        <v>3</v>
      </c>
      <c r="I77">
        <v>4</v>
      </c>
      <c r="J77">
        <v>5</v>
      </c>
      <c r="K77" t="s">
        <v>8</v>
      </c>
      <c r="L77">
        <v>4</v>
      </c>
      <c r="M77">
        <v>3</v>
      </c>
      <c r="N77">
        <v>2</v>
      </c>
      <c r="O77">
        <v>2</v>
      </c>
      <c r="P77">
        <v>4</v>
      </c>
    </row>
    <row r="78" spans="1:16" x14ac:dyDescent="0.3">
      <c r="A78" t="s">
        <v>0</v>
      </c>
      <c r="B78" t="s">
        <v>1</v>
      </c>
      <c r="C78" t="s">
        <v>2</v>
      </c>
      <c r="D78" t="s">
        <v>12</v>
      </c>
      <c r="E78" t="s">
        <v>4</v>
      </c>
      <c r="F78">
        <v>3</v>
      </c>
      <c r="G78">
        <v>3</v>
      </c>
      <c r="H78">
        <v>1</v>
      </c>
      <c r="I78">
        <v>1</v>
      </c>
      <c r="J78">
        <v>3</v>
      </c>
      <c r="K78" t="s">
        <v>9</v>
      </c>
      <c r="L78">
        <v>5</v>
      </c>
      <c r="M78">
        <v>4</v>
      </c>
      <c r="N78">
        <v>1</v>
      </c>
      <c r="O78">
        <v>1</v>
      </c>
      <c r="P78">
        <v>4</v>
      </c>
    </row>
    <row r="79" spans="1:16" x14ac:dyDescent="0.3">
      <c r="A79" t="s">
        <v>0</v>
      </c>
      <c r="B79" t="s">
        <v>1</v>
      </c>
      <c r="C79" t="s">
        <v>2</v>
      </c>
      <c r="D79" t="s">
        <v>12</v>
      </c>
      <c r="E79" t="s">
        <v>7</v>
      </c>
      <c r="F79">
        <v>1</v>
      </c>
      <c r="G79">
        <v>1</v>
      </c>
      <c r="H79">
        <v>1</v>
      </c>
      <c r="I79">
        <v>1</v>
      </c>
      <c r="J79">
        <v>1</v>
      </c>
      <c r="K79" t="s">
        <v>5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1:16" x14ac:dyDescent="0.3">
      <c r="A80" t="s">
        <v>6</v>
      </c>
      <c r="B80" t="s">
        <v>13</v>
      </c>
      <c r="C80" t="s">
        <v>11</v>
      </c>
      <c r="D80" t="s">
        <v>3</v>
      </c>
      <c r="E80" t="s">
        <v>7</v>
      </c>
      <c r="F80">
        <v>4</v>
      </c>
      <c r="G80">
        <v>3</v>
      </c>
      <c r="H80">
        <v>3</v>
      </c>
      <c r="I80">
        <v>3</v>
      </c>
      <c r="J80">
        <v>3</v>
      </c>
      <c r="K80" t="s">
        <v>5</v>
      </c>
      <c r="L80">
        <v>4</v>
      </c>
      <c r="M80">
        <v>4</v>
      </c>
      <c r="N80">
        <v>3</v>
      </c>
      <c r="O80">
        <v>4</v>
      </c>
      <c r="P80">
        <v>4</v>
      </c>
    </row>
    <row r="81" spans="1:16" x14ac:dyDescent="0.3">
      <c r="A81" t="s">
        <v>0</v>
      </c>
      <c r="B81" t="s">
        <v>1</v>
      </c>
      <c r="C81" t="s">
        <v>2</v>
      </c>
      <c r="D81" t="s">
        <v>12</v>
      </c>
      <c r="E81" t="s">
        <v>7</v>
      </c>
      <c r="F81">
        <v>1</v>
      </c>
      <c r="G81">
        <v>1</v>
      </c>
      <c r="H81">
        <v>1</v>
      </c>
      <c r="I81">
        <v>3</v>
      </c>
      <c r="J81">
        <v>3</v>
      </c>
      <c r="K81" t="s">
        <v>5</v>
      </c>
      <c r="L81">
        <v>3</v>
      </c>
      <c r="M81">
        <v>1</v>
      </c>
      <c r="N81">
        <v>1</v>
      </c>
      <c r="O81">
        <v>1</v>
      </c>
      <c r="P81">
        <v>1</v>
      </c>
    </row>
    <row r="82" spans="1:16" x14ac:dyDescent="0.3">
      <c r="A82" t="s">
        <v>6</v>
      </c>
      <c r="B82" t="s">
        <v>1</v>
      </c>
      <c r="C82" t="s">
        <v>2</v>
      </c>
      <c r="D82" t="s">
        <v>12</v>
      </c>
      <c r="E82" t="s">
        <v>7</v>
      </c>
      <c r="F82">
        <v>1</v>
      </c>
      <c r="G82">
        <v>1</v>
      </c>
      <c r="H82">
        <v>2</v>
      </c>
      <c r="I82">
        <v>2</v>
      </c>
      <c r="J82">
        <v>1</v>
      </c>
      <c r="K82" t="s">
        <v>9</v>
      </c>
      <c r="L82">
        <v>2</v>
      </c>
      <c r="M82">
        <v>1</v>
      </c>
      <c r="N82">
        <v>1</v>
      </c>
      <c r="O82">
        <v>1</v>
      </c>
      <c r="P82">
        <v>1</v>
      </c>
    </row>
    <row r="83" spans="1:16" x14ac:dyDescent="0.3">
      <c r="A83" t="s">
        <v>6</v>
      </c>
      <c r="B83" t="s">
        <v>1</v>
      </c>
      <c r="C83" t="s">
        <v>2</v>
      </c>
      <c r="D83" t="s">
        <v>3</v>
      </c>
      <c r="E83" t="s">
        <v>7</v>
      </c>
      <c r="F83">
        <v>5</v>
      </c>
      <c r="G83">
        <v>5</v>
      </c>
      <c r="H83">
        <v>3</v>
      </c>
      <c r="I83">
        <v>3</v>
      </c>
      <c r="J83">
        <v>4</v>
      </c>
      <c r="K83" t="s">
        <v>5</v>
      </c>
      <c r="L83">
        <v>5</v>
      </c>
      <c r="M83">
        <v>5</v>
      </c>
      <c r="N83">
        <v>5</v>
      </c>
      <c r="O83">
        <v>5</v>
      </c>
      <c r="P83">
        <v>3</v>
      </c>
    </row>
    <row r="84" spans="1:16" x14ac:dyDescent="0.3">
      <c r="A84" t="s">
        <v>0</v>
      </c>
      <c r="B84" t="s">
        <v>13</v>
      </c>
      <c r="C84" t="s">
        <v>11</v>
      </c>
      <c r="D84" t="s">
        <v>12</v>
      </c>
      <c r="E84" t="s">
        <v>7</v>
      </c>
      <c r="F84">
        <v>3</v>
      </c>
      <c r="G84">
        <v>5</v>
      </c>
      <c r="H84">
        <v>3</v>
      </c>
      <c r="I84">
        <v>5</v>
      </c>
      <c r="J84">
        <v>5</v>
      </c>
      <c r="K84" t="s">
        <v>5</v>
      </c>
      <c r="L84">
        <v>5</v>
      </c>
      <c r="M84">
        <v>5</v>
      </c>
      <c r="N84">
        <v>5</v>
      </c>
      <c r="O84">
        <v>5</v>
      </c>
      <c r="P84">
        <v>2</v>
      </c>
    </row>
    <row r="85" spans="1:16" x14ac:dyDescent="0.3">
      <c r="A85" t="s">
        <v>6</v>
      </c>
      <c r="B85" t="s">
        <v>13</v>
      </c>
      <c r="C85" t="s">
        <v>2</v>
      </c>
      <c r="D85" t="s">
        <v>12</v>
      </c>
      <c r="E85" t="s">
        <v>4</v>
      </c>
      <c r="F85">
        <v>5</v>
      </c>
      <c r="G85">
        <v>5</v>
      </c>
      <c r="H85">
        <v>5</v>
      </c>
      <c r="I85">
        <v>5</v>
      </c>
      <c r="J85">
        <v>5</v>
      </c>
      <c r="K85" t="s">
        <v>5</v>
      </c>
      <c r="L85">
        <v>5</v>
      </c>
      <c r="M85">
        <v>5</v>
      </c>
      <c r="N85">
        <v>5</v>
      </c>
      <c r="O85">
        <v>5</v>
      </c>
      <c r="P85">
        <v>2</v>
      </c>
    </row>
    <row r="86" spans="1:16" x14ac:dyDescent="0.3">
      <c r="A86" t="s">
        <v>0</v>
      </c>
      <c r="B86" t="s">
        <v>1</v>
      </c>
      <c r="C86" t="s">
        <v>2</v>
      </c>
      <c r="D86" t="s">
        <v>12</v>
      </c>
      <c r="E86" t="s">
        <v>4</v>
      </c>
      <c r="F86">
        <v>4</v>
      </c>
      <c r="G86">
        <v>4</v>
      </c>
      <c r="H86">
        <v>4</v>
      </c>
      <c r="I86">
        <v>1</v>
      </c>
      <c r="J86">
        <v>3</v>
      </c>
      <c r="K86" t="s">
        <v>9</v>
      </c>
      <c r="L86">
        <v>1</v>
      </c>
      <c r="M86">
        <v>3</v>
      </c>
      <c r="N86">
        <v>4</v>
      </c>
      <c r="O86">
        <v>1</v>
      </c>
      <c r="P86">
        <v>4</v>
      </c>
    </row>
    <row r="87" spans="1:16" x14ac:dyDescent="0.3">
      <c r="A87" t="s">
        <v>0</v>
      </c>
      <c r="B87" t="s">
        <v>1</v>
      </c>
      <c r="C87" t="s">
        <v>2</v>
      </c>
      <c r="D87" t="s">
        <v>12</v>
      </c>
      <c r="E87" t="s">
        <v>7</v>
      </c>
      <c r="F87">
        <v>3</v>
      </c>
      <c r="G87">
        <v>5</v>
      </c>
      <c r="H87">
        <v>2</v>
      </c>
      <c r="I87">
        <v>1</v>
      </c>
      <c r="J87">
        <v>2</v>
      </c>
      <c r="K87" t="s">
        <v>8</v>
      </c>
      <c r="L87">
        <v>2</v>
      </c>
      <c r="M87">
        <v>5</v>
      </c>
      <c r="N87">
        <v>3</v>
      </c>
      <c r="O87">
        <v>5</v>
      </c>
      <c r="P87">
        <v>4</v>
      </c>
    </row>
    <row r="88" spans="1:16" x14ac:dyDescent="0.3">
      <c r="A88" t="s">
        <v>6</v>
      </c>
      <c r="B88" t="s">
        <v>1</v>
      </c>
      <c r="C88" t="s">
        <v>2</v>
      </c>
      <c r="D88" t="s">
        <v>12</v>
      </c>
      <c r="E88" t="s">
        <v>4</v>
      </c>
      <c r="F88">
        <v>1</v>
      </c>
      <c r="G88">
        <v>1</v>
      </c>
      <c r="H88">
        <v>1</v>
      </c>
      <c r="I88">
        <v>1</v>
      </c>
      <c r="J88">
        <v>3</v>
      </c>
      <c r="K88" t="s">
        <v>9</v>
      </c>
      <c r="L88">
        <v>2</v>
      </c>
      <c r="M88">
        <v>1</v>
      </c>
      <c r="N88">
        <v>1</v>
      </c>
      <c r="O88">
        <v>1</v>
      </c>
      <c r="P88">
        <v>2</v>
      </c>
    </row>
    <row r="89" spans="1:16" x14ac:dyDescent="0.3">
      <c r="A89" t="s">
        <v>6</v>
      </c>
      <c r="B89" t="s">
        <v>1</v>
      </c>
      <c r="C89" t="s">
        <v>2</v>
      </c>
      <c r="D89" t="s">
        <v>12</v>
      </c>
      <c r="E89" t="s">
        <v>7</v>
      </c>
      <c r="F89">
        <v>5</v>
      </c>
      <c r="G89">
        <v>3</v>
      </c>
      <c r="H89">
        <v>4</v>
      </c>
      <c r="I89">
        <v>2</v>
      </c>
      <c r="J89">
        <v>5</v>
      </c>
      <c r="K89" t="s">
        <v>9</v>
      </c>
      <c r="L89">
        <v>2</v>
      </c>
      <c r="M89">
        <v>2</v>
      </c>
      <c r="N89">
        <v>3</v>
      </c>
      <c r="O89">
        <v>1</v>
      </c>
      <c r="P89">
        <v>3</v>
      </c>
    </row>
    <row r="90" spans="1:16" x14ac:dyDescent="0.3">
      <c r="A90" t="s">
        <v>6</v>
      </c>
      <c r="B90" t="s">
        <v>1</v>
      </c>
      <c r="C90" t="s">
        <v>2</v>
      </c>
      <c r="D90" t="s">
        <v>12</v>
      </c>
      <c r="E90" t="s">
        <v>4</v>
      </c>
      <c r="F90">
        <v>2</v>
      </c>
      <c r="G90">
        <v>2</v>
      </c>
      <c r="H90">
        <v>1</v>
      </c>
      <c r="I90">
        <v>1</v>
      </c>
      <c r="J90">
        <v>2</v>
      </c>
      <c r="K90" t="s">
        <v>5</v>
      </c>
      <c r="L90">
        <v>2</v>
      </c>
      <c r="M90">
        <v>2</v>
      </c>
      <c r="N90">
        <v>1</v>
      </c>
      <c r="O90">
        <v>1</v>
      </c>
      <c r="P90">
        <v>1</v>
      </c>
    </row>
    <row r="91" spans="1:16" x14ac:dyDescent="0.3">
      <c r="A91" t="s">
        <v>6</v>
      </c>
      <c r="B91" t="s">
        <v>1</v>
      </c>
      <c r="C91" t="s">
        <v>2</v>
      </c>
      <c r="D91" t="s">
        <v>12</v>
      </c>
      <c r="E91" t="s">
        <v>7</v>
      </c>
      <c r="F91">
        <v>2</v>
      </c>
      <c r="G91">
        <v>2</v>
      </c>
      <c r="H91">
        <v>3</v>
      </c>
      <c r="I91">
        <v>2</v>
      </c>
      <c r="J91">
        <v>4</v>
      </c>
      <c r="K91" t="s">
        <v>9</v>
      </c>
      <c r="L91">
        <v>2</v>
      </c>
      <c r="M91">
        <v>5</v>
      </c>
      <c r="N91">
        <v>5</v>
      </c>
      <c r="O91">
        <v>2</v>
      </c>
      <c r="P91">
        <v>1</v>
      </c>
    </row>
    <row r="92" spans="1:16" x14ac:dyDescent="0.3">
      <c r="A92" t="s">
        <v>6</v>
      </c>
      <c r="B92" t="s">
        <v>1</v>
      </c>
      <c r="C92" t="s">
        <v>2</v>
      </c>
      <c r="D92" t="s">
        <v>3</v>
      </c>
      <c r="E92" t="s">
        <v>7</v>
      </c>
      <c r="F92">
        <v>2</v>
      </c>
      <c r="G92">
        <v>2</v>
      </c>
      <c r="H92">
        <v>2</v>
      </c>
      <c r="I92">
        <v>1</v>
      </c>
      <c r="J92">
        <v>3</v>
      </c>
      <c r="K92" t="s">
        <v>9</v>
      </c>
      <c r="L92">
        <v>2</v>
      </c>
      <c r="M92">
        <v>1</v>
      </c>
      <c r="N92">
        <v>1</v>
      </c>
      <c r="O92">
        <v>4</v>
      </c>
      <c r="P92">
        <v>2</v>
      </c>
    </row>
    <row r="93" spans="1:16" x14ac:dyDescent="0.3">
      <c r="A93" t="s">
        <v>6</v>
      </c>
      <c r="B93" t="s">
        <v>1</v>
      </c>
      <c r="C93" t="s">
        <v>2</v>
      </c>
      <c r="D93" t="s">
        <v>3</v>
      </c>
      <c r="E93" t="s">
        <v>4</v>
      </c>
      <c r="F93">
        <v>1</v>
      </c>
      <c r="G93">
        <v>2</v>
      </c>
      <c r="H93">
        <v>1</v>
      </c>
      <c r="I93">
        <v>1</v>
      </c>
      <c r="J93">
        <v>1</v>
      </c>
      <c r="K93" t="s">
        <v>9</v>
      </c>
      <c r="L93">
        <v>2</v>
      </c>
      <c r="M93">
        <v>2</v>
      </c>
      <c r="N93">
        <v>2</v>
      </c>
      <c r="O93">
        <v>5</v>
      </c>
      <c r="P93">
        <v>3</v>
      </c>
    </row>
    <row r="94" spans="1:16" x14ac:dyDescent="0.3">
      <c r="A94" t="s">
        <v>6</v>
      </c>
      <c r="B94" t="s">
        <v>1</v>
      </c>
      <c r="C94" t="s">
        <v>2</v>
      </c>
      <c r="D94" t="s">
        <v>12</v>
      </c>
      <c r="E94" t="s">
        <v>4</v>
      </c>
      <c r="F94">
        <v>1</v>
      </c>
      <c r="G94">
        <v>1</v>
      </c>
      <c r="H94">
        <v>1</v>
      </c>
      <c r="I94">
        <v>1</v>
      </c>
      <c r="J94">
        <v>1</v>
      </c>
      <c r="K94" t="s">
        <v>9</v>
      </c>
      <c r="L94">
        <v>1</v>
      </c>
      <c r="M94">
        <v>1</v>
      </c>
      <c r="N94">
        <v>1</v>
      </c>
      <c r="O94">
        <v>1</v>
      </c>
      <c r="P94">
        <v>3</v>
      </c>
    </row>
    <row r="95" spans="1:16" x14ac:dyDescent="0.3">
      <c r="A95" t="s">
        <v>0</v>
      </c>
      <c r="B95" t="s">
        <v>1</v>
      </c>
      <c r="C95" t="s">
        <v>2</v>
      </c>
      <c r="D95" t="s">
        <v>3</v>
      </c>
      <c r="E95" t="s">
        <v>4</v>
      </c>
      <c r="F95">
        <v>2</v>
      </c>
      <c r="G95">
        <v>2</v>
      </c>
      <c r="H95">
        <v>1</v>
      </c>
      <c r="I95">
        <v>1</v>
      </c>
      <c r="J95">
        <v>1</v>
      </c>
      <c r="K95" t="s">
        <v>9</v>
      </c>
      <c r="L95">
        <v>1</v>
      </c>
      <c r="M95">
        <v>1</v>
      </c>
      <c r="N95">
        <v>1</v>
      </c>
      <c r="O95">
        <v>5</v>
      </c>
      <c r="P95">
        <v>4</v>
      </c>
    </row>
    <row r="96" spans="1:16" x14ac:dyDescent="0.3">
      <c r="A96" t="s">
        <v>0</v>
      </c>
      <c r="B96" t="s">
        <v>1</v>
      </c>
      <c r="C96" t="s">
        <v>2</v>
      </c>
      <c r="D96" t="s">
        <v>3</v>
      </c>
      <c r="E96" t="s">
        <v>7</v>
      </c>
      <c r="F96">
        <v>2</v>
      </c>
      <c r="G96">
        <v>2</v>
      </c>
      <c r="H96">
        <v>5</v>
      </c>
      <c r="I96">
        <v>1</v>
      </c>
      <c r="J96">
        <v>4</v>
      </c>
      <c r="K96" t="s">
        <v>9</v>
      </c>
      <c r="L96">
        <v>4</v>
      </c>
      <c r="M96">
        <v>1</v>
      </c>
      <c r="N96">
        <v>1</v>
      </c>
      <c r="O96">
        <v>1</v>
      </c>
      <c r="P96">
        <v>3</v>
      </c>
    </row>
    <row r="97" spans="1:16" x14ac:dyDescent="0.3">
      <c r="A97" t="s">
        <v>0</v>
      </c>
      <c r="B97" t="s">
        <v>1</v>
      </c>
      <c r="C97" t="s">
        <v>2</v>
      </c>
      <c r="D97" t="s">
        <v>12</v>
      </c>
      <c r="E97" t="s">
        <v>4</v>
      </c>
      <c r="F97">
        <v>2</v>
      </c>
      <c r="G97">
        <v>1</v>
      </c>
      <c r="H97">
        <v>1</v>
      </c>
      <c r="I97">
        <v>1</v>
      </c>
      <c r="J97">
        <v>1</v>
      </c>
      <c r="K97" t="s">
        <v>9</v>
      </c>
      <c r="L97">
        <v>1</v>
      </c>
      <c r="M97">
        <v>1</v>
      </c>
      <c r="N97">
        <v>1</v>
      </c>
      <c r="O97">
        <v>1</v>
      </c>
      <c r="P97">
        <v>2</v>
      </c>
    </row>
    <row r="98" spans="1:16" x14ac:dyDescent="0.3">
      <c r="A98" t="s">
        <v>6</v>
      </c>
      <c r="B98" t="s">
        <v>1</v>
      </c>
      <c r="C98" t="s">
        <v>2</v>
      </c>
      <c r="D98" t="s">
        <v>12</v>
      </c>
      <c r="E98" t="s">
        <v>7</v>
      </c>
      <c r="F98">
        <v>1</v>
      </c>
      <c r="G98">
        <v>1</v>
      </c>
      <c r="H98">
        <v>1</v>
      </c>
      <c r="I98">
        <v>3</v>
      </c>
      <c r="J98">
        <v>5</v>
      </c>
      <c r="K98" t="s">
        <v>9</v>
      </c>
      <c r="L98">
        <v>5</v>
      </c>
      <c r="M98">
        <v>1</v>
      </c>
      <c r="N98">
        <v>1</v>
      </c>
      <c r="O98">
        <v>1</v>
      </c>
      <c r="P98">
        <v>1</v>
      </c>
    </row>
    <row r="99" spans="1:16" x14ac:dyDescent="0.3">
      <c r="A99" t="s">
        <v>6</v>
      </c>
      <c r="B99" t="s">
        <v>1</v>
      </c>
      <c r="C99" t="s">
        <v>2</v>
      </c>
      <c r="D99" t="s">
        <v>12</v>
      </c>
      <c r="E99" t="s">
        <v>4</v>
      </c>
      <c r="F99">
        <v>1</v>
      </c>
      <c r="G99">
        <v>1</v>
      </c>
      <c r="H99">
        <v>1</v>
      </c>
      <c r="I99">
        <v>1</v>
      </c>
      <c r="J99">
        <v>1</v>
      </c>
      <c r="K99" t="s">
        <v>9</v>
      </c>
      <c r="L99">
        <v>1</v>
      </c>
      <c r="M99">
        <v>1</v>
      </c>
      <c r="N99">
        <v>1</v>
      </c>
      <c r="O99">
        <v>1</v>
      </c>
      <c r="P99">
        <v>1</v>
      </c>
    </row>
    <row r="100" spans="1:16" x14ac:dyDescent="0.3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>
        <v>1</v>
      </c>
      <c r="G100">
        <v>1</v>
      </c>
      <c r="H100">
        <v>1</v>
      </c>
      <c r="I100">
        <v>1</v>
      </c>
      <c r="J100">
        <v>1</v>
      </c>
      <c r="K100" t="s">
        <v>9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3">
      <c r="A101" t="s">
        <v>6</v>
      </c>
      <c r="B101" t="s">
        <v>1</v>
      </c>
      <c r="C101" t="s">
        <v>2</v>
      </c>
      <c r="D101" t="s">
        <v>12</v>
      </c>
      <c r="E101" t="s">
        <v>7</v>
      </c>
      <c r="F101">
        <v>2</v>
      </c>
      <c r="G101">
        <v>2</v>
      </c>
      <c r="H101">
        <v>2</v>
      </c>
      <c r="I101">
        <v>2</v>
      </c>
      <c r="J101">
        <v>3</v>
      </c>
      <c r="K101" t="s">
        <v>9</v>
      </c>
      <c r="L101">
        <v>2</v>
      </c>
      <c r="M101">
        <v>3</v>
      </c>
      <c r="N101">
        <v>1</v>
      </c>
      <c r="O101">
        <v>1</v>
      </c>
      <c r="P101">
        <v>1</v>
      </c>
    </row>
    <row r="102" spans="1:16" x14ac:dyDescent="0.3">
      <c r="A102" t="s">
        <v>6</v>
      </c>
      <c r="B102" t="s">
        <v>1</v>
      </c>
      <c r="C102" t="s">
        <v>2</v>
      </c>
      <c r="D102" t="s">
        <v>12</v>
      </c>
      <c r="E102" t="s">
        <v>7</v>
      </c>
      <c r="F102">
        <v>2</v>
      </c>
      <c r="G102">
        <v>1</v>
      </c>
      <c r="H102">
        <v>2</v>
      </c>
      <c r="I102">
        <v>1</v>
      </c>
      <c r="J102">
        <v>1</v>
      </c>
      <c r="K102" t="s">
        <v>8</v>
      </c>
      <c r="L102">
        <v>2</v>
      </c>
      <c r="M102">
        <v>2</v>
      </c>
      <c r="N102">
        <v>1</v>
      </c>
      <c r="O102">
        <v>1</v>
      </c>
      <c r="P102">
        <v>4</v>
      </c>
    </row>
    <row r="103" spans="1:16" x14ac:dyDescent="0.3">
      <c r="A103" t="s">
        <v>6</v>
      </c>
      <c r="B103" t="s">
        <v>1</v>
      </c>
      <c r="C103" t="s">
        <v>2</v>
      </c>
      <c r="D103" t="s">
        <v>3</v>
      </c>
      <c r="E103" t="s">
        <v>4</v>
      </c>
      <c r="F103">
        <v>1</v>
      </c>
      <c r="G103">
        <v>1</v>
      </c>
      <c r="H103">
        <v>1</v>
      </c>
      <c r="I103">
        <v>2</v>
      </c>
      <c r="J103">
        <v>3</v>
      </c>
      <c r="K103" t="s">
        <v>5</v>
      </c>
      <c r="L103">
        <v>2</v>
      </c>
      <c r="M103">
        <v>1</v>
      </c>
      <c r="N103">
        <v>1</v>
      </c>
      <c r="O103">
        <v>1</v>
      </c>
      <c r="P103">
        <v>1</v>
      </c>
    </row>
    <row r="104" spans="1:16" x14ac:dyDescent="0.3">
      <c r="A104" t="s">
        <v>0</v>
      </c>
      <c r="B104" t="s">
        <v>1</v>
      </c>
      <c r="C104" t="s">
        <v>2</v>
      </c>
      <c r="D104" t="s">
        <v>12</v>
      </c>
      <c r="E104" t="s">
        <v>4</v>
      </c>
      <c r="F104">
        <v>5</v>
      </c>
      <c r="G104">
        <v>5</v>
      </c>
      <c r="H104">
        <v>5</v>
      </c>
      <c r="I104">
        <v>5</v>
      </c>
      <c r="J104">
        <v>5</v>
      </c>
      <c r="K104" t="s">
        <v>9</v>
      </c>
      <c r="L104">
        <v>4</v>
      </c>
      <c r="M104">
        <v>4</v>
      </c>
      <c r="N104">
        <v>4</v>
      </c>
      <c r="O104">
        <v>4</v>
      </c>
      <c r="P104">
        <v>4</v>
      </c>
    </row>
    <row r="105" spans="1:16" x14ac:dyDescent="0.3">
      <c r="A105" t="s">
        <v>6</v>
      </c>
      <c r="B105" t="s">
        <v>1</v>
      </c>
      <c r="C105" t="s">
        <v>2</v>
      </c>
      <c r="D105" t="s">
        <v>12</v>
      </c>
      <c r="E105" t="s">
        <v>7</v>
      </c>
      <c r="F105">
        <v>1</v>
      </c>
      <c r="G105">
        <v>1</v>
      </c>
      <c r="H105">
        <v>1</v>
      </c>
      <c r="I105">
        <v>1</v>
      </c>
      <c r="J105">
        <v>1</v>
      </c>
      <c r="K105" t="s">
        <v>9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3">
      <c r="A106" t="s">
        <v>0</v>
      </c>
      <c r="B106" t="s">
        <v>10</v>
      </c>
      <c r="C106" t="s">
        <v>2</v>
      </c>
      <c r="D106" t="s">
        <v>3</v>
      </c>
      <c r="E106" t="s">
        <v>4</v>
      </c>
      <c r="F106">
        <v>1</v>
      </c>
      <c r="G106">
        <v>3</v>
      </c>
      <c r="H106">
        <v>2</v>
      </c>
      <c r="I106">
        <v>3</v>
      </c>
      <c r="J106">
        <v>4</v>
      </c>
      <c r="K106" t="s">
        <v>5</v>
      </c>
      <c r="L106">
        <v>4</v>
      </c>
      <c r="M106">
        <v>3</v>
      </c>
      <c r="N106">
        <v>3</v>
      </c>
      <c r="O106">
        <v>3</v>
      </c>
      <c r="P106">
        <v>3</v>
      </c>
    </row>
    <row r="107" spans="1:16" x14ac:dyDescent="0.3">
      <c r="A107" t="s">
        <v>6</v>
      </c>
      <c r="B107" t="s">
        <v>1</v>
      </c>
      <c r="C107" t="s">
        <v>2</v>
      </c>
      <c r="D107" t="s">
        <v>3</v>
      </c>
      <c r="E107" t="s">
        <v>7</v>
      </c>
      <c r="F107">
        <v>1</v>
      </c>
      <c r="G107">
        <v>1</v>
      </c>
      <c r="H107">
        <v>1</v>
      </c>
      <c r="I107">
        <v>1</v>
      </c>
      <c r="J107">
        <v>1</v>
      </c>
      <c r="K107" t="s">
        <v>5</v>
      </c>
      <c r="L107">
        <v>2</v>
      </c>
      <c r="M107">
        <v>1</v>
      </c>
      <c r="N107">
        <v>1</v>
      </c>
      <c r="O107">
        <v>1</v>
      </c>
      <c r="P107">
        <v>2</v>
      </c>
    </row>
    <row r="108" spans="1:16" x14ac:dyDescent="0.3">
      <c r="A108" t="s">
        <v>0</v>
      </c>
      <c r="B108" s="12" t="s">
        <v>51</v>
      </c>
      <c r="C108" t="s">
        <v>2</v>
      </c>
      <c r="D108" t="s">
        <v>12</v>
      </c>
      <c r="E108" t="s">
        <v>4</v>
      </c>
      <c r="F108">
        <v>2</v>
      </c>
      <c r="G108">
        <v>2</v>
      </c>
      <c r="H108">
        <v>3</v>
      </c>
      <c r="I108">
        <v>1</v>
      </c>
      <c r="J108">
        <v>1</v>
      </c>
      <c r="K108" t="s">
        <v>9</v>
      </c>
      <c r="L108">
        <v>1</v>
      </c>
      <c r="M108">
        <v>2</v>
      </c>
      <c r="N108">
        <v>1</v>
      </c>
      <c r="O108">
        <v>1</v>
      </c>
      <c r="P108">
        <v>1</v>
      </c>
    </row>
    <row r="109" spans="1:16" x14ac:dyDescent="0.3">
      <c r="A109" t="s">
        <v>6</v>
      </c>
      <c r="B109" t="s">
        <v>1</v>
      </c>
      <c r="C109" t="s">
        <v>2</v>
      </c>
      <c r="D109" t="s">
        <v>12</v>
      </c>
      <c r="E109" t="s">
        <v>7</v>
      </c>
      <c r="F109">
        <v>4</v>
      </c>
      <c r="G109">
        <v>4</v>
      </c>
      <c r="H109">
        <v>3</v>
      </c>
      <c r="I109">
        <v>4</v>
      </c>
      <c r="J109">
        <v>4</v>
      </c>
      <c r="K109" t="s">
        <v>5</v>
      </c>
      <c r="L109">
        <v>5</v>
      </c>
      <c r="M109">
        <v>4</v>
      </c>
      <c r="N109">
        <v>5</v>
      </c>
      <c r="O109">
        <v>5</v>
      </c>
      <c r="P109">
        <v>3</v>
      </c>
    </row>
    <row r="110" spans="1:16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>
        <v>3</v>
      </c>
      <c r="G110">
        <v>4</v>
      </c>
      <c r="H110">
        <v>1</v>
      </c>
      <c r="I110">
        <v>5</v>
      </c>
      <c r="J110">
        <v>5</v>
      </c>
      <c r="K110" t="s">
        <v>5</v>
      </c>
      <c r="L110">
        <v>5</v>
      </c>
      <c r="M110">
        <v>5</v>
      </c>
      <c r="N110">
        <v>5</v>
      </c>
      <c r="O110">
        <v>3</v>
      </c>
      <c r="P110">
        <v>1</v>
      </c>
    </row>
    <row r="111" spans="1:16" x14ac:dyDescent="0.3">
      <c r="A111" t="s">
        <v>0</v>
      </c>
      <c r="B111" t="s">
        <v>1</v>
      </c>
      <c r="C111" t="s">
        <v>2</v>
      </c>
      <c r="D111" t="s">
        <v>12</v>
      </c>
      <c r="E111" t="s">
        <v>7</v>
      </c>
      <c r="F111">
        <v>2</v>
      </c>
      <c r="G111">
        <v>3</v>
      </c>
      <c r="H111">
        <v>2</v>
      </c>
      <c r="I111">
        <v>2</v>
      </c>
      <c r="J111">
        <v>2</v>
      </c>
      <c r="K111" t="s">
        <v>9</v>
      </c>
      <c r="L111">
        <v>4</v>
      </c>
      <c r="M111">
        <v>3</v>
      </c>
      <c r="N111">
        <v>2</v>
      </c>
      <c r="O111">
        <v>2</v>
      </c>
      <c r="P111">
        <v>4</v>
      </c>
    </row>
    <row r="112" spans="1:16" x14ac:dyDescent="0.3">
      <c r="A112" t="s">
        <v>0</v>
      </c>
      <c r="B112" t="s">
        <v>1</v>
      </c>
      <c r="C112" t="s">
        <v>2</v>
      </c>
      <c r="D112" t="s">
        <v>12</v>
      </c>
      <c r="E112" t="s">
        <v>4</v>
      </c>
      <c r="F112">
        <v>1</v>
      </c>
      <c r="G112">
        <v>1</v>
      </c>
      <c r="H112">
        <v>3</v>
      </c>
      <c r="I112">
        <v>1</v>
      </c>
      <c r="J112">
        <v>2</v>
      </c>
      <c r="K112" t="s">
        <v>9</v>
      </c>
      <c r="L112">
        <v>1</v>
      </c>
      <c r="M112">
        <v>2</v>
      </c>
      <c r="N112">
        <v>1</v>
      </c>
      <c r="O112">
        <v>2</v>
      </c>
      <c r="P112">
        <v>2</v>
      </c>
    </row>
    <row r="113" spans="1:16" x14ac:dyDescent="0.3">
      <c r="A113" t="s">
        <v>0</v>
      </c>
      <c r="B113" t="s">
        <v>1</v>
      </c>
      <c r="C113" t="s">
        <v>2</v>
      </c>
      <c r="D113" t="s">
        <v>12</v>
      </c>
      <c r="E113" t="s">
        <v>7</v>
      </c>
      <c r="F113">
        <v>2</v>
      </c>
      <c r="G113">
        <v>3</v>
      </c>
      <c r="H113">
        <v>1</v>
      </c>
      <c r="I113">
        <v>4</v>
      </c>
      <c r="J113">
        <v>5</v>
      </c>
      <c r="K113" t="s">
        <v>5</v>
      </c>
      <c r="L113">
        <v>2</v>
      </c>
      <c r="M113">
        <v>4</v>
      </c>
      <c r="N113">
        <v>5</v>
      </c>
      <c r="O113">
        <v>5</v>
      </c>
      <c r="P113">
        <v>1</v>
      </c>
    </row>
    <row r="114" spans="1:16" x14ac:dyDescent="0.3">
      <c r="A114" t="s">
        <v>0</v>
      </c>
      <c r="B114" t="s">
        <v>1</v>
      </c>
      <c r="C114" t="s">
        <v>2</v>
      </c>
      <c r="D114" t="s">
        <v>12</v>
      </c>
      <c r="E114" t="s">
        <v>7</v>
      </c>
      <c r="F114">
        <v>4</v>
      </c>
      <c r="G114">
        <v>4</v>
      </c>
      <c r="H114">
        <v>2</v>
      </c>
      <c r="I114">
        <v>3</v>
      </c>
      <c r="J114">
        <v>5</v>
      </c>
      <c r="K114" t="s">
        <v>5</v>
      </c>
      <c r="L114">
        <v>4</v>
      </c>
      <c r="M114">
        <v>5</v>
      </c>
      <c r="N114">
        <v>5</v>
      </c>
      <c r="O114">
        <v>5</v>
      </c>
      <c r="P114">
        <v>2</v>
      </c>
    </row>
    <row r="115" spans="1:16" x14ac:dyDescent="0.3">
      <c r="A115" t="s">
        <v>0</v>
      </c>
      <c r="B115" t="s">
        <v>1</v>
      </c>
      <c r="C115" t="s">
        <v>2</v>
      </c>
      <c r="D115" t="s">
        <v>12</v>
      </c>
      <c r="E115" t="s">
        <v>4</v>
      </c>
      <c r="F115">
        <v>1</v>
      </c>
      <c r="G115">
        <v>2</v>
      </c>
      <c r="H115">
        <v>1</v>
      </c>
      <c r="I115">
        <v>1</v>
      </c>
      <c r="J115">
        <v>4</v>
      </c>
      <c r="K115" t="s">
        <v>9</v>
      </c>
      <c r="L115">
        <v>3</v>
      </c>
      <c r="M115">
        <v>1</v>
      </c>
      <c r="N115">
        <v>1</v>
      </c>
      <c r="O115">
        <v>1</v>
      </c>
      <c r="P115">
        <v>2</v>
      </c>
    </row>
    <row r="116" spans="1:16" x14ac:dyDescent="0.3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>
        <v>1</v>
      </c>
      <c r="G116">
        <v>1</v>
      </c>
      <c r="H116">
        <v>1</v>
      </c>
      <c r="I116">
        <v>1</v>
      </c>
      <c r="J116">
        <v>1</v>
      </c>
      <c r="K116" t="s">
        <v>9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3">
      <c r="A117" t="s">
        <v>6</v>
      </c>
      <c r="B117" t="s">
        <v>1</v>
      </c>
      <c r="C117" t="s">
        <v>2</v>
      </c>
      <c r="D117" t="s">
        <v>3</v>
      </c>
      <c r="E117" t="s">
        <v>7</v>
      </c>
      <c r="F117">
        <v>1</v>
      </c>
      <c r="G117">
        <v>1</v>
      </c>
      <c r="H117">
        <v>2</v>
      </c>
      <c r="I117">
        <v>1</v>
      </c>
      <c r="J117">
        <v>4</v>
      </c>
      <c r="K117" t="s">
        <v>9</v>
      </c>
      <c r="L117">
        <v>2</v>
      </c>
      <c r="M117">
        <v>2</v>
      </c>
      <c r="N117">
        <v>2</v>
      </c>
      <c r="O117">
        <v>1</v>
      </c>
      <c r="P117">
        <v>2</v>
      </c>
    </row>
    <row r="118" spans="1:16" x14ac:dyDescent="0.3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>
        <v>3</v>
      </c>
      <c r="G118">
        <v>3</v>
      </c>
      <c r="H118">
        <v>2</v>
      </c>
      <c r="I118">
        <v>3</v>
      </c>
      <c r="J118">
        <v>5</v>
      </c>
      <c r="K118" t="s">
        <v>5</v>
      </c>
      <c r="L118">
        <v>3</v>
      </c>
      <c r="M118">
        <v>2</v>
      </c>
      <c r="N118">
        <v>3</v>
      </c>
      <c r="O118">
        <v>5</v>
      </c>
      <c r="P118">
        <v>3</v>
      </c>
    </row>
    <row r="119" spans="1:16" x14ac:dyDescent="0.3">
      <c r="A119" t="s">
        <v>6</v>
      </c>
      <c r="B119" t="s">
        <v>1</v>
      </c>
      <c r="C119" t="s">
        <v>2</v>
      </c>
      <c r="D119" t="s">
        <v>3</v>
      </c>
      <c r="E119" t="s">
        <v>4</v>
      </c>
      <c r="F119">
        <v>3</v>
      </c>
      <c r="G119">
        <v>3</v>
      </c>
      <c r="H119">
        <v>3</v>
      </c>
      <c r="I119">
        <v>3</v>
      </c>
      <c r="J119">
        <v>3</v>
      </c>
      <c r="K119" t="s">
        <v>8</v>
      </c>
      <c r="L119">
        <v>3</v>
      </c>
      <c r="M119">
        <v>3</v>
      </c>
      <c r="N119">
        <v>3</v>
      </c>
      <c r="O119">
        <v>3</v>
      </c>
      <c r="P119">
        <v>3</v>
      </c>
    </row>
    <row r="120" spans="1:16" x14ac:dyDescent="0.3">
      <c r="A120" t="s">
        <v>6</v>
      </c>
      <c r="B120" t="s">
        <v>1</v>
      </c>
      <c r="C120" t="s">
        <v>2</v>
      </c>
      <c r="D120" t="s">
        <v>12</v>
      </c>
      <c r="E120" t="s">
        <v>7</v>
      </c>
      <c r="F120">
        <v>2</v>
      </c>
      <c r="G120">
        <v>4</v>
      </c>
      <c r="H120">
        <v>5</v>
      </c>
      <c r="I120">
        <v>3</v>
      </c>
      <c r="J120">
        <v>5</v>
      </c>
      <c r="K120" t="s">
        <v>8</v>
      </c>
      <c r="L120">
        <v>3</v>
      </c>
      <c r="M120">
        <v>5</v>
      </c>
      <c r="N120">
        <v>4</v>
      </c>
      <c r="O120">
        <v>5</v>
      </c>
      <c r="P120">
        <v>1</v>
      </c>
    </row>
    <row r="121" spans="1:16" x14ac:dyDescent="0.3">
      <c r="A121" t="s">
        <v>0</v>
      </c>
      <c r="B121" t="s">
        <v>1</v>
      </c>
      <c r="C121" t="s">
        <v>2</v>
      </c>
      <c r="D121" t="s">
        <v>12</v>
      </c>
      <c r="E121" t="s">
        <v>7</v>
      </c>
      <c r="F121">
        <v>1</v>
      </c>
      <c r="G121">
        <v>1</v>
      </c>
      <c r="H121">
        <v>1</v>
      </c>
      <c r="I121">
        <v>2</v>
      </c>
      <c r="J121">
        <v>2</v>
      </c>
      <c r="K121" t="s">
        <v>9</v>
      </c>
      <c r="L121">
        <v>3</v>
      </c>
      <c r="M121">
        <v>5</v>
      </c>
      <c r="N121">
        <v>5</v>
      </c>
      <c r="O121">
        <v>5</v>
      </c>
      <c r="P121">
        <v>2</v>
      </c>
    </row>
    <row r="122" spans="1:16" x14ac:dyDescent="0.3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>
        <v>2</v>
      </c>
      <c r="G122">
        <v>2</v>
      </c>
      <c r="H122">
        <v>1</v>
      </c>
      <c r="I122">
        <v>2</v>
      </c>
      <c r="J122">
        <v>1</v>
      </c>
      <c r="K122" t="s">
        <v>5</v>
      </c>
      <c r="L122">
        <v>3</v>
      </c>
      <c r="M122">
        <v>1</v>
      </c>
      <c r="N122">
        <v>1</v>
      </c>
      <c r="O122">
        <v>4</v>
      </c>
      <c r="P122">
        <v>4</v>
      </c>
    </row>
    <row r="123" spans="1:16" x14ac:dyDescent="0.3">
      <c r="A123" t="s">
        <v>6</v>
      </c>
      <c r="B123" t="s">
        <v>1</v>
      </c>
      <c r="C123" t="s">
        <v>2</v>
      </c>
      <c r="D123" t="s">
        <v>3</v>
      </c>
      <c r="E123" t="s">
        <v>7</v>
      </c>
      <c r="F123">
        <v>1</v>
      </c>
      <c r="G123">
        <v>2</v>
      </c>
      <c r="H123">
        <v>2</v>
      </c>
      <c r="I123">
        <v>2</v>
      </c>
      <c r="J123">
        <v>1</v>
      </c>
      <c r="K123" t="s">
        <v>9</v>
      </c>
      <c r="L123">
        <v>1</v>
      </c>
      <c r="M123">
        <v>2</v>
      </c>
      <c r="N123">
        <v>3</v>
      </c>
      <c r="O123">
        <v>4</v>
      </c>
      <c r="P123">
        <v>3</v>
      </c>
    </row>
    <row r="124" spans="1:16" x14ac:dyDescent="0.3">
      <c r="A124" t="s">
        <v>0</v>
      </c>
      <c r="B124" s="12" t="s">
        <v>51</v>
      </c>
      <c r="C124" t="s">
        <v>2</v>
      </c>
      <c r="D124" t="s">
        <v>12</v>
      </c>
      <c r="E124" t="s">
        <v>7</v>
      </c>
      <c r="F124">
        <v>2</v>
      </c>
      <c r="G124">
        <v>3</v>
      </c>
      <c r="H124">
        <v>2</v>
      </c>
      <c r="I124">
        <v>2</v>
      </c>
      <c r="J124">
        <v>3</v>
      </c>
      <c r="K124" t="s">
        <v>9</v>
      </c>
      <c r="L124">
        <v>1</v>
      </c>
      <c r="M124">
        <v>4</v>
      </c>
      <c r="N124">
        <v>4</v>
      </c>
      <c r="O124">
        <v>3</v>
      </c>
      <c r="P124">
        <v>4</v>
      </c>
    </row>
    <row r="125" spans="1:16" x14ac:dyDescent="0.3">
      <c r="A125" t="s">
        <v>0</v>
      </c>
      <c r="B125" s="12" t="s">
        <v>51</v>
      </c>
      <c r="C125" t="s">
        <v>2</v>
      </c>
      <c r="D125" t="s">
        <v>12</v>
      </c>
      <c r="E125" t="s">
        <v>7</v>
      </c>
      <c r="F125">
        <v>2</v>
      </c>
      <c r="G125">
        <v>3</v>
      </c>
      <c r="H125">
        <v>2</v>
      </c>
      <c r="I125">
        <v>2</v>
      </c>
      <c r="J125">
        <v>3</v>
      </c>
      <c r="K125" t="s">
        <v>9</v>
      </c>
      <c r="L125">
        <v>1</v>
      </c>
      <c r="M125">
        <v>4</v>
      </c>
      <c r="N125">
        <v>4</v>
      </c>
      <c r="O125">
        <v>3</v>
      </c>
      <c r="P125">
        <v>4</v>
      </c>
    </row>
    <row r="126" spans="1:16" x14ac:dyDescent="0.3">
      <c r="A126" t="s">
        <v>0</v>
      </c>
      <c r="B126" t="s">
        <v>1</v>
      </c>
      <c r="C126" t="s">
        <v>2</v>
      </c>
      <c r="D126" t="s">
        <v>12</v>
      </c>
      <c r="E126" t="s">
        <v>4</v>
      </c>
      <c r="F126">
        <v>1</v>
      </c>
      <c r="G126">
        <v>2</v>
      </c>
      <c r="H126">
        <v>1</v>
      </c>
      <c r="I126">
        <v>1</v>
      </c>
      <c r="J126">
        <v>4</v>
      </c>
      <c r="K126" t="s">
        <v>9</v>
      </c>
      <c r="L126">
        <v>3</v>
      </c>
      <c r="M126">
        <v>1</v>
      </c>
      <c r="N126">
        <v>1</v>
      </c>
      <c r="O126">
        <v>1</v>
      </c>
      <c r="P126">
        <v>2</v>
      </c>
    </row>
    <row r="127" spans="1:16" x14ac:dyDescent="0.3">
      <c r="A127" t="s">
        <v>6</v>
      </c>
      <c r="B127" t="s">
        <v>1</v>
      </c>
      <c r="C127" t="s">
        <v>2</v>
      </c>
      <c r="D127" t="s">
        <v>12</v>
      </c>
      <c r="E127" t="s">
        <v>7</v>
      </c>
      <c r="F127">
        <v>1</v>
      </c>
      <c r="G127">
        <v>1</v>
      </c>
      <c r="H127">
        <v>5</v>
      </c>
      <c r="I127">
        <v>2</v>
      </c>
      <c r="J127">
        <v>5</v>
      </c>
      <c r="K127" t="s">
        <v>5</v>
      </c>
      <c r="L127">
        <v>2</v>
      </c>
      <c r="M127">
        <v>3</v>
      </c>
      <c r="N127">
        <v>2</v>
      </c>
      <c r="O127">
        <v>2</v>
      </c>
      <c r="P127">
        <v>3</v>
      </c>
    </row>
    <row r="128" spans="1:16" x14ac:dyDescent="0.3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>
        <v>1</v>
      </c>
      <c r="G128">
        <v>1</v>
      </c>
      <c r="H128">
        <v>1</v>
      </c>
      <c r="I128">
        <v>1</v>
      </c>
      <c r="J128">
        <v>4</v>
      </c>
      <c r="K128" t="s">
        <v>8</v>
      </c>
      <c r="L128">
        <v>2</v>
      </c>
      <c r="M128">
        <v>1</v>
      </c>
      <c r="N128">
        <v>1</v>
      </c>
      <c r="O128">
        <v>2</v>
      </c>
      <c r="P128">
        <v>4</v>
      </c>
    </row>
    <row r="129" spans="1:16" x14ac:dyDescent="0.3">
      <c r="A129" t="s">
        <v>0</v>
      </c>
      <c r="B129" t="s">
        <v>1</v>
      </c>
      <c r="C129" t="s">
        <v>2</v>
      </c>
      <c r="D129" t="s">
        <v>12</v>
      </c>
      <c r="E129" t="s">
        <v>4</v>
      </c>
      <c r="F129">
        <v>1</v>
      </c>
      <c r="G129">
        <v>2</v>
      </c>
      <c r="H129">
        <v>1</v>
      </c>
      <c r="I129">
        <v>1</v>
      </c>
      <c r="J129">
        <v>4</v>
      </c>
      <c r="K129" t="s">
        <v>9</v>
      </c>
      <c r="L129">
        <v>3</v>
      </c>
      <c r="M129">
        <v>1</v>
      </c>
      <c r="N129">
        <v>1</v>
      </c>
      <c r="O129">
        <v>1</v>
      </c>
      <c r="P129">
        <v>2</v>
      </c>
    </row>
    <row r="130" spans="1:16" x14ac:dyDescent="0.3">
      <c r="A130" t="s">
        <v>6</v>
      </c>
      <c r="B130" t="s">
        <v>1</v>
      </c>
      <c r="C130" t="s">
        <v>2</v>
      </c>
      <c r="D130" t="s">
        <v>12</v>
      </c>
      <c r="E130" t="s">
        <v>7</v>
      </c>
      <c r="F130">
        <v>4</v>
      </c>
      <c r="G130">
        <v>4</v>
      </c>
      <c r="H130">
        <v>5</v>
      </c>
      <c r="I130">
        <v>4</v>
      </c>
      <c r="J130">
        <v>5</v>
      </c>
      <c r="K130" t="s">
        <v>5</v>
      </c>
      <c r="L130">
        <v>3</v>
      </c>
      <c r="M130">
        <v>4</v>
      </c>
      <c r="N130">
        <v>4</v>
      </c>
      <c r="O130">
        <v>5</v>
      </c>
      <c r="P130">
        <v>1</v>
      </c>
    </row>
    <row r="131" spans="1:16" x14ac:dyDescent="0.3">
      <c r="A131" t="s">
        <v>0</v>
      </c>
      <c r="B131" t="s">
        <v>1</v>
      </c>
      <c r="C131" t="s">
        <v>2</v>
      </c>
      <c r="D131" t="s">
        <v>12</v>
      </c>
      <c r="E131" t="s">
        <v>4</v>
      </c>
      <c r="F131">
        <v>4</v>
      </c>
      <c r="G131">
        <v>4</v>
      </c>
      <c r="H131">
        <v>3</v>
      </c>
      <c r="I131">
        <v>2</v>
      </c>
      <c r="J131">
        <v>3</v>
      </c>
      <c r="K131" t="s">
        <v>8</v>
      </c>
      <c r="L131">
        <v>2</v>
      </c>
      <c r="M131">
        <v>2</v>
      </c>
      <c r="N131">
        <v>2</v>
      </c>
      <c r="O131">
        <v>4</v>
      </c>
      <c r="P131">
        <v>2</v>
      </c>
    </row>
    <row r="132" spans="1:16" x14ac:dyDescent="0.3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>
        <v>2</v>
      </c>
      <c r="G132">
        <v>3</v>
      </c>
      <c r="H132">
        <v>4</v>
      </c>
      <c r="I132">
        <v>2</v>
      </c>
      <c r="J132">
        <v>4</v>
      </c>
      <c r="K132" t="s">
        <v>8</v>
      </c>
      <c r="L132">
        <v>2</v>
      </c>
      <c r="M132">
        <v>4</v>
      </c>
      <c r="N132">
        <v>4</v>
      </c>
      <c r="O132">
        <v>4</v>
      </c>
      <c r="P132">
        <v>2</v>
      </c>
    </row>
    <row r="133" spans="1:16" x14ac:dyDescent="0.3">
      <c r="A133" t="s">
        <v>6</v>
      </c>
      <c r="B133" t="s">
        <v>1</v>
      </c>
      <c r="C133" t="s">
        <v>2</v>
      </c>
      <c r="D133" t="s">
        <v>3</v>
      </c>
      <c r="E133" t="s">
        <v>7</v>
      </c>
      <c r="F133">
        <v>4</v>
      </c>
      <c r="G133">
        <v>3</v>
      </c>
      <c r="H133">
        <v>3</v>
      </c>
      <c r="I133">
        <v>4</v>
      </c>
      <c r="J133">
        <v>5</v>
      </c>
      <c r="K133" t="s">
        <v>5</v>
      </c>
      <c r="L133">
        <v>4</v>
      </c>
      <c r="M133">
        <v>5</v>
      </c>
      <c r="N133">
        <v>4</v>
      </c>
      <c r="O133">
        <v>5</v>
      </c>
      <c r="P133">
        <v>3</v>
      </c>
    </row>
    <row r="134" spans="1:16" x14ac:dyDescent="0.3">
      <c r="A134" t="s">
        <v>0</v>
      </c>
      <c r="B134" t="s">
        <v>1</v>
      </c>
      <c r="C134" t="s">
        <v>2</v>
      </c>
      <c r="D134" t="s">
        <v>12</v>
      </c>
      <c r="E134" t="s">
        <v>4</v>
      </c>
      <c r="F134">
        <v>1</v>
      </c>
      <c r="G134">
        <v>1</v>
      </c>
      <c r="H134">
        <v>1</v>
      </c>
      <c r="I134">
        <v>1</v>
      </c>
      <c r="J134">
        <v>2</v>
      </c>
      <c r="K134" t="s">
        <v>9</v>
      </c>
      <c r="L134">
        <v>1</v>
      </c>
      <c r="M134">
        <v>1</v>
      </c>
      <c r="N134">
        <v>1</v>
      </c>
      <c r="O134">
        <v>1</v>
      </c>
      <c r="P134">
        <v>1</v>
      </c>
    </row>
    <row r="135" spans="1:16" x14ac:dyDescent="0.3">
      <c r="A135" t="s">
        <v>0</v>
      </c>
      <c r="B135" t="s">
        <v>1</v>
      </c>
      <c r="C135" t="s">
        <v>2</v>
      </c>
      <c r="D135" t="s">
        <v>3</v>
      </c>
      <c r="E135" t="s">
        <v>7</v>
      </c>
      <c r="F135">
        <v>5</v>
      </c>
      <c r="G135">
        <v>1</v>
      </c>
      <c r="H135">
        <v>3</v>
      </c>
      <c r="I135">
        <v>3</v>
      </c>
      <c r="J135">
        <v>5</v>
      </c>
      <c r="K135" t="s">
        <v>5</v>
      </c>
      <c r="L135">
        <v>4</v>
      </c>
      <c r="M135">
        <v>4</v>
      </c>
      <c r="N135">
        <v>2</v>
      </c>
      <c r="O135">
        <v>5</v>
      </c>
      <c r="P135">
        <v>5</v>
      </c>
    </row>
    <row r="136" spans="1:16" x14ac:dyDescent="0.3">
      <c r="A136" t="s">
        <v>6</v>
      </c>
      <c r="B136" t="s">
        <v>13</v>
      </c>
      <c r="C136" t="s">
        <v>2</v>
      </c>
      <c r="D136" t="s">
        <v>3</v>
      </c>
      <c r="E136" t="s">
        <v>4</v>
      </c>
      <c r="F136">
        <v>2</v>
      </c>
      <c r="G136">
        <v>3</v>
      </c>
      <c r="H136">
        <v>3</v>
      </c>
      <c r="I136">
        <v>2</v>
      </c>
      <c r="J136">
        <v>2</v>
      </c>
      <c r="K136" t="s">
        <v>8</v>
      </c>
      <c r="L136">
        <v>2</v>
      </c>
      <c r="M136">
        <v>3</v>
      </c>
      <c r="N136">
        <v>1</v>
      </c>
      <c r="O136">
        <v>1</v>
      </c>
      <c r="P136">
        <v>1</v>
      </c>
    </row>
    <row r="137" spans="1:16" x14ac:dyDescent="0.3">
      <c r="A137" t="s">
        <v>0</v>
      </c>
      <c r="B137" t="s">
        <v>1</v>
      </c>
      <c r="C137" t="s">
        <v>2</v>
      </c>
      <c r="D137" t="s">
        <v>3</v>
      </c>
      <c r="E137" t="s">
        <v>7</v>
      </c>
      <c r="F137">
        <v>4</v>
      </c>
      <c r="G137">
        <v>3</v>
      </c>
      <c r="H137">
        <v>5</v>
      </c>
      <c r="I137">
        <v>1</v>
      </c>
      <c r="J137">
        <v>5</v>
      </c>
      <c r="K137" t="s">
        <v>9</v>
      </c>
      <c r="L137">
        <v>3</v>
      </c>
      <c r="M137">
        <v>3</v>
      </c>
      <c r="N137">
        <v>3</v>
      </c>
      <c r="O137">
        <v>5</v>
      </c>
      <c r="P137">
        <v>1</v>
      </c>
    </row>
    <row r="138" spans="1:16" x14ac:dyDescent="0.3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>
        <v>3</v>
      </c>
      <c r="G138">
        <v>3</v>
      </c>
      <c r="H138">
        <v>2</v>
      </c>
      <c r="I138">
        <v>3</v>
      </c>
      <c r="J138">
        <v>4</v>
      </c>
      <c r="K138" t="s">
        <v>9</v>
      </c>
      <c r="L138">
        <v>2</v>
      </c>
      <c r="M138">
        <v>1</v>
      </c>
      <c r="N138">
        <v>2</v>
      </c>
      <c r="O138">
        <v>2</v>
      </c>
      <c r="P138">
        <v>2</v>
      </c>
    </row>
    <row r="139" spans="1:16" x14ac:dyDescent="0.3">
      <c r="A139" t="s">
        <v>6</v>
      </c>
      <c r="B139" t="s">
        <v>1</v>
      </c>
      <c r="C139" t="s">
        <v>2</v>
      </c>
      <c r="D139" t="s">
        <v>12</v>
      </c>
      <c r="E139" t="s">
        <v>4</v>
      </c>
      <c r="F139">
        <v>5</v>
      </c>
      <c r="G139">
        <v>5</v>
      </c>
      <c r="H139">
        <v>4</v>
      </c>
      <c r="I139">
        <v>2</v>
      </c>
      <c r="J139">
        <v>5</v>
      </c>
      <c r="K139" t="s">
        <v>9</v>
      </c>
      <c r="L139">
        <v>1</v>
      </c>
      <c r="M139">
        <v>5</v>
      </c>
      <c r="N139">
        <v>1</v>
      </c>
      <c r="O139">
        <v>5</v>
      </c>
      <c r="P139">
        <v>3</v>
      </c>
    </row>
    <row r="140" spans="1:16" x14ac:dyDescent="0.3">
      <c r="A140" t="s">
        <v>6</v>
      </c>
      <c r="B140" t="s">
        <v>1</v>
      </c>
      <c r="C140" t="s">
        <v>2</v>
      </c>
      <c r="D140" t="s">
        <v>12</v>
      </c>
      <c r="E140" t="s">
        <v>4</v>
      </c>
      <c r="F140">
        <v>1</v>
      </c>
      <c r="G140">
        <v>1</v>
      </c>
      <c r="H140">
        <v>1</v>
      </c>
      <c r="I140">
        <v>1</v>
      </c>
      <c r="J140">
        <v>1</v>
      </c>
      <c r="K140" t="s">
        <v>9</v>
      </c>
      <c r="L140">
        <v>1</v>
      </c>
      <c r="M140">
        <v>1</v>
      </c>
      <c r="N140">
        <v>1</v>
      </c>
      <c r="O140">
        <v>1</v>
      </c>
      <c r="P140">
        <v>3</v>
      </c>
    </row>
    <row r="141" spans="1:16" x14ac:dyDescent="0.3">
      <c r="A141" t="s">
        <v>6</v>
      </c>
      <c r="B141" t="s">
        <v>1</v>
      </c>
      <c r="C141" t="s">
        <v>2</v>
      </c>
      <c r="D141" t="s">
        <v>3</v>
      </c>
      <c r="E141" t="s">
        <v>4</v>
      </c>
      <c r="F141">
        <v>3</v>
      </c>
      <c r="G141">
        <v>3</v>
      </c>
      <c r="H141">
        <v>2</v>
      </c>
      <c r="I141">
        <v>3</v>
      </c>
      <c r="J141">
        <v>4</v>
      </c>
      <c r="K141" t="s">
        <v>9</v>
      </c>
      <c r="L141">
        <v>3</v>
      </c>
      <c r="M141">
        <v>2</v>
      </c>
      <c r="N141">
        <v>2</v>
      </c>
      <c r="O141">
        <v>2</v>
      </c>
      <c r="P141">
        <v>2</v>
      </c>
    </row>
    <row r="147" spans="6:16" x14ac:dyDescent="0.3">
      <c r="F147">
        <f>COUNTIF(F$2:F$141,1)</f>
        <v>43</v>
      </c>
      <c r="G147">
        <f>COUNTIF(G$2:G$141,1)</f>
        <v>39</v>
      </c>
      <c r="H147">
        <f>COUNTIF(H$2:H$141,1)</f>
        <v>51</v>
      </c>
      <c r="I147">
        <f t="shared" ref="I147:O147" si="0">COUNTIF(I$2:I$141,1)</f>
        <v>55</v>
      </c>
      <c r="J147">
        <f t="shared" si="0"/>
        <v>29</v>
      </c>
      <c r="L147">
        <f t="shared" si="0"/>
        <v>33</v>
      </c>
      <c r="M147">
        <f t="shared" si="0"/>
        <v>43</v>
      </c>
      <c r="N147">
        <f t="shared" si="0"/>
        <v>58</v>
      </c>
      <c r="O147">
        <f t="shared" si="0"/>
        <v>51</v>
      </c>
      <c r="P147">
        <f>COUNTIF(P$2:P$141,1)</f>
        <v>34</v>
      </c>
    </row>
    <row r="148" spans="6:16" x14ac:dyDescent="0.3">
      <c r="F148">
        <f>COUNTIF(F$2:F$141,2)</f>
        <v>30</v>
      </c>
      <c r="G148">
        <f>COUNTIF(G$2:G$141,2)</f>
        <v>27</v>
      </c>
      <c r="H148">
        <f>COUNTIF(H$2:H$141,2)</f>
        <v>27</v>
      </c>
      <c r="I148">
        <f t="shared" ref="I148:O148" si="1">COUNTIF(I$2:I$141,2)</f>
        <v>28</v>
      </c>
      <c r="J148">
        <f t="shared" si="1"/>
        <v>12</v>
      </c>
      <c r="L148">
        <f t="shared" si="1"/>
        <v>34</v>
      </c>
      <c r="M148">
        <f t="shared" si="1"/>
        <v>21</v>
      </c>
      <c r="N148">
        <f t="shared" si="1"/>
        <v>17</v>
      </c>
      <c r="O148">
        <f t="shared" si="1"/>
        <v>16</v>
      </c>
      <c r="P148">
        <f>COUNTIF(P$2:P$141,2)</f>
        <v>31</v>
      </c>
    </row>
    <row r="149" spans="6:16" x14ac:dyDescent="0.3">
      <c r="F149">
        <f>COUNTIF(F$2:F$141,3)</f>
        <v>27</v>
      </c>
      <c r="G149">
        <f>COUNTIF(G$2:G$141,3)</f>
        <v>34</v>
      </c>
      <c r="H149">
        <f>COUNTIF(H$2:H$141,3)</f>
        <v>31</v>
      </c>
      <c r="I149">
        <f t="shared" ref="I149:O149" si="2">COUNTIF(I$2:I$141,3)</f>
        <v>25</v>
      </c>
      <c r="J149">
        <f t="shared" si="2"/>
        <v>31</v>
      </c>
      <c r="L149">
        <f t="shared" si="2"/>
        <v>29</v>
      </c>
      <c r="M149">
        <f t="shared" si="2"/>
        <v>24</v>
      </c>
      <c r="N149">
        <f t="shared" si="2"/>
        <v>25</v>
      </c>
      <c r="O149">
        <f t="shared" si="2"/>
        <v>24</v>
      </c>
      <c r="P149">
        <f>COUNTIF(P$2:P$141,3)</f>
        <v>35</v>
      </c>
    </row>
    <row r="150" spans="6:16" x14ac:dyDescent="0.3">
      <c r="F150">
        <f>COUNTIF(F$2:F$141,4)</f>
        <v>17</v>
      </c>
      <c r="G150">
        <f>COUNTIF(G$2:G$141,4)</f>
        <v>20</v>
      </c>
      <c r="H150">
        <f>COUNTIF(H$2:H$141,4)</f>
        <v>14</v>
      </c>
      <c r="I150">
        <f t="shared" ref="I150:O150" si="3">COUNTIF(I$2:I$141,4)</f>
        <v>14</v>
      </c>
      <c r="J150">
        <f t="shared" si="3"/>
        <v>25</v>
      </c>
      <c r="L150">
        <f t="shared" si="3"/>
        <v>21</v>
      </c>
      <c r="M150">
        <f t="shared" si="3"/>
        <v>21</v>
      </c>
      <c r="N150">
        <f t="shared" si="3"/>
        <v>16</v>
      </c>
      <c r="O150">
        <f t="shared" si="3"/>
        <v>12</v>
      </c>
      <c r="P150">
        <f>COUNTIF(P$2:P$141,4)</f>
        <v>31</v>
      </c>
    </row>
    <row r="151" spans="6:16" x14ac:dyDescent="0.3">
      <c r="F151">
        <f>COUNTIF(F$2:F$141,5)</f>
        <v>23</v>
      </c>
      <c r="G151">
        <f>COUNTIF(G$2:G$141,5)</f>
        <v>20</v>
      </c>
      <c r="H151">
        <f>COUNTIF(H$2:H$141,5)</f>
        <v>17</v>
      </c>
      <c r="I151">
        <f t="shared" ref="I151:O151" si="4">COUNTIF(I$2:I$141,5)</f>
        <v>18</v>
      </c>
      <c r="J151">
        <f t="shared" si="4"/>
        <v>43</v>
      </c>
      <c r="L151">
        <f t="shared" si="4"/>
        <v>23</v>
      </c>
      <c r="M151">
        <f t="shared" si="4"/>
        <v>31</v>
      </c>
      <c r="N151">
        <f t="shared" si="4"/>
        <v>24</v>
      </c>
      <c r="O151">
        <f t="shared" si="4"/>
        <v>37</v>
      </c>
      <c r="P151">
        <f>COUNTIF(P$2:P$141,5)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7CD6-EEAC-4959-BEAA-CD2DCE6A9414}">
  <dimension ref="A1:AA151"/>
  <sheetViews>
    <sheetView workbookViewId="0"/>
  </sheetViews>
  <sheetFormatPr defaultRowHeight="14.4" x14ac:dyDescent="0.3"/>
  <cols>
    <col min="1" max="1" width="6.88671875" bestFit="1" customWidth="1"/>
    <col min="2" max="2" width="5.6640625" bestFit="1" customWidth="1"/>
    <col min="3" max="3" width="5.6640625" customWidth="1"/>
    <col min="4" max="4" width="18.21875" bestFit="1" customWidth="1"/>
    <col min="5" max="5" width="14" bestFit="1" customWidth="1"/>
    <col min="6" max="6" width="20.77734375" customWidth="1"/>
    <col min="7" max="11" width="25.77734375" customWidth="1"/>
    <col min="12" max="12" width="25.77734375" style="12" customWidth="1"/>
    <col min="13" max="23" width="25.77734375" customWidth="1"/>
    <col min="24" max="25" width="37" customWidth="1"/>
    <col min="26" max="26" width="40.88671875" customWidth="1"/>
    <col min="27" max="27" width="37.21875" customWidth="1"/>
  </cols>
  <sheetData>
    <row r="1" spans="1:27" s="13" customFormat="1" ht="43.2" x14ac:dyDescent="0.3">
      <c r="A1" s="8" t="s">
        <v>14</v>
      </c>
      <c r="B1" s="14" t="s">
        <v>15</v>
      </c>
      <c r="C1" s="8" t="s">
        <v>15</v>
      </c>
      <c r="D1" s="8" t="s">
        <v>16</v>
      </c>
      <c r="E1" s="8" t="s">
        <v>17</v>
      </c>
      <c r="F1" s="8" t="s">
        <v>38</v>
      </c>
      <c r="G1" s="14" t="s">
        <v>39</v>
      </c>
      <c r="H1" s="8" t="s">
        <v>40</v>
      </c>
      <c r="I1" s="14" t="s">
        <v>40</v>
      </c>
      <c r="J1" s="8" t="s">
        <v>40</v>
      </c>
      <c r="K1" s="10" t="s">
        <v>41</v>
      </c>
      <c r="L1" s="11" t="s">
        <v>41</v>
      </c>
      <c r="M1" s="10" t="s">
        <v>42</v>
      </c>
      <c r="N1" s="9" t="s">
        <v>42</v>
      </c>
      <c r="O1" s="10" t="s">
        <v>43</v>
      </c>
      <c r="P1" s="9" t="s">
        <v>43</v>
      </c>
      <c r="Q1" s="8" t="s">
        <v>44</v>
      </c>
      <c r="R1" s="10" t="s">
        <v>30</v>
      </c>
      <c r="S1" s="9" t="s">
        <v>30</v>
      </c>
      <c r="T1" s="10" t="s">
        <v>45</v>
      </c>
      <c r="U1" s="9" t="s">
        <v>45</v>
      </c>
      <c r="V1" s="10" t="s">
        <v>46</v>
      </c>
      <c r="W1" s="9" t="s">
        <v>46</v>
      </c>
      <c r="X1" s="10" t="s">
        <v>47</v>
      </c>
      <c r="Y1" s="9" t="s">
        <v>47</v>
      </c>
      <c r="Z1" s="14" t="s">
        <v>48</v>
      </c>
      <c r="AA1" s="8" t="s">
        <v>48</v>
      </c>
    </row>
    <row r="2" spans="1:27" x14ac:dyDescent="0.3">
      <c r="A2" t="s">
        <v>0</v>
      </c>
      <c r="B2" t="s">
        <v>1</v>
      </c>
      <c r="C2" t="str">
        <f>IF(OR(B2="18-24",B2="less_than_18"),"under_25","25+")</f>
        <v>under_25</v>
      </c>
      <c r="D2" t="s">
        <v>2</v>
      </c>
      <c r="E2" t="s">
        <v>3</v>
      </c>
      <c r="F2" t="s">
        <v>4</v>
      </c>
      <c r="G2">
        <v>1</v>
      </c>
      <c r="H2" s="12">
        <f>IF(G2&gt;3,"4_to_5",IF(G2=1,1,"2_to_3"))</f>
        <v>1</v>
      </c>
      <c r="I2">
        <v>1</v>
      </c>
      <c r="J2" s="12">
        <f>IF(I2&gt;3,"4_to_5",IF(I2=1,1,"2_to_3"))</f>
        <v>1</v>
      </c>
      <c r="K2">
        <v>1</v>
      </c>
      <c r="L2" s="12">
        <f>IF(K2&gt;3,"4_to_5",IF(K2=1,1,"2_to_3"))</f>
        <v>1</v>
      </c>
      <c r="M2">
        <v>1</v>
      </c>
      <c r="N2" s="12">
        <f>IF(M2&gt;3,"4_to_5",IF(M2=1,1,"2_to_3"))</f>
        <v>1</v>
      </c>
      <c r="O2">
        <v>1</v>
      </c>
      <c r="P2" s="12">
        <f>IF(O2&gt;3,"4_to_5",IF(O2=1,1,"2_to_3"))</f>
        <v>1</v>
      </c>
      <c r="Q2" t="s">
        <v>5</v>
      </c>
      <c r="R2">
        <v>1</v>
      </c>
      <c r="S2" s="12">
        <f>IF(R2&gt;3,"4_to_5",IF(R2=1,1,"2_to_3"))</f>
        <v>1</v>
      </c>
      <c r="T2">
        <v>1</v>
      </c>
      <c r="U2" s="12">
        <f>IF(T2&gt;3,"4_to_5",IF(T2=1,1,"2_to_3"))</f>
        <v>1</v>
      </c>
      <c r="V2">
        <v>1</v>
      </c>
      <c r="W2" s="12">
        <f>IF(V2&gt;3,"4_to_5",IF(V2=1,1,"2_to_3"))</f>
        <v>1</v>
      </c>
      <c r="X2">
        <v>1</v>
      </c>
      <c r="Y2" s="12">
        <f>IF(X2&gt;3,"4_to_5",IF(X2=1,1,"2_to_3"))</f>
        <v>1</v>
      </c>
      <c r="Z2">
        <v>1</v>
      </c>
      <c r="AA2" s="12">
        <f>IF(Z2&gt;3,"4_to_5",IF(Z2=1,1,"2_to_3"))</f>
        <v>1</v>
      </c>
    </row>
    <row r="3" spans="1:27" x14ac:dyDescent="0.3">
      <c r="A3" t="s">
        <v>6</v>
      </c>
      <c r="B3" t="s">
        <v>1</v>
      </c>
      <c r="C3" t="str">
        <f t="shared" ref="C3:C66" si="0">IF(OR(B3="18-24",B3="less_than_18"),"under_25","25+")</f>
        <v>under_25</v>
      </c>
      <c r="D3" t="s">
        <v>2</v>
      </c>
      <c r="E3" t="s">
        <v>3</v>
      </c>
      <c r="F3" t="s">
        <v>7</v>
      </c>
      <c r="G3">
        <v>5</v>
      </c>
      <c r="H3" s="12" t="str">
        <f t="shared" ref="H3:J66" si="1">IF(G3&gt;3,"4_to_5",IF(G3=1,1,"2_to_3"))</f>
        <v>4_to_5</v>
      </c>
      <c r="I3">
        <v>2</v>
      </c>
      <c r="J3" s="12" t="str">
        <f t="shared" si="1"/>
        <v>2_to_3</v>
      </c>
      <c r="K3">
        <v>3</v>
      </c>
      <c r="L3" s="12" t="str">
        <f t="shared" ref="L3:N66" si="2">IF(K3&gt;3,"4_to_5",IF(K3=1,1,"2_to_3"))</f>
        <v>2_to_3</v>
      </c>
      <c r="M3">
        <v>1</v>
      </c>
      <c r="N3" s="12">
        <f t="shared" si="2"/>
        <v>1</v>
      </c>
      <c r="O3">
        <v>5</v>
      </c>
      <c r="P3" s="12" t="str">
        <f t="shared" ref="P3" si="3">IF(O3&gt;3,"4_to_5",IF(O3=1,1,"2_to_3"))</f>
        <v>4_to_5</v>
      </c>
      <c r="Q3" t="s">
        <v>5</v>
      </c>
      <c r="R3">
        <v>5</v>
      </c>
      <c r="S3" s="12" t="str">
        <f t="shared" ref="S3:U66" si="4">IF(R3&gt;3,"4_to_5",IF(R3=1,1,"2_to_3"))</f>
        <v>4_to_5</v>
      </c>
      <c r="T3">
        <v>5</v>
      </c>
      <c r="U3" s="12" t="str">
        <f t="shared" si="4"/>
        <v>4_to_5</v>
      </c>
      <c r="V3">
        <v>5</v>
      </c>
      <c r="W3" s="12" t="str">
        <f t="shared" ref="W3:Y3" si="5">IF(V3&gt;3,"4_to_5",IF(V3=1,1,"2_to_3"))</f>
        <v>4_to_5</v>
      </c>
      <c r="X3">
        <v>5</v>
      </c>
      <c r="Y3" s="12" t="str">
        <f t="shared" si="5"/>
        <v>4_to_5</v>
      </c>
      <c r="Z3">
        <v>2</v>
      </c>
      <c r="AA3" s="12" t="str">
        <f t="shared" ref="AA3" si="6">IF(Z3&gt;3,"4_to_5",IF(Z3=1,1,"2_to_3"))</f>
        <v>2_to_3</v>
      </c>
    </row>
    <row r="4" spans="1:27" x14ac:dyDescent="0.3">
      <c r="A4" t="s">
        <v>0</v>
      </c>
      <c r="B4" t="s">
        <v>1</v>
      </c>
      <c r="C4" t="str">
        <f t="shared" si="0"/>
        <v>under_25</v>
      </c>
      <c r="D4" t="s">
        <v>2</v>
      </c>
      <c r="E4" t="s">
        <v>3</v>
      </c>
      <c r="F4" t="s">
        <v>4</v>
      </c>
      <c r="G4">
        <v>3</v>
      </c>
      <c r="H4" s="12" t="str">
        <f t="shared" si="1"/>
        <v>2_to_3</v>
      </c>
      <c r="I4">
        <v>2</v>
      </c>
      <c r="J4" s="12" t="str">
        <f t="shared" si="1"/>
        <v>2_to_3</v>
      </c>
      <c r="K4">
        <v>2</v>
      </c>
      <c r="L4" s="12" t="str">
        <f t="shared" si="2"/>
        <v>2_to_3</v>
      </c>
      <c r="M4">
        <v>3</v>
      </c>
      <c r="N4" s="12" t="str">
        <f t="shared" si="2"/>
        <v>2_to_3</v>
      </c>
      <c r="O4">
        <v>4</v>
      </c>
      <c r="P4" s="12" t="str">
        <f t="shared" ref="P4" si="7">IF(O4&gt;3,"4_to_5",IF(O4=1,1,"2_to_3"))</f>
        <v>4_to_5</v>
      </c>
      <c r="Q4" t="s">
        <v>8</v>
      </c>
      <c r="R4">
        <v>2</v>
      </c>
      <c r="S4" s="12" t="str">
        <f t="shared" si="4"/>
        <v>2_to_3</v>
      </c>
      <c r="T4">
        <v>2</v>
      </c>
      <c r="U4" s="12" t="str">
        <f t="shared" si="4"/>
        <v>2_to_3</v>
      </c>
      <c r="V4">
        <v>2</v>
      </c>
      <c r="W4" s="12" t="str">
        <f t="shared" ref="W4:Y4" si="8">IF(V4&gt;3,"4_to_5",IF(V4=1,1,"2_to_3"))</f>
        <v>2_to_3</v>
      </c>
      <c r="X4">
        <v>1</v>
      </c>
      <c r="Y4" s="12">
        <f t="shared" si="8"/>
        <v>1</v>
      </c>
      <c r="Z4">
        <v>1</v>
      </c>
      <c r="AA4" s="12">
        <f t="shared" ref="AA4" si="9">IF(Z4&gt;3,"4_to_5",IF(Z4=1,1,"2_to_3"))</f>
        <v>1</v>
      </c>
    </row>
    <row r="5" spans="1:27" x14ac:dyDescent="0.3">
      <c r="A5" t="s">
        <v>6</v>
      </c>
      <c r="B5" t="s">
        <v>1</v>
      </c>
      <c r="C5" t="str">
        <f t="shared" si="0"/>
        <v>under_25</v>
      </c>
      <c r="D5" t="s">
        <v>2</v>
      </c>
      <c r="E5" t="s">
        <v>3</v>
      </c>
      <c r="F5" t="s">
        <v>4</v>
      </c>
      <c r="G5">
        <v>3</v>
      </c>
      <c r="H5" s="12" t="str">
        <f t="shared" si="1"/>
        <v>2_to_3</v>
      </c>
      <c r="I5">
        <v>4</v>
      </c>
      <c r="J5" s="12" t="str">
        <f t="shared" si="1"/>
        <v>4_to_5</v>
      </c>
      <c r="K5">
        <v>2</v>
      </c>
      <c r="L5" s="12" t="str">
        <f t="shared" si="2"/>
        <v>2_to_3</v>
      </c>
      <c r="M5">
        <v>1</v>
      </c>
      <c r="N5" s="12">
        <f t="shared" si="2"/>
        <v>1</v>
      </c>
      <c r="O5">
        <v>3</v>
      </c>
      <c r="P5" s="12" t="str">
        <f t="shared" ref="P5" si="10">IF(O5&gt;3,"4_to_5",IF(O5=1,1,"2_to_3"))</f>
        <v>2_to_3</v>
      </c>
      <c r="Q5" t="s">
        <v>8</v>
      </c>
      <c r="R5">
        <v>3</v>
      </c>
      <c r="S5" s="12" t="str">
        <f t="shared" si="4"/>
        <v>2_to_3</v>
      </c>
      <c r="T5">
        <v>1</v>
      </c>
      <c r="U5" s="12">
        <f t="shared" si="4"/>
        <v>1</v>
      </c>
      <c r="V5">
        <v>2</v>
      </c>
      <c r="W5" s="12" t="str">
        <f t="shared" ref="W5:Y5" si="11">IF(V5&gt;3,"4_to_5",IF(V5=1,1,"2_to_3"))</f>
        <v>2_to_3</v>
      </c>
      <c r="X5">
        <v>5</v>
      </c>
      <c r="Y5" s="12" t="str">
        <f t="shared" si="11"/>
        <v>4_to_5</v>
      </c>
      <c r="Z5">
        <v>3</v>
      </c>
      <c r="AA5" s="12" t="str">
        <f t="shared" ref="AA5" si="12">IF(Z5&gt;3,"4_to_5",IF(Z5=1,1,"2_to_3"))</f>
        <v>2_to_3</v>
      </c>
    </row>
    <row r="6" spans="1:27" x14ac:dyDescent="0.3">
      <c r="A6" t="s">
        <v>0</v>
      </c>
      <c r="B6" t="s">
        <v>1</v>
      </c>
      <c r="C6" t="str">
        <f t="shared" si="0"/>
        <v>under_25</v>
      </c>
      <c r="D6" t="s">
        <v>2</v>
      </c>
      <c r="E6" t="s">
        <v>3</v>
      </c>
      <c r="F6" t="s">
        <v>7</v>
      </c>
      <c r="G6">
        <v>5</v>
      </c>
      <c r="H6" s="12" t="str">
        <f t="shared" si="1"/>
        <v>4_to_5</v>
      </c>
      <c r="I6">
        <v>4</v>
      </c>
      <c r="J6" s="12" t="str">
        <f t="shared" si="1"/>
        <v>4_to_5</v>
      </c>
      <c r="K6">
        <v>1</v>
      </c>
      <c r="L6" s="12">
        <f t="shared" si="2"/>
        <v>1</v>
      </c>
      <c r="M6">
        <v>2</v>
      </c>
      <c r="N6" s="12" t="str">
        <f t="shared" si="2"/>
        <v>2_to_3</v>
      </c>
      <c r="O6">
        <v>1</v>
      </c>
      <c r="P6" s="12">
        <f t="shared" ref="P6" si="13">IF(O6&gt;3,"4_to_5",IF(O6=1,1,"2_to_3"))</f>
        <v>1</v>
      </c>
      <c r="Q6" t="s">
        <v>9</v>
      </c>
      <c r="R6">
        <v>1</v>
      </c>
      <c r="S6" s="12">
        <f t="shared" si="4"/>
        <v>1</v>
      </c>
      <c r="T6">
        <v>2</v>
      </c>
      <c r="U6" s="12" t="str">
        <f t="shared" si="4"/>
        <v>2_to_3</v>
      </c>
      <c r="V6">
        <v>1</v>
      </c>
      <c r="W6" s="12">
        <f t="shared" ref="W6:Y6" si="14">IF(V6&gt;3,"4_to_5",IF(V6=1,1,"2_to_3"))</f>
        <v>1</v>
      </c>
      <c r="X6">
        <v>1</v>
      </c>
      <c r="Y6" s="12">
        <f t="shared" si="14"/>
        <v>1</v>
      </c>
      <c r="Z6">
        <v>3</v>
      </c>
      <c r="AA6" s="12" t="str">
        <f t="shared" ref="AA6" si="15">IF(Z6&gt;3,"4_to_5",IF(Z6=1,1,"2_to_3"))</f>
        <v>2_to_3</v>
      </c>
    </row>
    <row r="7" spans="1:27" x14ac:dyDescent="0.3">
      <c r="A7" t="s">
        <v>6</v>
      </c>
      <c r="B7" t="s">
        <v>10</v>
      </c>
      <c r="C7" t="str">
        <f t="shared" si="0"/>
        <v>25+</v>
      </c>
      <c r="D7" t="s">
        <v>11</v>
      </c>
      <c r="E7" t="s">
        <v>12</v>
      </c>
      <c r="F7" t="s">
        <v>7</v>
      </c>
      <c r="G7">
        <v>4</v>
      </c>
      <c r="H7" s="12" t="str">
        <f t="shared" si="1"/>
        <v>4_to_5</v>
      </c>
      <c r="I7">
        <v>4</v>
      </c>
      <c r="J7" s="12" t="str">
        <f t="shared" si="1"/>
        <v>4_to_5</v>
      </c>
      <c r="K7">
        <v>4</v>
      </c>
      <c r="L7" s="12" t="str">
        <f t="shared" si="2"/>
        <v>4_to_5</v>
      </c>
      <c r="M7">
        <v>5</v>
      </c>
      <c r="N7" s="12" t="str">
        <f t="shared" si="2"/>
        <v>4_to_5</v>
      </c>
      <c r="O7">
        <v>5</v>
      </c>
      <c r="P7" s="12" t="str">
        <f t="shared" ref="P7" si="16">IF(O7&gt;3,"4_to_5",IF(O7=1,1,"2_to_3"))</f>
        <v>4_to_5</v>
      </c>
      <c r="Q7" t="s">
        <v>5</v>
      </c>
      <c r="R7">
        <v>4</v>
      </c>
      <c r="S7" s="12" t="str">
        <f t="shared" si="4"/>
        <v>4_to_5</v>
      </c>
      <c r="T7">
        <v>5</v>
      </c>
      <c r="U7" s="12" t="str">
        <f t="shared" si="4"/>
        <v>4_to_5</v>
      </c>
      <c r="V7">
        <v>4</v>
      </c>
      <c r="W7" s="12" t="str">
        <f t="shared" ref="W7:Y7" si="17">IF(V7&gt;3,"4_to_5",IF(V7=1,1,"2_to_3"))</f>
        <v>4_to_5</v>
      </c>
      <c r="X7">
        <v>5</v>
      </c>
      <c r="Y7" s="12" t="str">
        <f t="shared" si="17"/>
        <v>4_to_5</v>
      </c>
      <c r="Z7">
        <v>4</v>
      </c>
      <c r="AA7" s="12" t="str">
        <f t="shared" ref="AA7" si="18">IF(Z7&gt;3,"4_to_5",IF(Z7=1,1,"2_to_3"))</f>
        <v>4_to_5</v>
      </c>
    </row>
    <row r="8" spans="1:27" x14ac:dyDescent="0.3">
      <c r="A8" t="s">
        <v>0</v>
      </c>
      <c r="B8" s="12" t="s">
        <v>51</v>
      </c>
      <c r="C8" t="str">
        <f t="shared" si="0"/>
        <v>under_25</v>
      </c>
      <c r="D8" t="s">
        <v>2</v>
      </c>
      <c r="E8" t="s">
        <v>3</v>
      </c>
      <c r="F8" t="s">
        <v>7</v>
      </c>
      <c r="G8">
        <v>3</v>
      </c>
      <c r="H8" s="12" t="str">
        <f t="shared" si="1"/>
        <v>2_to_3</v>
      </c>
      <c r="I8">
        <v>3</v>
      </c>
      <c r="J8" s="12" t="str">
        <f t="shared" si="1"/>
        <v>2_to_3</v>
      </c>
      <c r="K8">
        <v>2</v>
      </c>
      <c r="L8" s="12" t="str">
        <f t="shared" si="2"/>
        <v>2_to_3</v>
      </c>
      <c r="M8">
        <v>4</v>
      </c>
      <c r="N8" s="12" t="str">
        <f t="shared" si="2"/>
        <v>4_to_5</v>
      </c>
      <c r="O8">
        <v>3</v>
      </c>
      <c r="P8" s="12" t="str">
        <f t="shared" ref="P8" si="19">IF(O8&gt;3,"4_to_5",IF(O8=1,1,"2_to_3"))</f>
        <v>2_to_3</v>
      </c>
      <c r="Q8" t="s">
        <v>5</v>
      </c>
      <c r="R8">
        <v>3</v>
      </c>
      <c r="S8" s="12" t="str">
        <f t="shared" si="4"/>
        <v>2_to_3</v>
      </c>
      <c r="T8">
        <v>4</v>
      </c>
      <c r="U8" s="12" t="str">
        <f t="shared" si="4"/>
        <v>4_to_5</v>
      </c>
      <c r="V8">
        <v>3</v>
      </c>
      <c r="W8" s="12" t="str">
        <f t="shared" ref="W8:Y8" si="20">IF(V8&gt;3,"4_to_5",IF(V8=1,1,"2_to_3"))</f>
        <v>2_to_3</v>
      </c>
      <c r="X8">
        <v>3</v>
      </c>
      <c r="Y8" s="12" t="str">
        <f t="shared" si="20"/>
        <v>2_to_3</v>
      </c>
      <c r="Z8">
        <v>4</v>
      </c>
      <c r="AA8" s="12" t="str">
        <f t="shared" ref="AA8" si="21">IF(Z8&gt;3,"4_to_5",IF(Z8=1,1,"2_to_3"))</f>
        <v>4_to_5</v>
      </c>
    </row>
    <row r="9" spans="1:27" x14ac:dyDescent="0.3">
      <c r="A9" t="s">
        <v>6</v>
      </c>
      <c r="B9" t="s">
        <v>1</v>
      </c>
      <c r="C9" t="str">
        <f t="shared" si="0"/>
        <v>under_25</v>
      </c>
      <c r="D9" t="s">
        <v>2</v>
      </c>
      <c r="E9" t="s">
        <v>3</v>
      </c>
      <c r="F9" t="s">
        <v>4</v>
      </c>
      <c r="G9">
        <v>4</v>
      </c>
      <c r="H9" s="12" t="str">
        <f t="shared" si="1"/>
        <v>4_to_5</v>
      </c>
      <c r="I9">
        <v>3</v>
      </c>
      <c r="J9" s="12" t="str">
        <f t="shared" si="1"/>
        <v>2_to_3</v>
      </c>
      <c r="K9">
        <v>2</v>
      </c>
      <c r="L9" s="12" t="str">
        <f t="shared" si="2"/>
        <v>2_to_3</v>
      </c>
      <c r="M9">
        <v>2</v>
      </c>
      <c r="N9" s="12" t="str">
        <f t="shared" si="2"/>
        <v>2_to_3</v>
      </c>
      <c r="O9">
        <v>3</v>
      </c>
      <c r="P9" s="12" t="str">
        <f t="shared" ref="P9" si="22">IF(O9&gt;3,"4_to_5",IF(O9=1,1,"2_to_3"))</f>
        <v>2_to_3</v>
      </c>
      <c r="Q9" t="s">
        <v>5</v>
      </c>
      <c r="R9">
        <v>4</v>
      </c>
      <c r="S9" s="12" t="str">
        <f t="shared" si="4"/>
        <v>4_to_5</v>
      </c>
      <c r="T9">
        <v>1</v>
      </c>
      <c r="U9" s="12">
        <f t="shared" si="4"/>
        <v>1</v>
      </c>
      <c r="V9">
        <v>1</v>
      </c>
      <c r="W9" s="12">
        <f t="shared" ref="W9:Y9" si="23">IF(V9&gt;3,"4_to_5",IF(V9=1,1,"2_to_3"))</f>
        <v>1</v>
      </c>
      <c r="X9">
        <v>1</v>
      </c>
      <c r="Y9" s="12">
        <f t="shared" si="23"/>
        <v>1</v>
      </c>
      <c r="Z9">
        <v>1</v>
      </c>
      <c r="AA9" s="12">
        <f t="shared" ref="AA9" si="24">IF(Z9&gt;3,"4_to_5",IF(Z9=1,1,"2_to_3"))</f>
        <v>1</v>
      </c>
    </row>
    <row r="10" spans="1:27" x14ac:dyDescent="0.3">
      <c r="A10" t="s">
        <v>6</v>
      </c>
      <c r="B10" t="s">
        <v>1</v>
      </c>
      <c r="C10" t="str">
        <f t="shared" si="0"/>
        <v>under_25</v>
      </c>
      <c r="D10" t="s">
        <v>2</v>
      </c>
      <c r="E10" t="s">
        <v>3</v>
      </c>
      <c r="F10" t="s">
        <v>4</v>
      </c>
      <c r="G10">
        <v>1</v>
      </c>
      <c r="H10" s="12">
        <f t="shared" si="1"/>
        <v>1</v>
      </c>
      <c r="I10">
        <v>1</v>
      </c>
      <c r="J10" s="12">
        <f t="shared" si="1"/>
        <v>1</v>
      </c>
      <c r="K10">
        <v>1</v>
      </c>
      <c r="L10" s="12">
        <f t="shared" si="2"/>
        <v>1</v>
      </c>
      <c r="M10">
        <v>1</v>
      </c>
      <c r="N10" s="12">
        <f t="shared" si="2"/>
        <v>1</v>
      </c>
      <c r="O10">
        <v>3</v>
      </c>
      <c r="P10" s="12" t="str">
        <f t="shared" ref="P10" si="25">IF(O10&gt;3,"4_to_5",IF(O10=1,1,"2_to_3"))</f>
        <v>2_to_3</v>
      </c>
      <c r="Q10" t="s">
        <v>9</v>
      </c>
      <c r="R10">
        <v>1</v>
      </c>
      <c r="S10" s="12">
        <f t="shared" si="4"/>
        <v>1</v>
      </c>
      <c r="T10">
        <v>1</v>
      </c>
      <c r="U10" s="12">
        <f t="shared" si="4"/>
        <v>1</v>
      </c>
      <c r="V10">
        <v>1</v>
      </c>
      <c r="W10" s="12">
        <f t="shared" ref="W10:Y10" si="26">IF(V10&gt;3,"4_to_5",IF(V10=1,1,"2_to_3"))</f>
        <v>1</v>
      </c>
      <c r="X10">
        <v>1</v>
      </c>
      <c r="Y10" s="12">
        <f t="shared" si="26"/>
        <v>1</v>
      </c>
      <c r="Z10">
        <v>2</v>
      </c>
      <c r="AA10" s="12" t="str">
        <f t="shared" ref="AA10" si="27">IF(Z10&gt;3,"4_to_5",IF(Z10=1,1,"2_to_3"))</f>
        <v>2_to_3</v>
      </c>
    </row>
    <row r="11" spans="1:27" x14ac:dyDescent="0.3">
      <c r="A11" t="s">
        <v>0</v>
      </c>
      <c r="B11" t="s">
        <v>1</v>
      </c>
      <c r="C11" t="str">
        <f t="shared" si="0"/>
        <v>under_25</v>
      </c>
      <c r="D11" t="s">
        <v>2</v>
      </c>
      <c r="E11" t="s">
        <v>3</v>
      </c>
      <c r="F11" t="s">
        <v>4</v>
      </c>
      <c r="G11">
        <v>1</v>
      </c>
      <c r="H11" s="12">
        <f t="shared" si="1"/>
        <v>1</v>
      </c>
      <c r="I11">
        <v>1</v>
      </c>
      <c r="J11" s="12">
        <f t="shared" si="1"/>
        <v>1</v>
      </c>
      <c r="K11">
        <v>1</v>
      </c>
      <c r="L11" s="12">
        <f t="shared" si="2"/>
        <v>1</v>
      </c>
      <c r="M11">
        <v>1</v>
      </c>
      <c r="N11" s="12">
        <f t="shared" si="2"/>
        <v>1</v>
      </c>
      <c r="O11">
        <v>3</v>
      </c>
      <c r="P11" s="12" t="str">
        <f t="shared" ref="P11" si="28">IF(O11&gt;3,"4_to_5",IF(O11=1,1,"2_to_3"))</f>
        <v>2_to_3</v>
      </c>
      <c r="Q11" t="s">
        <v>8</v>
      </c>
      <c r="R11">
        <v>1</v>
      </c>
      <c r="S11" s="12">
        <f t="shared" si="4"/>
        <v>1</v>
      </c>
      <c r="T11">
        <v>1</v>
      </c>
      <c r="U11" s="12">
        <f t="shared" si="4"/>
        <v>1</v>
      </c>
      <c r="V11">
        <v>1</v>
      </c>
      <c r="W11" s="12">
        <f t="shared" ref="W11:Y11" si="29">IF(V11&gt;3,"4_to_5",IF(V11=1,1,"2_to_3"))</f>
        <v>1</v>
      </c>
      <c r="X11">
        <v>3</v>
      </c>
      <c r="Y11" s="12" t="str">
        <f t="shared" si="29"/>
        <v>2_to_3</v>
      </c>
      <c r="Z11">
        <v>2</v>
      </c>
      <c r="AA11" s="12" t="str">
        <f t="shared" ref="AA11" si="30">IF(Z11&gt;3,"4_to_5",IF(Z11=1,1,"2_to_3"))</f>
        <v>2_to_3</v>
      </c>
    </row>
    <row r="12" spans="1:27" x14ac:dyDescent="0.3">
      <c r="A12" t="s">
        <v>0</v>
      </c>
      <c r="B12" t="s">
        <v>1</v>
      </c>
      <c r="C12" t="str">
        <f t="shared" si="0"/>
        <v>under_25</v>
      </c>
      <c r="D12" t="s">
        <v>2</v>
      </c>
      <c r="E12" t="s">
        <v>3</v>
      </c>
      <c r="F12" t="s">
        <v>4</v>
      </c>
      <c r="G12">
        <v>2</v>
      </c>
      <c r="H12" s="12" t="str">
        <f t="shared" si="1"/>
        <v>2_to_3</v>
      </c>
      <c r="I12">
        <v>2</v>
      </c>
      <c r="J12" s="12" t="str">
        <f t="shared" si="1"/>
        <v>2_to_3</v>
      </c>
      <c r="K12">
        <v>3</v>
      </c>
      <c r="L12" s="12" t="str">
        <f t="shared" si="2"/>
        <v>2_to_3</v>
      </c>
      <c r="M12">
        <v>1</v>
      </c>
      <c r="N12" s="12">
        <f t="shared" si="2"/>
        <v>1</v>
      </c>
      <c r="O12">
        <v>2</v>
      </c>
      <c r="P12" s="12" t="str">
        <f t="shared" ref="P12" si="31">IF(O12&gt;3,"4_to_5",IF(O12=1,1,"2_to_3"))</f>
        <v>2_to_3</v>
      </c>
      <c r="Q12" t="s">
        <v>9</v>
      </c>
      <c r="R12">
        <v>2</v>
      </c>
      <c r="S12" s="12" t="str">
        <f t="shared" si="4"/>
        <v>2_to_3</v>
      </c>
      <c r="T12">
        <v>1</v>
      </c>
      <c r="U12" s="12">
        <f t="shared" si="4"/>
        <v>1</v>
      </c>
      <c r="V12">
        <v>1</v>
      </c>
      <c r="W12" s="12">
        <f t="shared" ref="W12:Y12" si="32">IF(V12&gt;3,"4_to_5",IF(V12=1,1,"2_to_3"))</f>
        <v>1</v>
      </c>
      <c r="X12">
        <v>3</v>
      </c>
      <c r="Y12" s="12" t="str">
        <f t="shared" si="32"/>
        <v>2_to_3</v>
      </c>
      <c r="Z12">
        <v>3</v>
      </c>
      <c r="AA12" s="12" t="str">
        <f t="shared" ref="AA12" si="33">IF(Z12&gt;3,"4_to_5",IF(Z12=1,1,"2_to_3"))</f>
        <v>2_to_3</v>
      </c>
    </row>
    <row r="13" spans="1:27" x14ac:dyDescent="0.3">
      <c r="A13" t="s">
        <v>0</v>
      </c>
      <c r="B13" t="s">
        <v>1</v>
      </c>
      <c r="C13" t="str">
        <f t="shared" si="0"/>
        <v>under_25</v>
      </c>
      <c r="D13" t="s">
        <v>2</v>
      </c>
      <c r="E13" t="s">
        <v>12</v>
      </c>
      <c r="F13" t="s">
        <v>4</v>
      </c>
      <c r="G13">
        <v>3</v>
      </c>
      <c r="H13" s="12" t="str">
        <f t="shared" si="1"/>
        <v>2_to_3</v>
      </c>
      <c r="I13">
        <v>3</v>
      </c>
      <c r="J13" s="12" t="str">
        <f t="shared" si="1"/>
        <v>2_to_3</v>
      </c>
      <c r="K13">
        <v>2</v>
      </c>
      <c r="L13" s="12" t="str">
        <f t="shared" si="2"/>
        <v>2_to_3</v>
      </c>
      <c r="M13">
        <v>5</v>
      </c>
      <c r="N13" s="12" t="str">
        <f t="shared" si="2"/>
        <v>4_to_5</v>
      </c>
      <c r="O13">
        <v>5</v>
      </c>
      <c r="P13" s="12" t="str">
        <f t="shared" ref="P13" si="34">IF(O13&gt;3,"4_to_5",IF(O13=1,1,"2_to_3"))</f>
        <v>4_to_5</v>
      </c>
      <c r="Q13" t="s">
        <v>5</v>
      </c>
      <c r="R13">
        <v>5</v>
      </c>
      <c r="S13" s="12" t="str">
        <f t="shared" si="4"/>
        <v>4_to_5</v>
      </c>
      <c r="T13">
        <v>5</v>
      </c>
      <c r="U13" s="12" t="str">
        <f t="shared" si="4"/>
        <v>4_to_5</v>
      </c>
      <c r="V13">
        <v>5</v>
      </c>
      <c r="W13" s="12" t="str">
        <f t="shared" ref="W13:Y13" si="35">IF(V13&gt;3,"4_to_5",IF(V13=1,1,"2_to_3"))</f>
        <v>4_to_5</v>
      </c>
      <c r="X13">
        <v>3</v>
      </c>
      <c r="Y13" s="12" t="str">
        <f t="shared" si="35"/>
        <v>2_to_3</v>
      </c>
      <c r="Z13">
        <v>2</v>
      </c>
      <c r="AA13" s="12" t="str">
        <f t="shared" ref="AA13" si="36">IF(Z13&gt;3,"4_to_5",IF(Z13=1,1,"2_to_3"))</f>
        <v>2_to_3</v>
      </c>
    </row>
    <row r="14" spans="1:27" x14ac:dyDescent="0.3">
      <c r="A14" t="s">
        <v>6</v>
      </c>
      <c r="B14" t="s">
        <v>1</v>
      </c>
      <c r="C14" t="str">
        <f t="shared" si="0"/>
        <v>under_25</v>
      </c>
      <c r="D14" t="s">
        <v>2</v>
      </c>
      <c r="E14" t="s">
        <v>3</v>
      </c>
      <c r="F14" t="s">
        <v>7</v>
      </c>
      <c r="G14">
        <v>5</v>
      </c>
      <c r="H14" s="12" t="str">
        <f t="shared" si="1"/>
        <v>4_to_5</v>
      </c>
      <c r="I14">
        <v>5</v>
      </c>
      <c r="J14" s="12" t="str">
        <f t="shared" si="1"/>
        <v>4_to_5</v>
      </c>
      <c r="K14">
        <v>1</v>
      </c>
      <c r="L14" s="12">
        <f t="shared" si="2"/>
        <v>1</v>
      </c>
      <c r="M14">
        <v>5</v>
      </c>
      <c r="N14" s="12" t="str">
        <f t="shared" si="2"/>
        <v>4_to_5</v>
      </c>
      <c r="O14">
        <v>5</v>
      </c>
      <c r="P14" s="12" t="str">
        <f t="shared" ref="P14" si="37">IF(O14&gt;3,"4_to_5",IF(O14=1,1,"2_to_3"))</f>
        <v>4_to_5</v>
      </c>
      <c r="Q14" t="s">
        <v>8</v>
      </c>
      <c r="R14">
        <v>2</v>
      </c>
      <c r="S14" s="12" t="str">
        <f t="shared" si="4"/>
        <v>2_to_3</v>
      </c>
      <c r="T14">
        <v>5</v>
      </c>
      <c r="U14" s="12" t="str">
        <f t="shared" si="4"/>
        <v>4_to_5</v>
      </c>
      <c r="V14">
        <v>5</v>
      </c>
      <c r="W14" s="12" t="str">
        <f t="shared" ref="W14:Y14" si="38">IF(V14&gt;3,"4_to_5",IF(V14=1,1,"2_to_3"))</f>
        <v>4_to_5</v>
      </c>
      <c r="X14">
        <v>5</v>
      </c>
      <c r="Y14" s="12" t="str">
        <f t="shared" si="38"/>
        <v>4_to_5</v>
      </c>
      <c r="Z14">
        <v>5</v>
      </c>
      <c r="AA14" s="12" t="str">
        <f t="shared" ref="AA14" si="39">IF(Z14&gt;3,"4_to_5",IF(Z14=1,1,"2_to_3"))</f>
        <v>4_to_5</v>
      </c>
    </row>
    <row r="15" spans="1:27" x14ac:dyDescent="0.3">
      <c r="A15" t="s">
        <v>6</v>
      </c>
      <c r="B15" t="s">
        <v>1</v>
      </c>
      <c r="C15" t="str">
        <f t="shared" si="0"/>
        <v>under_25</v>
      </c>
      <c r="D15" t="s">
        <v>2</v>
      </c>
      <c r="E15" t="s">
        <v>12</v>
      </c>
      <c r="F15" t="s">
        <v>7</v>
      </c>
      <c r="G15">
        <v>1</v>
      </c>
      <c r="H15" s="12">
        <f t="shared" si="1"/>
        <v>1</v>
      </c>
      <c r="I15">
        <v>1</v>
      </c>
      <c r="J15" s="12">
        <f t="shared" si="1"/>
        <v>1</v>
      </c>
      <c r="K15">
        <v>1</v>
      </c>
      <c r="L15" s="12">
        <f t="shared" si="2"/>
        <v>1</v>
      </c>
      <c r="M15">
        <v>1</v>
      </c>
      <c r="N15" s="12">
        <f t="shared" si="2"/>
        <v>1</v>
      </c>
      <c r="O15">
        <v>5</v>
      </c>
      <c r="P15" s="12" t="str">
        <f t="shared" ref="P15" si="40">IF(O15&gt;3,"4_to_5",IF(O15=1,1,"2_to_3"))</f>
        <v>4_to_5</v>
      </c>
      <c r="Q15" t="s">
        <v>8</v>
      </c>
      <c r="R15">
        <v>5</v>
      </c>
      <c r="S15" s="12" t="str">
        <f t="shared" si="4"/>
        <v>4_to_5</v>
      </c>
      <c r="T15">
        <v>5</v>
      </c>
      <c r="U15" s="12" t="str">
        <f t="shared" si="4"/>
        <v>4_to_5</v>
      </c>
      <c r="V15">
        <v>5</v>
      </c>
      <c r="W15" s="12" t="str">
        <f t="shared" ref="W15:Y15" si="41">IF(V15&gt;3,"4_to_5",IF(V15=1,1,"2_to_3"))</f>
        <v>4_to_5</v>
      </c>
      <c r="X15">
        <v>5</v>
      </c>
      <c r="Y15" s="12" t="str">
        <f t="shared" si="41"/>
        <v>4_to_5</v>
      </c>
      <c r="Z15">
        <v>3</v>
      </c>
      <c r="AA15" s="12" t="str">
        <f t="shared" ref="AA15" si="42">IF(Z15&gt;3,"4_to_5",IF(Z15=1,1,"2_to_3"))</f>
        <v>2_to_3</v>
      </c>
    </row>
    <row r="16" spans="1:27" x14ac:dyDescent="0.3">
      <c r="A16" t="s">
        <v>6</v>
      </c>
      <c r="B16" t="s">
        <v>1</v>
      </c>
      <c r="C16" t="str">
        <f t="shared" si="0"/>
        <v>under_25</v>
      </c>
      <c r="D16" t="s">
        <v>2</v>
      </c>
      <c r="E16" t="s">
        <v>3</v>
      </c>
      <c r="F16" t="s">
        <v>4</v>
      </c>
      <c r="G16">
        <v>5</v>
      </c>
      <c r="H16" s="12" t="str">
        <f t="shared" si="1"/>
        <v>4_to_5</v>
      </c>
      <c r="I16">
        <v>5</v>
      </c>
      <c r="J16" s="12" t="str">
        <f t="shared" si="1"/>
        <v>4_to_5</v>
      </c>
      <c r="K16">
        <v>1</v>
      </c>
      <c r="L16" s="12">
        <f t="shared" si="2"/>
        <v>1</v>
      </c>
      <c r="M16">
        <v>1</v>
      </c>
      <c r="N16" s="12">
        <f t="shared" si="2"/>
        <v>1</v>
      </c>
      <c r="O16">
        <v>1</v>
      </c>
      <c r="P16" s="12">
        <f t="shared" ref="P16" si="43">IF(O16&gt;3,"4_to_5",IF(O16=1,1,"2_to_3"))</f>
        <v>1</v>
      </c>
      <c r="Q16" t="s">
        <v>9</v>
      </c>
      <c r="R16">
        <v>3</v>
      </c>
      <c r="S16" s="12" t="str">
        <f t="shared" si="4"/>
        <v>2_to_3</v>
      </c>
      <c r="T16">
        <v>3</v>
      </c>
      <c r="U16" s="12" t="str">
        <f t="shared" si="4"/>
        <v>2_to_3</v>
      </c>
      <c r="V16">
        <v>1</v>
      </c>
      <c r="W16" s="12">
        <f t="shared" ref="W16:Y16" si="44">IF(V16&gt;3,"4_to_5",IF(V16=1,1,"2_to_3"))</f>
        <v>1</v>
      </c>
      <c r="X16">
        <v>1</v>
      </c>
      <c r="Y16" s="12">
        <f t="shared" si="44"/>
        <v>1</v>
      </c>
      <c r="Z16">
        <v>3</v>
      </c>
      <c r="AA16" s="12" t="str">
        <f t="shared" ref="AA16" si="45">IF(Z16&gt;3,"4_to_5",IF(Z16=1,1,"2_to_3"))</f>
        <v>2_to_3</v>
      </c>
    </row>
    <row r="17" spans="1:27" x14ac:dyDescent="0.3">
      <c r="A17" t="s">
        <v>6</v>
      </c>
      <c r="B17" t="s">
        <v>1</v>
      </c>
      <c r="C17" t="str">
        <f t="shared" si="0"/>
        <v>under_25</v>
      </c>
      <c r="D17" t="s">
        <v>2</v>
      </c>
      <c r="E17" t="s">
        <v>3</v>
      </c>
      <c r="F17" t="s">
        <v>4</v>
      </c>
      <c r="G17">
        <v>3</v>
      </c>
      <c r="H17" s="12" t="str">
        <f t="shared" si="1"/>
        <v>2_to_3</v>
      </c>
      <c r="I17">
        <v>3</v>
      </c>
      <c r="J17" s="12" t="str">
        <f t="shared" si="1"/>
        <v>2_to_3</v>
      </c>
      <c r="K17">
        <v>3</v>
      </c>
      <c r="L17" s="12" t="str">
        <f t="shared" si="2"/>
        <v>2_to_3</v>
      </c>
      <c r="M17">
        <v>3</v>
      </c>
      <c r="N17" s="12" t="str">
        <f t="shared" si="2"/>
        <v>2_to_3</v>
      </c>
      <c r="O17">
        <v>4</v>
      </c>
      <c r="P17" s="12" t="str">
        <f t="shared" ref="P17" si="46">IF(O17&gt;3,"4_to_5",IF(O17=1,1,"2_to_3"))</f>
        <v>4_to_5</v>
      </c>
      <c r="Q17" t="s">
        <v>5</v>
      </c>
      <c r="R17">
        <v>4</v>
      </c>
      <c r="S17" s="12" t="str">
        <f t="shared" si="4"/>
        <v>4_to_5</v>
      </c>
      <c r="T17">
        <v>3</v>
      </c>
      <c r="U17" s="12" t="str">
        <f t="shared" si="4"/>
        <v>2_to_3</v>
      </c>
      <c r="V17">
        <v>4</v>
      </c>
      <c r="W17" s="12" t="str">
        <f t="shared" ref="W17:Y17" si="47">IF(V17&gt;3,"4_to_5",IF(V17=1,1,"2_to_3"))</f>
        <v>4_to_5</v>
      </c>
      <c r="X17">
        <v>3</v>
      </c>
      <c r="Y17" s="12" t="str">
        <f t="shared" si="47"/>
        <v>2_to_3</v>
      </c>
      <c r="Z17">
        <v>4</v>
      </c>
      <c r="AA17" s="12" t="str">
        <f t="shared" ref="AA17" si="48">IF(Z17&gt;3,"4_to_5",IF(Z17=1,1,"2_to_3"))</f>
        <v>4_to_5</v>
      </c>
    </row>
    <row r="18" spans="1:27" x14ac:dyDescent="0.3">
      <c r="A18" t="s">
        <v>0</v>
      </c>
      <c r="B18" t="s">
        <v>1</v>
      </c>
      <c r="C18" t="str">
        <f t="shared" si="0"/>
        <v>under_25</v>
      </c>
      <c r="D18" t="s">
        <v>2</v>
      </c>
      <c r="E18" t="s">
        <v>3</v>
      </c>
      <c r="F18" t="s">
        <v>7</v>
      </c>
      <c r="G18">
        <v>3</v>
      </c>
      <c r="H18" s="12" t="str">
        <f t="shared" si="1"/>
        <v>2_to_3</v>
      </c>
      <c r="I18">
        <v>1</v>
      </c>
      <c r="J18" s="12">
        <f t="shared" si="1"/>
        <v>1</v>
      </c>
      <c r="K18">
        <v>1</v>
      </c>
      <c r="L18" s="12">
        <f t="shared" si="2"/>
        <v>1</v>
      </c>
      <c r="M18">
        <v>1</v>
      </c>
      <c r="N18" s="12">
        <f t="shared" si="2"/>
        <v>1</v>
      </c>
      <c r="O18">
        <v>5</v>
      </c>
      <c r="P18" s="12" t="str">
        <f t="shared" ref="P18" si="49">IF(O18&gt;3,"4_to_5",IF(O18=1,1,"2_to_3"))</f>
        <v>4_to_5</v>
      </c>
      <c r="Q18" t="s">
        <v>9</v>
      </c>
      <c r="R18">
        <v>3</v>
      </c>
      <c r="S18" s="12" t="str">
        <f t="shared" si="4"/>
        <v>2_to_3</v>
      </c>
      <c r="T18">
        <v>4</v>
      </c>
      <c r="U18" s="12" t="str">
        <f t="shared" si="4"/>
        <v>4_to_5</v>
      </c>
      <c r="V18">
        <v>5</v>
      </c>
      <c r="W18" s="12" t="str">
        <f t="shared" ref="W18:Y18" si="50">IF(V18&gt;3,"4_to_5",IF(V18=1,1,"2_to_3"))</f>
        <v>4_to_5</v>
      </c>
      <c r="X18">
        <v>2</v>
      </c>
      <c r="Y18" s="12" t="str">
        <f t="shared" si="50"/>
        <v>2_to_3</v>
      </c>
      <c r="Z18">
        <v>4</v>
      </c>
      <c r="AA18" s="12" t="str">
        <f t="shared" ref="AA18" si="51">IF(Z18&gt;3,"4_to_5",IF(Z18=1,1,"2_to_3"))</f>
        <v>4_to_5</v>
      </c>
    </row>
    <row r="19" spans="1:27" x14ac:dyDescent="0.3">
      <c r="A19" t="s">
        <v>0</v>
      </c>
      <c r="B19" t="s">
        <v>1</v>
      </c>
      <c r="C19" t="str">
        <f t="shared" si="0"/>
        <v>under_25</v>
      </c>
      <c r="D19" t="s">
        <v>11</v>
      </c>
      <c r="E19" t="s">
        <v>3</v>
      </c>
      <c r="F19" t="s">
        <v>4</v>
      </c>
      <c r="G19">
        <v>3</v>
      </c>
      <c r="H19" s="12" t="str">
        <f t="shared" si="1"/>
        <v>2_to_3</v>
      </c>
      <c r="I19">
        <v>3</v>
      </c>
      <c r="J19" s="12" t="str">
        <f t="shared" si="1"/>
        <v>2_to_3</v>
      </c>
      <c r="K19">
        <v>1</v>
      </c>
      <c r="L19" s="12">
        <f t="shared" si="2"/>
        <v>1</v>
      </c>
      <c r="M19">
        <v>1</v>
      </c>
      <c r="N19" s="12">
        <f t="shared" si="2"/>
        <v>1</v>
      </c>
      <c r="O19">
        <v>1</v>
      </c>
      <c r="P19" s="12">
        <f t="shared" ref="P19" si="52">IF(O19&gt;3,"4_to_5",IF(O19=1,1,"2_to_3"))</f>
        <v>1</v>
      </c>
      <c r="Q19" t="s">
        <v>9</v>
      </c>
      <c r="R19">
        <v>2</v>
      </c>
      <c r="S19" s="12" t="str">
        <f t="shared" si="4"/>
        <v>2_to_3</v>
      </c>
      <c r="T19">
        <v>3</v>
      </c>
      <c r="U19" s="12" t="str">
        <f t="shared" si="4"/>
        <v>2_to_3</v>
      </c>
      <c r="V19">
        <v>1</v>
      </c>
      <c r="W19" s="12">
        <f t="shared" ref="W19:Y19" si="53">IF(V19&gt;3,"4_to_5",IF(V19=1,1,"2_to_3"))</f>
        <v>1</v>
      </c>
      <c r="X19">
        <v>1</v>
      </c>
      <c r="Y19" s="12">
        <f t="shared" si="53"/>
        <v>1</v>
      </c>
      <c r="Z19">
        <v>3</v>
      </c>
      <c r="AA19" s="12" t="str">
        <f t="shared" ref="AA19" si="54">IF(Z19&gt;3,"4_to_5",IF(Z19=1,1,"2_to_3"))</f>
        <v>2_to_3</v>
      </c>
    </row>
    <row r="20" spans="1:27" x14ac:dyDescent="0.3">
      <c r="A20" t="s">
        <v>6</v>
      </c>
      <c r="B20" t="s">
        <v>13</v>
      </c>
      <c r="C20" t="str">
        <f t="shared" si="0"/>
        <v>25+</v>
      </c>
      <c r="D20" t="s">
        <v>11</v>
      </c>
      <c r="E20" t="s">
        <v>3</v>
      </c>
      <c r="F20" t="s">
        <v>7</v>
      </c>
      <c r="G20">
        <v>5</v>
      </c>
      <c r="H20" s="12" t="str">
        <f t="shared" si="1"/>
        <v>4_to_5</v>
      </c>
      <c r="I20">
        <v>5</v>
      </c>
      <c r="J20" s="12" t="str">
        <f t="shared" si="1"/>
        <v>4_to_5</v>
      </c>
      <c r="K20">
        <v>5</v>
      </c>
      <c r="L20" s="12" t="str">
        <f t="shared" si="2"/>
        <v>4_to_5</v>
      </c>
      <c r="M20">
        <v>5</v>
      </c>
      <c r="N20" s="12" t="str">
        <f t="shared" si="2"/>
        <v>4_to_5</v>
      </c>
      <c r="O20">
        <v>5</v>
      </c>
      <c r="P20" s="12" t="str">
        <f t="shared" ref="P20" si="55">IF(O20&gt;3,"4_to_5",IF(O20=1,1,"2_to_3"))</f>
        <v>4_to_5</v>
      </c>
      <c r="Q20" t="s">
        <v>5</v>
      </c>
      <c r="R20">
        <v>5</v>
      </c>
      <c r="S20" s="12" t="str">
        <f t="shared" si="4"/>
        <v>4_to_5</v>
      </c>
      <c r="T20">
        <v>5</v>
      </c>
      <c r="U20" s="12" t="str">
        <f t="shared" si="4"/>
        <v>4_to_5</v>
      </c>
      <c r="V20">
        <v>5</v>
      </c>
      <c r="W20" s="12" t="str">
        <f t="shared" ref="W20:Y20" si="56">IF(V20&gt;3,"4_to_5",IF(V20=1,1,"2_to_3"))</f>
        <v>4_to_5</v>
      </c>
      <c r="X20">
        <v>5</v>
      </c>
      <c r="Y20" s="12" t="str">
        <f t="shared" si="56"/>
        <v>4_to_5</v>
      </c>
      <c r="Z20">
        <v>5</v>
      </c>
      <c r="AA20" s="12" t="str">
        <f t="shared" ref="AA20" si="57">IF(Z20&gt;3,"4_to_5",IF(Z20=1,1,"2_to_3"))</f>
        <v>4_to_5</v>
      </c>
    </row>
    <row r="21" spans="1:27" x14ac:dyDescent="0.3">
      <c r="A21" t="s">
        <v>0</v>
      </c>
      <c r="B21" t="s">
        <v>1</v>
      </c>
      <c r="C21" t="str">
        <f t="shared" si="0"/>
        <v>under_25</v>
      </c>
      <c r="D21" t="s">
        <v>2</v>
      </c>
      <c r="E21" t="s">
        <v>12</v>
      </c>
      <c r="F21" t="s">
        <v>7</v>
      </c>
      <c r="G21">
        <v>4</v>
      </c>
      <c r="H21" s="12" t="str">
        <f t="shared" si="1"/>
        <v>4_to_5</v>
      </c>
      <c r="I21">
        <v>5</v>
      </c>
      <c r="J21" s="12" t="str">
        <f t="shared" si="1"/>
        <v>4_to_5</v>
      </c>
      <c r="K21">
        <v>5</v>
      </c>
      <c r="L21" s="12" t="str">
        <f t="shared" si="2"/>
        <v>4_to_5</v>
      </c>
      <c r="M21">
        <v>5</v>
      </c>
      <c r="N21" s="12" t="str">
        <f t="shared" si="2"/>
        <v>4_to_5</v>
      </c>
      <c r="O21">
        <v>5</v>
      </c>
      <c r="P21" s="12" t="str">
        <f t="shared" ref="P21" si="58">IF(O21&gt;3,"4_to_5",IF(O21=1,1,"2_to_3"))</f>
        <v>4_to_5</v>
      </c>
      <c r="Q21" t="s">
        <v>5</v>
      </c>
      <c r="R21">
        <v>2</v>
      </c>
      <c r="S21" s="12" t="str">
        <f t="shared" si="4"/>
        <v>2_to_3</v>
      </c>
      <c r="T21">
        <v>4</v>
      </c>
      <c r="U21" s="12" t="str">
        <f t="shared" si="4"/>
        <v>4_to_5</v>
      </c>
      <c r="V21">
        <v>1</v>
      </c>
      <c r="W21" s="12">
        <f t="shared" ref="W21:Y21" si="59">IF(V21&gt;3,"4_to_5",IF(V21=1,1,"2_to_3"))</f>
        <v>1</v>
      </c>
      <c r="X21">
        <v>2</v>
      </c>
      <c r="Y21" s="12" t="str">
        <f t="shared" si="59"/>
        <v>2_to_3</v>
      </c>
      <c r="Z21">
        <v>2</v>
      </c>
      <c r="AA21" s="12" t="str">
        <f t="shared" ref="AA21" si="60">IF(Z21&gt;3,"4_to_5",IF(Z21=1,1,"2_to_3"))</f>
        <v>2_to_3</v>
      </c>
    </row>
    <row r="22" spans="1:27" x14ac:dyDescent="0.3">
      <c r="A22" t="s">
        <v>6</v>
      </c>
      <c r="B22" t="s">
        <v>1</v>
      </c>
      <c r="C22" t="str">
        <f t="shared" si="0"/>
        <v>under_25</v>
      </c>
      <c r="D22" t="s">
        <v>2</v>
      </c>
      <c r="E22" t="s">
        <v>3</v>
      </c>
      <c r="F22" t="s">
        <v>7</v>
      </c>
      <c r="G22">
        <v>1</v>
      </c>
      <c r="H22" s="12">
        <f t="shared" si="1"/>
        <v>1</v>
      </c>
      <c r="I22">
        <v>1</v>
      </c>
      <c r="J22" s="12">
        <f t="shared" si="1"/>
        <v>1</v>
      </c>
      <c r="K22">
        <v>1</v>
      </c>
      <c r="L22" s="12">
        <f t="shared" si="2"/>
        <v>1</v>
      </c>
      <c r="M22">
        <v>1</v>
      </c>
      <c r="N22" s="12">
        <f t="shared" si="2"/>
        <v>1</v>
      </c>
      <c r="O22">
        <v>1</v>
      </c>
      <c r="P22" s="12">
        <f t="shared" ref="P22" si="61">IF(O22&gt;3,"4_to_5",IF(O22=1,1,"2_to_3"))</f>
        <v>1</v>
      </c>
      <c r="Q22" t="s">
        <v>8</v>
      </c>
      <c r="R22">
        <v>3</v>
      </c>
      <c r="S22" s="12" t="str">
        <f t="shared" si="4"/>
        <v>2_to_3</v>
      </c>
      <c r="T22">
        <v>1</v>
      </c>
      <c r="U22" s="12">
        <f t="shared" si="4"/>
        <v>1</v>
      </c>
      <c r="V22">
        <v>1</v>
      </c>
      <c r="W22" s="12">
        <f t="shared" ref="W22:Y22" si="62">IF(V22&gt;3,"4_to_5",IF(V22=1,1,"2_to_3"))</f>
        <v>1</v>
      </c>
      <c r="X22">
        <v>1</v>
      </c>
      <c r="Y22" s="12">
        <f t="shared" si="62"/>
        <v>1</v>
      </c>
      <c r="Z22">
        <v>2</v>
      </c>
      <c r="AA22" s="12" t="str">
        <f t="shared" ref="AA22" si="63">IF(Z22&gt;3,"4_to_5",IF(Z22=1,1,"2_to_3"))</f>
        <v>2_to_3</v>
      </c>
    </row>
    <row r="23" spans="1:27" x14ac:dyDescent="0.3">
      <c r="A23" t="s">
        <v>0</v>
      </c>
      <c r="B23" t="s">
        <v>1</v>
      </c>
      <c r="C23" t="str">
        <f t="shared" si="0"/>
        <v>under_25</v>
      </c>
      <c r="D23" t="s">
        <v>2</v>
      </c>
      <c r="E23" t="s">
        <v>3</v>
      </c>
      <c r="F23" t="s">
        <v>7</v>
      </c>
      <c r="G23">
        <v>2</v>
      </c>
      <c r="H23" s="12" t="str">
        <f t="shared" si="1"/>
        <v>2_to_3</v>
      </c>
      <c r="I23">
        <v>1</v>
      </c>
      <c r="J23" s="12">
        <f t="shared" si="1"/>
        <v>1</v>
      </c>
      <c r="K23">
        <v>4</v>
      </c>
      <c r="L23" s="12" t="str">
        <f t="shared" si="2"/>
        <v>4_to_5</v>
      </c>
      <c r="M23">
        <v>1</v>
      </c>
      <c r="N23" s="12">
        <f t="shared" si="2"/>
        <v>1</v>
      </c>
      <c r="O23">
        <v>1</v>
      </c>
      <c r="P23" s="12">
        <f t="shared" ref="P23" si="64">IF(O23&gt;3,"4_to_5",IF(O23=1,1,"2_to_3"))</f>
        <v>1</v>
      </c>
      <c r="Q23" t="s">
        <v>9</v>
      </c>
      <c r="R23">
        <v>3</v>
      </c>
      <c r="S23" s="12" t="str">
        <f t="shared" si="4"/>
        <v>2_to_3</v>
      </c>
      <c r="T23">
        <v>1</v>
      </c>
      <c r="U23" s="12">
        <f t="shared" si="4"/>
        <v>1</v>
      </c>
      <c r="V23">
        <v>1</v>
      </c>
      <c r="W23" s="12">
        <f t="shared" ref="W23:Y23" si="65">IF(V23&gt;3,"4_to_5",IF(V23=1,1,"2_to_3"))</f>
        <v>1</v>
      </c>
      <c r="X23">
        <v>2</v>
      </c>
      <c r="Y23" s="12" t="str">
        <f t="shared" si="65"/>
        <v>2_to_3</v>
      </c>
      <c r="Z23">
        <v>1</v>
      </c>
      <c r="AA23" s="12">
        <f t="shared" ref="AA23" si="66">IF(Z23&gt;3,"4_to_5",IF(Z23=1,1,"2_to_3"))</f>
        <v>1</v>
      </c>
    </row>
    <row r="24" spans="1:27" x14ac:dyDescent="0.3">
      <c r="A24" t="s">
        <v>0</v>
      </c>
      <c r="B24" t="s">
        <v>1</v>
      </c>
      <c r="C24" t="str">
        <f t="shared" si="0"/>
        <v>under_25</v>
      </c>
      <c r="D24" t="s">
        <v>2</v>
      </c>
      <c r="E24" t="s">
        <v>3</v>
      </c>
      <c r="F24" t="s">
        <v>4</v>
      </c>
      <c r="G24">
        <v>1</v>
      </c>
      <c r="H24" s="12">
        <f t="shared" si="1"/>
        <v>1</v>
      </c>
      <c r="I24">
        <v>1</v>
      </c>
      <c r="J24" s="12">
        <f t="shared" si="1"/>
        <v>1</v>
      </c>
      <c r="K24">
        <v>1</v>
      </c>
      <c r="L24" s="12">
        <f t="shared" si="2"/>
        <v>1</v>
      </c>
      <c r="M24">
        <v>1</v>
      </c>
      <c r="N24" s="12">
        <f t="shared" si="2"/>
        <v>1</v>
      </c>
      <c r="O24">
        <v>1</v>
      </c>
      <c r="P24" s="12">
        <f t="shared" ref="P24" si="67">IF(O24&gt;3,"4_to_5",IF(O24=1,1,"2_to_3"))</f>
        <v>1</v>
      </c>
      <c r="Q24" t="s">
        <v>9</v>
      </c>
      <c r="R24">
        <v>1</v>
      </c>
      <c r="S24" s="12">
        <f t="shared" si="4"/>
        <v>1</v>
      </c>
      <c r="T24">
        <v>1</v>
      </c>
      <c r="U24" s="12">
        <f t="shared" si="4"/>
        <v>1</v>
      </c>
      <c r="V24">
        <v>1</v>
      </c>
      <c r="W24" s="12">
        <f t="shared" ref="W24:Y24" si="68">IF(V24&gt;3,"4_to_5",IF(V24=1,1,"2_to_3"))</f>
        <v>1</v>
      </c>
      <c r="X24">
        <v>3</v>
      </c>
      <c r="Y24" s="12" t="str">
        <f t="shared" si="68"/>
        <v>2_to_3</v>
      </c>
      <c r="Z24">
        <v>1</v>
      </c>
      <c r="AA24" s="12">
        <f t="shared" ref="AA24" si="69">IF(Z24&gt;3,"4_to_5",IF(Z24=1,1,"2_to_3"))</f>
        <v>1</v>
      </c>
    </row>
    <row r="25" spans="1:27" x14ac:dyDescent="0.3">
      <c r="A25" t="s">
        <v>0</v>
      </c>
      <c r="B25" t="s">
        <v>1</v>
      </c>
      <c r="C25" t="str">
        <f t="shared" si="0"/>
        <v>under_25</v>
      </c>
      <c r="D25" t="s">
        <v>2</v>
      </c>
      <c r="E25" t="s">
        <v>12</v>
      </c>
      <c r="F25" t="s">
        <v>4</v>
      </c>
      <c r="G25">
        <v>5</v>
      </c>
      <c r="H25" s="12" t="str">
        <f t="shared" si="1"/>
        <v>4_to_5</v>
      </c>
      <c r="I25">
        <v>4</v>
      </c>
      <c r="J25" s="12" t="str">
        <f t="shared" si="1"/>
        <v>4_to_5</v>
      </c>
      <c r="K25">
        <v>4</v>
      </c>
      <c r="L25" s="12" t="str">
        <f t="shared" si="2"/>
        <v>4_to_5</v>
      </c>
      <c r="M25">
        <v>5</v>
      </c>
      <c r="N25" s="12" t="str">
        <f t="shared" si="2"/>
        <v>4_to_5</v>
      </c>
      <c r="O25">
        <v>5</v>
      </c>
      <c r="P25" s="12" t="str">
        <f t="shared" ref="P25" si="70">IF(O25&gt;3,"4_to_5",IF(O25=1,1,"2_to_3"))</f>
        <v>4_to_5</v>
      </c>
      <c r="Q25" t="s">
        <v>5</v>
      </c>
      <c r="R25">
        <v>3</v>
      </c>
      <c r="S25" s="12" t="str">
        <f t="shared" si="4"/>
        <v>2_to_3</v>
      </c>
      <c r="T25">
        <v>3</v>
      </c>
      <c r="U25" s="12" t="str">
        <f t="shared" si="4"/>
        <v>2_to_3</v>
      </c>
      <c r="V25">
        <v>2</v>
      </c>
      <c r="W25" s="12" t="str">
        <f t="shared" ref="W25:Y25" si="71">IF(V25&gt;3,"4_to_5",IF(V25=1,1,"2_to_3"))</f>
        <v>2_to_3</v>
      </c>
      <c r="X25">
        <v>3</v>
      </c>
      <c r="Y25" s="12" t="str">
        <f t="shared" si="71"/>
        <v>2_to_3</v>
      </c>
      <c r="Z25">
        <v>5</v>
      </c>
      <c r="AA25" s="12" t="str">
        <f t="shared" ref="AA25" si="72">IF(Z25&gt;3,"4_to_5",IF(Z25=1,1,"2_to_3"))</f>
        <v>4_to_5</v>
      </c>
    </row>
    <row r="26" spans="1:27" x14ac:dyDescent="0.3">
      <c r="A26" t="s">
        <v>6</v>
      </c>
      <c r="B26" t="s">
        <v>1</v>
      </c>
      <c r="C26" t="str">
        <f t="shared" si="0"/>
        <v>under_25</v>
      </c>
      <c r="D26" t="s">
        <v>2</v>
      </c>
      <c r="E26" t="s">
        <v>3</v>
      </c>
      <c r="F26" t="s">
        <v>4</v>
      </c>
      <c r="G26">
        <v>1</v>
      </c>
      <c r="H26" s="12">
        <f t="shared" si="1"/>
        <v>1</v>
      </c>
      <c r="I26">
        <v>1</v>
      </c>
      <c r="J26" s="12">
        <f t="shared" si="1"/>
        <v>1</v>
      </c>
      <c r="K26">
        <v>1</v>
      </c>
      <c r="L26" s="12">
        <f t="shared" si="2"/>
        <v>1</v>
      </c>
      <c r="M26">
        <v>1</v>
      </c>
      <c r="N26" s="12">
        <f t="shared" si="2"/>
        <v>1</v>
      </c>
      <c r="O26">
        <v>4</v>
      </c>
      <c r="P26" s="12" t="str">
        <f t="shared" ref="P26" si="73">IF(O26&gt;3,"4_to_5",IF(O26=1,1,"2_to_3"))</f>
        <v>4_to_5</v>
      </c>
      <c r="Q26" t="s">
        <v>9</v>
      </c>
      <c r="R26">
        <v>2</v>
      </c>
      <c r="S26" s="12" t="str">
        <f t="shared" si="4"/>
        <v>2_to_3</v>
      </c>
      <c r="T26">
        <v>1</v>
      </c>
      <c r="U26" s="12">
        <f t="shared" si="4"/>
        <v>1</v>
      </c>
      <c r="V26">
        <v>1</v>
      </c>
      <c r="W26" s="12">
        <f t="shared" ref="W26:Y26" si="74">IF(V26&gt;3,"4_to_5",IF(V26=1,1,"2_to_3"))</f>
        <v>1</v>
      </c>
      <c r="X26">
        <v>1</v>
      </c>
      <c r="Y26" s="12">
        <f t="shared" si="74"/>
        <v>1</v>
      </c>
      <c r="Z26">
        <v>1</v>
      </c>
      <c r="AA26" s="12">
        <f t="shared" ref="AA26" si="75">IF(Z26&gt;3,"4_to_5",IF(Z26=1,1,"2_to_3"))</f>
        <v>1</v>
      </c>
    </row>
    <row r="27" spans="1:27" x14ac:dyDescent="0.3">
      <c r="A27" t="s">
        <v>6</v>
      </c>
      <c r="B27" t="s">
        <v>13</v>
      </c>
      <c r="C27" t="str">
        <f t="shared" si="0"/>
        <v>25+</v>
      </c>
      <c r="D27" t="s">
        <v>11</v>
      </c>
      <c r="E27" t="s">
        <v>3</v>
      </c>
      <c r="F27" t="s">
        <v>7</v>
      </c>
      <c r="G27">
        <v>4</v>
      </c>
      <c r="H27" s="12" t="str">
        <f t="shared" si="1"/>
        <v>4_to_5</v>
      </c>
      <c r="I27">
        <v>4</v>
      </c>
      <c r="J27" s="12" t="str">
        <f t="shared" si="1"/>
        <v>4_to_5</v>
      </c>
      <c r="K27">
        <v>3</v>
      </c>
      <c r="L27" s="12" t="str">
        <f t="shared" si="2"/>
        <v>2_to_3</v>
      </c>
      <c r="M27">
        <v>4</v>
      </c>
      <c r="N27" s="12" t="str">
        <f t="shared" si="2"/>
        <v>4_to_5</v>
      </c>
      <c r="O27">
        <v>4</v>
      </c>
      <c r="P27" s="12" t="str">
        <f t="shared" ref="P27" si="76">IF(O27&gt;3,"4_to_5",IF(O27=1,1,"2_to_3"))</f>
        <v>4_to_5</v>
      </c>
      <c r="Q27" t="s">
        <v>8</v>
      </c>
      <c r="R27">
        <v>4</v>
      </c>
      <c r="S27" s="12" t="str">
        <f t="shared" si="4"/>
        <v>4_to_5</v>
      </c>
      <c r="T27">
        <v>5</v>
      </c>
      <c r="U27" s="12" t="str">
        <f t="shared" si="4"/>
        <v>4_to_5</v>
      </c>
      <c r="V27">
        <v>5</v>
      </c>
      <c r="W27" s="12" t="str">
        <f t="shared" ref="W27:Y27" si="77">IF(V27&gt;3,"4_to_5",IF(V27=1,1,"2_to_3"))</f>
        <v>4_to_5</v>
      </c>
      <c r="X27">
        <v>5</v>
      </c>
      <c r="Y27" s="12" t="str">
        <f t="shared" si="77"/>
        <v>4_to_5</v>
      </c>
      <c r="Z27">
        <v>4</v>
      </c>
      <c r="AA27" s="12" t="str">
        <f t="shared" ref="AA27" si="78">IF(Z27&gt;3,"4_to_5",IF(Z27=1,1,"2_to_3"))</f>
        <v>4_to_5</v>
      </c>
    </row>
    <row r="28" spans="1:27" x14ac:dyDescent="0.3">
      <c r="A28" t="s">
        <v>0</v>
      </c>
      <c r="B28" t="s">
        <v>1</v>
      </c>
      <c r="C28" t="str">
        <f t="shared" si="0"/>
        <v>under_25</v>
      </c>
      <c r="D28" t="s">
        <v>2</v>
      </c>
      <c r="E28" t="s">
        <v>12</v>
      </c>
      <c r="F28" t="s">
        <v>4</v>
      </c>
      <c r="G28">
        <v>3</v>
      </c>
      <c r="H28" s="12" t="str">
        <f t="shared" si="1"/>
        <v>2_to_3</v>
      </c>
      <c r="I28">
        <v>2</v>
      </c>
      <c r="J28" s="12" t="str">
        <f t="shared" si="1"/>
        <v>2_to_3</v>
      </c>
      <c r="K28">
        <v>2</v>
      </c>
      <c r="L28" s="12" t="str">
        <f t="shared" si="2"/>
        <v>2_to_3</v>
      </c>
      <c r="M28">
        <v>2</v>
      </c>
      <c r="N28" s="12" t="str">
        <f t="shared" si="2"/>
        <v>2_to_3</v>
      </c>
      <c r="O28">
        <v>3</v>
      </c>
      <c r="P28" s="12" t="str">
        <f t="shared" ref="P28" si="79">IF(O28&gt;3,"4_to_5",IF(O28=1,1,"2_to_3"))</f>
        <v>2_to_3</v>
      </c>
      <c r="Q28" t="s">
        <v>5</v>
      </c>
      <c r="R28">
        <v>2</v>
      </c>
      <c r="S28" s="12" t="str">
        <f t="shared" si="4"/>
        <v>2_to_3</v>
      </c>
      <c r="T28">
        <v>2</v>
      </c>
      <c r="U28" s="12" t="str">
        <f t="shared" si="4"/>
        <v>2_to_3</v>
      </c>
      <c r="V28">
        <v>2</v>
      </c>
      <c r="W28" s="12" t="str">
        <f t="shared" ref="W28:Y28" si="80">IF(V28&gt;3,"4_to_5",IF(V28=1,1,"2_to_3"))</f>
        <v>2_to_3</v>
      </c>
      <c r="X28">
        <v>3</v>
      </c>
      <c r="Y28" s="12" t="str">
        <f t="shared" si="80"/>
        <v>2_to_3</v>
      </c>
      <c r="Z28">
        <v>2</v>
      </c>
      <c r="AA28" s="12" t="str">
        <f t="shared" ref="AA28" si="81">IF(Z28&gt;3,"4_to_5",IF(Z28=1,1,"2_to_3"))</f>
        <v>2_to_3</v>
      </c>
    </row>
    <row r="29" spans="1:27" x14ac:dyDescent="0.3">
      <c r="A29" t="s">
        <v>6</v>
      </c>
      <c r="B29" t="s">
        <v>1</v>
      </c>
      <c r="C29" t="str">
        <f t="shared" si="0"/>
        <v>under_25</v>
      </c>
      <c r="D29" t="s">
        <v>2</v>
      </c>
      <c r="E29" t="s">
        <v>3</v>
      </c>
      <c r="F29" t="s">
        <v>4</v>
      </c>
      <c r="G29">
        <v>1</v>
      </c>
      <c r="H29" s="12">
        <f t="shared" si="1"/>
        <v>1</v>
      </c>
      <c r="I29">
        <v>2</v>
      </c>
      <c r="J29" s="12" t="str">
        <f t="shared" si="1"/>
        <v>2_to_3</v>
      </c>
      <c r="K29">
        <v>2</v>
      </c>
      <c r="L29" s="12" t="str">
        <f t="shared" si="2"/>
        <v>2_to_3</v>
      </c>
      <c r="M29">
        <v>1</v>
      </c>
      <c r="N29" s="12">
        <f t="shared" si="2"/>
        <v>1</v>
      </c>
      <c r="O29">
        <v>4</v>
      </c>
      <c r="P29" s="12" t="str">
        <f t="shared" ref="P29" si="82">IF(O29&gt;3,"4_to_5",IF(O29=1,1,"2_to_3"))</f>
        <v>4_to_5</v>
      </c>
      <c r="Q29" t="s">
        <v>8</v>
      </c>
      <c r="R29">
        <v>3</v>
      </c>
      <c r="S29" s="12" t="str">
        <f t="shared" si="4"/>
        <v>2_to_3</v>
      </c>
      <c r="T29">
        <v>2</v>
      </c>
      <c r="U29" s="12" t="str">
        <f t="shared" si="4"/>
        <v>2_to_3</v>
      </c>
      <c r="V29">
        <v>2</v>
      </c>
      <c r="W29" s="12" t="str">
        <f t="shared" ref="W29:Y29" si="83">IF(V29&gt;3,"4_to_5",IF(V29=1,1,"2_to_3"))</f>
        <v>2_to_3</v>
      </c>
      <c r="X29">
        <v>1</v>
      </c>
      <c r="Y29" s="12">
        <f t="shared" si="83"/>
        <v>1</v>
      </c>
      <c r="Z29">
        <v>1</v>
      </c>
      <c r="AA29" s="12">
        <f t="shared" ref="AA29" si="84">IF(Z29&gt;3,"4_to_5",IF(Z29=1,1,"2_to_3"))</f>
        <v>1</v>
      </c>
    </row>
    <row r="30" spans="1:27" x14ac:dyDescent="0.3">
      <c r="A30" t="s">
        <v>6</v>
      </c>
      <c r="B30" t="s">
        <v>13</v>
      </c>
      <c r="C30" t="str">
        <f t="shared" si="0"/>
        <v>25+</v>
      </c>
      <c r="D30" t="s">
        <v>11</v>
      </c>
      <c r="E30" t="s">
        <v>12</v>
      </c>
      <c r="F30" t="s">
        <v>7</v>
      </c>
      <c r="G30">
        <v>4</v>
      </c>
      <c r="H30" s="12" t="str">
        <f t="shared" si="1"/>
        <v>4_to_5</v>
      </c>
      <c r="I30">
        <v>3</v>
      </c>
      <c r="J30" s="12" t="str">
        <f t="shared" si="1"/>
        <v>2_to_3</v>
      </c>
      <c r="K30">
        <v>3</v>
      </c>
      <c r="L30" s="12" t="str">
        <f t="shared" si="2"/>
        <v>2_to_3</v>
      </c>
      <c r="M30">
        <v>3</v>
      </c>
      <c r="N30" s="12" t="str">
        <f t="shared" si="2"/>
        <v>2_to_3</v>
      </c>
      <c r="O30">
        <v>3</v>
      </c>
      <c r="P30" s="12" t="str">
        <f t="shared" ref="P30" si="85">IF(O30&gt;3,"4_to_5",IF(O30=1,1,"2_to_3"))</f>
        <v>2_to_3</v>
      </c>
      <c r="Q30" t="s">
        <v>5</v>
      </c>
      <c r="R30">
        <v>3</v>
      </c>
      <c r="S30" s="12" t="str">
        <f t="shared" si="4"/>
        <v>2_to_3</v>
      </c>
      <c r="T30">
        <v>3</v>
      </c>
      <c r="U30" s="12" t="str">
        <f t="shared" si="4"/>
        <v>2_to_3</v>
      </c>
      <c r="V30">
        <v>3</v>
      </c>
      <c r="W30" s="12" t="str">
        <f t="shared" ref="W30:Y30" si="86">IF(V30&gt;3,"4_to_5",IF(V30=1,1,"2_to_3"))</f>
        <v>2_to_3</v>
      </c>
      <c r="X30">
        <v>3</v>
      </c>
      <c r="Y30" s="12" t="str">
        <f t="shared" si="86"/>
        <v>2_to_3</v>
      </c>
      <c r="Z30">
        <v>2</v>
      </c>
      <c r="AA30" s="12" t="str">
        <f t="shared" ref="AA30" si="87">IF(Z30&gt;3,"4_to_5",IF(Z30=1,1,"2_to_3"))</f>
        <v>2_to_3</v>
      </c>
    </row>
    <row r="31" spans="1:27" x14ac:dyDescent="0.3">
      <c r="A31" t="s">
        <v>0</v>
      </c>
      <c r="B31" t="s">
        <v>1</v>
      </c>
      <c r="C31" t="str">
        <f t="shared" si="0"/>
        <v>under_25</v>
      </c>
      <c r="D31" t="s">
        <v>2</v>
      </c>
      <c r="E31" t="s">
        <v>3</v>
      </c>
      <c r="F31" t="s">
        <v>4</v>
      </c>
      <c r="G31">
        <v>2</v>
      </c>
      <c r="H31" s="12" t="str">
        <f t="shared" si="1"/>
        <v>2_to_3</v>
      </c>
      <c r="I31">
        <v>2</v>
      </c>
      <c r="J31" s="12" t="str">
        <f t="shared" si="1"/>
        <v>2_to_3</v>
      </c>
      <c r="K31">
        <v>3</v>
      </c>
      <c r="L31" s="12" t="str">
        <f t="shared" si="2"/>
        <v>2_to_3</v>
      </c>
      <c r="M31">
        <v>1</v>
      </c>
      <c r="N31" s="12">
        <f t="shared" si="2"/>
        <v>1</v>
      </c>
      <c r="O31">
        <v>3</v>
      </c>
      <c r="P31" s="12" t="str">
        <f t="shared" ref="P31" si="88">IF(O31&gt;3,"4_to_5",IF(O31=1,1,"2_to_3"))</f>
        <v>2_to_3</v>
      </c>
      <c r="Q31" t="s">
        <v>8</v>
      </c>
      <c r="R31">
        <v>1</v>
      </c>
      <c r="S31" s="12">
        <f t="shared" si="4"/>
        <v>1</v>
      </c>
      <c r="T31">
        <v>1</v>
      </c>
      <c r="U31" s="12">
        <f t="shared" si="4"/>
        <v>1</v>
      </c>
      <c r="V31">
        <v>1</v>
      </c>
      <c r="W31" s="12">
        <f t="shared" ref="W31:Y31" si="89">IF(V31&gt;3,"4_to_5",IF(V31=1,1,"2_to_3"))</f>
        <v>1</v>
      </c>
      <c r="X31">
        <v>1</v>
      </c>
      <c r="Y31" s="12">
        <f t="shared" si="89"/>
        <v>1</v>
      </c>
      <c r="Z31">
        <v>4</v>
      </c>
      <c r="AA31" s="12" t="str">
        <f t="shared" ref="AA31" si="90">IF(Z31&gt;3,"4_to_5",IF(Z31=1,1,"2_to_3"))</f>
        <v>4_to_5</v>
      </c>
    </row>
    <row r="32" spans="1:27" x14ac:dyDescent="0.3">
      <c r="A32" t="s">
        <v>6</v>
      </c>
      <c r="B32" t="s">
        <v>10</v>
      </c>
      <c r="C32" t="str">
        <f t="shared" si="0"/>
        <v>25+</v>
      </c>
      <c r="D32" t="s">
        <v>2</v>
      </c>
      <c r="E32" t="s">
        <v>12</v>
      </c>
      <c r="F32" t="s">
        <v>7</v>
      </c>
      <c r="G32">
        <v>4</v>
      </c>
      <c r="H32" s="12" t="str">
        <f t="shared" si="1"/>
        <v>4_to_5</v>
      </c>
      <c r="I32">
        <v>4</v>
      </c>
      <c r="J32" s="12" t="str">
        <f t="shared" si="1"/>
        <v>4_to_5</v>
      </c>
      <c r="K32">
        <v>3</v>
      </c>
      <c r="L32" s="12" t="str">
        <f t="shared" si="2"/>
        <v>2_to_3</v>
      </c>
      <c r="M32">
        <v>2</v>
      </c>
      <c r="N32" s="12" t="str">
        <f t="shared" si="2"/>
        <v>2_to_3</v>
      </c>
      <c r="O32">
        <v>2</v>
      </c>
      <c r="P32" s="12" t="str">
        <f t="shared" ref="P32" si="91">IF(O32&gt;3,"4_to_5",IF(O32=1,1,"2_to_3"))</f>
        <v>2_to_3</v>
      </c>
      <c r="Q32" t="s">
        <v>9</v>
      </c>
      <c r="R32">
        <v>2</v>
      </c>
      <c r="S32" s="12" t="str">
        <f t="shared" si="4"/>
        <v>2_to_3</v>
      </c>
      <c r="T32">
        <v>1</v>
      </c>
      <c r="U32" s="12">
        <f t="shared" si="4"/>
        <v>1</v>
      </c>
      <c r="V32">
        <v>1</v>
      </c>
      <c r="W32" s="12">
        <f t="shared" ref="W32:Y32" si="92">IF(V32&gt;3,"4_to_5",IF(V32=1,1,"2_to_3"))</f>
        <v>1</v>
      </c>
      <c r="X32">
        <v>1</v>
      </c>
      <c r="Y32" s="12">
        <f t="shared" si="92"/>
        <v>1</v>
      </c>
      <c r="Z32">
        <v>1</v>
      </c>
      <c r="AA32" s="12">
        <f t="shared" ref="AA32" si="93">IF(Z32&gt;3,"4_to_5",IF(Z32=1,1,"2_to_3"))</f>
        <v>1</v>
      </c>
    </row>
    <row r="33" spans="1:27" x14ac:dyDescent="0.3">
      <c r="A33" t="s">
        <v>0</v>
      </c>
      <c r="B33" t="s">
        <v>1</v>
      </c>
      <c r="C33" t="str">
        <f t="shared" si="0"/>
        <v>under_25</v>
      </c>
      <c r="D33" t="s">
        <v>2</v>
      </c>
      <c r="E33" t="s">
        <v>12</v>
      </c>
      <c r="F33" t="s">
        <v>4</v>
      </c>
      <c r="G33">
        <v>3</v>
      </c>
      <c r="H33" s="12" t="str">
        <f t="shared" si="1"/>
        <v>2_to_3</v>
      </c>
      <c r="I33">
        <v>4</v>
      </c>
      <c r="J33" s="12" t="str">
        <f t="shared" si="1"/>
        <v>4_to_5</v>
      </c>
      <c r="K33">
        <v>4</v>
      </c>
      <c r="L33" s="12" t="str">
        <f t="shared" si="2"/>
        <v>4_to_5</v>
      </c>
      <c r="M33">
        <v>5</v>
      </c>
      <c r="N33" s="12" t="str">
        <f t="shared" si="2"/>
        <v>4_to_5</v>
      </c>
      <c r="O33">
        <v>5</v>
      </c>
      <c r="P33" s="12" t="str">
        <f t="shared" ref="P33" si="94">IF(O33&gt;3,"4_to_5",IF(O33=1,1,"2_to_3"))</f>
        <v>4_to_5</v>
      </c>
      <c r="Q33" t="s">
        <v>5</v>
      </c>
      <c r="R33">
        <v>5</v>
      </c>
      <c r="S33" s="12" t="str">
        <f t="shared" si="4"/>
        <v>4_to_5</v>
      </c>
      <c r="T33">
        <v>5</v>
      </c>
      <c r="U33" s="12" t="str">
        <f t="shared" si="4"/>
        <v>4_to_5</v>
      </c>
      <c r="V33">
        <v>5</v>
      </c>
      <c r="W33" s="12" t="str">
        <f t="shared" ref="W33:Y33" si="95">IF(V33&gt;3,"4_to_5",IF(V33=1,1,"2_to_3"))</f>
        <v>4_to_5</v>
      </c>
      <c r="X33">
        <v>5</v>
      </c>
      <c r="Y33" s="12" t="str">
        <f t="shared" si="95"/>
        <v>4_to_5</v>
      </c>
      <c r="Z33">
        <v>3</v>
      </c>
      <c r="AA33" s="12" t="str">
        <f t="shared" ref="AA33" si="96">IF(Z33&gt;3,"4_to_5",IF(Z33=1,1,"2_to_3"))</f>
        <v>2_to_3</v>
      </c>
    </row>
    <row r="34" spans="1:27" x14ac:dyDescent="0.3">
      <c r="A34" t="s">
        <v>6</v>
      </c>
      <c r="B34" t="s">
        <v>13</v>
      </c>
      <c r="C34" t="str">
        <f t="shared" si="0"/>
        <v>25+</v>
      </c>
      <c r="D34" t="s">
        <v>11</v>
      </c>
      <c r="E34" t="s">
        <v>3</v>
      </c>
      <c r="F34" t="s">
        <v>4</v>
      </c>
      <c r="G34">
        <v>3</v>
      </c>
      <c r="H34" s="12" t="str">
        <f t="shared" si="1"/>
        <v>2_to_3</v>
      </c>
      <c r="I34">
        <v>3</v>
      </c>
      <c r="J34" s="12" t="str">
        <f t="shared" si="1"/>
        <v>2_to_3</v>
      </c>
      <c r="K34">
        <v>3</v>
      </c>
      <c r="L34" s="12" t="str">
        <f t="shared" si="2"/>
        <v>2_to_3</v>
      </c>
      <c r="M34">
        <v>3</v>
      </c>
      <c r="N34" s="12" t="str">
        <f t="shared" si="2"/>
        <v>2_to_3</v>
      </c>
      <c r="O34">
        <v>3</v>
      </c>
      <c r="P34" s="12" t="str">
        <f t="shared" ref="P34" si="97">IF(O34&gt;3,"4_to_5",IF(O34=1,1,"2_to_3"))</f>
        <v>2_to_3</v>
      </c>
      <c r="Q34" t="s">
        <v>9</v>
      </c>
      <c r="R34">
        <v>3</v>
      </c>
      <c r="S34" s="12" t="str">
        <f t="shared" si="4"/>
        <v>2_to_3</v>
      </c>
      <c r="T34">
        <v>3</v>
      </c>
      <c r="U34" s="12" t="str">
        <f t="shared" si="4"/>
        <v>2_to_3</v>
      </c>
      <c r="V34">
        <v>3</v>
      </c>
      <c r="W34" s="12" t="str">
        <f t="shared" ref="W34:Y34" si="98">IF(V34&gt;3,"4_to_5",IF(V34=1,1,"2_to_3"))</f>
        <v>2_to_3</v>
      </c>
      <c r="X34">
        <v>3</v>
      </c>
      <c r="Y34" s="12" t="str">
        <f t="shared" si="98"/>
        <v>2_to_3</v>
      </c>
      <c r="Z34">
        <v>3</v>
      </c>
      <c r="AA34" s="12" t="str">
        <f t="shared" ref="AA34" si="99">IF(Z34&gt;3,"4_to_5",IF(Z34=1,1,"2_to_3"))</f>
        <v>2_to_3</v>
      </c>
    </row>
    <row r="35" spans="1:27" x14ac:dyDescent="0.3">
      <c r="A35" t="s">
        <v>6</v>
      </c>
      <c r="B35" t="s">
        <v>1</v>
      </c>
      <c r="C35" t="str">
        <f t="shared" si="0"/>
        <v>under_25</v>
      </c>
      <c r="D35" t="s">
        <v>2</v>
      </c>
      <c r="E35" t="s">
        <v>12</v>
      </c>
      <c r="F35" t="s">
        <v>7</v>
      </c>
      <c r="G35">
        <v>2</v>
      </c>
      <c r="H35" s="12" t="str">
        <f t="shared" si="1"/>
        <v>2_to_3</v>
      </c>
      <c r="I35">
        <v>4</v>
      </c>
      <c r="J35" s="12" t="str">
        <f t="shared" si="1"/>
        <v>4_to_5</v>
      </c>
      <c r="K35">
        <v>1</v>
      </c>
      <c r="L35" s="12">
        <f t="shared" si="2"/>
        <v>1</v>
      </c>
      <c r="M35">
        <v>2</v>
      </c>
      <c r="N35" s="12" t="str">
        <f t="shared" si="2"/>
        <v>2_to_3</v>
      </c>
      <c r="O35">
        <v>5</v>
      </c>
      <c r="P35" s="12" t="str">
        <f t="shared" ref="P35" si="100">IF(O35&gt;3,"4_to_5",IF(O35=1,1,"2_to_3"))</f>
        <v>4_to_5</v>
      </c>
      <c r="Q35" t="s">
        <v>8</v>
      </c>
      <c r="R35">
        <v>5</v>
      </c>
      <c r="S35" s="12" t="str">
        <f t="shared" si="4"/>
        <v>4_to_5</v>
      </c>
      <c r="T35">
        <v>5</v>
      </c>
      <c r="U35" s="12" t="str">
        <f t="shared" si="4"/>
        <v>4_to_5</v>
      </c>
      <c r="V35">
        <v>5</v>
      </c>
      <c r="W35" s="12" t="str">
        <f t="shared" ref="W35:Y35" si="101">IF(V35&gt;3,"4_to_5",IF(V35=1,1,"2_to_3"))</f>
        <v>4_to_5</v>
      </c>
      <c r="X35">
        <v>5</v>
      </c>
      <c r="Y35" s="12" t="str">
        <f t="shared" si="101"/>
        <v>4_to_5</v>
      </c>
      <c r="Z35">
        <v>3</v>
      </c>
      <c r="AA35" s="12" t="str">
        <f t="shared" ref="AA35" si="102">IF(Z35&gt;3,"4_to_5",IF(Z35=1,1,"2_to_3"))</f>
        <v>2_to_3</v>
      </c>
    </row>
    <row r="36" spans="1:27" x14ac:dyDescent="0.3">
      <c r="A36" t="s">
        <v>6</v>
      </c>
      <c r="B36" t="s">
        <v>13</v>
      </c>
      <c r="C36" t="str">
        <f t="shared" si="0"/>
        <v>25+</v>
      </c>
      <c r="D36" t="s">
        <v>11</v>
      </c>
      <c r="E36" t="s">
        <v>12</v>
      </c>
      <c r="F36" t="s">
        <v>4</v>
      </c>
      <c r="G36">
        <v>5</v>
      </c>
      <c r="H36" s="12" t="str">
        <f t="shared" si="1"/>
        <v>4_to_5</v>
      </c>
      <c r="I36">
        <v>5</v>
      </c>
      <c r="J36" s="12" t="str">
        <f t="shared" si="1"/>
        <v>4_to_5</v>
      </c>
      <c r="K36">
        <v>5</v>
      </c>
      <c r="L36" s="12" t="str">
        <f t="shared" si="2"/>
        <v>4_to_5</v>
      </c>
      <c r="M36">
        <v>1</v>
      </c>
      <c r="N36" s="12">
        <f t="shared" si="2"/>
        <v>1</v>
      </c>
      <c r="O36">
        <v>2</v>
      </c>
      <c r="P36" s="12" t="str">
        <f t="shared" ref="P36" si="103">IF(O36&gt;3,"4_to_5",IF(O36=1,1,"2_to_3"))</f>
        <v>2_to_3</v>
      </c>
      <c r="Q36" t="s">
        <v>9</v>
      </c>
      <c r="R36">
        <v>2</v>
      </c>
      <c r="S36" s="12" t="str">
        <f t="shared" si="4"/>
        <v>2_to_3</v>
      </c>
      <c r="T36">
        <v>2</v>
      </c>
      <c r="U36" s="12" t="str">
        <f t="shared" si="4"/>
        <v>2_to_3</v>
      </c>
      <c r="V36">
        <v>1</v>
      </c>
      <c r="W36" s="12">
        <f t="shared" ref="W36:Y36" si="104">IF(V36&gt;3,"4_to_5",IF(V36=1,1,"2_to_3"))</f>
        <v>1</v>
      </c>
      <c r="X36">
        <v>3</v>
      </c>
      <c r="Y36" s="12" t="str">
        <f t="shared" si="104"/>
        <v>2_to_3</v>
      </c>
      <c r="Z36">
        <v>3</v>
      </c>
      <c r="AA36" s="12" t="str">
        <f t="shared" ref="AA36" si="105">IF(Z36&gt;3,"4_to_5",IF(Z36=1,1,"2_to_3"))</f>
        <v>2_to_3</v>
      </c>
    </row>
    <row r="37" spans="1:27" x14ac:dyDescent="0.3">
      <c r="A37" t="s">
        <v>6</v>
      </c>
      <c r="B37" t="s">
        <v>10</v>
      </c>
      <c r="C37" t="str">
        <f t="shared" si="0"/>
        <v>25+</v>
      </c>
      <c r="D37" t="s">
        <v>11</v>
      </c>
      <c r="E37" t="s">
        <v>3</v>
      </c>
      <c r="F37" t="s">
        <v>7</v>
      </c>
      <c r="G37">
        <v>3</v>
      </c>
      <c r="H37" s="12" t="str">
        <f t="shared" si="1"/>
        <v>2_to_3</v>
      </c>
      <c r="I37">
        <v>3</v>
      </c>
      <c r="J37" s="12" t="str">
        <f t="shared" si="1"/>
        <v>2_to_3</v>
      </c>
      <c r="K37">
        <v>3</v>
      </c>
      <c r="L37" s="12" t="str">
        <f t="shared" si="2"/>
        <v>2_to_3</v>
      </c>
      <c r="M37">
        <v>4</v>
      </c>
      <c r="N37" s="12" t="str">
        <f t="shared" si="2"/>
        <v>4_to_5</v>
      </c>
      <c r="O37">
        <v>4</v>
      </c>
      <c r="P37" s="12" t="str">
        <f t="shared" ref="P37" si="106">IF(O37&gt;3,"4_to_5",IF(O37=1,1,"2_to_3"))</f>
        <v>4_to_5</v>
      </c>
      <c r="Q37" t="s">
        <v>8</v>
      </c>
      <c r="R37">
        <v>4</v>
      </c>
      <c r="S37" s="12" t="str">
        <f t="shared" si="4"/>
        <v>4_to_5</v>
      </c>
      <c r="T37">
        <v>4</v>
      </c>
      <c r="U37" s="12" t="str">
        <f t="shared" si="4"/>
        <v>4_to_5</v>
      </c>
      <c r="V37">
        <v>4</v>
      </c>
      <c r="W37" s="12" t="str">
        <f t="shared" ref="W37:Y37" si="107">IF(V37&gt;3,"4_to_5",IF(V37=1,1,"2_to_3"))</f>
        <v>4_to_5</v>
      </c>
      <c r="X37">
        <v>4</v>
      </c>
      <c r="Y37" s="12" t="str">
        <f t="shared" si="107"/>
        <v>4_to_5</v>
      </c>
      <c r="Z37">
        <v>4</v>
      </c>
      <c r="AA37" s="12" t="str">
        <f t="shared" ref="AA37" si="108">IF(Z37&gt;3,"4_to_5",IF(Z37=1,1,"2_to_3"))</f>
        <v>4_to_5</v>
      </c>
    </row>
    <row r="38" spans="1:27" x14ac:dyDescent="0.3">
      <c r="A38" t="s">
        <v>0</v>
      </c>
      <c r="B38" t="s">
        <v>1</v>
      </c>
      <c r="C38" t="str">
        <f t="shared" si="0"/>
        <v>under_25</v>
      </c>
      <c r="D38" t="s">
        <v>2</v>
      </c>
      <c r="E38" t="s">
        <v>12</v>
      </c>
      <c r="F38" t="s">
        <v>7</v>
      </c>
      <c r="G38">
        <v>1</v>
      </c>
      <c r="H38" s="12">
        <f t="shared" si="1"/>
        <v>1</v>
      </c>
      <c r="I38">
        <v>1</v>
      </c>
      <c r="J38" s="12">
        <f t="shared" si="1"/>
        <v>1</v>
      </c>
      <c r="K38">
        <v>1</v>
      </c>
      <c r="L38" s="12">
        <f t="shared" si="2"/>
        <v>1</v>
      </c>
      <c r="M38">
        <v>3</v>
      </c>
      <c r="N38" s="12" t="str">
        <f t="shared" si="2"/>
        <v>2_to_3</v>
      </c>
      <c r="O38">
        <v>4</v>
      </c>
      <c r="P38" s="12" t="str">
        <f t="shared" ref="P38" si="109">IF(O38&gt;3,"4_to_5",IF(O38=1,1,"2_to_3"))</f>
        <v>4_to_5</v>
      </c>
      <c r="Q38" t="s">
        <v>8</v>
      </c>
      <c r="R38">
        <v>1</v>
      </c>
      <c r="S38" s="12">
        <f t="shared" si="4"/>
        <v>1</v>
      </c>
      <c r="T38">
        <v>3</v>
      </c>
      <c r="U38" s="12" t="str">
        <f t="shared" si="4"/>
        <v>2_to_3</v>
      </c>
      <c r="V38">
        <v>3</v>
      </c>
      <c r="W38" s="12" t="str">
        <f t="shared" ref="W38:Y38" si="110">IF(V38&gt;3,"4_to_5",IF(V38=1,1,"2_to_3"))</f>
        <v>2_to_3</v>
      </c>
      <c r="X38">
        <v>4</v>
      </c>
      <c r="Y38" s="12" t="str">
        <f t="shared" si="110"/>
        <v>4_to_5</v>
      </c>
      <c r="Z38">
        <v>3</v>
      </c>
      <c r="AA38" s="12" t="str">
        <f t="shared" ref="AA38" si="111">IF(Z38&gt;3,"4_to_5",IF(Z38=1,1,"2_to_3"))</f>
        <v>2_to_3</v>
      </c>
    </row>
    <row r="39" spans="1:27" x14ac:dyDescent="0.3">
      <c r="A39" t="s">
        <v>0</v>
      </c>
      <c r="B39" t="s">
        <v>1</v>
      </c>
      <c r="C39" t="str">
        <f t="shared" si="0"/>
        <v>under_25</v>
      </c>
      <c r="D39" t="s">
        <v>2</v>
      </c>
      <c r="E39" t="s">
        <v>12</v>
      </c>
      <c r="F39" t="s">
        <v>4</v>
      </c>
      <c r="G39">
        <v>1</v>
      </c>
      <c r="H39" s="12">
        <f t="shared" si="1"/>
        <v>1</v>
      </c>
      <c r="I39">
        <v>2</v>
      </c>
      <c r="J39" s="12" t="str">
        <f t="shared" si="1"/>
        <v>2_to_3</v>
      </c>
      <c r="K39">
        <v>2</v>
      </c>
      <c r="L39" s="12" t="str">
        <f t="shared" si="2"/>
        <v>2_to_3</v>
      </c>
      <c r="M39">
        <v>1</v>
      </c>
      <c r="N39" s="12">
        <f t="shared" si="2"/>
        <v>1</v>
      </c>
      <c r="O39">
        <v>1</v>
      </c>
      <c r="P39" s="12">
        <f t="shared" ref="P39" si="112">IF(O39&gt;3,"4_to_5",IF(O39=1,1,"2_to_3"))</f>
        <v>1</v>
      </c>
      <c r="Q39" t="s">
        <v>5</v>
      </c>
      <c r="R39">
        <v>5</v>
      </c>
      <c r="S39" s="12" t="str">
        <f t="shared" si="4"/>
        <v>4_to_5</v>
      </c>
      <c r="T39">
        <v>5</v>
      </c>
      <c r="U39" s="12" t="str">
        <f t="shared" si="4"/>
        <v>4_to_5</v>
      </c>
      <c r="V39">
        <v>3</v>
      </c>
      <c r="W39" s="12" t="str">
        <f t="shared" ref="W39:Y39" si="113">IF(V39&gt;3,"4_to_5",IF(V39=1,1,"2_to_3"))</f>
        <v>2_to_3</v>
      </c>
      <c r="X39">
        <v>1</v>
      </c>
      <c r="Y39" s="12">
        <f t="shared" si="113"/>
        <v>1</v>
      </c>
      <c r="Z39">
        <v>2</v>
      </c>
      <c r="AA39" s="12" t="str">
        <f t="shared" ref="AA39" si="114">IF(Z39&gt;3,"4_to_5",IF(Z39=1,1,"2_to_3"))</f>
        <v>2_to_3</v>
      </c>
    </row>
    <row r="40" spans="1:27" x14ac:dyDescent="0.3">
      <c r="A40" t="s">
        <v>0</v>
      </c>
      <c r="B40" t="s">
        <v>10</v>
      </c>
      <c r="C40" t="str">
        <f t="shared" si="0"/>
        <v>25+</v>
      </c>
      <c r="D40" t="s">
        <v>2</v>
      </c>
      <c r="E40" t="s">
        <v>3</v>
      </c>
      <c r="F40" t="s">
        <v>4</v>
      </c>
      <c r="G40">
        <v>1</v>
      </c>
      <c r="H40" s="12">
        <f t="shared" si="1"/>
        <v>1</v>
      </c>
      <c r="I40">
        <v>3</v>
      </c>
      <c r="J40" s="12" t="str">
        <f t="shared" si="1"/>
        <v>2_to_3</v>
      </c>
      <c r="K40">
        <v>2</v>
      </c>
      <c r="L40" s="12" t="str">
        <f t="shared" si="2"/>
        <v>2_to_3</v>
      </c>
      <c r="M40">
        <v>3</v>
      </c>
      <c r="N40" s="12" t="str">
        <f t="shared" si="2"/>
        <v>2_to_3</v>
      </c>
      <c r="O40">
        <v>4</v>
      </c>
      <c r="P40" s="12" t="str">
        <f t="shared" ref="P40" si="115">IF(O40&gt;3,"4_to_5",IF(O40=1,1,"2_to_3"))</f>
        <v>4_to_5</v>
      </c>
      <c r="Q40" t="s">
        <v>5</v>
      </c>
      <c r="R40">
        <v>4</v>
      </c>
      <c r="S40" s="12" t="str">
        <f t="shared" si="4"/>
        <v>4_to_5</v>
      </c>
      <c r="T40">
        <v>3</v>
      </c>
      <c r="U40" s="12" t="str">
        <f t="shared" si="4"/>
        <v>2_to_3</v>
      </c>
      <c r="V40">
        <v>3</v>
      </c>
      <c r="W40" s="12" t="str">
        <f t="shared" ref="W40:Y40" si="116">IF(V40&gt;3,"4_to_5",IF(V40=1,1,"2_to_3"))</f>
        <v>2_to_3</v>
      </c>
      <c r="X40">
        <v>3</v>
      </c>
      <c r="Y40" s="12" t="str">
        <f t="shared" si="116"/>
        <v>2_to_3</v>
      </c>
      <c r="Z40">
        <v>3</v>
      </c>
      <c r="AA40" s="12" t="str">
        <f t="shared" ref="AA40" si="117">IF(Z40&gt;3,"4_to_5",IF(Z40=1,1,"2_to_3"))</f>
        <v>2_to_3</v>
      </c>
    </row>
    <row r="41" spans="1:27" x14ac:dyDescent="0.3">
      <c r="A41" t="s">
        <v>0</v>
      </c>
      <c r="B41" t="s">
        <v>1</v>
      </c>
      <c r="C41" t="str">
        <f t="shared" si="0"/>
        <v>under_25</v>
      </c>
      <c r="D41" t="s">
        <v>2</v>
      </c>
      <c r="E41" t="s">
        <v>12</v>
      </c>
      <c r="F41" t="s">
        <v>4</v>
      </c>
      <c r="G41">
        <v>5</v>
      </c>
      <c r="H41" s="12" t="str">
        <f t="shared" si="1"/>
        <v>4_to_5</v>
      </c>
      <c r="I41">
        <v>5</v>
      </c>
      <c r="J41" s="12" t="str">
        <f t="shared" si="1"/>
        <v>4_to_5</v>
      </c>
      <c r="K41">
        <v>5</v>
      </c>
      <c r="L41" s="12" t="str">
        <f t="shared" si="2"/>
        <v>4_to_5</v>
      </c>
      <c r="M41">
        <v>5</v>
      </c>
      <c r="N41" s="12" t="str">
        <f t="shared" si="2"/>
        <v>4_to_5</v>
      </c>
      <c r="O41">
        <v>5</v>
      </c>
      <c r="P41" s="12" t="str">
        <f t="shared" ref="P41" si="118">IF(O41&gt;3,"4_to_5",IF(O41=1,1,"2_to_3"))</f>
        <v>4_to_5</v>
      </c>
      <c r="Q41" t="s">
        <v>5</v>
      </c>
      <c r="R41">
        <v>5</v>
      </c>
      <c r="S41" s="12" t="str">
        <f t="shared" si="4"/>
        <v>4_to_5</v>
      </c>
      <c r="T41">
        <v>5</v>
      </c>
      <c r="U41" s="12" t="str">
        <f t="shared" si="4"/>
        <v>4_to_5</v>
      </c>
      <c r="V41">
        <v>3</v>
      </c>
      <c r="W41" s="12" t="str">
        <f t="shared" ref="W41:Y41" si="119">IF(V41&gt;3,"4_to_5",IF(V41=1,1,"2_to_3"))</f>
        <v>2_to_3</v>
      </c>
      <c r="X41">
        <v>3</v>
      </c>
      <c r="Y41" s="12" t="str">
        <f t="shared" si="119"/>
        <v>2_to_3</v>
      </c>
      <c r="Z41">
        <v>3</v>
      </c>
      <c r="AA41" s="12" t="str">
        <f t="shared" ref="AA41" si="120">IF(Z41&gt;3,"4_to_5",IF(Z41=1,1,"2_to_3"))</f>
        <v>2_to_3</v>
      </c>
    </row>
    <row r="42" spans="1:27" x14ac:dyDescent="0.3">
      <c r="A42" t="s">
        <v>0</v>
      </c>
      <c r="B42" t="s">
        <v>1</v>
      </c>
      <c r="C42" t="str">
        <f t="shared" si="0"/>
        <v>under_25</v>
      </c>
      <c r="D42" t="s">
        <v>2</v>
      </c>
      <c r="E42" t="s">
        <v>12</v>
      </c>
      <c r="F42" t="s">
        <v>7</v>
      </c>
      <c r="G42">
        <v>2</v>
      </c>
      <c r="H42" s="12" t="str">
        <f t="shared" si="1"/>
        <v>2_to_3</v>
      </c>
      <c r="I42">
        <v>2</v>
      </c>
      <c r="J42" s="12" t="str">
        <f t="shared" si="1"/>
        <v>2_to_3</v>
      </c>
      <c r="K42">
        <v>1</v>
      </c>
      <c r="L42" s="12">
        <f t="shared" si="2"/>
        <v>1</v>
      </c>
      <c r="M42">
        <v>1</v>
      </c>
      <c r="N42" s="12">
        <f t="shared" si="2"/>
        <v>1</v>
      </c>
      <c r="O42">
        <v>1</v>
      </c>
      <c r="P42" s="12">
        <f t="shared" ref="P42" si="121">IF(O42&gt;3,"4_to_5",IF(O42=1,1,"2_to_3"))</f>
        <v>1</v>
      </c>
      <c r="Q42" t="s">
        <v>8</v>
      </c>
      <c r="R42">
        <v>1</v>
      </c>
      <c r="S42" s="12">
        <f t="shared" si="4"/>
        <v>1</v>
      </c>
      <c r="T42">
        <v>1</v>
      </c>
      <c r="U42" s="12">
        <f t="shared" si="4"/>
        <v>1</v>
      </c>
      <c r="V42">
        <v>2</v>
      </c>
      <c r="W42" s="12" t="str">
        <f t="shared" ref="W42:Y42" si="122">IF(V42&gt;3,"4_to_5",IF(V42=1,1,"2_to_3"))</f>
        <v>2_to_3</v>
      </c>
      <c r="X42">
        <v>1</v>
      </c>
      <c r="Y42" s="12">
        <f t="shared" si="122"/>
        <v>1</v>
      </c>
      <c r="Z42">
        <v>2</v>
      </c>
      <c r="AA42" s="12" t="str">
        <f t="shared" ref="AA42" si="123">IF(Z42&gt;3,"4_to_5",IF(Z42=1,1,"2_to_3"))</f>
        <v>2_to_3</v>
      </c>
    </row>
    <row r="43" spans="1:27" x14ac:dyDescent="0.3">
      <c r="A43" t="s">
        <v>0</v>
      </c>
      <c r="B43" t="s">
        <v>1</v>
      </c>
      <c r="C43" t="str">
        <f t="shared" si="0"/>
        <v>under_25</v>
      </c>
      <c r="D43" t="s">
        <v>2</v>
      </c>
      <c r="E43" t="s">
        <v>3</v>
      </c>
      <c r="F43" t="s">
        <v>7</v>
      </c>
      <c r="G43">
        <v>2</v>
      </c>
      <c r="H43" s="12" t="str">
        <f t="shared" si="1"/>
        <v>2_to_3</v>
      </c>
      <c r="I43">
        <v>2</v>
      </c>
      <c r="J43" s="12" t="str">
        <f t="shared" si="1"/>
        <v>2_to_3</v>
      </c>
      <c r="K43">
        <v>4</v>
      </c>
      <c r="L43" s="12" t="str">
        <f t="shared" si="2"/>
        <v>4_to_5</v>
      </c>
      <c r="M43">
        <v>4</v>
      </c>
      <c r="N43" s="12" t="str">
        <f t="shared" si="2"/>
        <v>4_to_5</v>
      </c>
      <c r="O43">
        <v>3</v>
      </c>
      <c r="P43" s="12" t="str">
        <f t="shared" ref="P43" si="124">IF(O43&gt;3,"4_to_5",IF(O43=1,1,"2_to_3"))</f>
        <v>2_to_3</v>
      </c>
      <c r="Q43" t="s">
        <v>5</v>
      </c>
      <c r="R43">
        <v>2</v>
      </c>
      <c r="S43" s="12" t="str">
        <f t="shared" si="4"/>
        <v>2_to_3</v>
      </c>
      <c r="T43">
        <v>2</v>
      </c>
      <c r="U43" s="12" t="str">
        <f t="shared" si="4"/>
        <v>2_to_3</v>
      </c>
      <c r="V43">
        <v>3</v>
      </c>
      <c r="W43" s="12" t="str">
        <f t="shared" ref="W43:Y43" si="125">IF(V43&gt;3,"4_to_5",IF(V43=1,1,"2_to_3"))</f>
        <v>2_to_3</v>
      </c>
      <c r="X43">
        <v>1</v>
      </c>
      <c r="Y43" s="12">
        <f t="shared" si="125"/>
        <v>1</v>
      </c>
      <c r="Z43">
        <v>3</v>
      </c>
      <c r="AA43" s="12" t="str">
        <f t="shared" ref="AA43" si="126">IF(Z43&gt;3,"4_to_5",IF(Z43=1,1,"2_to_3"))</f>
        <v>2_to_3</v>
      </c>
    </row>
    <row r="44" spans="1:27" x14ac:dyDescent="0.3">
      <c r="A44" t="s">
        <v>6</v>
      </c>
      <c r="B44" t="s">
        <v>1</v>
      </c>
      <c r="C44" t="str">
        <f t="shared" si="0"/>
        <v>under_25</v>
      </c>
      <c r="D44" t="s">
        <v>2</v>
      </c>
      <c r="E44" t="s">
        <v>3</v>
      </c>
      <c r="F44" t="s">
        <v>7</v>
      </c>
      <c r="G44">
        <v>1</v>
      </c>
      <c r="H44" s="12">
        <f t="shared" si="1"/>
        <v>1</v>
      </c>
      <c r="I44">
        <v>1</v>
      </c>
      <c r="J44" s="12">
        <f t="shared" si="1"/>
        <v>1</v>
      </c>
      <c r="K44">
        <v>1</v>
      </c>
      <c r="L44" s="12">
        <f t="shared" si="2"/>
        <v>1</v>
      </c>
      <c r="M44">
        <v>2</v>
      </c>
      <c r="N44" s="12" t="str">
        <f t="shared" si="2"/>
        <v>2_to_3</v>
      </c>
      <c r="O44">
        <v>4</v>
      </c>
      <c r="P44" s="12" t="str">
        <f t="shared" ref="P44" si="127">IF(O44&gt;3,"4_to_5",IF(O44=1,1,"2_to_3"))</f>
        <v>4_to_5</v>
      </c>
      <c r="Q44" t="s">
        <v>8</v>
      </c>
      <c r="R44">
        <v>3</v>
      </c>
      <c r="S44" s="12" t="str">
        <f t="shared" si="4"/>
        <v>2_to_3</v>
      </c>
      <c r="T44">
        <v>3</v>
      </c>
      <c r="U44" s="12" t="str">
        <f t="shared" si="4"/>
        <v>2_to_3</v>
      </c>
      <c r="V44">
        <v>1</v>
      </c>
      <c r="W44" s="12">
        <f t="shared" ref="W44:Y44" si="128">IF(V44&gt;3,"4_to_5",IF(V44=1,1,"2_to_3"))</f>
        <v>1</v>
      </c>
      <c r="X44">
        <v>3</v>
      </c>
      <c r="Y44" s="12" t="str">
        <f t="shared" si="128"/>
        <v>2_to_3</v>
      </c>
      <c r="Z44">
        <v>4</v>
      </c>
      <c r="AA44" s="12" t="str">
        <f t="shared" ref="AA44" si="129">IF(Z44&gt;3,"4_to_5",IF(Z44=1,1,"2_to_3"))</f>
        <v>4_to_5</v>
      </c>
    </row>
    <row r="45" spans="1:27" x14ac:dyDescent="0.3">
      <c r="A45" t="s">
        <v>6</v>
      </c>
      <c r="B45" t="s">
        <v>1</v>
      </c>
      <c r="C45" t="str">
        <f t="shared" si="0"/>
        <v>under_25</v>
      </c>
      <c r="D45" t="s">
        <v>2</v>
      </c>
      <c r="E45" t="s">
        <v>12</v>
      </c>
      <c r="F45" t="s">
        <v>7</v>
      </c>
      <c r="G45">
        <v>3</v>
      </c>
      <c r="H45" s="12" t="str">
        <f t="shared" si="1"/>
        <v>2_to_3</v>
      </c>
      <c r="I45">
        <v>4</v>
      </c>
      <c r="J45" s="12" t="str">
        <f t="shared" si="1"/>
        <v>4_to_5</v>
      </c>
      <c r="K45">
        <v>4</v>
      </c>
      <c r="L45" s="12" t="str">
        <f t="shared" si="2"/>
        <v>4_to_5</v>
      </c>
      <c r="M45">
        <v>3</v>
      </c>
      <c r="N45" s="12" t="str">
        <f t="shared" si="2"/>
        <v>2_to_3</v>
      </c>
      <c r="O45">
        <v>3</v>
      </c>
      <c r="P45" s="12" t="str">
        <f t="shared" ref="P45" si="130">IF(O45&gt;3,"4_to_5",IF(O45=1,1,"2_to_3"))</f>
        <v>2_to_3</v>
      </c>
      <c r="Q45" t="s">
        <v>5</v>
      </c>
      <c r="R45">
        <v>3</v>
      </c>
      <c r="S45" s="12" t="str">
        <f t="shared" si="4"/>
        <v>2_to_3</v>
      </c>
      <c r="T45">
        <v>4</v>
      </c>
      <c r="U45" s="12" t="str">
        <f t="shared" si="4"/>
        <v>4_to_5</v>
      </c>
      <c r="V45">
        <v>3</v>
      </c>
      <c r="W45" s="12" t="str">
        <f t="shared" ref="W45:Y45" si="131">IF(V45&gt;3,"4_to_5",IF(V45=1,1,"2_to_3"))</f>
        <v>2_to_3</v>
      </c>
      <c r="X45">
        <v>2</v>
      </c>
      <c r="Y45" s="12" t="str">
        <f t="shared" si="131"/>
        <v>2_to_3</v>
      </c>
      <c r="Z45">
        <v>4</v>
      </c>
      <c r="AA45" s="12" t="str">
        <f t="shared" ref="AA45" si="132">IF(Z45&gt;3,"4_to_5",IF(Z45=1,1,"2_to_3"))</f>
        <v>4_to_5</v>
      </c>
    </row>
    <row r="46" spans="1:27" x14ac:dyDescent="0.3">
      <c r="A46" t="s">
        <v>0</v>
      </c>
      <c r="B46" t="s">
        <v>1</v>
      </c>
      <c r="C46" t="str">
        <f t="shared" si="0"/>
        <v>under_25</v>
      </c>
      <c r="D46" t="s">
        <v>2</v>
      </c>
      <c r="E46" t="s">
        <v>3</v>
      </c>
      <c r="F46" t="s">
        <v>4</v>
      </c>
      <c r="G46">
        <v>1</v>
      </c>
      <c r="H46" s="12">
        <f t="shared" si="1"/>
        <v>1</v>
      </c>
      <c r="I46">
        <v>1</v>
      </c>
      <c r="J46" s="12">
        <f t="shared" si="1"/>
        <v>1</v>
      </c>
      <c r="K46">
        <v>1</v>
      </c>
      <c r="L46" s="12">
        <f t="shared" si="2"/>
        <v>1</v>
      </c>
      <c r="M46">
        <v>1</v>
      </c>
      <c r="N46" s="12">
        <f t="shared" si="2"/>
        <v>1</v>
      </c>
      <c r="O46">
        <v>1</v>
      </c>
      <c r="P46" s="12">
        <f t="shared" ref="P46" si="133">IF(O46&gt;3,"4_to_5",IF(O46=1,1,"2_to_3"))</f>
        <v>1</v>
      </c>
      <c r="Q46" t="s">
        <v>8</v>
      </c>
      <c r="R46">
        <v>2</v>
      </c>
      <c r="S46" s="12" t="str">
        <f t="shared" si="4"/>
        <v>2_to_3</v>
      </c>
      <c r="T46">
        <v>1</v>
      </c>
      <c r="U46" s="12">
        <f t="shared" si="4"/>
        <v>1</v>
      </c>
      <c r="V46">
        <v>1</v>
      </c>
      <c r="W46" s="12">
        <f t="shared" ref="W46:Y46" si="134">IF(V46&gt;3,"4_to_5",IF(V46=1,1,"2_to_3"))</f>
        <v>1</v>
      </c>
      <c r="X46">
        <v>1</v>
      </c>
      <c r="Y46" s="12">
        <f t="shared" si="134"/>
        <v>1</v>
      </c>
      <c r="Z46">
        <v>1</v>
      </c>
      <c r="AA46" s="12">
        <f t="shared" ref="AA46" si="135">IF(Z46&gt;3,"4_to_5",IF(Z46=1,1,"2_to_3"))</f>
        <v>1</v>
      </c>
    </row>
    <row r="47" spans="1:27" x14ac:dyDescent="0.3">
      <c r="A47" t="s">
        <v>6</v>
      </c>
      <c r="B47" t="s">
        <v>13</v>
      </c>
      <c r="C47" t="str">
        <f t="shared" si="0"/>
        <v>25+</v>
      </c>
      <c r="D47" t="s">
        <v>11</v>
      </c>
      <c r="E47" t="s">
        <v>3</v>
      </c>
      <c r="F47" t="s">
        <v>7</v>
      </c>
      <c r="G47">
        <v>5</v>
      </c>
      <c r="H47" s="12" t="str">
        <f t="shared" si="1"/>
        <v>4_to_5</v>
      </c>
      <c r="I47">
        <v>5</v>
      </c>
      <c r="J47" s="12" t="str">
        <f t="shared" si="1"/>
        <v>4_to_5</v>
      </c>
      <c r="K47">
        <v>4</v>
      </c>
      <c r="L47" s="12" t="str">
        <f t="shared" si="2"/>
        <v>4_to_5</v>
      </c>
      <c r="M47">
        <v>5</v>
      </c>
      <c r="N47" s="12" t="str">
        <f t="shared" si="2"/>
        <v>4_to_5</v>
      </c>
      <c r="O47">
        <v>5</v>
      </c>
      <c r="P47" s="12" t="str">
        <f t="shared" ref="P47" si="136">IF(O47&gt;3,"4_to_5",IF(O47=1,1,"2_to_3"))</f>
        <v>4_to_5</v>
      </c>
      <c r="Q47" t="s">
        <v>5</v>
      </c>
      <c r="R47">
        <v>5</v>
      </c>
      <c r="S47" s="12" t="str">
        <f t="shared" si="4"/>
        <v>4_to_5</v>
      </c>
      <c r="T47">
        <v>4</v>
      </c>
      <c r="U47" s="12" t="str">
        <f t="shared" si="4"/>
        <v>4_to_5</v>
      </c>
      <c r="V47">
        <v>3</v>
      </c>
      <c r="W47" s="12" t="str">
        <f t="shared" ref="W47:Y47" si="137">IF(V47&gt;3,"4_to_5",IF(V47=1,1,"2_to_3"))</f>
        <v>2_to_3</v>
      </c>
      <c r="X47">
        <v>3</v>
      </c>
      <c r="Y47" s="12" t="str">
        <f t="shared" si="137"/>
        <v>2_to_3</v>
      </c>
      <c r="Z47">
        <v>3</v>
      </c>
      <c r="AA47" s="12" t="str">
        <f t="shared" ref="AA47" si="138">IF(Z47&gt;3,"4_to_5",IF(Z47=1,1,"2_to_3"))</f>
        <v>2_to_3</v>
      </c>
    </row>
    <row r="48" spans="1:27" x14ac:dyDescent="0.3">
      <c r="A48" t="s">
        <v>0</v>
      </c>
      <c r="B48" t="s">
        <v>10</v>
      </c>
      <c r="C48" t="str">
        <f t="shared" si="0"/>
        <v>25+</v>
      </c>
      <c r="D48" t="s">
        <v>2</v>
      </c>
      <c r="E48" t="s">
        <v>12</v>
      </c>
      <c r="F48" t="s">
        <v>7</v>
      </c>
      <c r="G48">
        <v>3</v>
      </c>
      <c r="H48" s="12" t="str">
        <f t="shared" si="1"/>
        <v>2_to_3</v>
      </c>
      <c r="I48">
        <v>3</v>
      </c>
      <c r="J48" s="12" t="str">
        <f t="shared" si="1"/>
        <v>2_to_3</v>
      </c>
      <c r="K48">
        <v>3</v>
      </c>
      <c r="L48" s="12" t="str">
        <f t="shared" si="2"/>
        <v>2_to_3</v>
      </c>
      <c r="M48">
        <v>3</v>
      </c>
      <c r="N48" s="12" t="str">
        <f t="shared" si="2"/>
        <v>2_to_3</v>
      </c>
      <c r="O48">
        <v>5</v>
      </c>
      <c r="P48" s="12" t="str">
        <f t="shared" ref="P48" si="139">IF(O48&gt;3,"4_to_5",IF(O48=1,1,"2_to_3"))</f>
        <v>4_to_5</v>
      </c>
      <c r="Q48" t="s">
        <v>8</v>
      </c>
      <c r="R48">
        <v>5</v>
      </c>
      <c r="S48" s="12" t="str">
        <f t="shared" si="4"/>
        <v>4_to_5</v>
      </c>
      <c r="T48">
        <v>5</v>
      </c>
      <c r="U48" s="12" t="str">
        <f t="shared" si="4"/>
        <v>4_to_5</v>
      </c>
      <c r="V48">
        <v>3</v>
      </c>
      <c r="W48" s="12" t="str">
        <f t="shared" ref="W48:Y48" si="140">IF(V48&gt;3,"4_to_5",IF(V48=1,1,"2_to_3"))</f>
        <v>2_to_3</v>
      </c>
      <c r="X48">
        <v>5</v>
      </c>
      <c r="Y48" s="12" t="str">
        <f t="shared" si="140"/>
        <v>4_to_5</v>
      </c>
      <c r="Z48">
        <v>4</v>
      </c>
      <c r="AA48" s="12" t="str">
        <f t="shared" ref="AA48" si="141">IF(Z48&gt;3,"4_to_5",IF(Z48=1,1,"2_to_3"))</f>
        <v>4_to_5</v>
      </c>
    </row>
    <row r="49" spans="1:27" x14ac:dyDescent="0.3">
      <c r="A49" t="s">
        <v>6</v>
      </c>
      <c r="B49" t="s">
        <v>10</v>
      </c>
      <c r="C49" t="str">
        <f t="shared" si="0"/>
        <v>25+</v>
      </c>
      <c r="D49" t="s">
        <v>11</v>
      </c>
      <c r="E49" t="s">
        <v>3</v>
      </c>
      <c r="F49" t="s">
        <v>4</v>
      </c>
      <c r="G49">
        <v>3</v>
      </c>
      <c r="H49" s="12" t="str">
        <f t="shared" si="1"/>
        <v>2_to_3</v>
      </c>
      <c r="I49">
        <v>3</v>
      </c>
      <c r="J49" s="12" t="str">
        <f t="shared" si="1"/>
        <v>2_to_3</v>
      </c>
      <c r="K49">
        <v>3</v>
      </c>
      <c r="L49" s="12" t="str">
        <f t="shared" si="2"/>
        <v>2_to_3</v>
      </c>
      <c r="M49">
        <v>4</v>
      </c>
      <c r="N49" s="12" t="str">
        <f t="shared" si="2"/>
        <v>4_to_5</v>
      </c>
      <c r="O49">
        <v>3</v>
      </c>
      <c r="P49" s="12" t="str">
        <f t="shared" ref="P49" si="142">IF(O49&gt;3,"4_to_5",IF(O49=1,1,"2_to_3"))</f>
        <v>2_to_3</v>
      </c>
      <c r="Q49" t="s">
        <v>5</v>
      </c>
      <c r="R49">
        <v>4</v>
      </c>
      <c r="S49" s="12" t="str">
        <f t="shared" si="4"/>
        <v>4_to_5</v>
      </c>
      <c r="T49">
        <v>3</v>
      </c>
      <c r="U49" s="12" t="str">
        <f t="shared" si="4"/>
        <v>2_to_3</v>
      </c>
      <c r="V49">
        <v>3</v>
      </c>
      <c r="W49" s="12" t="str">
        <f t="shared" ref="W49:Y49" si="143">IF(V49&gt;3,"4_to_5",IF(V49=1,1,"2_to_3"))</f>
        <v>2_to_3</v>
      </c>
      <c r="X49">
        <v>3</v>
      </c>
      <c r="Y49" s="12" t="str">
        <f t="shared" si="143"/>
        <v>2_to_3</v>
      </c>
      <c r="Z49">
        <v>3</v>
      </c>
      <c r="AA49" s="12" t="str">
        <f t="shared" ref="AA49" si="144">IF(Z49&gt;3,"4_to_5",IF(Z49=1,1,"2_to_3"))</f>
        <v>2_to_3</v>
      </c>
    </row>
    <row r="50" spans="1:27" x14ac:dyDescent="0.3">
      <c r="A50" t="s">
        <v>6</v>
      </c>
      <c r="B50" t="s">
        <v>13</v>
      </c>
      <c r="C50" t="str">
        <f t="shared" si="0"/>
        <v>25+</v>
      </c>
      <c r="D50" t="s">
        <v>11</v>
      </c>
      <c r="E50" t="s">
        <v>3</v>
      </c>
      <c r="F50" t="s">
        <v>4</v>
      </c>
      <c r="G50">
        <v>5</v>
      </c>
      <c r="H50" s="12" t="str">
        <f t="shared" si="1"/>
        <v>4_to_5</v>
      </c>
      <c r="I50">
        <v>5</v>
      </c>
      <c r="J50" s="12" t="str">
        <f t="shared" si="1"/>
        <v>4_to_5</v>
      </c>
      <c r="K50">
        <v>3</v>
      </c>
      <c r="L50" s="12" t="str">
        <f t="shared" si="2"/>
        <v>2_to_3</v>
      </c>
      <c r="M50">
        <v>2</v>
      </c>
      <c r="N50" s="12" t="str">
        <f t="shared" si="2"/>
        <v>2_to_3</v>
      </c>
      <c r="O50">
        <v>4</v>
      </c>
      <c r="P50" s="12" t="str">
        <f t="shared" ref="P50" si="145">IF(O50&gt;3,"4_to_5",IF(O50=1,1,"2_to_3"))</f>
        <v>4_to_5</v>
      </c>
      <c r="Q50" t="s">
        <v>8</v>
      </c>
      <c r="R50">
        <v>3</v>
      </c>
      <c r="S50" s="12" t="str">
        <f t="shared" si="4"/>
        <v>2_to_3</v>
      </c>
      <c r="T50">
        <v>3</v>
      </c>
      <c r="U50" s="12" t="str">
        <f t="shared" si="4"/>
        <v>2_to_3</v>
      </c>
      <c r="V50">
        <v>3</v>
      </c>
      <c r="W50" s="12" t="str">
        <f t="shared" ref="W50:Y50" si="146">IF(V50&gt;3,"4_to_5",IF(V50=1,1,"2_to_3"))</f>
        <v>2_to_3</v>
      </c>
      <c r="X50">
        <v>2</v>
      </c>
      <c r="Y50" s="12" t="str">
        <f t="shared" si="146"/>
        <v>2_to_3</v>
      </c>
      <c r="Z50">
        <v>5</v>
      </c>
      <c r="AA50" s="12" t="str">
        <f t="shared" ref="AA50" si="147">IF(Z50&gt;3,"4_to_5",IF(Z50=1,1,"2_to_3"))</f>
        <v>4_to_5</v>
      </c>
    </row>
    <row r="51" spans="1:27" x14ac:dyDescent="0.3">
      <c r="A51" t="s">
        <v>6</v>
      </c>
      <c r="B51" t="s">
        <v>13</v>
      </c>
      <c r="C51" t="str">
        <f t="shared" si="0"/>
        <v>25+</v>
      </c>
      <c r="D51" t="s">
        <v>11</v>
      </c>
      <c r="E51" t="s">
        <v>12</v>
      </c>
      <c r="F51" t="s">
        <v>4</v>
      </c>
      <c r="G51">
        <v>2</v>
      </c>
      <c r="H51" s="12" t="str">
        <f t="shared" si="1"/>
        <v>2_to_3</v>
      </c>
      <c r="I51">
        <v>2</v>
      </c>
      <c r="J51" s="12" t="str">
        <f t="shared" si="1"/>
        <v>2_to_3</v>
      </c>
      <c r="K51">
        <v>3</v>
      </c>
      <c r="L51" s="12" t="str">
        <f t="shared" si="2"/>
        <v>2_to_3</v>
      </c>
      <c r="M51">
        <v>1</v>
      </c>
      <c r="N51" s="12">
        <f t="shared" si="2"/>
        <v>1</v>
      </c>
      <c r="O51">
        <v>3</v>
      </c>
      <c r="P51" s="12" t="str">
        <f t="shared" ref="P51" si="148">IF(O51&gt;3,"4_to_5",IF(O51=1,1,"2_to_3"))</f>
        <v>2_to_3</v>
      </c>
      <c r="Q51" t="s">
        <v>9</v>
      </c>
      <c r="R51">
        <v>1</v>
      </c>
      <c r="S51" s="12">
        <f t="shared" si="4"/>
        <v>1</v>
      </c>
      <c r="T51">
        <v>1</v>
      </c>
      <c r="U51" s="12">
        <f t="shared" si="4"/>
        <v>1</v>
      </c>
      <c r="V51">
        <v>1</v>
      </c>
      <c r="W51" s="12">
        <f t="shared" ref="W51:Y51" si="149">IF(V51&gt;3,"4_to_5",IF(V51=1,1,"2_to_3"))</f>
        <v>1</v>
      </c>
      <c r="X51">
        <v>1</v>
      </c>
      <c r="Y51" s="12">
        <f t="shared" si="149"/>
        <v>1</v>
      </c>
      <c r="Z51">
        <v>1</v>
      </c>
      <c r="AA51" s="12">
        <f t="shared" ref="AA51" si="150">IF(Z51&gt;3,"4_to_5",IF(Z51=1,1,"2_to_3"))</f>
        <v>1</v>
      </c>
    </row>
    <row r="52" spans="1:27" x14ac:dyDescent="0.3">
      <c r="A52" t="s">
        <v>6</v>
      </c>
      <c r="B52" t="s">
        <v>1</v>
      </c>
      <c r="C52" t="str">
        <f t="shared" si="0"/>
        <v>under_25</v>
      </c>
      <c r="D52" t="s">
        <v>2</v>
      </c>
      <c r="E52" t="s">
        <v>12</v>
      </c>
      <c r="F52" t="s">
        <v>4</v>
      </c>
      <c r="G52">
        <v>4</v>
      </c>
      <c r="H52" s="12" t="str">
        <f t="shared" si="1"/>
        <v>4_to_5</v>
      </c>
      <c r="I52">
        <v>4</v>
      </c>
      <c r="J52" s="12" t="str">
        <f t="shared" si="1"/>
        <v>4_to_5</v>
      </c>
      <c r="K52">
        <v>4</v>
      </c>
      <c r="L52" s="12" t="str">
        <f t="shared" si="2"/>
        <v>4_to_5</v>
      </c>
      <c r="M52">
        <v>4</v>
      </c>
      <c r="N52" s="12" t="str">
        <f t="shared" si="2"/>
        <v>4_to_5</v>
      </c>
      <c r="O52">
        <v>5</v>
      </c>
      <c r="P52" s="12" t="str">
        <f t="shared" ref="P52" si="151">IF(O52&gt;3,"4_to_5",IF(O52=1,1,"2_to_3"))</f>
        <v>4_to_5</v>
      </c>
      <c r="Q52" t="s">
        <v>5</v>
      </c>
      <c r="R52">
        <v>5</v>
      </c>
      <c r="S52" s="12" t="str">
        <f t="shared" si="4"/>
        <v>4_to_5</v>
      </c>
      <c r="T52">
        <v>5</v>
      </c>
      <c r="U52" s="12" t="str">
        <f t="shared" si="4"/>
        <v>4_to_5</v>
      </c>
      <c r="V52">
        <v>5</v>
      </c>
      <c r="W52" s="12" t="str">
        <f t="shared" ref="W52:Y52" si="152">IF(V52&gt;3,"4_to_5",IF(V52=1,1,"2_to_3"))</f>
        <v>4_to_5</v>
      </c>
      <c r="X52">
        <v>5</v>
      </c>
      <c r="Y52" s="12" t="str">
        <f t="shared" si="152"/>
        <v>4_to_5</v>
      </c>
      <c r="Z52">
        <v>3</v>
      </c>
      <c r="AA52" s="12" t="str">
        <f t="shared" ref="AA52" si="153">IF(Z52&gt;3,"4_to_5",IF(Z52=1,1,"2_to_3"))</f>
        <v>2_to_3</v>
      </c>
    </row>
    <row r="53" spans="1:27" x14ac:dyDescent="0.3">
      <c r="A53" t="s">
        <v>6</v>
      </c>
      <c r="B53" t="s">
        <v>13</v>
      </c>
      <c r="C53" t="str">
        <f t="shared" si="0"/>
        <v>25+</v>
      </c>
      <c r="D53" t="s">
        <v>2</v>
      </c>
      <c r="E53" t="s">
        <v>3</v>
      </c>
      <c r="F53" t="s">
        <v>7</v>
      </c>
      <c r="G53">
        <v>5</v>
      </c>
      <c r="H53" s="12" t="str">
        <f t="shared" si="1"/>
        <v>4_to_5</v>
      </c>
      <c r="I53">
        <v>5</v>
      </c>
      <c r="J53" s="12" t="str">
        <f t="shared" si="1"/>
        <v>4_to_5</v>
      </c>
      <c r="K53">
        <v>5</v>
      </c>
      <c r="L53" s="12" t="str">
        <f t="shared" si="2"/>
        <v>4_to_5</v>
      </c>
      <c r="M53">
        <v>5</v>
      </c>
      <c r="N53" s="12" t="str">
        <f t="shared" si="2"/>
        <v>4_to_5</v>
      </c>
      <c r="O53">
        <v>5</v>
      </c>
      <c r="P53" s="12" t="str">
        <f t="shared" ref="P53" si="154">IF(O53&gt;3,"4_to_5",IF(O53=1,1,"2_to_3"))</f>
        <v>4_to_5</v>
      </c>
      <c r="Q53" t="s">
        <v>5</v>
      </c>
      <c r="R53">
        <v>5</v>
      </c>
      <c r="S53" s="12" t="str">
        <f t="shared" si="4"/>
        <v>4_to_5</v>
      </c>
      <c r="T53">
        <v>5</v>
      </c>
      <c r="U53" s="12" t="str">
        <f t="shared" si="4"/>
        <v>4_to_5</v>
      </c>
      <c r="V53">
        <v>5</v>
      </c>
      <c r="W53" s="12" t="str">
        <f t="shared" ref="W53:Y53" si="155">IF(V53&gt;3,"4_to_5",IF(V53=1,1,"2_to_3"))</f>
        <v>4_to_5</v>
      </c>
      <c r="X53">
        <v>5</v>
      </c>
      <c r="Y53" s="12" t="str">
        <f t="shared" si="155"/>
        <v>4_to_5</v>
      </c>
      <c r="Z53">
        <v>5</v>
      </c>
      <c r="AA53" s="12" t="str">
        <f t="shared" ref="AA53" si="156">IF(Z53&gt;3,"4_to_5",IF(Z53=1,1,"2_to_3"))</f>
        <v>4_to_5</v>
      </c>
    </row>
    <row r="54" spans="1:27" x14ac:dyDescent="0.3">
      <c r="A54" t="s">
        <v>6</v>
      </c>
      <c r="B54" t="s">
        <v>13</v>
      </c>
      <c r="C54" t="str">
        <f t="shared" si="0"/>
        <v>25+</v>
      </c>
      <c r="D54" t="s">
        <v>11</v>
      </c>
      <c r="E54" t="s">
        <v>3</v>
      </c>
      <c r="F54" t="s">
        <v>4</v>
      </c>
      <c r="G54">
        <v>4</v>
      </c>
      <c r="H54" s="12" t="str">
        <f t="shared" si="1"/>
        <v>4_to_5</v>
      </c>
      <c r="I54">
        <v>4</v>
      </c>
      <c r="J54" s="12" t="str">
        <f t="shared" si="1"/>
        <v>4_to_5</v>
      </c>
      <c r="K54">
        <v>3</v>
      </c>
      <c r="L54" s="12" t="str">
        <f t="shared" si="2"/>
        <v>2_to_3</v>
      </c>
      <c r="M54">
        <v>4</v>
      </c>
      <c r="N54" s="12" t="str">
        <f t="shared" si="2"/>
        <v>4_to_5</v>
      </c>
      <c r="O54">
        <v>5</v>
      </c>
      <c r="P54" s="12" t="str">
        <f t="shared" ref="P54" si="157">IF(O54&gt;3,"4_to_5",IF(O54=1,1,"2_to_3"))</f>
        <v>4_to_5</v>
      </c>
      <c r="Q54" t="s">
        <v>5</v>
      </c>
      <c r="R54">
        <v>3</v>
      </c>
      <c r="S54" s="12" t="str">
        <f t="shared" si="4"/>
        <v>2_to_3</v>
      </c>
      <c r="T54">
        <v>2</v>
      </c>
      <c r="U54" s="12" t="str">
        <f t="shared" si="4"/>
        <v>2_to_3</v>
      </c>
      <c r="V54">
        <v>1</v>
      </c>
      <c r="W54" s="12">
        <f t="shared" ref="W54:Y54" si="158">IF(V54&gt;3,"4_to_5",IF(V54=1,1,"2_to_3"))</f>
        <v>1</v>
      </c>
      <c r="X54">
        <v>5</v>
      </c>
      <c r="Y54" s="12" t="str">
        <f t="shared" si="158"/>
        <v>4_to_5</v>
      </c>
      <c r="Z54">
        <v>4</v>
      </c>
      <c r="AA54" s="12" t="str">
        <f t="shared" ref="AA54" si="159">IF(Z54&gt;3,"4_to_5",IF(Z54=1,1,"2_to_3"))</f>
        <v>4_to_5</v>
      </c>
    </row>
    <row r="55" spans="1:27" x14ac:dyDescent="0.3">
      <c r="A55" t="s">
        <v>6</v>
      </c>
      <c r="B55" t="s">
        <v>1</v>
      </c>
      <c r="C55" t="str">
        <f t="shared" si="0"/>
        <v>under_25</v>
      </c>
      <c r="D55" t="s">
        <v>2</v>
      </c>
      <c r="E55" t="s">
        <v>3</v>
      </c>
      <c r="F55" t="s">
        <v>4</v>
      </c>
      <c r="G55">
        <v>5</v>
      </c>
      <c r="H55" s="12" t="str">
        <f t="shared" si="1"/>
        <v>4_to_5</v>
      </c>
      <c r="I55">
        <v>2</v>
      </c>
      <c r="J55" s="12" t="str">
        <f t="shared" si="1"/>
        <v>2_to_3</v>
      </c>
      <c r="K55">
        <v>1</v>
      </c>
      <c r="L55" s="12">
        <f t="shared" si="2"/>
        <v>1</v>
      </c>
      <c r="M55">
        <v>3</v>
      </c>
      <c r="N55" s="12" t="str">
        <f t="shared" si="2"/>
        <v>2_to_3</v>
      </c>
      <c r="O55">
        <v>4</v>
      </c>
      <c r="P55" s="12" t="str">
        <f t="shared" ref="P55" si="160">IF(O55&gt;3,"4_to_5",IF(O55=1,1,"2_to_3"))</f>
        <v>4_to_5</v>
      </c>
      <c r="Q55" t="s">
        <v>8</v>
      </c>
      <c r="R55">
        <v>3</v>
      </c>
      <c r="S55" s="12" t="str">
        <f t="shared" si="4"/>
        <v>2_to_3</v>
      </c>
      <c r="T55">
        <v>3</v>
      </c>
      <c r="U55" s="12" t="str">
        <f t="shared" si="4"/>
        <v>2_to_3</v>
      </c>
      <c r="V55">
        <v>3</v>
      </c>
      <c r="W55" s="12" t="str">
        <f t="shared" ref="W55:Y55" si="161">IF(V55&gt;3,"4_to_5",IF(V55=1,1,"2_to_3"))</f>
        <v>2_to_3</v>
      </c>
      <c r="X55">
        <v>3</v>
      </c>
      <c r="Y55" s="12" t="str">
        <f t="shared" si="161"/>
        <v>2_to_3</v>
      </c>
      <c r="Z55">
        <v>3</v>
      </c>
      <c r="AA55" s="12" t="str">
        <f t="shared" ref="AA55" si="162">IF(Z55&gt;3,"4_to_5",IF(Z55=1,1,"2_to_3"))</f>
        <v>2_to_3</v>
      </c>
    </row>
    <row r="56" spans="1:27" x14ac:dyDescent="0.3">
      <c r="A56" t="s">
        <v>6</v>
      </c>
      <c r="B56" t="s">
        <v>13</v>
      </c>
      <c r="C56" t="str">
        <f t="shared" si="0"/>
        <v>25+</v>
      </c>
      <c r="D56" t="s">
        <v>11</v>
      </c>
      <c r="E56" t="s">
        <v>3</v>
      </c>
      <c r="F56" t="s">
        <v>4</v>
      </c>
      <c r="G56">
        <v>5</v>
      </c>
      <c r="H56" s="12" t="str">
        <f t="shared" si="1"/>
        <v>4_to_5</v>
      </c>
      <c r="I56">
        <v>5</v>
      </c>
      <c r="J56" s="12" t="str">
        <f t="shared" si="1"/>
        <v>4_to_5</v>
      </c>
      <c r="K56">
        <v>5</v>
      </c>
      <c r="L56" s="12" t="str">
        <f t="shared" si="2"/>
        <v>4_to_5</v>
      </c>
      <c r="M56">
        <v>5</v>
      </c>
      <c r="N56" s="12" t="str">
        <f t="shared" si="2"/>
        <v>4_to_5</v>
      </c>
      <c r="O56">
        <v>5</v>
      </c>
      <c r="P56" s="12" t="str">
        <f t="shared" ref="P56" si="163">IF(O56&gt;3,"4_to_5",IF(O56=1,1,"2_to_3"))</f>
        <v>4_to_5</v>
      </c>
      <c r="Q56" t="s">
        <v>5</v>
      </c>
      <c r="R56">
        <v>5</v>
      </c>
      <c r="S56" s="12" t="str">
        <f t="shared" si="4"/>
        <v>4_to_5</v>
      </c>
      <c r="T56">
        <v>5</v>
      </c>
      <c r="U56" s="12" t="str">
        <f t="shared" si="4"/>
        <v>4_to_5</v>
      </c>
      <c r="V56">
        <v>5</v>
      </c>
      <c r="W56" s="12" t="str">
        <f t="shared" ref="W56:Y56" si="164">IF(V56&gt;3,"4_to_5",IF(V56=1,1,"2_to_3"))</f>
        <v>4_to_5</v>
      </c>
      <c r="X56">
        <v>5</v>
      </c>
      <c r="Y56" s="12" t="str">
        <f t="shared" si="164"/>
        <v>4_to_5</v>
      </c>
      <c r="Z56">
        <v>5</v>
      </c>
      <c r="AA56" s="12" t="str">
        <f t="shared" ref="AA56" si="165">IF(Z56&gt;3,"4_to_5",IF(Z56=1,1,"2_to_3"))</f>
        <v>4_to_5</v>
      </c>
    </row>
    <row r="57" spans="1:27" x14ac:dyDescent="0.3">
      <c r="A57" t="s">
        <v>6</v>
      </c>
      <c r="B57" t="s">
        <v>1</v>
      </c>
      <c r="C57" t="str">
        <f t="shared" si="0"/>
        <v>under_25</v>
      </c>
      <c r="D57" t="s">
        <v>2</v>
      </c>
      <c r="E57" t="s">
        <v>3</v>
      </c>
      <c r="F57" t="s">
        <v>7</v>
      </c>
      <c r="G57">
        <v>5</v>
      </c>
      <c r="H57" s="12" t="str">
        <f t="shared" si="1"/>
        <v>4_to_5</v>
      </c>
      <c r="I57">
        <v>5</v>
      </c>
      <c r="J57" s="12" t="str">
        <f t="shared" si="1"/>
        <v>4_to_5</v>
      </c>
      <c r="K57">
        <v>4</v>
      </c>
      <c r="L57" s="12" t="str">
        <f t="shared" si="2"/>
        <v>4_to_5</v>
      </c>
      <c r="M57">
        <v>5</v>
      </c>
      <c r="N57" s="12" t="str">
        <f t="shared" si="2"/>
        <v>4_to_5</v>
      </c>
      <c r="O57">
        <v>3</v>
      </c>
      <c r="P57" s="12" t="str">
        <f t="shared" ref="P57" si="166">IF(O57&gt;3,"4_to_5",IF(O57=1,1,"2_to_3"))</f>
        <v>2_to_3</v>
      </c>
      <c r="Q57" t="s">
        <v>8</v>
      </c>
      <c r="R57">
        <v>4</v>
      </c>
      <c r="S57" s="12" t="str">
        <f t="shared" si="4"/>
        <v>4_to_5</v>
      </c>
      <c r="T57">
        <v>4</v>
      </c>
      <c r="U57" s="12" t="str">
        <f t="shared" si="4"/>
        <v>4_to_5</v>
      </c>
      <c r="V57">
        <v>5</v>
      </c>
      <c r="W57" s="12" t="str">
        <f t="shared" ref="W57:Y57" si="167">IF(V57&gt;3,"4_to_5",IF(V57=1,1,"2_to_3"))</f>
        <v>4_to_5</v>
      </c>
      <c r="X57">
        <v>4</v>
      </c>
      <c r="Y57" s="12" t="str">
        <f t="shared" si="167"/>
        <v>4_to_5</v>
      </c>
      <c r="Z57">
        <v>4</v>
      </c>
      <c r="AA57" s="12" t="str">
        <f t="shared" ref="AA57" si="168">IF(Z57&gt;3,"4_to_5",IF(Z57=1,1,"2_to_3"))</f>
        <v>4_to_5</v>
      </c>
    </row>
    <row r="58" spans="1:27" x14ac:dyDescent="0.3">
      <c r="A58" t="s">
        <v>6</v>
      </c>
      <c r="B58" t="s">
        <v>1</v>
      </c>
      <c r="C58" t="str">
        <f t="shared" si="0"/>
        <v>under_25</v>
      </c>
      <c r="D58" t="s">
        <v>2</v>
      </c>
      <c r="E58" t="s">
        <v>12</v>
      </c>
      <c r="F58" t="s">
        <v>4</v>
      </c>
      <c r="G58">
        <v>2</v>
      </c>
      <c r="H58" s="12" t="str">
        <f t="shared" si="1"/>
        <v>2_to_3</v>
      </c>
      <c r="I58">
        <v>4</v>
      </c>
      <c r="J58" s="12" t="str">
        <f t="shared" si="1"/>
        <v>4_to_5</v>
      </c>
      <c r="K58">
        <v>5</v>
      </c>
      <c r="L58" s="12" t="str">
        <f t="shared" si="2"/>
        <v>4_to_5</v>
      </c>
      <c r="M58">
        <v>5</v>
      </c>
      <c r="N58" s="12" t="str">
        <f t="shared" si="2"/>
        <v>4_to_5</v>
      </c>
      <c r="O58">
        <v>5</v>
      </c>
      <c r="P58" s="12" t="str">
        <f t="shared" ref="P58" si="169">IF(O58&gt;3,"4_to_5",IF(O58=1,1,"2_to_3"))</f>
        <v>4_to_5</v>
      </c>
      <c r="Q58" t="s">
        <v>5</v>
      </c>
      <c r="R58">
        <v>2</v>
      </c>
      <c r="S58" s="12" t="str">
        <f t="shared" si="4"/>
        <v>2_to_3</v>
      </c>
      <c r="T58">
        <v>4</v>
      </c>
      <c r="U58" s="12" t="str">
        <f t="shared" si="4"/>
        <v>4_to_5</v>
      </c>
      <c r="V58">
        <v>4</v>
      </c>
      <c r="W58" s="12" t="str">
        <f t="shared" ref="W58:Y58" si="170">IF(V58&gt;3,"4_to_5",IF(V58=1,1,"2_to_3"))</f>
        <v>4_to_5</v>
      </c>
      <c r="X58">
        <v>5</v>
      </c>
      <c r="Y58" s="12" t="str">
        <f t="shared" si="170"/>
        <v>4_to_5</v>
      </c>
      <c r="Z58">
        <v>4</v>
      </c>
      <c r="AA58" s="12" t="str">
        <f t="shared" ref="AA58" si="171">IF(Z58&gt;3,"4_to_5",IF(Z58=1,1,"2_to_3"))</f>
        <v>4_to_5</v>
      </c>
    </row>
    <row r="59" spans="1:27" x14ac:dyDescent="0.3">
      <c r="A59" t="s">
        <v>6</v>
      </c>
      <c r="B59" t="s">
        <v>1</v>
      </c>
      <c r="C59" t="str">
        <f t="shared" si="0"/>
        <v>under_25</v>
      </c>
      <c r="D59" t="s">
        <v>2</v>
      </c>
      <c r="E59" t="s">
        <v>12</v>
      </c>
      <c r="F59" t="s">
        <v>7</v>
      </c>
      <c r="G59">
        <v>1</v>
      </c>
      <c r="H59" s="12">
        <f t="shared" si="1"/>
        <v>1</v>
      </c>
      <c r="I59">
        <v>1</v>
      </c>
      <c r="J59" s="12">
        <f t="shared" si="1"/>
        <v>1</v>
      </c>
      <c r="K59">
        <v>1</v>
      </c>
      <c r="L59" s="12">
        <f t="shared" si="2"/>
        <v>1</v>
      </c>
      <c r="M59">
        <v>2</v>
      </c>
      <c r="N59" s="12" t="str">
        <f t="shared" si="2"/>
        <v>2_to_3</v>
      </c>
      <c r="O59">
        <v>5</v>
      </c>
      <c r="P59" s="12" t="str">
        <f t="shared" ref="P59" si="172">IF(O59&gt;3,"4_to_5",IF(O59=1,1,"2_to_3"))</f>
        <v>4_to_5</v>
      </c>
      <c r="Q59" t="s">
        <v>8</v>
      </c>
      <c r="R59">
        <v>3</v>
      </c>
      <c r="S59" s="12" t="str">
        <f t="shared" si="4"/>
        <v>2_to_3</v>
      </c>
      <c r="T59">
        <v>2</v>
      </c>
      <c r="U59" s="12" t="str">
        <f t="shared" si="4"/>
        <v>2_to_3</v>
      </c>
      <c r="V59">
        <v>3</v>
      </c>
      <c r="W59" s="12" t="str">
        <f t="shared" ref="W59:Y59" si="173">IF(V59&gt;3,"4_to_5",IF(V59=1,1,"2_to_3"))</f>
        <v>2_to_3</v>
      </c>
      <c r="X59">
        <v>1</v>
      </c>
      <c r="Y59" s="12">
        <f t="shared" si="173"/>
        <v>1</v>
      </c>
      <c r="Z59">
        <v>2</v>
      </c>
      <c r="AA59" s="12" t="str">
        <f t="shared" ref="AA59" si="174">IF(Z59&gt;3,"4_to_5",IF(Z59=1,1,"2_to_3"))</f>
        <v>2_to_3</v>
      </c>
    </row>
    <row r="60" spans="1:27" x14ac:dyDescent="0.3">
      <c r="A60" t="s">
        <v>6</v>
      </c>
      <c r="B60" t="s">
        <v>1</v>
      </c>
      <c r="C60" t="str">
        <f t="shared" si="0"/>
        <v>under_25</v>
      </c>
      <c r="D60" t="s">
        <v>2</v>
      </c>
      <c r="E60" t="s">
        <v>12</v>
      </c>
      <c r="F60" t="s">
        <v>7</v>
      </c>
      <c r="G60">
        <v>3</v>
      </c>
      <c r="H60" s="12" t="str">
        <f t="shared" si="1"/>
        <v>2_to_3</v>
      </c>
      <c r="I60">
        <v>3</v>
      </c>
      <c r="J60" s="12" t="str">
        <f t="shared" si="1"/>
        <v>2_to_3</v>
      </c>
      <c r="K60">
        <v>3</v>
      </c>
      <c r="L60" s="12" t="str">
        <f t="shared" si="2"/>
        <v>2_to_3</v>
      </c>
      <c r="M60">
        <v>3</v>
      </c>
      <c r="N60" s="12" t="str">
        <f t="shared" si="2"/>
        <v>2_to_3</v>
      </c>
      <c r="O60">
        <v>4</v>
      </c>
      <c r="P60" s="12" t="str">
        <f t="shared" ref="P60" si="175">IF(O60&gt;3,"4_to_5",IF(O60=1,1,"2_to_3"))</f>
        <v>4_to_5</v>
      </c>
      <c r="Q60" t="s">
        <v>8</v>
      </c>
      <c r="R60">
        <v>4</v>
      </c>
      <c r="S60" s="12" t="str">
        <f t="shared" si="4"/>
        <v>4_to_5</v>
      </c>
      <c r="T60">
        <v>4</v>
      </c>
      <c r="U60" s="12" t="str">
        <f t="shared" si="4"/>
        <v>4_to_5</v>
      </c>
      <c r="V60">
        <v>2</v>
      </c>
      <c r="W60" s="12" t="str">
        <f t="shared" ref="W60:Y60" si="176">IF(V60&gt;3,"4_to_5",IF(V60=1,1,"2_to_3"))</f>
        <v>2_to_3</v>
      </c>
      <c r="X60">
        <v>2</v>
      </c>
      <c r="Y60" s="12" t="str">
        <f t="shared" si="176"/>
        <v>2_to_3</v>
      </c>
      <c r="Z60">
        <v>3</v>
      </c>
      <c r="AA60" s="12" t="str">
        <f t="shared" ref="AA60" si="177">IF(Z60&gt;3,"4_to_5",IF(Z60=1,1,"2_to_3"))</f>
        <v>2_to_3</v>
      </c>
    </row>
    <row r="61" spans="1:27" x14ac:dyDescent="0.3">
      <c r="A61" t="s">
        <v>0</v>
      </c>
      <c r="B61" t="s">
        <v>1</v>
      </c>
      <c r="C61" t="str">
        <f t="shared" si="0"/>
        <v>under_25</v>
      </c>
      <c r="D61" t="s">
        <v>2</v>
      </c>
      <c r="E61" t="s">
        <v>3</v>
      </c>
      <c r="F61" t="s">
        <v>7</v>
      </c>
      <c r="G61">
        <v>2</v>
      </c>
      <c r="H61" s="12" t="str">
        <f t="shared" si="1"/>
        <v>2_to_3</v>
      </c>
      <c r="I61">
        <v>2</v>
      </c>
      <c r="J61" s="12" t="str">
        <f t="shared" si="1"/>
        <v>2_to_3</v>
      </c>
      <c r="K61">
        <v>4</v>
      </c>
      <c r="L61" s="12" t="str">
        <f t="shared" si="2"/>
        <v>4_to_5</v>
      </c>
      <c r="M61">
        <v>4</v>
      </c>
      <c r="N61" s="12" t="str">
        <f t="shared" si="2"/>
        <v>4_to_5</v>
      </c>
      <c r="O61">
        <v>3</v>
      </c>
      <c r="P61" s="12" t="str">
        <f t="shared" ref="P61" si="178">IF(O61&gt;3,"4_to_5",IF(O61=1,1,"2_to_3"))</f>
        <v>2_to_3</v>
      </c>
      <c r="Q61" t="s">
        <v>5</v>
      </c>
      <c r="R61">
        <v>2</v>
      </c>
      <c r="S61" s="12" t="str">
        <f t="shared" si="4"/>
        <v>2_to_3</v>
      </c>
      <c r="T61">
        <v>2</v>
      </c>
      <c r="U61" s="12" t="str">
        <f t="shared" si="4"/>
        <v>2_to_3</v>
      </c>
      <c r="V61">
        <v>3</v>
      </c>
      <c r="W61" s="12" t="str">
        <f t="shared" ref="W61:Y61" si="179">IF(V61&gt;3,"4_to_5",IF(V61=1,1,"2_to_3"))</f>
        <v>2_to_3</v>
      </c>
      <c r="X61">
        <v>1</v>
      </c>
      <c r="Y61" s="12">
        <f t="shared" si="179"/>
        <v>1</v>
      </c>
      <c r="Z61">
        <v>3</v>
      </c>
      <c r="AA61" s="12" t="str">
        <f t="shared" ref="AA61" si="180">IF(Z61&gt;3,"4_to_5",IF(Z61=1,1,"2_to_3"))</f>
        <v>2_to_3</v>
      </c>
    </row>
    <row r="62" spans="1:27" x14ac:dyDescent="0.3">
      <c r="A62" t="s">
        <v>0</v>
      </c>
      <c r="B62" t="s">
        <v>1</v>
      </c>
      <c r="C62" t="str">
        <f t="shared" si="0"/>
        <v>under_25</v>
      </c>
      <c r="D62" t="s">
        <v>2</v>
      </c>
      <c r="E62" t="s">
        <v>12</v>
      </c>
      <c r="F62" t="s">
        <v>7</v>
      </c>
      <c r="G62">
        <v>5</v>
      </c>
      <c r="H62" s="12" t="str">
        <f t="shared" si="1"/>
        <v>4_to_5</v>
      </c>
      <c r="I62">
        <v>5</v>
      </c>
      <c r="J62" s="12" t="str">
        <f t="shared" si="1"/>
        <v>4_to_5</v>
      </c>
      <c r="K62">
        <v>5</v>
      </c>
      <c r="L62" s="12" t="str">
        <f t="shared" si="2"/>
        <v>4_to_5</v>
      </c>
      <c r="M62">
        <v>5</v>
      </c>
      <c r="N62" s="12" t="str">
        <f t="shared" si="2"/>
        <v>4_to_5</v>
      </c>
      <c r="O62">
        <v>5</v>
      </c>
      <c r="P62" s="12" t="str">
        <f t="shared" ref="P62" si="181">IF(O62&gt;3,"4_to_5",IF(O62=1,1,"2_to_3"))</f>
        <v>4_to_5</v>
      </c>
      <c r="Q62" t="s">
        <v>8</v>
      </c>
      <c r="R62">
        <v>5</v>
      </c>
      <c r="S62" s="12" t="str">
        <f t="shared" si="4"/>
        <v>4_to_5</v>
      </c>
      <c r="T62">
        <v>5</v>
      </c>
      <c r="U62" s="12" t="str">
        <f t="shared" si="4"/>
        <v>4_to_5</v>
      </c>
      <c r="V62">
        <v>5</v>
      </c>
      <c r="W62" s="12" t="str">
        <f t="shared" ref="W62:Y62" si="182">IF(V62&gt;3,"4_to_5",IF(V62=1,1,"2_to_3"))</f>
        <v>4_to_5</v>
      </c>
      <c r="X62">
        <v>5</v>
      </c>
      <c r="Y62" s="12" t="str">
        <f t="shared" si="182"/>
        <v>4_to_5</v>
      </c>
      <c r="Z62">
        <v>5</v>
      </c>
      <c r="AA62" s="12" t="str">
        <f t="shared" ref="AA62" si="183">IF(Z62&gt;3,"4_to_5",IF(Z62=1,1,"2_to_3"))</f>
        <v>4_to_5</v>
      </c>
    </row>
    <row r="63" spans="1:27" x14ac:dyDescent="0.3">
      <c r="A63" t="s">
        <v>0</v>
      </c>
      <c r="B63" t="s">
        <v>1</v>
      </c>
      <c r="C63" t="str">
        <f t="shared" si="0"/>
        <v>under_25</v>
      </c>
      <c r="D63" t="s">
        <v>2</v>
      </c>
      <c r="E63" t="s">
        <v>3</v>
      </c>
      <c r="F63" t="s">
        <v>4</v>
      </c>
      <c r="G63">
        <v>1</v>
      </c>
      <c r="H63" s="12">
        <f t="shared" si="1"/>
        <v>1</v>
      </c>
      <c r="I63">
        <v>1</v>
      </c>
      <c r="J63" s="12">
        <f t="shared" si="1"/>
        <v>1</v>
      </c>
      <c r="K63">
        <v>1</v>
      </c>
      <c r="L63" s="12">
        <f t="shared" si="2"/>
        <v>1</v>
      </c>
      <c r="M63">
        <v>1</v>
      </c>
      <c r="N63" s="12">
        <f t="shared" si="2"/>
        <v>1</v>
      </c>
      <c r="O63">
        <v>3</v>
      </c>
      <c r="P63" s="12" t="str">
        <f t="shared" ref="P63" si="184">IF(O63&gt;3,"4_to_5",IF(O63=1,1,"2_to_3"))</f>
        <v>2_to_3</v>
      </c>
      <c r="Q63" t="s">
        <v>5</v>
      </c>
      <c r="R63">
        <v>1</v>
      </c>
      <c r="S63" s="12">
        <f t="shared" si="4"/>
        <v>1</v>
      </c>
      <c r="T63">
        <v>1</v>
      </c>
      <c r="U63" s="12">
        <f t="shared" si="4"/>
        <v>1</v>
      </c>
      <c r="V63">
        <v>1</v>
      </c>
      <c r="W63" s="12">
        <f t="shared" ref="W63:Y63" si="185">IF(V63&gt;3,"4_to_5",IF(V63=1,1,"2_to_3"))</f>
        <v>1</v>
      </c>
      <c r="X63">
        <v>1</v>
      </c>
      <c r="Y63" s="12">
        <f t="shared" si="185"/>
        <v>1</v>
      </c>
      <c r="Z63">
        <v>1</v>
      </c>
      <c r="AA63" s="12">
        <f t="shared" ref="AA63" si="186">IF(Z63&gt;3,"4_to_5",IF(Z63=1,1,"2_to_3"))</f>
        <v>1</v>
      </c>
    </row>
    <row r="64" spans="1:27" x14ac:dyDescent="0.3">
      <c r="A64" t="s">
        <v>0</v>
      </c>
      <c r="B64" t="s">
        <v>1</v>
      </c>
      <c r="C64" t="str">
        <f t="shared" si="0"/>
        <v>under_25</v>
      </c>
      <c r="D64" t="s">
        <v>2</v>
      </c>
      <c r="E64" t="s">
        <v>3</v>
      </c>
      <c r="F64" t="s">
        <v>4</v>
      </c>
      <c r="G64">
        <v>2</v>
      </c>
      <c r="H64" s="12" t="str">
        <f t="shared" si="1"/>
        <v>2_to_3</v>
      </c>
      <c r="I64">
        <v>2</v>
      </c>
      <c r="J64" s="12" t="str">
        <f t="shared" si="1"/>
        <v>2_to_3</v>
      </c>
      <c r="K64">
        <v>3</v>
      </c>
      <c r="L64" s="12" t="str">
        <f t="shared" si="2"/>
        <v>2_to_3</v>
      </c>
      <c r="M64">
        <v>4</v>
      </c>
      <c r="N64" s="12" t="str">
        <f t="shared" si="2"/>
        <v>4_to_5</v>
      </c>
      <c r="O64">
        <v>2</v>
      </c>
      <c r="P64" s="12" t="str">
        <f t="shared" ref="P64" si="187">IF(O64&gt;3,"4_to_5",IF(O64=1,1,"2_to_3"))</f>
        <v>2_to_3</v>
      </c>
      <c r="Q64" t="s">
        <v>8</v>
      </c>
      <c r="R64">
        <v>4</v>
      </c>
      <c r="S64" s="12" t="str">
        <f t="shared" si="4"/>
        <v>4_to_5</v>
      </c>
      <c r="T64">
        <v>4</v>
      </c>
      <c r="U64" s="12" t="str">
        <f t="shared" si="4"/>
        <v>4_to_5</v>
      </c>
      <c r="V64">
        <v>4</v>
      </c>
      <c r="W64" s="12" t="str">
        <f t="shared" ref="W64:Y64" si="188">IF(V64&gt;3,"4_to_5",IF(V64=1,1,"2_to_3"))</f>
        <v>4_to_5</v>
      </c>
      <c r="X64">
        <v>4</v>
      </c>
      <c r="Y64" s="12" t="str">
        <f t="shared" si="188"/>
        <v>4_to_5</v>
      </c>
      <c r="Z64">
        <v>2</v>
      </c>
      <c r="AA64" s="12" t="str">
        <f t="shared" ref="AA64" si="189">IF(Z64&gt;3,"4_to_5",IF(Z64=1,1,"2_to_3"))</f>
        <v>2_to_3</v>
      </c>
    </row>
    <row r="65" spans="1:27" x14ac:dyDescent="0.3">
      <c r="A65" t="s">
        <v>6</v>
      </c>
      <c r="B65" t="s">
        <v>10</v>
      </c>
      <c r="C65" t="str">
        <f t="shared" si="0"/>
        <v>25+</v>
      </c>
      <c r="D65" t="s">
        <v>11</v>
      </c>
      <c r="E65" t="s">
        <v>3</v>
      </c>
      <c r="F65" t="s">
        <v>7</v>
      </c>
      <c r="G65">
        <v>3</v>
      </c>
      <c r="H65" s="12" t="str">
        <f t="shared" si="1"/>
        <v>2_to_3</v>
      </c>
      <c r="I65">
        <v>3</v>
      </c>
      <c r="J65" s="12" t="str">
        <f t="shared" si="1"/>
        <v>2_to_3</v>
      </c>
      <c r="K65">
        <v>2</v>
      </c>
      <c r="L65" s="12" t="str">
        <f t="shared" si="2"/>
        <v>2_to_3</v>
      </c>
      <c r="M65">
        <v>3</v>
      </c>
      <c r="N65" s="12" t="str">
        <f t="shared" si="2"/>
        <v>2_to_3</v>
      </c>
      <c r="O65">
        <v>5</v>
      </c>
      <c r="P65" s="12" t="str">
        <f t="shared" ref="P65" si="190">IF(O65&gt;3,"4_to_5",IF(O65=1,1,"2_to_3"))</f>
        <v>4_to_5</v>
      </c>
      <c r="Q65" t="s">
        <v>8</v>
      </c>
      <c r="R65">
        <v>3</v>
      </c>
      <c r="S65" s="12" t="str">
        <f t="shared" si="4"/>
        <v>2_to_3</v>
      </c>
      <c r="T65">
        <v>4</v>
      </c>
      <c r="U65" s="12" t="str">
        <f t="shared" si="4"/>
        <v>4_to_5</v>
      </c>
      <c r="V65">
        <v>4</v>
      </c>
      <c r="W65" s="12" t="str">
        <f t="shared" ref="W65:Y65" si="191">IF(V65&gt;3,"4_to_5",IF(V65=1,1,"2_to_3"))</f>
        <v>4_to_5</v>
      </c>
      <c r="X65">
        <v>4</v>
      </c>
      <c r="Y65" s="12" t="str">
        <f t="shared" si="191"/>
        <v>4_to_5</v>
      </c>
      <c r="Z65">
        <v>2</v>
      </c>
      <c r="AA65" s="12" t="str">
        <f t="shared" ref="AA65" si="192">IF(Z65&gt;3,"4_to_5",IF(Z65=1,1,"2_to_3"))</f>
        <v>2_to_3</v>
      </c>
    </row>
    <row r="66" spans="1:27" x14ac:dyDescent="0.3">
      <c r="A66" t="s">
        <v>0</v>
      </c>
      <c r="B66" s="12" t="s">
        <v>51</v>
      </c>
      <c r="C66" t="str">
        <f t="shared" si="0"/>
        <v>under_25</v>
      </c>
      <c r="D66" t="s">
        <v>2</v>
      </c>
      <c r="E66" t="s">
        <v>12</v>
      </c>
      <c r="F66" t="s">
        <v>7</v>
      </c>
      <c r="G66">
        <v>1</v>
      </c>
      <c r="H66" s="12">
        <f t="shared" si="1"/>
        <v>1</v>
      </c>
      <c r="I66">
        <v>1</v>
      </c>
      <c r="J66" s="12">
        <f t="shared" si="1"/>
        <v>1</v>
      </c>
      <c r="K66">
        <v>1</v>
      </c>
      <c r="L66" s="12">
        <f t="shared" si="2"/>
        <v>1</v>
      </c>
      <c r="M66">
        <v>1</v>
      </c>
      <c r="N66" s="12">
        <f t="shared" si="2"/>
        <v>1</v>
      </c>
      <c r="O66">
        <v>1</v>
      </c>
      <c r="P66" s="12">
        <f t="shared" ref="P66" si="193">IF(O66&gt;3,"4_to_5",IF(O66=1,1,"2_to_3"))</f>
        <v>1</v>
      </c>
      <c r="Q66" t="s">
        <v>5</v>
      </c>
      <c r="R66">
        <v>1</v>
      </c>
      <c r="S66" s="12">
        <f t="shared" si="4"/>
        <v>1</v>
      </c>
      <c r="T66">
        <v>1</v>
      </c>
      <c r="U66" s="12">
        <f t="shared" si="4"/>
        <v>1</v>
      </c>
      <c r="V66">
        <v>1</v>
      </c>
      <c r="W66" s="12">
        <f t="shared" ref="W66:Y66" si="194">IF(V66&gt;3,"4_to_5",IF(V66=1,1,"2_to_3"))</f>
        <v>1</v>
      </c>
      <c r="X66">
        <v>1</v>
      </c>
      <c r="Y66" s="12">
        <f t="shared" si="194"/>
        <v>1</v>
      </c>
      <c r="Z66">
        <v>1</v>
      </c>
      <c r="AA66" s="12">
        <f t="shared" ref="AA66" si="195">IF(Z66&gt;3,"4_to_5",IF(Z66=1,1,"2_to_3"))</f>
        <v>1</v>
      </c>
    </row>
    <row r="67" spans="1:27" x14ac:dyDescent="0.3">
      <c r="A67" t="s">
        <v>0</v>
      </c>
      <c r="B67" t="s">
        <v>1</v>
      </c>
      <c r="C67" t="str">
        <f t="shared" ref="C67:C130" si="196">IF(OR(B67="18-24",B67="less_than_18"),"under_25","25+")</f>
        <v>under_25</v>
      </c>
      <c r="D67" t="s">
        <v>2</v>
      </c>
      <c r="E67" t="s">
        <v>3</v>
      </c>
      <c r="F67" t="s">
        <v>4</v>
      </c>
      <c r="G67">
        <v>1</v>
      </c>
      <c r="H67" s="12">
        <f t="shared" ref="H67:J130" si="197">IF(G67&gt;3,"4_to_5",IF(G67=1,1,"2_to_3"))</f>
        <v>1</v>
      </c>
      <c r="I67">
        <v>1</v>
      </c>
      <c r="J67" s="12">
        <f t="shared" si="197"/>
        <v>1</v>
      </c>
      <c r="K67">
        <v>1</v>
      </c>
      <c r="L67" s="12">
        <f t="shared" ref="L67:N130" si="198">IF(K67&gt;3,"4_to_5",IF(K67=1,1,"2_to_3"))</f>
        <v>1</v>
      </c>
      <c r="M67">
        <v>1</v>
      </c>
      <c r="N67" s="12">
        <f t="shared" si="198"/>
        <v>1</v>
      </c>
      <c r="O67">
        <v>3</v>
      </c>
      <c r="P67" s="12" t="str">
        <f t="shared" ref="P67" si="199">IF(O67&gt;3,"4_to_5",IF(O67=1,1,"2_to_3"))</f>
        <v>2_to_3</v>
      </c>
      <c r="Q67" t="s">
        <v>5</v>
      </c>
      <c r="R67">
        <v>1</v>
      </c>
      <c r="S67" s="12">
        <f t="shared" ref="S67:U130" si="200">IF(R67&gt;3,"4_to_5",IF(R67=1,1,"2_to_3"))</f>
        <v>1</v>
      </c>
      <c r="T67">
        <v>1</v>
      </c>
      <c r="U67" s="12">
        <f t="shared" si="200"/>
        <v>1</v>
      </c>
      <c r="V67">
        <v>1</v>
      </c>
      <c r="W67" s="12">
        <f t="shared" ref="W67:Y67" si="201">IF(V67&gt;3,"4_to_5",IF(V67=1,1,"2_to_3"))</f>
        <v>1</v>
      </c>
      <c r="X67">
        <v>1</v>
      </c>
      <c r="Y67" s="12">
        <f t="shared" si="201"/>
        <v>1</v>
      </c>
      <c r="Z67">
        <v>1</v>
      </c>
      <c r="AA67" s="12">
        <f t="shared" ref="AA67" si="202">IF(Z67&gt;3,"4_to_5",IF(Z67=1,1,"2_to_3"))</f>
        <v>1</v>
      </c>
    </row>
    <row r="68" spans="1:27" x14ac:dyDescent="0.3">
      <c r="A68" t="s">
        <v>6</v>
      </c>
      <c r="B68" t="s">
        <v>1</v>
      </c>
      <c r="C68" t="str">
        <f t="shared" si="196"/>
        <v>under_25</v>
      </c>
      <c r="D68" t="s">
        <v>2</v>
      </c>
      <c r="E68" t="s">
        <v>3</v>
      </c>
      <c r="F68" t="s">
        <v>4</v>
      </c>
      <c r="G68">
        <v>3</v>
      </c>
      <c r="H68" s="12" t="str">
        <f t="shared" si="197"/>
        <v>2_to_3</v>
      </c>
      <c r="I68">
        <v>3</v>
      </c>
      <c r="J68" s="12" t="str">
        <f t="shared" si="197"/>
        <v>2_to_3</v>
      </c>
      <c r="K68">
        <v>3</v>
      </c>
      <c r="L68" s="12" t="str">
        <f t="shared" si="198"/>
        <v>2_to_3</v>
      </c>
      <c r="M68">
        <v>1</v>
      </c>
      <c r="N68" s="12">
        <f t="shared" si="198"/>
        <v>1</v>
      </c>
      <c r="O68">
        <v>5</v>
      </c>
      <c r="P68" s="12" t="str">
        <f t="shared" ref="P68" si="203">IF(O68&gt;3,"4_to_5",IF(O68=1,1,"2_to_3"))</f>
        <v>4_to_5</v>
      </c>
      <c r="Q68" t="s">
        <v>8</v>
      </c>
      <c r="R68">
        <v>1</v>
      </c>
      <c r="S68" s="12">
        <f t="shared" si="200"/>
        <v>1</v>
      </c>
      <c r="T68">
        <v>3</v>
      </c>
      <c r="U68" s="12" t="str">
        <f t="shared" si="200"/>
        <v>2_to_3</v>
      </c>
      <c r="V68">
        <v>1</v>
      </c>
      <c r="W68" s="12">
        <f t="shared" ref="W68:Y68" si="204">IF(V68&gt;3,"4_to_5",IF(V68=1,1,"2_to_3"))</f>
        <v>1</v>
      </c>
      <c r="X68">
        <v>2</v>
      </c>
      <c r="Y68" s="12" t="str">
        <f t="shared" si="204"/>
        <v>2_to_3</v>
      </c>
      <c r="Z68">
        <v>5</v>
      </c>
      <c r="AA68" s="12" t="str">
        <f t="shared" ref="AA68" si="205">IF(Z68&gt;3,"4_to_5",IF(Z68=1,1,"2_to_3"))</f>
        <v>4_to_5</v>
      </c>
    </row>
    <row r="69" spans="1:27" x14ac:dyDescent="0.3">
      <c r="A69" t="s">
        <v>0</v>
      </c>
      <c r="B69" t="s">
        <v>1</v>
      </c>
      <c r="C69" t="str">
        <f t="shared" si="196"/>
        <v>under_25</v>
      </c>
      <c r="D69" t="s">
        <v>2</v>
      </c>
      <c r="E69" t="s">
        <v>12</v>
      </c>
      <c r="F69" t="s">
        <v>7</v>
      </c>
      <c r="G69">
        <v>5</v>
      </c>
      <c r="H69" s="12" t="str">
        <f t="shared" si="197"/>
        <v>4_to_5</v>
      </c>
      <c r="I69">
        <v>4</v>
      </c>
      <c r="J69" s="12" t="str">
        <f t="shared" si="197"/>
        <v>4_to_5</v>
      </c>
      <c r="K69">
        <v>1</v>
      </c>
      <c r="L69" s="12">
        <f t="shared" si="198"/>
        <v>1</v>
      </c>
      <c r="M69">
        <v>2</v>
      </c>
      <c r="N69" s="12" t="str">
        <f t="shared" si="198"/>
        <v>2_to_3</v>
      </c>
      <c r="O69">
        <v>1</v>
      </c>
      <c r="P69" s="12">
        <f t="shared" ref="P69" si="206">IF(O69&gt;3,"4_to_5",IF(O69=1,1,"2_to_3"))</f>
        <v>1</v>
      </c>
      <c r="Q69" t="s">
        <v>5</v>
      </c>
      <c r="R69">
        <v>5</v>
      </c>
      <c r="S69" s="12" t="str">
        <f t="shared" si="200"/>
        <v>4_to_5</v>
      </c>
      <c r="T69">
        <v>5</v>
      </c>
      <c r="U69" s="12" t="str">
        <f t="shared" si="200"/>
        <v>4_to_5</v>
      </c>
      <c r="V69">
        <v>5</v>
      </c>
      <c r="W69" s="12" t="str">
        <f t="shared" ref="W69:Y69" si="207">IF(V69&gt;3,"4_to_5",IF(V69=1,1,"2_to_3"))</f>
        <v>4_to_5</v>
      </c>
      <c r="X69">
        <v>5</v>
      </c>
      <c r="Y69" s="12" t="str">
        <f t="shared" si="207"/>
        <v>4_to_5</v>
      </c>
      <c r="Z69">
        <v>4</v>
      </c>
      <c r="AA69" s="12" t="str">
        <f t="shared" ref="AA69" si="208">IF(Z69&gt;3,"4_to_5",IF(Z69=1,1,"2_to_3"))</f>
        <v>4_to_5</v>
      </c>
    </row>
    <row r="70" spans="1:27" x14ac:dyDescent="0.3">
      <c r="A70" t="s">
        <v>0</v>
      </c>
      <c r="B70" t="s">
        <v>1</v>
      </c>
      <c r="C70" t="str">
        <f t="shared" si="196"/>
        <v>under_25</v>
      </c>
      <c r="D70" t="s">
        <v>2</v>
      </c>
      <c r="E70" t="s">
        <v>12</v>
      </c>
      <c r="F70" t="s">
        <v>7</v>
      </c>
      <c r="G70">
        <v>2</v>
      </c>
      <c r="H70" s="12" t="str">
        <f t="shared" si="197"/>
        <v>2_to_3</v>
      </c>
      <c r="I70">
        <v>5</v>
      </c>
      <c r="J70" s="12" t="str">
        <f t="shared" si="197"/>
        <v>4_to_5</v>
      </c>
      <c r="K70">
        <v>5</v>
      </c>
      <c r="L70" s="12" t="str">
        <f t="shared" si="198"/>
        <v>4_to_5</v>
      </c>
      <c r="M70">
        <v>2</v>
      </c>
      <c r="N70" s="12" t="str">
        <f t="shared" si="198"/>
        <v>2_to_3</v>
      </c>
      <c r="O70">
        <v>5</v>
      </c>
      <c r="P70" s="12" t="str">
        <f t="shared" ref="P70" si="209">IF(O70&gt;3,"4_to_5",IF(O70=1,1,"2_to_3"))</f>
        <v>4_to_5</v>
      </c>
      <c r="Q70" t="s">
        <v>5</v>
      </c>
      <c r="R70">
        <v>4</v>
      </c>
      <c r="S70" s="12" t="str">
        <f t="shared" si="200"/>
        <v>4_to_5</v>
      </c>
      <c r="T70">
        <v>5</v>
      </c>
      <c r="U70" s="12" t="str">
        <f t="shared" si="200"/>
        <v>4_to_5</v>
      </c>
      <c r="V70">
        <v>4</v>
      </c>
      <c r="W70" s="12" t="str">
        <f t="shared" ref="W70:Y70" si="210">IF(V70&gt;3,"4_to_5",IF(V70=1,1,"2_to_3"))</f>
        <v>4_to_5</v>
      </c>
      <c r="X70">
        <v>5</v>
      </c>
      <c r="Y70" s="12" t="str">
        <f t="shared" si="210"/>
        <v>4_to_5</v>
      </c>
      <c r="Z70">
        <v>3</v>
      </c>
      <c r="AA70" s="12" t="str">
        <f t="shared" ref="AA70" si="211">IF(Z70&gt;3,"4_to_5",IF(Z70=1,1,"2_to_3"))</f>
        <v>2_to_3</v>
      </c>
    </row>
    <row r="71" spans="1:27" x14ac:dyDescent="0.3">
      <c r="A71" t="s">
        <v>6</v>
      </c>
      <c r="B71" t="s">
        <v>1</v>
      </c>
      <c r="C71" t="str">
        <f t="shared" si="196"/>
        <v>under_25</v>
      </c>
      <c r="D71" t="s">
        <v>2</v>
      </c>
      <c r="E71" t="s">
        <v>12</v>
      </c>
      <c r="F71" t="s">
        <v>4</v>
      </c>
      <c r="G71">
        <v>1</v>
      </c>
      <c r="H71" s="12">
        <f t="shared" si="197"/>
        <v>1</v>
      </c>
      <c r="I71">
        <v>1</v>
      </c>
      <c r="J71" s="12">
        <f t="shared" si="197"/>
        <v>1</v>
      </c>
      <c r="K71">
        <v>1</v>
      </c>
      <c r="L71" s="12">
        <f t="shared" si="198"/>
        <v>1</v>
      </c>
      <c r="M71">
        <v>1</v>
      </c>
      <c r="N71" s="12">
        <f t="shared" si="198"/>
        <v>1</v>
      </c>
      <c r="O71">
        <v>3</v>
      </c>
      <c r="P71" s="12" t="str">
        <f t="shared" ref="P71" si="212">IF(O71&gt;3,"4_to_5",IF(O71=1,1,"2_to_3"))</f>
        <v>2_to_3</v>
      </c>
      <c r="Q71" t="s">
        <v>9</v>
      </c>
      <c r="R71">
        <v>2</v>
      </c>
      <c r="S71" s="12" t="str">
        <f t="shared" si="200"/>
        <v>2_to_3</v>
      </c>
      <c r="T71">
        <v>1</v>
      </c>
      <c r="U71" s="12">
        <f t="shared" si="200"/>
        <v>1</v>
      </c>
      <c r="V71">
        <v>1</v>
      </c>
      <c r="W71" s="12">
        <f t="shared" ref="W71:Y71" si="213">IF(V71&gt;3,"4_to_5",IF(V71=1,1,"2_to_3"))</f>
        <v>1</v>
      </c>
      <c r="X71">
        <v>1</v>
      </c>
      <c r="Y71" s="12">
        <f t="shared" si="213"/>
        <v>1</v>
      </c>
      <c r="Z71">
        <v>2</v>
      </c>
      <c r="AA71" s="12" t="str">
        <f t="shared" ref="AA71" si="214">IF(Z71&gt;3,"4_to_5",IF(Z71=1,1,"2_to_3"))</f>
        <v>2_to_3</v>
      </c>
    </row>
    <row r="72" spans="1:27" x14ac:dyDescent="0.3">
      <c r="A72" t="s">
        <v>6</v>
      </c>
      <c r="B72" t="s">
        <v>13</v>
      </c>
      <c r="C72" t="str">
        <f t="shared" si="196"/>
        <v>25+</v>
      </c>
      <c r="D72" t="s">
        <v>11</v>
      </c>
      <c r="E72" t="s">
        <v>3</v>
      </c>
      <c r="F72" t="s">
        <v>7</v>
      </c>
      <c r="G72">
        <v>5</v>
      </c>
      <c r="H72" s="12" t="str">
        <f t="shared" si="197"/>
        <v>4_to_5</v>
      </c>
      <c r="I72">
        <v>5</v>
      </c>
      <c r="J72" s="12" t="str">
        <f t="shared" si="197"/>
        <v>4_to_5</v>
      </c>
      <c r="K72">
        <v>5</v>
      </c>
      <c r="L72" s="12" t="str">
        <f t="shared" si="198"/>
        <v>4_to_5</v>
      </c>
      <c r="M72">
        <v>3</v>
      </c>
      <c r="N72" s="12" t="str">
        <f t="shared" si="198"/>
        <v>2_to_3</v>
      </c>
      <c r="O72">
        <v>3</v>
      </c>
      <c r="P72" s="12" t="str">
        <f t="shared" ref="P72" si="215">IF(O72&gt;3,"4_to_5",IF(O72=1,1,"2_to_3"))</f>
        <v>2_to_3</v>
      </c>
      <c r="Q72" t="s">
        <v>8</v>
      </c>
      <c r="R72">
        <v>1</v>
      </c>
      <c r="S72" s="12">
        <f t="shared" si="200"/>
        <v>1</v>
      </c>
      <c r="T72">
        <v>5</v>
      </c>
      <c r="U72" s="12" t="str">
        <f t="shared" si="200"/>
        <v>4_to_5</v>
      </c>
      <c r="V72">
        <v>1</v>
      </c>
      <c r="W72" s="12">
        <f t="shared" ref="W72:Y72" si="216">IF(V72&gt;3,"4_to_5",IF(V72=1,1,"2_to_3"))</f>
        <v>1</v>
      </c>
      <c r="X72">
        <v>5</v>
      </c>
      <c r="Y72" s="12" t="str">
        <f t="shared" si="216"/>
        <v>4_to_5</v>
      </c>
      <c r="Z72">
        <v>4</v>
      </c>
      <c r="AA72" s="12" t="str">
        <f t="shared" ref="AA72" si="217">IF(Z72&gt;3,"4_to_5",IF(Z72=1,1,"2_to_3"))</f>
        <v>4_to_5</v>
      </c>
    </row>
    <row r="73" spans="1:27" x14ac:dyDescent="0.3">
      <c r="A73" t="s">
        <v>0</v>
      </c>
      <c r="B73" t="s">
        <v>1</v>
      </c>
      <c r="C73" t="str">
        <f t="shared" si="196"/>
        <v>under_25</v>
      </c>
      <c r="D73" t="s">
        <v>2</v>
      </c>
      <c r="E73" t="s">
        <v>12</v>
      </c>
      <c r="F73" t="s">
        <v>4</v>
      </c>
      <c r="G73">
        <v>2</v>
      </c>
      <c r="H73" s="12" t="str">
        <f t="shared" si="197"/>
        <v>2_to_3</v>
      </c>
      <c r="I73">
        <v>2</v>
      </c>
      <c r="J73" s="12" t="str">
        <f t="shared" si="197"/>
        <v>2_to_3</v>
      </c>
      <c r="K73">
        <v>2</v>
      </c>
      <c r="L73" s="12" t="str">
        <f t="shared" si="198"/>
        <v>2_to_3</v>
      </c>
      <c r="M73">
        <v>2</v>
      </c>
      <c r="N73" s="12" t="str">
        <f t="shared" si="198"/>
        <v>2_to_3</v>
      </c>
      <c r="O73">
        <v>1</v>
      </c>
      <c r="P73" s="12">
        <f t="shared" ref="P73" si="218">IF(O73&gt;3,"4_to_5",IF(O73=1,1,"2_to_3"))</f>
        <v>1</v>
      </c>
      <c r="Q73" t="s">
        <v>8</v>
      </c>
      <c r="R73">
        <v>1</v>
      </c>
      <c r="S73" s="12">
        <f t="shared" si="200"/>
        <v>1</v>
      </c>
      <c r="T73">
        <v>2</v>
      </c>
      <c r="U73" s="12" t="str">
        <f t="shared" si="200"/>
        <v>2_to_3</v>
      </c>
      <c r="V73">
        <v>1</v>
      </c>
      <c r="W73" s="12">
        <f t="shared" ref="W73:Y73" si="219">IF(V73&gt;3,"4_to_5",IF(V73=1,1,"2_to_3"))</f>
        <v>1</v>
      </c>
      <c r="X73">
        <v>3</v>
      </c>
      <c r="Y73" s="12" t="str">
        <f t="shared" si="219"/>
        <v>2_to_3</v>
      </c>
      <c r="Z73">
        <v>1</v>
      </c>
      <c r="AA73" s="12">
        <f t="shared" ref="AA73" si="220">IF(Z73&gt;3,"4_to_5",IF(Z73=1,1,"2_to_3"))</f>
        <v>1</v>
      </c>
    </row>
    <row r="74" spans="1:27" x14ac:dyDescent="0.3">
      <c r="A74" t="s">
        <v>0</v>
      </c>
      <c r="B74" t="s">
        <v>1</v>
      </c>
      <c r="C74" t="str">
        <f t="shared" si="196"/>
        <v>under_25</v>
      </c>
      <c r="D74" t="s">
        <v>2</v>
      </c>
      <c r="E74" t="s">
        <v>12</v>
      </c>
      <c r="F74" t="s">
        <v>7</v>
      </c>
      <c r="G74">
        <v>2</v>
      </c>
      <c r="H74" s="12" t="str">
        <f t="shared" si="197"/>
        <v>2_to_3</v>
      </c>
      <c r="I74">
        <v>3</v>
      </c>
      <c r="J74" s="12" t="str">
        <f t="shared" si="197"/>
        <v>2_to_3</v>
      </c>
      <c r="K74">
        <v>2</v>
      </c>
      <c r="L74" s="12" t="str">
        <f t="shared" si="198"/>
        <v>2_to_3</v>
      </c>
      <c r="M74">
        <v>2</v>
      </c>
      <c r="N74" s="12" t="str">
        <f t="shared" si="198"/>
        <v>2_to_3</v>
      </c>
      <c r="O74">
        <v>2</v>
      </c>
      <c r="P74" s="12" t="str">
        <f t="shared" ref="P74" si="221">IF(O74&gt;3,"4_to_5",IF(O74=1,1,"2_to_3"))</f>
        <v>2_to_3</v>
      </c>
      <c r="Q74" t="s">
        <v>9</v>
      </c>
      <c r="R74">
        <v>4</v>
      </c>
      <c r="S74" s="12" t="str">
        <f t="shared" si="200"/>
        <v>4_to_5</v>
      </c>
      <c r="T74">
        <v>3</v>
      </c>
      <c r="U74" s="12" t="str">
        <f t="shared" si="200"/>
        <v>2_to_3</v>
      </c>
      <c r="V74">
        <v>2</v>
      </c>
      <c r="W74" s="12" t="str">
        <f t="shared" ref="W74:Y74" si="222">IF(V74&gt;3,"4_to_5",IF(V74=1,1,"2_to_3"))</f>
        <v>2_to_3</v>
      </c>
      <c r="X74">
        <v>2</v>
      </c>
      <c r="Y74" s="12" t="str">
        <f t="shared" si="222"/>
        <v>2_to_3</v>
      </c>
      <c r="Z74">
        <v>4</v>
      </c>
      <c r="AA74" s="12" t="str">
        <f t="shared" ref="AA74" si="223">IF(Z74&gt;3,"4_to_5",IF(Z74=1,1,"2_to_3"))</f>
        <v>4_to_5</v>
      </c>
    </row>
    <row r="75" spans="1:27" x14ac:dyDescent="0.3">
      <c r="A75" t="s">
        <v>0</v>
      </c>
      <c r="B75" t="s">
        <v>1</v>
      </c>
      <c r="C75" t="str">
        <f t="shared" si="196"/>
        <v>under_25</v>
      </c>
      <c r="D75" t="s">
        <v>2</v>
      </c>
      <c r="E75" t="s">
        <v>3</v>
      </c>
      <c r="F75" t="s">
        <v>4</v>
      </c>
      <c r="G75">
        <v>3</v>
      </c>
      <c r="H75" s="12" t="str">
        <f t="shared" si="197"/>
        <v>2_to_3</v>
      </c>
      <c r="I75">
        <v>3</v>
      </c>
      <c r="J75" s="12" t="str">
        <f t="shared" si="197"/>
        <v>2_to_3</v>
      </c>
      <c r="K75">
        <v>1</v>
      </c>
      <c r="L75" s="12">
        <f t="shared" si="198"/>
        <v>1</v>
      </c>
      <c r="M75">
        <v>1</v>
      </c>
      <c r="N75" s="12">
        <f t="shared" si="198"/>
        <v>1</v>
      </c>
      <c r="O75">
        <v>5</v>
      </c>
      <c r="P75" s="12" t="str">
        <f t="shared" ref="P75" si="224">IF(O75&gt;3,"4_to_5",IF(O75=1,1,"2_to_3"))</f>
        <v>4_to_5</v>
      </c>
      <c r="Q75" t="s">
        <v>8</v>
      </c>
      <c r="R75">
        <v>1</v>
      </c>
      <c r="S75" s="12">
        <f t="shared" si="200"/>
        <v>1</v>
      </c>
      <c r="T75">
        <v>3</v>
      </c>
      <c r="U75" s="12" t="str">
        <f t="shared" si="200"/>
        <v>2_to_3</v>
      </c>
      <c r="V75">
        <v>4</v>
      </c>
      <c r="W75" s="12" t="str">
        <f t="shared" ref="W75:Y75" si="225">IF(V75&gt;3,"4_to_5",IF(V75=1,1,"2_to_3"))</f>
        <v>4_to_5</v>
      </c>
      <c r="X75">
        <v>3</v>
      </c>
      <c r="Y75" s="12" t="str">
        <f t="shared" si="225"/>
        <v>2_to_3</v>
      </c>
      <c r="Z75">
        <v>4</v>
      </c>
      <c r="AA75" s="12" t="str">
        <f t="shared" ref="AA75" si="226">IF(Z75&gt;3,"4_to_5",IF(Z75=1,1,"2_to_3"))</f>
        <v>4_to_5</v>
      </c>
    </row>
    <row r="76" spans="1:27" x14ac:dyDescent="0.3">
      <c r="A76" t="s">
        <v>0</v>
      </c>
      <c r="B76" t="s">
        <v>10</v>
      </c>
      <c r="C76" t="str">
        <f t="shared" si="196"/>
        <v>25+</v>
      </c>
      <c r="D76" t="s">
        <v>2</v>
      </c>
      <c r="E76" t="s">
        <v>12</v>
      </c>
      <c r="F76" t="s">
        <v>7</v>
      </c>
      <c r="G76">
        <v>3</v>
      </c>
      <c r="H76" s="12" t="str">
        <f t="shared" si="197"/>
        <v>2_to_3</v>
      </c>
      <c r="I76">
        <v>3</v>
      </c>
      <c r="J76" s="12" t="str">
        <f t="shared" si="197"/>
        <v>2_to_3</v>
      </c>
      <c r="K76">
        <v>3</v>
      </c>
      <c r="L76" s="12" t="str">
        <f t="shared" si="198"/>
        <v>2_to_3</v>
      </c>
      <c r="M76">
        <v>3</v>
      </c>
      <c r="N76" s="12" t="str">
        <f t="shared" si="198"/>
        <v>2_to_3</v>
      </c>
      <c r="O76">
        <v>5</v>
      </c>
      <c r="P76" s="12" t="str">
        <f t="shared" ref="P76" si="227">IF(O76&gt;3,"4_to_5",IF(O76=1,1,"2_to_3"))</f>
        <v>4_to_5</v>
      </c>
      <c r="Q76" t="s">
        <v>8</v>
      </c>
      <c r="R76">
        <v>5</v>
      </c>
      <c r="S76" s="12" t="str">
        <f t="shared" si="200"/>
        <v>4_to_5</v>
      </c>
      <c r="T76">
        <v>5</v>
      </c>
      <c r="U76" s="12" t="str">
        <f t="shared" si="200"/>
        <v>4_to_5</v>
      </c>
      <c r="V76">
        <v>3</v>
      </c>
      <c r="W76" s="12" t="str">
        <f t="shared" ref="W76:Y76" si="228">IF(V76&gt;3,"4_to_5",IF(V76=1,1,"2_to_3"))</f>
        <v>2_to_3</v>
      </c>
      <c r="X76">
        <v>5</v>
      </c>
      <c r="Y76" s="12" t="str">
        <f t="shared" si="228"/>
        <v>4_to_5</v>
      </c>
      <c r="Z76">
        <v>4</v>
      </c>
      <c r="AA76" s="12" t="str">
        <f t="shared" ref="AA76" si="229">IF(Z76&gt;3,"4_to_5",IF(Z76=1,1,"2_to_3"))</f>
        <v>4_to_5</v>
      </c>
    </row>
    <row r="77" spans="1:27" x14ac:dyDescent="0.3">
      <c r="A77" t="s">
        <v>0</v>
      </c>
      <c r="B77" t="s">
        <v>1</v>
      </c>
      <c r="C77" t="str">
        <f t="shared" si="196"/>
        <v>under_25</v>
      </c>
      <c r="D77" t="s">
        <v>2</v>
      </c>
      <c r="E77" t="s">
        <v>12</v>
      </c>
      <c r="F77" t="s">
        <v>7</v>
      </c>
      <c r="G77">
        <v>4</v>
      </c>
      <c r="H77" s="12" t="str">
        <f t="shared" si="197"/>
        <v>4_to_5</v>
      </c>
      <c r="I77">
        <v>3</v>
      </c>
      <c r="J77" s="12" t="str">
        <f t="shared" si="197"/>
        <v>2_to_3</v>
      </c>
      <c r="K77">
        <v>3</v>
      </c>
      <c r="L77" s="12" t="str">
        <f t="shared" si="198"/>
        <v>2_to_3</v>
      </c>
      <c r="M77">
        <v>4</v>
      </c>
      <c r="N77" s="12" t="str">
        <f t="shared" si="198"/>
        <v>4_to_5</v>
      </c>
      <c r="O77">
        <v>5</v>
      </c>
      <c r="P77" s="12" t="str">
        <f t="shared" ref="P77" si="230">IF(O77&gt;3,"4_to_5",IF(O77=1,1,"2_to_3"))</f>
        <v>4_to_5</v>
      </c>
      <c r="Q77" t="s">
        <v>8</v>
      </c>
      <c r="R77">
        <v>4</v>
      </c>
      <c r="S77" s="12" t="str">
        <f t="shared" si="200"/>
        <v>4_to_5</v>
      </c>
      <c r="T77">
        <v>3</v>
      </c>
      <c r="U77" s="12" t="str">
        <f t="shared" si="200"/>
        <v>2_to_3</v>
      </c>
      <c r="V77">
        <v>2</v>
      </c>
      <c r="W77" s="12" t="str">
        <f t="shared" ref="W77:Y77" si="231">IF(V77&gt;3,"4_to_5",IF(V77=1,1,"2_to_3"))</f>
        <v>2_to_3</v>
      </c>
      <c r="X77">
        <v>2</v>
      </c>
      <c r="Y77" s="12" t="str">
        <f t="shared" si="231"/>
        <v>2_to_3</v>
      </c>
      <c r="Z77">
        <v>4</v>
      </c>
      <c r="AA77" s="12" t="str">
        <f t="shared" ref="AA77" si="232">IF(Z77&gt;3,"4_to_5",IF(Z77=1,1,"2_to_3"))</f>
        <v>4_to_5</v>
      </c>
    </row>
    <row r="78" spans="1:27" x14ac:dyDescent="0.3">
      <c r="A78" t="s">
        <v>0</v>
      </c>
      <c r="B78" t="s">
        <v>1</v>
      </c>
      <c r="C78" t="str">
        <f t="shared" si="196"/>
        <v>under_25</v>
      </c>
      <c r="D78" t="s">
        <v>2</v>
      </c>
      <c r="E78" t="s">
        <v>12</v>
      </c>
      <c r="F78" t="s">
        <v>4</v>
      </c>
      <c r="G78">
        <v>3</v>
      </c>
      <c r="H78" s="12" t="str">
        <f t="shared" si="197"/>
        <v>2_to_3</v>
      </c>
      <c r="I78">
        <v>3</v>
      </c>
      <c r="J78" s="12" t="str">
        <f t="shared" si="197"/>
        <v>2_to_3</v>
      </c>
      <c r="K78">
        <v>1</v>
      </c>
      <c r="L78" s="12">
        <f t="shared" si="198"/>
        <v>1</v>
      </c>
      <c r="M78">
        <v>1</v>
      </c>
      <c r="N78" s="12">
        <f t="shared" si="198"/>
        <v>1</v>
      </c>
      <c r="O78">
        <v>3</v>
      </c>
      <c r="P78" s="12" t="str">
        <f t="shared" ref="P78" si="233">IF(O78&gt;3,"4_to_5",IF(O78=1,1,"2_to_3"))</f>
        <v>2_to_3</v>
      </c>
      <c r="Q78" t="s">
        <v>9</v>
      </c>
      <c r="R78">
        <v>5</v>
      </c>
      <c r="S78" s="12" t="str">
        <f t="shared" si="200"/>
        <v>4_to_5</v>
      </c>
      <c r="T78">
        <v>4</v>
      </c>
      <c r="U78" s="12" t="str">
        <f t="shared" si="200"/>
        <v>4_to_5</v>
      </c>
      <c r="V78">
        <v>1</v>
      </c>
      <c r="W78" s="12">
        <f t="shared" ref="W78:Y78" si="234">IF(V78&gt;3,"4_to_5",IF(V78=1,1,"2_to_3"))</f>
        <v>1</v>
      </c>
      <c r="X78">
        <v>1</v>
      </c>
      <c r="Y78" s="12">
        <f t="shared" si="234"/>
        <v>1</v>
      </c>
      <c r="Z78">
        <v>4</v>
      </c>
      <c r="AA78" s="12" t="str">
        <f t="shared" ref="AA78" si="235">IF(Z78&gt;3,"4_to_5",IF(Z78=1,1,"2_to_3"))</f>
        <v>4_to_5</v>
      </c>
    </row>
    <row r="79" spans="1:27" x14ac:dyDescent="0.3">
      <c r="A79" t="s">
        <v>0</v>
      </c>
      <c r="B79" t="s">
        <v>1</v>
      </c>
      <c r="C79" t="str">
        <f t="shared" si="196"/>
        <v>under_25</v>
      </c>
      <c r="D79" t="s">
        <v>2</v>
      </c>
      <c r="E79" t="s">
        <v>12</v>
      </c>
      <c r="F79" t="s">
        <v>7</v>
      </c>
      <c r="G79">
        <v>1</v>
      </c>
      <c r="H79" s="12">
        <f t="shared" si="197"/>
        <v>1</v>
      </c>
      <c r="I79">
        <v>1</v>
      </c>
      <c r="J79" s="12">
        <f t="shared" si="197"/>
        <v>1</v>
      </c>
      <c r="K79">
        <v>1</v>
      </c>
      <c r="L79" s="12">
        <f t="shared" si="198"/>
        <v>1</v>
      </c>
      <c r="M79">
        <v>1</v>
      </c>
      <c r="N79" s="12">
        <f t="shared" si="198"/>
        <v>1</v>
      </c>
      <c r="O79">
        <v>1</v>
      </c>
      <c r="P79" s="12">
        <f t="shared" ref="P79" si="236">IF(O79&gt;3,"4_to_5",IF(O79=1,1,"2_to_3"))</f>
        <v>1</v>
      </c>
      <c r="Q79" t="s">
        <v>5</v>
      </c>
      <c r="R79">
        <v>1</v>
      </c>
      <c r="S79" s="12">
        <f t="shared" si="200"/>
        <v>1</v>
      </c>
      <c r="T79">
        <v>1</v>
      </c>
      <c r="U79" s="12">
        <f t="shared" si="200"/>
        <v>1</v>
      </c>
      <c r="V79">
        <v>1</v>
      </c>
      <c r="W79" s="12">
        <f t="shared" ref="W79:Y79" si="237">IF(V79&gt;3,"4_to_5",IF(V79=1,1,"2_to_3"))</f>
        <v>1</v>
      </c>
      <c r="X79">
        <v>1</v>
      </c>
      <c r="Y79" s="12">
        <f t="shared" si="237"/>
        <v>1</v>
      </c>
      <c r="Z79">
        <v>1</v>
      </c>
      <c r="AA79" s="12">
        <f t="shared" ref="AA79" si="238">IF(Z79&gt;3,"4_to_5",IF(Z79=1,1,"2_to_3"))</f>
        <v>1</v>
      </c>
    </row>
    <row r="80" spans="1:27" x14ac:dyDescent="0.3">
      <c r="A80" t="s">
        <v>6</v>
      </c>
      <c r="B80" t="s">
        <v>13</v>
      </c>
      <c r="C80" t="str">
        <f t="shared" si="196"/>
        <v>25+</v>
      </c>
      <c r="D80" t="s">
        <v>11</v>
      </c>
      <c r="E80" t="s">
        <v>3</v>
      </c>
      <c r="F80" t="s">
        <v>7</v>
      </c>
      <c r="G80">
        <v>4</v>
      </c>
      <c r="H80" s="12" t="str">
        <f t="shared" si="197"/>
        <v>4_to_5</v>
      </c>
      <c r="I80">
        <v>3</v>
      </c>
      <c r="J80" s="12" t="str">
        <f t="shared" si="197"/>
        <v>2_to_3</v>
      </c>
      <c r="K80">
        <v>3</v>
      </c>
      <c r="L80" s="12" t="str">
        <f t="shared" si="198"/>
        <v>2_to_3</v>
      </c>
      <c r="M80">
        <v>3</v>
      </c>
      <c r="N80" s="12" t="str">
        <f t="shared" si="198"/>
        <v>2_to_3</v>
      </c>
      <c r="O80">
        <v>3</v>
      </c>
      <c r="P80" s="12" t="str">
        <f t="shared" ref="P80" si="239">IF(O80&gt;3,"4_to_5",IF(O80=1,1,"2_to_3"))</f>
        <v>2_to_3</v>
      </c>
      <c r="Q80" t="s">
        <v>5</v>
      </c>
      <c r="R80">
        <v>4</v>
      </c>
      <c r="S80" s="12" t="str">
        <f t="shared" si="200"/>
        <v>4_to_5</v>
      </c>
      <c r="T80">
        <v>4</v>
      </c>
      <c r="U80" s="12" t="str">
        <f t="shared" si="200"/>
        <v>4_to_5</v>
      </c>
      <c r="V80">
        <v>3</v>
      </c>
      <c r="W80" s="12" t="str">
        <f t="shared" ref="W80:Y80" si="240">IF(V80&gt;3,"4_to_5",IF(V80=1,1,"2_to_3"))</f>
        <v>2_to_3</v>
      </c>
      <c r="X80">
        <v>4</v>
      </c>
      <c r="Y80" s="12" t="str">
        <f t="shared" si="240"/>
        <v>4_to_5</v>
      </c>
      <c r="Z80">
        <v>4</v>
      </c>
      <c r="AA80" s="12" t="str">
        <f t="shared" ref="AA80" si="241">IF(Z80&gt;3,"4_to_5",IF(Z80=1,1,"2_to_3"))</f>
        <v>4_to_5</v>
      </c>
    </row>
    <row r="81" spans="1:27" x14ac:dyDescent="0.3">
      <c r="A81" t="s">
        <v>0</v>
      </c>
      <c r="B81" t="s">
        <v>1</v>
      </c>
      <c r="C81" t="str">
        <f t="shared" si="196"/>
        <v>under_25</v>
      </c>
      <c r="D81" t="s">
        <v>2</v>
      </c>
      <c r="E81" t="s">
        <v>12</v>
      </c>
      <c r="F81" t="s">
        <v>7</v>
      </c>
      <c r="G81">
        <v>1</v>
      </c>
      <c r="H81" s="12">
        <f t="shared" si="197"/>
        <v>1</v>
      </c>
      <c r="I81">
        <v>1</v>
      </c>
      <c r="J81" s="12">
        <f t="shared" si="197"/>
        <v>1</v>
      </c>
      <c r="K81">
        <v>1</v>
      </c>
      <c r="L81" s="12">
        <f t="shared" si="198"/>
        <v>1</v>
      </c>
      <c r="M81">
        <v>3</v>
      </c>
      <c r="N81" s="12" t="str">
        <f t="shared" si="198"/>
        <v>2_to_3</v>
      </c>
      <c r="O81">
        <v>3</v>
      </c>
      <c r="P81" s="12" t="str">
        <f t="shared" ref="P81" si="242">IF(O81&gt;3,"4_to_5",IF(O81=1,1,"2_to_3"))</f>
        <v>2_to_3</v>
      </c>
      <c r="Q81" t="s">
        <v>5</v>
      </c>
      <c r="R81">
        <v>3</v>
      </c>
      <c r="S81" s="12" t="str">
        <f t="shared" si="200"/>
        <v>2_to_3</v>
      </c>
      <c r="T81">
        <v>1</v>
      </c>
      <c r="U81" s="12">
        <f t="shared" si="200"/>
        <v>1</v>
      </c>
      <c r="V81">
        <v>1</v>
      </c>
      <c r="W81" s="12">
        <f t="shared" ref="W81:Y81" si="243">IF(V81&gt;3,"4_to_5",IF(V81=1,1,"2_to_3"))</f>
        <v>1</v>
      </c>
      <c r="X81">
        <v>1</v>
      </c>
      <c r="Y81" s="12">
        <f t="shared" si="243"/>
        <v>1</v>
      </c>
      <c r="Z81">
        <v>1</v>
      </c>
      <c r="AA81" s="12">
        <f t="shared" ref="AA81" si="244">IF(Z81&gt;3,"4_to_5",IF(Z81=1,1,"2_to_3"))</f>
        <v>1</v>
      </c>
    </row>
    <row r="82" spans="1:27" x14ac:dyDescent="0.3">
      <c r="A82" t="s">
        <v>6</v>
      </c>
      <c r="B82" t="s">
        <v>1</v>
      </c>
      <c r="C82" t="str">
        <f t="shared" si="196"/>
        <v>under_25</v>
      </c>
      <c r="D82" t="s">
        <v>2</v>
      </c>
      <c r="E82" t="s">
        <v>12</v>
      </c>
      <c r="F82" t="s">
        <v>7</v>
      </c>
      <c r="G82">
        <v>1</v>
      </c>
      <c r="H82" s="12">
        <f t="shared" si="197"/>
        <v>1</v>
      </c>
      <c r="I82">
        <v>1</v>
      </c>
      <c r="J82" s="12">
        <f t="shared" si="197"/>
        <v>1</v>
      </c>
      <c r="K82">
        <v>2</v>
      </c>
      <c r="L82" s="12" t="str">
        <f t="shared" si="198"/>
        <v>2_to_3</v>
      </c>
      <c r="M82">
        <v>2</v>
      </c>
      <c r="N82" s="12" t="str">
        <f t="shared" si="198"/>
        <v>2_to_3</v>
      </c>
      <c r="O82">
        <v>1</v>
      </c>
      <c r="P82" s="12">
        <f t="shared" ref="P82" si="245">IF(O82&gt;3,"4_to_5",IF(O82=1,1,"2_to_3"))</f>
        <v>1</v>
      </c>
      <c r="Q82" t="s">
        <v>9</v>
      </c>
      <c r="R82">
        <v>2</v>
      </c>
      <c r="S82" s="12" t="str">
        <f t="shared" si="200"/>
        <v>2_to_3</v>
      </c>
      <c r="T82">
        <v>1</v>
      </c>
      <c r="U82" s="12">
        <f t="shared" si="200"/>
        <v>1</v>
      </c>
      <c r="V82">
        <v>1</v>
      </c>
      <c r="W82" s="12">
        <f t="shared" ref="W82:Y82" si="246">IF(V82&gt;3,"4_to_5",IF(V82=1,1,"2_to_3"))</f>
        <v>1</v>
      </c>
      <c r="X82">
        <v>1</v>
      </c>
      <c r="Y82" s="12">
        <f t="shared" si="246"/>
        <v>1</v>
      </c>
      <c r="Z82">
        <v>1</v>
      </c>
      <c r="AA82" s="12">
        <f t="shared" ref="AA82" si="247">IF(Z82&gt;3,"4_to_5",IF(Z82=1,1,"2_to_3"))</f>
        <v>1</v>
      </c>
    </row>
    <row r="83" spans="1:27" x14ac:dyDescent="0.3">
      <c r="A83" t="s">
        <v>6</v>
      </c>
      <c r="B83" t="s">
        <v>1</v>
      </c>
      <c r="C83" t="str">
        <f t="shared" si="196"/>
        <v>under_25</v>
      </c>
      <c r="D83" t="s">
        <v>2</v>
      </c>
      <c r="E83" t="s">
        <v>3</v>
      </c>
      <c r="F83" t="s">
        <v>7</v>
      </c>
      <c r="G83">
        <v>5</v>
      </c>
      <c r="H83" s="12" t="str">
        <f t="shared" si="197"/>
        <v>4_to_5</v>
      </c>
      <c r="I83">
        <v>5</v>
      </c>
      <c r="J83" s="12" t="str">
        <f t="shared" si="197"/>
        <v>4_to_5</v>
      </c>
      <c r="K83">
        <v>3</v>
      </c>
      <c r="L83" s="12" t="str">
        <f t="shared" si="198"/>
        <v>2_to_3</v>
      </c>
      <c r="M83">
        <v>3</v>
      </c>
      <c r="N83" s="12" t="str">
        <f t="shared" si="198"/>
        <v>2_to_3</v>
      </c>
      <c r="O83">
        <v>4</v>
      </c>
      <c r="P83" s="12" t="str">
        <f t="shared" ref="P83" si="248">IF(O83&gt;3,"4_to_5",IF(O83=1,1,"2_to_3"))</f>
        <v>4_to_5</v>
      </c>
      <c r="Q83" t="s">
        <v>5</v>
      </c>
      <c r="R83">
        <v>5</v>
      </c>
      <c r="S83" s="12" t="str">
        <f t="shared" si="200"/>
        <v>4_to_5</v>
      </c>
      <c r="T83">
        <v>5</v>
      </c>
      <c r="U83" s="12" t="str">
        <f t="shared" si="200"/>
        <v>4_to_5</v>
      </c>
      <c r="V83">
        <v>5</v>
      </c>
      <c r="W83" s="12" t="str">
        <f t="shared" ref="W83:Y83" si="249">IF(V83&gt;3,"4_to_5",IF(V83=1,1,"2_to_3"))</f>
        <v>4_to_5</v>
      </c>
      <c r="X83">
        <v>5</v>
      </c>
      <c r="Y83" s="12" t="str">
        <f t="shared" si="249"/>
        <v>4_to_5</v>
      </c>
      <c r="Z83">
        <v>3</v>
      </c>
      <c r="AA83" s="12" t="str">
        <f t="shared" ref="AA83" si="250">IF(Z83&gt;3,"4_to_5",IF(Z83=1,1,"2_to_3"))</f>
        <v>2_to_3</v>
      </c>
    </row>
    <row r="84" spans="1:27" x14ac:dyDescent="0.3">
      <c r="A84" t="s">
        <v>0</v>
      </c>
      <c r="B84" t="s">
        <v>13</v>
      </c>
      <c r="C84" t="str">
        <f t="shared" si="196"/>
        <v>25+</v>
      </c>
      <c r="D84" t="s">
        <v>11</v>
      </c>
      <c r="E84" t="s">
        <v>12</v>
      </c>
      <c r="F84" t="s">
        <v>7</v>
      </c>
      <c r="G84">
        <v>3</v>
      </c>
      <c r="H84" s="12" t="str">
        <f t="shared" si="197"/>
        <v>2_to_3</v>
      </c>
      <c r="I84">
        <v>5</v>
      </c>
      <c r="J84" s="12" t="str">
        <f t="shared" si="197"/>
        <v>4_to_5</v>
      </c>
      <c r="K84">
        <v>3</v>
      </c>
      <c r="L84" s="12" t="str">
        <f t="shared" si="198"/>
        <v>2_to_3</v>
      </c>
      <c r="M84">
        <v>5</v>
      </c>
      <c r="N84" s="12" t="str">
        <f t="shared" si="198"/>
        <v>4_to_5</v>
      </c>
      <c r="O84">
        <v>5</v>
      </c>
      <c r="P84" s="12" t="str">
        <f t="shared" ref="P84" si="251">IF(O84&gt;3,"4_to_5",IF(O84=1,1,"2_to_3"))</f>
        <v>4_to_5</v>
      </c>
      <c r="Q84" t="s">
        <v>5</v>
      </c>
      <c r="R84">
        <v>5</v>
      </c>
      <c r="S84" s="12" t="str">
        <f t="shared" si="200"/>
        <v>4_to_5</v>
      </c>
      <c r="T84">
        <v>5</v>
      </c>
      <c r="U84" s="12" t="str">
        <f t="shared" si="200"/>
        <v>4_to_5</v>
      </c>
      <c r="V84">
        <v>5</v>
      </c>
      <c r="W84" s="12" t="str">
        <f t="shared" ref="W84:Y84" si="252">IF(V84&gt;3,"4_to_5",IF(V84=1,1,"2_to_3"))</f>
        <v>4_to_5</v>
      </c>
      <c r="X84">
        <v>5</v>
      </c>
      <c r="Y84" s="12" t="str">
        <f t="shared" si="252"/>
        <v>4_to_5</v>
      </c>
      <c r="Z84">
        <v>2</v>
      </c>
      <c r="AA84" s="12" t="str">
        <f t="shared" ref="AA84" si="253">IF(Z84&gt;3,"4_to_5",IF(Z84=1,1,"2_to_3"))</f>
        <v>2_to_3</v>
      </c>
    </row>
    <row r="85" spans="1:27" x14ac:dyDescent="0.3">
      <c r="A85" t="s">
        <v>6</v>
      </c>
      <c r="B85" t="s">
        <v>13</v>
      </c>
      <c r="C85" t="str">
        <f t="shared" si="196"/>
        <v>25+</v>
      </c>
      <c r="D85" t="s">
        <v>2</v>
      </c>
      <c r="E85" t="s">
        <v>12</v>
      </c>
      <c r="F85" t="s">
        <v>4</v>
      </c>
      <c r="G85">
        <v>5</v>
      </c>
      <c r="H85" s="12" t="str">
        <f t="shared" si="197"/>
        <v>4_to_5</v>
      </c>
      <c r="I85">
        <v>5</v>
      </c>
      <c r="J85" s="12" t="str">
        <f t="shared" si="197"/>
        <v>4_to_5</v>
      </c>
      <c r="K85">
        <v>5</v>
      </c>
      <c r="L85" s="12" t="str">
        <f t="shared" si="198"/>
        <v>4_to_5</v>
      </c>
      <c r="M85">
        <v>5</v>
      </c>
      <c r="N85" s="12" t="str">
        <f t="shared" si="198"/>
        <v>4_to_5</v>
      </c>
      <c r="O85">
        <v>5</v>
      </c>
      <c r="P85" s="12" t="str">
        <f t="shared" ref="P85" si="254">IF(O85&gt;3,"4_to_5",IF(O85=1,1,"2_to_3"))</f>
        <v>4_to_5</v>
      </c>
      <c r="Q85" t="s">
        <v>5</v>
      </c>
      <c r="R85">
        <v>5</v>
      </c>
      <c r="S85" s="12" t="str">
        <f t="shared" si="200"/>
        <v>4_to_5</v>
      </c>
      <c r="T85">
        <v>5</v>
      </c>
      <c r="U85" s="12" t="str">
        <f t="shared" si="200"/>
        <v>4_to_5</v>
      </c>
      <c r="V85">
        <v>5</v>
      </c>
      <c r="W85" s="12" t="str">
        <f t="shared" ref="W85:Y85" si="255">IF(V85&gt;3,"4_to_5",IF(V85=1,1,"2_to_3"))</f>
        <v>4_to_5</v>
      </c>
      <c r="X85">
        <v>5</v>
      </c>
      <c r="Y85" s="12" t="str">
        <f t="shared" si="255"/>
        <v>4_to_5</v>
      </c>
      <c r="Z85">
        <v>2</v>
      </c>
      <c r="AA85" s="12" t="str">
        <f t="shared" ref="AA85" si="256">IF(Z85&gt;3,"4_to_5",IF(Z85=1,1,"2_to_3"))</f>
        <v>2_to_3</v>
      </c>
    </row>
    <row r="86" spans="1:27" x14ac:dyDescent="0.3">
      <c r="A86" t="s">
        <v>0</v>
      </c>
      <c r="B86" t="s">
        <v>1</v>
      </c>
      <c r="C86" t="str">
        <f t="shared" si="196"/>
        <v>under_25</v>
      </c>
      <c r="D86" t="s">
        <v>2</v>
      </c>
      <c r="E86" t="s">
        <v>12</v>
      </c>
      <c r="F86" t="s">
        <v>4</v>
      </c>
      <c r="G86">
        <v>4</v>
      </c>
      <c r="H86" s="12" t="str">
        <f t="shared" si="197"/>
        <v>4_to_5</v>
      </c>
      <c r="I86">
        <v>4</v>
      </c>
      <c r="J86" s="12" t="str">
        <f t="shared" si="197"/>
        <v>4_to_5</v>
      </c>
      <c r="K86">
        <v>4</v>
      </c>
      <c r="L86" s="12" t="str">
        <f t="shared" si="198"/>
        <v>4_to_5</v>
      </c>
      <c r="M86">
        <v>1</v>
      </c>
      <c r="N86" s="12">
        <f t="shared" si="198"/>
        <v>1</v>
      </c>
      <c r="O86">
        <v>3</v>
      </c>
      <c r="P86" s="12" t="str">
        <f t="shared" ref="P86" si="257">IF(O86&gt;3,"4_to_5",IF(O86=1,1,"2_to_3"))</f>
        <v>2_to_3</v>
      </c>
      <c r="Q86" t="s">
        <v>9</v>
      </c>
      <c r="R86">
        <v>1</v>
      </c>
      <c r="S86" s="12">
        <f t="shared" si="200"/>
        <v>1</v>
      </c>
      <c r="T86">
        <v>3</v>
      </c>
      <c r="U86" s="12" t="str">
        <f t="shared" si="200"/>
        <v>2_to_3</v>
      </c>
      <c r="V86">
        <v>4</v>
      </c>
      <c r="W86" s="12" t="str">
        <f t="shared" ref="W86:Y86" si="258">IF(V86&gt;3,"4_to_5",IF(V86=1,1,"2_to_3"))</f>
        <v>4_to_5</v>
      </c>
      <c r="X86">
        <v>1</v>
      </c>
      <c r="Y86" s="12">
        <f t="shared" si="258"/>
        <v>1</v>
      </c>
      <c r="Z86">
        <v>4</v>
      </c>
      <c r="AA86" s="12" t="str">
        <f t="shared" ref="AA86" si="259">IF(Z86&gt;3,"4_to_5",IF(Z86=1,1,"2_to_3"))</f>
        <v>4_to_5</v>
      </c>
    </row>
    <row r="87" spans="1:27" x14ac:dyDescent="0.3">
      <c r="A87" t="s">
        <v>0</v>
      </c>
      <c r="B87" t="s">
        <v>1</v>
      </c>
      <c r="C87" t="str">
        <f t="shared" si="196"/>
        <v>under_25</v>
      </c>
      <c r="D87" t="s">
        <v>2</v>
      </c>
      <c r="E87" t="s">
        <v>12</v>
      </c>
      <c r="F87" t="s">
        <v>7</v>
      </c>
      <c r="G87">
        <v>3</v>
      </c>
      <c r="H87" s="12" t="str">
        <f t="shared" si="197"/>
        <v>2_to_3</v>
      </c>
      <c r="I87">
        <v>5</v>
      </c>
      <c r="J87" s="12" t="str">
        <f t="shared" si="197"/>
        <v>4_to_5</v>
      </c>
      <c r="K87">
        <v>2</v>
      </c>
      <c r="L87" s="12" t="str">
        <f t="shared" si="198"/>
        <v>2_to_3</v>
      </c>
      <c r="M87">
        <v>1</v>
      </c>
      <c r="N87" s="12">
        <f t="shared" si="198"/>
        <v>1</v>
      </c>
      <c r="O87">
        <v>2</v>
      </c>
      <c r="P87" s="12" t="str">
        <f t="shared" ref="P87" si="260">IF(O87&gt;3,"4_to_5",IF(O87=1,1,"2_to_3"))</f>
        <v>2_to_3</v>
      </c>
      <c r="Q87" t="s">
        <v>8</v>
      </c>
      <c r="R87">
        <v>2</v>
      </c>
      <c r="S87" s="12" t="str">
        <f t="shared" si="200"/>
        <v>2_to_3</v>
      </c>
      <c r="T87">
        <v>5</v>
      </c>
      <c r="U87" s="12" t="str">
        <f t="shared" si="200"/>
        <v>4_to_5</v>
      </c>
      <c r="V87">
        <v>3</v>
      </c>
      <c r="W87" s="12" t="str">
        <f t="shared" ref="W87:Y87" si="261">IF(V87&gt;3,"4_to_5",IF(V87=1,1,"2_to_3"))</f>
        <v>2_to_3</v>
      </c>
      <c r="X87">
        <v>5</v>
      </c>
      <c r="Y87" s="12" t="str">
        <f t="shared" si="261"/>
        <v>4_to_5</v>
      </c>
      <c r="Z87">
        <v>4</v>
      </c>
      <c r="AA87" s="12" t="str">
        <f t="shared" ref="AA87" si="262">IF(Z87&gt;3,"4_to_5",IF(Z87=1,1,"2_to_3"))</f>
        <v>4_to_5</v>
      </c>
    </row>
    <row r="88" spans="1:27" x14ac:dyDescent="0.3">
      <c r="A88" t="s">
        <v>6</v>
      </c>
      <c r="B88" t="s">
        <v>1</v>
      </c>
      <c r="C88" t="str">
        <f t="shared" si="196"/>
        <v>under_25</v>
      </c>
      <c r="D88" t="s">
        <v>2</v>
      </c>
      <c r="E88" t="s">
        <v>12</v>
      </c>
      <c r="F88" t="s">
        <v>4</v>
      </c>
      <c r="G88">
        <v>1</v>
      </c>
      <c r="H88" s="12">
        <f t="shared" si="197"/>
        <v>1</v>
      </c>
      <c r="I88">
        <v>1</v>
      </c>
      <c r="J88" s="12">
        <f t="shared" si="197"/>
        <v>1</v>
      </c>
      <c r="K88">
        <v>1</v>
      </c>
      <c r="L88" s="12">
        <f t="shared" si="198"/>
        <v>1</v>
      </c>
      <c r="M88">
        <v>1</v>
      </c>
      <c r="N88" s="12">
        <f t="shared" si="198"/>
        <v>1</v>
      </c>
      <c r="O88">
        <v>3</v>
      </c>
      <c r="P88" s="12" t="str">
        <f t="shared" ref="P88" si="263">IF(O88&gt;3,"4_to_5",IF(O88=1,1,"2_to_3"))</f>
        <v>2_to_3</v>
      </c>
      <c r="Q88" t="s">
        <v>9</v>
      </c>
      <c r="R88">
        <v>2</v>
      </c>
      <c r="S88" s="12" t="str">
        <f t="shared" si="200"/>
        <v>2_to_3</v>
      </c>
      <c r="T88">
        <v>1</v>
      </c>
      <c r="U88" s="12">
        <f t="shared" si="200"/>
        <v>1</v>
      </c>
      <c r="V88">
        <v>1</v>
      </c>
      <c r="W88" s="12">
        <f t="shared" ref="W88:Y88" si="264">IF(V88&gt;3,"4_to_5",IF(V88=1,1,"2_to_3"))</f>
        <v>1</v>
      </c>
      <c r="X88">
        <v>1</v>
      </c>
      <c r="Y88" s="12">
        <f t="shared" si="264"/>
        <v>1</v>
      </c>
      <c r="Z88">
        <v>2</v>
      </c>
      <c r="AA88" s="12" t="str">
        <f t="shared" ref="AA88" si="265">IF(Z88&gt;3,"4_to_5",IF(Z88=1,1,"2_to_3"))</f>
        <v>2_to_3</v>
      </c>
    </row>
    <row r="89" spans="1:27" x14ac:dyDescent="0.3">
      <c r="A89" t="s">
        <v>6</v>
      </c>
      <c r="B89" t="s">
        <v>1</v>
      </c>
      <c r="C89" t="str">
        <f t="shared" si="196"/>
        <v>under_25</v>
      </c>
      <c r="D89" t="s">
        <v>2</v>
      </c>
      <c r="E89" t="s">
        <v>12</v>
      </c>
      <c r="F89" t="s">
        <v>7</v>
      </c>
      <c r="G89">
        <v>5</v>
      </c>
      <c r="H89" s="12" t="str">
        <f t="shared" si="197"/>
        <v>4_to_5</v>
      </c>
      <c r="I89">
        <v>3</v>
      </c>
      <c r="J89" s="12" t="str">
        <f t="shared" si="197"/>
        <v>2_to_3</v>
      </c>
      <c r="K89">
        <v>4</v>
      </c>
      <c r="L89" s="12" t="str">
        <f t="shared" si="198"/>
        <v>4_to_5</v>
      </c>
      <c r="M89">
        <v>2</v>
      </c>
      <c r="N89" s="12" t="str">
        <f t="shared" si="198"/>
        <v>2_to_3</v>
      </c>
      <c r="O89">
        <v>5</v>
      </c>
      <c r="P89" s="12" t="str">
        <f t="shared" ref="P89" si="266">IF(O89&gt;3,"4_to_5",IF(O89=1,1,"2_to_3"))</f>
        <v>4_to_5</v>
      </c>
      <c r="Q89" t="s">
        <v>9</v>
      </c>
      <c r="R89">
        <v>2</v>
      </c>
      <c r="S89" s="12" t="str">
        <f t="shared" si="200"/>
        <v>2_to_3</v>
      </c>
      <c r="T89">
        <v>2</v>
      </c>
      <c r="U89" s="12" t="str">
        <f t="shared" si="200"/>
        <v>2_to_3</v>
      </c>
      <c r="V89">
        <v>3</v>
      </c>
      <c r="W89" s="12" t="str">
        <f t="shared" ref="W89:Y89" si="267">IF(V89&gt;3,"4_to_5",IF(V89=1,1,"2_to_3"))</f>
        <v>2_to_3</v>
      </c>
      <c r="X89">
        <v>1</v>
      </c>
      <c r="Y89" s="12">
        <f t="shared" si="267"/>
        <v>1</v>
      </c>
      <c r="Z89">
        <v>3</v>
      </c>
      <c r="AA89" s="12" t="str">
        <f t="shared" ref="AA89" si="268">IF(Z89&gt;3,"4_to_5",IF(Z89=1,1,"2_to_3"))</f>
        <v>2_to_3</v>
      </c>
    </row>
    <row r="90" spans="1:27" x14ac:dyDescent="0.3">
      <c r="A90" t="s">
        <v>6</v>
      </c>
      <c r="B90" t="s">
        <v>1</v>
      </c>
      <c r="C90" t="str">
        <f t="shared" si="196"/>
        <v>under_25</v>
      </c>
      <c r="D90" t="s">
        <v>2</v>
      </c>
      <c r="E90" t="s">
        <v>12</v>
      </c>
      <c r="F90" t="s">
        <v>4</v>
      </c>
      <c r="G90">
        <v>2</v>
      </c>
      <c r="H90" s="12" t="str">
        <f t="shared" si="197"/>
        <v>2_to_3</v>
      </c>
      <c r="I90">
        <v>2</v>
      </c>
      <c r="J90" s="12" t="str">
        <f t="shared" si="197"/>
        <v>2_to_3</v>
      </c>
      <c r="K90">
        <v>1</v>
      </c>
      <c r="L90" s="12">
        <f t="shared" si="198"/>
        <v>1</v>
      </c>
      <c r="M90">
        <v>1</v>
      </c>
      <c r="N90" s="12">
        <f t="shared" si="198"/>
        <v>1</v>
      </c>
      <c r="O90">
        <v>2</v>
      </c>
      <c r="P90" s="12" t="str">
        <f t="shared" ref="P90" si="269">IF(O90&gt;3,"4_to_5",IF(O90=1,1,"2_to_3"))</f>
        <v>2_to_3</v>
      </c>
      <c r="Q90" t="s">
        <v>5</v>
      </c>
      <c r="R90">
        <v>2</v>
      </c>
      <c r="S90" s="12" t="str">
        <f t="shared" si="200"/>
        <v>2_to_3</v>
      </c>
      <c r="T90">
        <v>2</v>
      </c>
      <c r="U90" s="12" t="str">
        <f t="shared" si="200"/>
        <v>2_to_3</v>
      </c>
      <c r="V90">
        <v>1</v>
      </c>
      <c r="W90" s="12">
        <f t="shared" ref="W90:Y90" si="270">IF(V90&gt;3,"4_to_5",IF(V90=1,1,"2_to_3"))</f>
        <v>1</v>
      </c>
      <c r="X90">
        <v>1</v>
      </c>
      <c r="Y90" s="12">
        <f t="shared" si="270"/>
        <v>1</v>
      </c>
      <c r="Z90">
        <v>1</v>
      </c>
      <c r="AA90" s="12">
        <f t="shared" ref="AA90" si="271">IF(Z90&gt;3,"4_to_5",IF(Z90=1,1,"2_to_3"))</f>
        <v>1</v>
      </c>
    </row>
    <row r="91" spans="1:27" x14ac:dyDescent="0.3">
      <c r="A91" t="s">
        <v>6</v>
      </c>
      <c r="B91" t="s">
        <v>1</v>
      </c>
      <c r="C91" t="str">
        <f t="shared" si="196"/>
        <v>under_25</v>
      </c>
      <c r="D91" t="s">
        <v>2</v>
      </c>
      <c r="E91" t="s">
        <v>12</v>
      </c>
      <c r="F91" t="s">
        <v>7</v>
      </c>
      <c r="G91">
        <v>2</v>
      </c>
      <c r="H91" s="12" t="str">
        <f t="shared" si="197"/>
        <v>2_to_3</v>
      </c>
      <c r="I91">
        <v>2</v>
      </c>
      <c r="J91" s="12" t="str">
        <f t="shared" si="197"/>
        <v>2_to_3</v>
      </c>
      <c r="K91">
        <v>3</v>
      </c>
      <c r="L91" s="12" t="str">
        <f t="shared" si="198"/>
        <v>2_to_3</v>
      </c>
      <c r="M91">
        <v>2</v>
      </c>
      <c r="N91" s="12" t="str">
        <f t="shared" si="198"/>
        <v>2_to_3</v>
      </c>
      <c r="O91">
        <v>4</v>
      </c>
      <c r="P91" s="12" t="str">
        <f t="shared" ref="P91" si="272">IF(O91&gt;3,"4_to_5",IF(O91=1,1,"2_to_3"))</f>
        <v>4_to_5</v>
      </c>
      <c r="Q91" t="s">
        <v>9</v>
      </c>
      <c r="R91">
        <v>2</v>
      </c>
      <c r="S91" s="12" t="str">
        <f t="shared" si="200"/>
        <v>2_to_3</v>
      </c>
      <c r="T91">
        <v>5</v>
      </c>
      <c r="U91" s="12" t="str">
        <f t="shared" si="200"/>
        <v>4_to_5</v>
      </c>
      <c r="V91">
        <v>5</v>
      </c>
      <c r="W91" s="12" t="str">
        <f t="shared" ref="W91:Y91" si="273">IF(V91&gt;3,"4_to_5",IF(V91=1,1,"2_to_3"))</f>
        <v>4_to_5</v>
      </c>
      <c r="X91">
        <v>2</v>
      </c>
      <c r="Y91" s="12" t="str">
        <f t="shared" si="273"/>
        <v>2_to_3</v>
      </c>
      <c r="Z91">
        <v>1</v>
      </c>
      <c r="AA91" s="12">
        <f t="shared" ref="AA91" si="274">IF(Z91&gt;3,"4_to_5",IF(Z91=1,1,"2_to_3"))</f>
        <v>1</v>
      </c>
    </row>
    <row r="92" spans="1:27" x14ac:dyDescent="0.3">
      <c r="A92" t="s">
        <v>6</v>
      </c>
      <c r="B92" t="s">
        <v>1</v>
      </c>
      <c r="C92" t="str">
        <f t="shared" si="196"/>
        <v>under_25</v>
      </c>
      <c r="D92" t="s">
        <v>2</v>
      </c>
      <c r="E92" t="s">
        <v>3</v>
      </c>
      <c r="F92" t="s">
        <v>7</v>
      </c>
      <c r="G92">
        <v>2</v>
      </c>
      <c r="H92" s="12" t="str">
        <f t="shared" si="197"/>
        <v>2_to_3</v>
      </c>
      <c r="I92">
        <v>2</v>
      </c>
      <c r="J92" s="12" t="str">
        <f t="shared" si="197"/>
        <v>2_to_3</v>
      </c>
      <c r="K92">
        <v>2</v>
      </c>
      <c r="L92" s="12" t="str">
        <f t="shared" si="198"/>
        <v>2_to_3</v>
      </c>
      <c r="M92">
        <v>1</v>
      </c>
      <c r="N92" s="12">
        <f t="shared" si="198"/>
        <v>1</v>
      </c>
      <c r="O92">
        <v>3</v>
      </c>
      <c r="P92" s="12" t="str">
        <f t="shared" ref="P92" si="275">IF(O92&gt;3,"4_to_5",IF(O92=1,1,"2_to_3"))</f>
        <v>2_to_3</v>
      </c>
      <c r="Q92" t="s">
        <v>9</v>
      </c>
      <c r="R92">
        <v>2</v>
      </c>
      <c r="S92" s="12" t="str">
        <f t="shared" si="200"/>
        <v>2_to_3</v>
      </c>
      <c r="T92">
        <v>1</v>
      </c>
      <c r="U92" s="12">
        <f t="shared" si="200"/>
        <v>1</v>
      </c>
      <c r="V92">
        <v>1</v>
      </c>
      <c r="W92" s="12">
        <f t="shared" ref="W92:Y92" si="276">IF(V92&gt;3,"4_to_5",IF(V92=1,1,"2_to_3"))</f>
        <v>1</v>
      </c>
      <c r="X92">
        <v>4</v>
      </c>
      <c r="Y92" s="12" t="str">
        <f t="shared" si="276"/>
        <v>4_to_5</v>
      </c>
      <c r="Z92">
        <v>2</v>
      </c>
      <c r="AA92" s="12" t="str">
        <f t="shared" ref="AA92" si="277">IF(Z92&gt;3,"4_to_5",IF(Z92=1,1,"2_to_3"))</f>
        <v>2_to_3</v>
      </c>
    </row>
    <row r="93" spans="1:27" x14ac:dyDescent="0.3">
      <c r="A93" t="s">
        <v>6</v>
      </c>
      <c r="B93" t="s">
        <v>1</v>
      </c>
      <c r="C93" t="str">
        <f t="shared" si="196"/>
        <v>under_25</v>
      </c>
      <c r="D93" t="s">
        <v>2</v>
      </c>
      <c r="E93" t="s">
        <v>3</v>
      </c>
      <c r="F93" t="s">
        <v>4</v>
      </c>
      <c r="G93">
        <v>1</v>
      </c>
      <c r="H93" s="12">
        <f t="shared" si="197"/>
        <v>1</v>
      </c>
      <c r="I93">
        <v>2</v>
      </c>
      <c r="J93" s="12" t="str">
        <f t="shared" si="197"/>
        <v>2_to_3</v>
      </c>
      <c r="K93">
        <v>1</v>
      </c>
      <c r="L93" s="12">
        <f t="shared" si="198"/>
        <v>1</v>
      </c>
      <c r="M93">
        <v>1</v>
      </c>
      <c r="N93" s="12">
        <f t="shared" si="198"/>
        <v>1</v>
      </c>
      <c r="O93">
        <v>1</v>
      </c>
      <c r="P93" s="12">
        <f t="shared" ref="P93" si="278">IF(O93&gt;3,"4_to_5",IF(O93=1,1,"2_to_3"))</f>
        <v>1</v>
      </c>
      <c r="Q93" t="s">
        <v>9</v>
      </c>
      <c r="R93">
        <v>2</v>
      </c>
      <c r="S93" s="12" t="str">
        <f t="shared" si="200"/>
        <v>2_to_3</v>
      </c>
      <c r="T93">
        <v>2</v>
      </c>
      <c r="U93" s="12" t="str">
        <f t="shared" si="200"/>
        <v>2_to_3</v>
      </c>
      <c r="V93">
        <v>2</v>
      </c>
      <c r="W93" s="12" t="str">
        <f t="shared" ref="W93:Y93" si="279">IF(V93&gt;3,"4_to_5",IF(V93=1,1,"2_to_3"))</f>
        <v>2_to_3</v>
      </c>
      <c r="X93">
        <v>5</v>
      </c>
      <c r="Y93" s="12" t="str">
        <f t="shared" si="279"/>
        <v>4_to_5</v>
      </c>
      <c r="Z93">
        <v>3</v>
      </c>
      <c r="AA93" s="12" t="str">
        <f t="shared" ref="AA93" si="280">IF(Z93&gt;3,"4_to_5",IF(Z93=1,1,"2_to_3"))</f>
        <v>2_to_3</v>
      </c>
    </row>
    <row r="94" spans="1:27" x14ac:dyDescent="0.3">
      <c r="A94" t="s">
        <v>6</v>
      </c>
      <c r="B94" t="s">
        <v>1</v>
      </c>
      <c r="C94" t="str">
        <f t="shared" si="196"/>
        <v>under_25</v>
      </c>
      <c r="D94" t="s">
        <v>2</v>
      </c>
      <c r="E94" t="s">
        <v>12</v>
      </c>
      <c r="F94" t="s">
        <v>4</v>
      </c>
      <c r="G94">
        <v>1</v>
      </c>
      <c r="H94" s="12">
        <f t="shared" si="197"/>
        <v>1</v>
      </c>
      <c r="I94">
        <v>1</v>
      </c>
      <c r="J94" s="12">
        <f t="shared" si="197"/>
        <v>1</v>
      </c>
      <c r="K94">
        <v>1</v>
      </c>
      <c r="L94" s="12">
        <f t="shared" si="198"/>
        <v>1</v>
      </c>
      <c r="M94">
        <v>1</v>
      </c>
      <c r="N94" s="12">
        <f t="shared" si="198"/>
        <v>1</v>
      </c>
      <c r="O94">
        <v>1</v>
      </c>
      <c r="P94" s="12">
        <f t="shared" ref="P94" si="281">IF(O94&gt;3,"4_to_5",IF(O94=1,1,"2_to_3"))</f>
        <v>1</v>
      </c>
      <c r="Q94" t="s">
        <v>9</v>
      </c>
      <c r="R94">
        <v>1</v>
      </c>
      <c r="S94" s="12">
        <f t="shared" si="200"/>
        <v>1</v>
      </c>
      <c r="T94">
        <v>1</v>
      </c>
      <c r="U94" s="12">
        <f t="shared" si="200"/>
        <v>1</v>
      </c>
      <c r="V94">
        <v>1</v>
      </c>
      <c r="W94" s="12">
        <f t="shared" ref="W94:Y94" si="282">IF(V94&gt;3,"4_to_5",IF(V94=1,1,"2_to_3"))</f>
        <v>1</v>
      </c>
      <c r="X94">
        <v>1</v>
      </c>
      <c r="Y94" s="12">
        <f t="shared" si="282"/>
        <v>1</v>
      </c>
      <c r="Z94">
        <v>3</v>
      </c>
      <c r="AA94" s="12" t="str">
        <f t="shared" ref="AA94" si="283">IF(Z94&gt;3,"4_to_5",IF(Z94=1,1,"2_to_3"))</f>
        <v>2_to_3</v>
      </c>
    </row>
    <row r="95" spans="1:27" x14ac:dyDescent="0.3">
      <c r="A95" t="s">
        <v>0</v>
      </c>
      <c r="B95" t="s">
        <v>1</v>
      </c>
      <c r="C95" t="str">
        <f t="shared" si="196"/>
        <v>under_25</v>
      </c>
      <c r="D95" t="s">
        <v>2</v>
      </c>
      <c r="E95" t="s">
        <v>3</v>
      </c>
      <c r="F95" t="s">
        <v>4</v>
      </c>
      <c r="G95">
        <v>2</v>
      </c>
      <c r="H95" s="12" t="str">
        <f t="shared" si="197"/>
        <v>2_to_3</v>
      </c>
      <c r="I95">
        <v>2</v>
      </c>
      <c r="J95" s="12" t="str">
        <f t="shared" si="197"/>
        <v>2_to_3</v>
      </c>
      <c r="K95">
        <v>1</v>
      </c>
      <c r="L95" s="12">
        <f t="shared" si="198"/>
        <v>1</v>
      </c>
      <c r="M95">
        <v>1</v>
      </c>
      <c r="N95" s="12">
        <f t="shared" si="198"/>
        <v>1</v>
      </c>
      <c r="O95">
        <v>1</v>
      </c>
      <c r="P95" s="12">
        <f t="shared" ref="P95" si="284">IF(O95&gt;3,"4_to_5",IF(O95=1,1,"2_to_3"))</f>
        <v>1</v>
      </c>
      <c r="Q95" t="s">
        <v>9</v>
      </c>
      <c r="R95">
        <v>1</v>
      </c>
      <c r="S95" s="12">
        <f t="shared" si="200"/>
        <v>1</v>
      </c>
      <c r="T95">
        <v>1</v>
      </c>
      <c r="U95" s="12">
        <f t="shared" si="200"/>
        <v>1</v>
      </c>
      <c r="V95">
        <v>1</v>
      </c>
      <c r="W95" s="12">
        <f t="shared" ref="W95:Y95" si="285">IF(V95&gt;3,"4_to_5",IF(V95=1,1,"2_to_3"))</f>
        <v>1</v>
      </c>
      <c r="X95">
        <v>5</v>
      </c>
      <c r="Y95" s="12" t="str">
        <f t="shared" si="285"/>
        <v>4_to_5</v>
      </c>
      <c r="Z95">
        <v>4</v>
      </c>
      <c r="AA95" s="12" t="str">
        <f t="shared" ref="AA95" si="286">IF(Z95&gt;3,"4_to_5",IF(Z95=1,1,"2_to_3"))</f>
        <v>4_to_5</v>
      </c>
    </row>
    <row r="96" spans="1:27" x14ac:dyDescent="0.3">
      <c r="A96" t="s">
        <v>0</v>
      </c>
      <c r="B96" t="s">
        <v>1</v>
      </c>
      <c r="C96" t="str">
        <f t="shared" si="196"/>
        <v>under_25</v>
      </c>
      <c r="D96" t="s">
        <v>2</v>
      </c>
      <c r="E96" t="s">
        <v>3</v>
      </c>
      <c r="F96" t="s">
        <v>7</v>
      </c>
      <c r="G96">
        <v>2</v>
      </c>
      <c r="H96" s="12" t="str">
        <f t="shared" si="197"/>
        <v>2_to_3</v>
      </c>
      <c r="I96">
        <v>2</v>
      </c>
      <c r="J96" s="12" t="str">
        <f t="shared" si="197"/>
        <v>2_to_3</v>
      </c>
      <c r="K96">
        <v>5</v>
      </c>
      <c r="L96" s="12" t="str">
        <f t="shared" si="198"/>
        <v>4_to_5</v>
      </c>
      <c r="M96">
        <v>1</v>
      </c>
      <c r="N96" s="12">
        <f t="shared" si="198"/>
        <v>1</v>
      </c>
      <c r="O96">
        <v>4</v>
      </c>
      <c r="P96" s="12" t="str">
        <f t="shared" ref="P96" si="287">IF(O96&gt;3,"4_to_5",IF(O96=1,1,"2_to_3"))</f>
        <v>4_to_5</v>
      </c>
      <c r="Q96" t="s">
        <v>9</v>
      </c>
      <c r="R96">
        <v>4</v>
      </c>
      <c r="S96" s="12" t="str">
        <f t="shared" si="200"/>
        <v>4_to_5</v>
      </c>
      <c r="T96">
        <v>1</v>
      </c>
      <c r="U96" s="12">
        <f t="shared" si="200"/>
        <v>1</v>
      </c>
      <c r="V96">
        <v>1</v>
      </c>
      <c r="W96" s="12">
        <f t="shared" ref="W96:Y96" si="288">IF(V96&gt;3,"4_to_5",IF(V96=1,1,"2_to_3"))</f>
        <v>1</v>
      </c>
      <c r="X96">
        <v>1</v>
      </c>
      <c r="Y96" s="12">
        <f t="shared" si="288"/>
        <v>1</v>
      </c>
      <c r="Z96">
        <v>3</v>
      </c>
      <c r="AA96" s="12" t="str">
        <f t="shared" ref="AA96" si="289">IF(Z96&gt;3,"4_to_5",IF(Z96=1,1,"2_to_3"))</f>
        <v>2_to_3</v>
      </c>
    </row>
    <row r="97" spans="1:27" x14ac:dyDescent="0.3">
      <c r="A97" t="s">
        <v>0</v>
      </c>
      <c r="B97" t="s">
        <v>1</v>
      </c>
      <c r="C97" t="str">
        <f t="shared" si="196"/>
        <v>under_25</v>
      </c>
      <c r="D97" t="s">
        <v>2</v>
      </c>
      <c r="E97" t="s">
        <v>12</v>
      </c>
      <c r="F97" t="s">
        <v>4</v>
      </c>
      <c r="G97">
        <v>2</v>
      </c>
      <c r="H97" s="12" t="str">
        <f t="shared" si="197"/>
        <v>2_to_3</v>
      </c>
      <c r="I97">
        <v>1</v>
      </c>
      <c r="J97" s="12">
        <f t="shared" si="197"/>
        <v>1</v>
      </c>
      <c r="K97">
        <v>1</v>
      </c>
      <c r="L97" s="12">
        <f t="shared" si="198"/>
        <v>1</v>
      </c>
      <c r="M97">
        <v>1</v>
      </c>
      <c r="N97" s="12">
        <f t="shared" si="198"/>
        <v>1</v>
      </c>
      <c r="O97">
        <v>1</v>
      </c>
      <c r="P97" s="12">
        <f t="shared" ref="P97" si="290">IF(O97&gt;3,"4_to_5",IF(O97=1,1,"2_to_3"))</f>
        <v>1</v>
      </c>
      <c r="Q97" t="s">
        <v>9</v>
      </c>
      <c r="R97">
        <v>1</v>
      </c>
      <c r="S97" s="12">
        <f t="shared" si="200"/>
        <v>1</v>
      </c>
      <c r="T97">
        <v>1</v>
      </c>
      <c r="U97" s="12">
        <f t="shared" si="200"/>
        <v>1</v>
      </c>
      <c r="V97">
        <v>1</v>
      </c>
      <c r="W97" s="12">
        <f t="shared" ref="W97:Y97" si="291">IF(V97&gt;3,"4_to_5",IF(V97=1,1,"2_to_3"))</f>
        <v>1</v>
      </c>
      <c r="X97">
        <v>1</v>
      </c>
      <c r="Y97" s="12">
        <f t="shared" si="291"/>
        <v>1</v>
      </c>
      <c r="Z97">
        <v>2</v>
      </c>
      <c r="AA97" s="12" t="str">
        <f t="shared" ref="AA97" si="292">IF(Z97&gt;3,"4_to_5",IF(Z97=1,1,"2_to_3"))</f>
        <v>2_to_3</v>
      </c>
    </row>
    <row r="98" spans="1:27" x14ac:dyDescent="0.3">
      <c r="A98" t="s">
        <v>6</v>
      </c>
      <c r="B98" t="s">
        <v>1</v>
      </c>
      <c r="C98" t="str">
        <f t="shared" si="196"/>
        <v>under_25</v>
      </c>
      <c r="D98" t="s">
        <v>2</v>
      </c>
      <c r="E98" t="s">
        <v>12</v>
      </c>
      <c r="F98" t="s">
        <v>7</v>
      </c>
      <c r="G98">
        <v>1</v>
      </c>
      <c r="H98" s="12">
        <f t="shared" si="197"/>
        <v>1</v>
      </c>
      <c r="I98">
        <v>1</v>
      </c>
      <c r="J98" s="12">
        <f t="shared" si="197"/>
        <v>1</v>
      </c>
      <c r="K98">
        <v>1</v>
      </c>
      <c r="L98" s="12">
        <f t="shared" si="198"/>
        <v>1</v>
      </c>
      <c r="M98">
        <v>3</v>
      </c>
      <c r="N98" s="12" t="str">
        <f t="shared" si="198"/>
        <v>2_to_3</v>
      </c>
      <c r="O98">
        <v>5</v>
      </c>
      <c r="P98" s="12" t="str">
        <f t="shared" ref="P98" si="293">IF(O98&gt;3,"4_to_5",IF(O98=1,1,"2_to_3"))</f>
        <v>4_to_5</v>
      </c>
      <c r="Q98" t="s">
        <v>9</v>
      </c>
      <c r="R98">
        <v>5</v>
      </c>
      <c r="S98" s="12" t="str">
        <f t="shared" si="200"/>
        <v>4_to_5</v>
      </c>
      <c r="T98">
        <v>1</v>
      </c>
      <c r="U98" s="12">
        <f t="shared" si="200"/>
        <v>1</v>
      </c>
      <c r="V98">
        <v>1</v>
      </c>
      <c r="W98" s="12">
        <f t="shared" ref="W98:Y98" si="294">IF(V98&gt;3,"4_to_5",IF(V98=1,1,"2_to_3"))</f>
        <v>1</v>
      </c>
      <c r="X98">
        <v>1</v>
      </c>
      <c r="Y98" s="12">
        <f t="shared" si="294"/>
        <v>1</v>
      </c>
      <c r="Z98">
        <v>1</v>
      </c>
      <c r="AA98" s="12">
        <f t="shared" ref="AA98" si="295">IF(Z98&gt;3,"4_to_5",IF(Z98=1,1,"2_to_3"))</f>
        <v>1</v>
      </c>
    </row>
    <row r="99" spans="1:27" x14ac:dyDescent="0.3">
      <c r="A99" t="s">
        <v>6</v>
      </c>
      <c r="B99" t="s">
        <v>1</v>
      </c>
      <c r="C99" t="str">
        <f t="shared" si="196"/>
        <v>under_25</v>
      </c>
      <c r="D99" t="s">
        <v>2</v>
      </c>
      <c r="E99" t="s">
        <v>12</v>
      </c>
      <c r="F99" t="s">
        <v>4</v>
      </c>
      <c r="G99">
        <v>1</v>
      </c>
      <c r="H99" s="12">
        <f t="shared" si="197"/>
        <v>1</v>
      </c>
      <c r="I99">
        <v>1</v>
      </c>
      <c r="J99" s="12">
        <f t="shared" si="197"/>
        <v>1</v>
      </c>
      <c r="K99">
        <v>1</v>
      </c>
      <c r="L99" s="12">
        <f t="shared" si="198"/>
        <v>1</v>
      </c>
      <c r="M99">
        <v>1</v>
      </c>
      <c r="N99" s="12">
        <f t="shared" si="198"/>
        <v>1</v>
      </c>
      <c r="O99">
        <v>1</v>
      </c>
      <c r="P99" s="12">
        <f t="shared" ref="P99" si="296">IF(O99&gt;3,"4_to_5",IF(O99=1,1,"2_to_3"))</f>
        <v>1</v>
      </c>
      <c r="Q99" t="s">
        <v>9</v>
      </c>
      <c r="R99">
        <v>1</v>
      </c>
      <c r="S99" s="12">
        <f t="shared" si="200"/>
        <v>1</v>
      </c>
      <c r="T99">
        <v>1</v>
      </c>
      <c r="U99" s="12">
        <f t="shared" si="200"/>
        <v>1</v>
      </c>
      <c r="V99">
        <v>1</v>
      </c>
      <c r="W99" s="12">
        <f t="shared" ref="W99:Y99" si="297">IF(V99&gt;3,"4_to_5",IF(V99=1,1,"2_to_3"))</f>
        <v>1</v>
      </c>
      <c r="X99">
        <v>1</v>
      </c>
      <c r="Y99" s="12">
        <f t="shared" si="297"/>
        <v>1</v>
      </c>
      <c r="Z99">
        <v>1</v>
      </c>
      <c r="AA99" s="12">
        <f t="shared" ref="AA99" si="298">IF(Z99&gt;3,"4_to_5",IF(Z99=1,1,"2_to_3"))</f>
        <v>1</v>
      </c>
    </row>
    <row r="100" spans="1:27" x14ac:dyDescent="0.3">
      <c r="A100" t="s">
        <v>0</v>
      </c>
      <c r="B100" t="s">
        <v>1</v>
      </c>
      <c r="C100" t="str">
        <f t="shared" si="196"/>
        <v>under_25</v>
      </c>
      <c r="D100" t="s">
        <v>2</v>
      </c>
      <c r="E100" t="s">
        <v>3</v>
      </c>
      <c r="F100" t="s">
        <v>4</v>
      </c>
      <c r="G100">
        <v>1</v>
      </c>
      <c r="H100" s="12">
        <f t="shared" si="197"/>
        <v>1</v>
      </c>
      <c r="I100">
        <v>1</v>
      </c>
      <c r="J100" s="12">
        <f t="shared" si="197"/>
        <v>1</v>
      </c>
      <c r="K100">
        <v>1</v>
      </c>
      <c r="L100" s="12">
        <f t="shared" si="198"/>
        <v>1</v>
      </c>
      <c r="M100">
        <v>1</v>
      </c>
      <c r="N100" s="12">
        <f t="shared" si="198"/>
        <v>1</v>
      </c>
      <c r="O100">
        <v>1</v>
      </c>
      <c r="P100" s="12">
        <f t="shared" ref="P100" si="299">IF(O100&gt;3,"4_to_5",IF(O100=1,1,"2_to_3"))</f>
        <v>1</v>
      </c>
      <c r="Q100" t="s">
        <v>9</v>
      </c>
      <c r="R100">
        <v>1</v>
      </c>
      <c r="S100" s="12">
        <f t="shared" si="200"/>
        <v>1</v>
      </c>
      <c r="T100">
        <v>1</v>
      </c>
      <c r="U100" s="12">
        <f t="shared" si="200"/>
        <v>1</v>
      </c>
      <c r="V100">
        <v>1</v>
      </c>
      <c r="W100" s="12">
        <f t="shared" ref="W100:Y100" si="300">IF(V100&gt;3,"4_to_5",IF(V100=1,1,"2_to_3"))</f>
        <v>1</v>
      </c>
      <c r="X100">
        <v>1</v>
      </c>
      <c r="Y100" s="12">
        <f t="shared" si="300"/>
        <v>1</v>
      </c>
      <c r="Z100">
        <v>1</v>
      </c>
      <c r="AA100" s="12">
        <f t="shared" ref="AA100" si="301">IF(Z100&gt;3,"4_to_5",IF(Z100=1,1,"2_to_3"))</f>
        <v>1</v>
      </c>
    </row>
    <row r="101" spans="1:27" x14ac:dyDescent="0.3">
      <c r="A101" t="s">
        <v>6</v>
      </c>
      <c r="B101" t="s">
        <v>1</v>
      </c>
      <c r="C101" t="str">
        <f t="shared" si="196"/>
        <v>under_25</v>
      </c>
      <c r="D101" t="s">
        <v>2</v>
      </c>
      <c r="E101" t="s">
        <v>12</v>
      </c>
      <c r="F101" t="s">
        <v>7</v>
      </c>
      <c r="G101">
        <v>2</v>
      </c>
      <c r="H101" s="12" t="str">
        <f t="shared" si="197"/>
        <v>2_to_3</v>
      </c>
      <c r="I101">
        <v>2</v>
      </c>
      <c r="J101" s="12" t="str">
        <f t="shared" si="197"/>
        <v>2_to_3</v>
      </c>
      <c r="K101">
        <v>2</v>
      </c>
      <c r="L101" s="12" t="str">
        <f t="shared" si="198"/>
        <v>2_to_3</v>
      </c>
      <c r="M101">
        <v>2</v>
      </c>
      <c r="N101" s="12" t="str">
        <f t="shared" si="198"/>
        <v>2_to_3</v>
      </c>
      <c r="O101">
        <v>3</v>
      </c>
      <c r="P101" s="12" t="str">
        <f t="shared" ref="P101" si="302">IF(O101&gt;3,"4_to_5",IF(O101=1,1,"2_to_3"))</f>
        <v>2_to_3</v>
      </c>
      <c r="Q101" t="s">
        <v>9</v>
      </c>
      <c r="R101">
        <v>2</v>
      </c>
      <c r="S101" s="12" t="str">
        <f t="shared" si="200"/>
        <v>2_to_3</v>
      </c>
      <c r="T101">
        <v>3</v>
      </c>
      <c r="U101" s="12" t="str">
        <f t="shared" si="200"/>
        <v>2_to_3</v>
      </c>
      <c r="V101">
        <v>1</v>
      </c>
      <c r="W101" s="12">
        <f t="shared" ref="W101:Y101" si="303">IF(V101&gt;3,"4_to_5",IF(V101=1,1,"2_to_3"))</f>
        <v>1</v>
      </c>
      <c r="X101">
        <v>1</v>
      </c>
      <c r="Y101" s="12">
        <f t="shared" si="303"/>
        <v>1</v>
      </c>
      <c r="Z101">
        <v>1</v>
      </c>
      <c r="AA101" s="12">
        <f t="shared" ref="AA101" si="304">IF(Z101&gt;3,"4_to_5",IF(Z101=1,1,"2_to_3"))</f>
        <v>1</v>
      </c>
    </row>
    <row r="102" spans="1:27" x14ac:dyDescent="0.3">
      <c r="A102" t="s">
        <v>6</v>
      </c>
      <c r="B102" t="s">
        <v>1</v>
      </c>
      <c r="C102" t="str">
        <f t="shared" si="196"/>
        <v>under_25</v>
      </c>
      <c r="D102" t="s">
        <v>2</v>
      </c>
      <c r="E102" t="s">
        <v>12</v>
      </c>
      <c r="F102" t="s">
        <v>7</v>
      </c>
      <c r="G102">
        <v>2</v>
      </c>
      <c r="H102" s="12" t="str">
        <f t="shared" si="197"/>
        <v>2_to_3</v>
      </c>
      <c r="I102">
        <v>1</v>
      </c>
      <c r="J102" s="12">
        <f t="shared" si="197"/>
        <v>1</v>
      </c>
      <c r="K102">
        <v>2</v>
      </c>
      <c r="L102" s="12" t="str">
        <f t="shared" si="198"/>
        <v>2_to_3</v>
      </c>
      <c r="M102">
        <v>1</v>
      </c>
      <c r="N102" s="12">
        <f t="shared" si="198"/>
        <v>1</v>
      </c>
      <c r="O102">
        <v>1</v>
      </c>
      <c r="P102" s="12">
        <f t="shared" ref="P102" si="305">IF(O102&gt;3,"4_to_5",IF(O102=1,1,"2_to_3"))</f>
        <v>1</v>
      </c>
      <c r="Q102" t="s">
        <v>8</v>
      </c>
      <c r="R102">
        <v>2</v>
      </c>
      <c r="S102" s="12" t="str">
        <f t="shared" si="200"/>
        <v>2_to_3</v>
      </c>
      <c r="T102">
        <v>2</v>
      </c>
      <c r="U102" s="12" t="str">
        <f t="shared" si="200"/>
        <v>2_to_3</v>
      </c>
      <c r="V102">
        <v>1</v>
      </c>
      <c r="W102" s="12">
        <f t="shared" ref="W102:Y102" si="306">IF(V102&gt;3,"4_to_5",IF(V102=1,1,"2_to_3"))</f>
        <v>1</v>
      </c>
      <c r="X102">
        <v>1</v>
      </c>
      <c r="Y102" s="12">
        <f t="shared" si="306"/>
        <v>1</v>
      </c>
      <c r="Z102">
        <v>4</v>
      </c>
      <c r="AA102" s="12" t="str">
        <f t="shared" ref="AA102" si="307">IF(Z102&gt;3,"4_to_5",IF(Z102=1,1,"2_to_3"))</f>
        <v>4_to_5</v>
      </c>
    </row>
    <row r="103" spans="1:27" x14ac:dyDescent="0.3">
      <c r="A103" t="s">
        <v>6</v>
      </c>
      <c r="B103" t="s">
        <v>1</v>
      </c>
      <c r="C103" t="str">
        <f t="shared" si="196"/>
        <v>under_25</v>
      </c>
      <c r="D103" t="s">
        <v>2</v>
      </c>
      <c r="E103" t="s">
        <v>3</v>
      </c>
      <c r="F103" t="s">
        <v>4</v>
      </c>
      <c r="G103">
        <v>1</v>
      </c>
      <c r="H103" s="12">
        <f t="shared" si="197"/>
        <v>1</v>
      </c>
      <c r="I103">
        <v>1</v>
      </c>
      <c r="J103" s="12">
        <f t="shared" si="197"/>
        <v>1</v>
      </c>
      <c r="K103">
        <v>1</v>
      </c>
      <c r="L103" s="12">
        <f t="shared" si="198"/>
        <v>1</v>
      </c>
      <c r="M103">
        <v>2</v>
      </c>
      <c r="N103" s="12" t="str">
        <f t="shared" si="198"/>
        <v>2_to_3</v>
      </c>
      <c r="O103">
        <v>3</v>
      </c>
      <c r="P103" s="12" t="str">
        <f t="shared" ref="P103" si="308">IF(O103&gt;3,"4_to_5",IF(O103=1,1,"2_to_3"))</f>
        <v>2_to_3</v>
      </c>
      <c r="Q103" t="s">
        <v>5</v>
      </c>
      <c r="R103">
        <v>2</v>
      </c>
      <c r="S103" s="12" t="str">
        <f t="shared" si="200"/>
        <v>2_to_3</v>
      </c>
      <c r="T103">
        <v>1</v>
      </c>
      <c r="U103" s="12">
        <f t="shared" si="200"/>
        <v>1</v>
      </c>
      <c r="V103">
        <v>1</v>
      </c>
      <c r="W103" s="12">
        <f t="shared" ref="W103:Y103" si="309">IF(V103&gt;3,"4_to_5",IF(V103=1,1,"2_to_3"))</f>
        <v>1</v>
      </c>
      <c r="X103">
        <v>1</v>
      </c>
      <c r="Y103" s="12">
        <f t="shared" si="309"/>
        <v>1</v>
      </c>
      <c r="Z103">
        <v>1</v>
      </c>
      <c r="AA103" s="12">
        <f t="shared" ref="AA103" si="310">IF(Z103&gt;3,"4_to_5",IF(Z103=1,1,"2_to_3"))</f>
        <v>1</v>
      </c>
    </row>
    <row r="104" spans="1:27" x14ac:dyDescent="0.3">
      <c r="A104" t="s">
        <v>0</v>
      </c>
      <c r="B104" t="s">
        <v>1</v>
      </c>
      <c r="C104" t="str">
        <f t="shared" si="196"/>
        <v>under_25</v>
      </c>
      <c r="D104" t="s">
        <v>2</v>
      </c>
      <c r="E104" t="s">
        <v>12</v>
      </c>
      <c r="F104" t="s">
        <v>4</v>
      </c>
      <c r="G104">
        <v>5</v>
      </c>
      <c r="H104" s="12" t="str">
        <f t="shared" si="197"/>
        <v>4_to_5</v>
      </c>
      <c r="I104">
        <v>5</v>
      </c>
      <c r="J104" s="12" t="str">
        <f t="shared" si="197"/>
        <v>4_to_5</v>
      </c>
      <c r="K104">
        <v>5</v>
      </c>
      <c r="L104" s="12" t="str">
        <f t="shared" si="198"/>
        <v>4_to_5</v>
      </c>
      <c r="M104">
        <v>5</v>
      </c>
      <c r="N104" s="12" t="str">
        <f t="shared" si="198"/>
        <v>4_to_5</v>
      </c>
      <c r="O104">
        <v>5</v>
      </c>
      <c r="P104" s="12" t="str">
        <f t="shared" ref="P104" si="311">IF(O104&gt;3,"4_to_5",IF(O104=1,1,"2_to_3"))</f>
        <v>4_to_5</v>
      </c>
      <c r="Q104" t="s">
        <v>9</v>
      </c>
      <c r="R104">
        <v>4</v>
      </c>
      <c r="S104" s="12" t="str">
        <f t="shared" si="200"/>
        <v>4_to_5</v>
      </c>
      <c r="T104">
        <v>4</v>
      </c>
      <c r="U104" s="12" t="str">
        <f t="shared" si="200"/>
        <v>4_to_5</v>
      </c>
      <c r="V104">
        <v>4</v>
      </c>
      <c r="W104" s="12" t="str">
        <f t="shared" ref="W104:Y104" si="312">IF(V104&gt;3,"4_to_5",IF(V104=1,1,"2_to_3"))</f>
        <v>4_to_5</v>
      </c>
      <c r="X104">
        <v>4</v>
      </c>
      <c r="Y104" s="12" t="str">
        <f t="shared" si="312"/>
        <v>4_to_5</v>
      </c>
      <c r="Z104">
        <v>4</v>
      </c>
      <c r="AA104" s="12" t="str">
        <f t="shared" ref="AA104" si="313">IF(Z104&gt;3,"4_to_5",IF(Z104=1,1,"2_to_3"))</f>
        <v>4_to_5</v>
      </c>
    </row>
    <row r="105" spans="1:27" x14ac:dyDescent="0.3">
      <c r="A105" t="s">
        <v>6</v>
      </c>
      <c r="B105" t="s">
        <v>1</v>
      </c>
      <c r="C105" t="str">
        <f t="shared" si="196"/>
        <v>under_25</v>
      </c>
      <c r="D105" t="s">
        <v>2</v>
      </c>
      <c r="E105" t="s">
        <v>12</v>
      </c>
      <c r="F105" t="s">
        <v>7</v>
      </c>
      <c r="G105">
        <v>1</v>
      </c>
      <c r="H105" s="12">
        <f t="shared" si="197"/>
        <v>1</v>
      </c>
      <c r="I105">
        <v>1</v>
      </c>
      <c r="J105" s="12">
        <f t="shared" si="197"/>
        <v>1</v>
      </c>
      <c r="K105">
        <v>1</v>
      </c>
      <c r="L105" s="12">
        <f t="shared" si="198"/>
        <v>1</v>
      </c>
      <c r="M105">
        <v>1</v>
      </c>
      <c r="N105" s="12">
        <f t="shared" si="198"/>
        <v>1</v>
      </c>
      <c r="O105">
        <v>1</v>
      </c>
      <c r="P105" s="12">
        <f t="shared" ref="P105" si="314">IF(O105&gt;3,"4_to_5",IF(O105=1,1,"2_to_3"))</f>
        <v>1</v>
      </c>
      <c r="Q105" t="s">
        <v>9</v>
      </c>
      <c r="R105">
        <v>1</v>
      </c>
      <c r="S105" s="12">
        <f t="shared" si="200"/>
        <v>1</v>
      </c>
      <c r="T105">
        <v>1</v>
      </c>
      <c r="U105" s="12">
        <f t="shared" si="200"/>
        <v>1</v>
      </c>
      <c r="V105">
        <v>1</v>
      </c>
      <c r="W105" s="12">
        <f t="shared" ref="W105:Y105" si="315">IF(V105&gt;3,"4_to_5",IF(V105=1,1,"2_to_3"))</f>
        <v>1</v>
      </c>
      <c r="X105">
        <v>1</v>
      </c>
      <c r="Y105" s="12">
        <f t="shared" si="315"/>
        <v>1</v>
      </c>
      <c r="Z105">
        <v>1</v>
      </c>
      <c r="AA105" s="12">
        <f t="shared" ref="AA105" si="316">IF(Z105&gt;3,"4_to_5",IF(Z105=1,1,"2_to_3"))</f>
        <v>1</v>
      </c>
    </row>
    <row r="106" spans="1:27" x14ac:dyDescent="0.3">
      <c r="A106" t="s">
        <v>0</v>
      </c>
      <c r="B106" t="s">
        <v>10</v>
      </c>
      <c r="C106" t="str">
        <f t="shared" si="196"/>
        <v>25+</v>
      </c>
      <c r="D106" t="s">
        <v>2</v>
      </c>
      <c r="E106" t="s">
        <v>3</v>
      </c>
      <c r="F106" t="s">
        <v>4</v>
      </c>
      <c r="G106">
        <v>1</v>
      </c>
      <c r="H106" s="12">
        <f t="shared" si="197"/>
        <v>1</v>
      </c>
      <c r="I106">
        <v>3</v>
      </c>
      <c r="J106" s="12" t="str">
        <f t="shared" si="197"/>
        <v>2_to_3</v>
      </c>
      <c r="K106">
        <v>2</v>
      </c>
      <c r="L106" s="12" t="str">
        <f t="shared" si="198"/>
        <v>2_to_3</v>
      </c>
      <c r="M106">
        <v>3</v>
      </c>
      <c r="N106" s="12" t="str">
        <f t="shared" si="198"/>
        <v>2_to_3</v>
      </c>
      <c r="O106">
        <v>4</v>
      </c>
      <c r="P106" s="12" t="str">
        <f t="shared" ref="P106" si="317">IF(O106&gt;3,"4_to_5",IF(O106=1,1,"2_to_3"))</f>
        <v>4_to_5</v>
      </c>
      <c r="Q106" t="s">
        <v>5</v>
      </c>
      <c r="R106">
        <v>4</v>
      </c>
      <c r="S106" s="12" t="str">
        <f t="shared" si="200"/>
        <v>4_to_5</v>
      </c>
      <c r="T106">
        <v>3</v>
      </c>
      <c r="U106" s="12" t="str">
        <f t="shared" si="200"/>
        <v>2_to_3</v>
      </c>
      <c r="V106">
        <v>3</v>
      </c>
      <c r="W106" s="12" t="str">
        <f t="shared" ref="W106:Y106" si="318">IF(V106&gt;3,"4_to_5",IF(V106=1,1,"2_to_3"))</f>
        <v>2_to_3</v>
      </c>
      <c r="X106">
        <v>3</v>
      </c>
      <c r="Y106" s="12" t="str">
        <f t="shared" si="318"/>
        <v>2_to_3</v>
      </c>
      <c r="Z106">
        <v>3</v>
      </c>
      <c r="AA106" s="12" t="str">
        <f t="shared" ref="AA106" si="319">IF(Z106&gt;3,"4_to_5",IF(Z106=1,1,"2_to_3"))</f>
        <v>2_to_3</v>
      </c>
    </row>
    <row r="107" spans="1:27" x14ac:dyDescent="0.3">
      <c r="A107" t="s">
        <v>6</v>
      </c>
      <c r="B107" t="s">
        <v>1</v>
      </c>
      <c r="C107" t="str">
        <f t="shared" si="196"/>
        <v>under_25</v>
      </c>
      <c r="D107" t="s">
        <v>2</v>
      </c>
      <c r="E107" t="s">
        <v>3</v>
      </c>
      <c r="F107" t="s">
        <v>7</v>
      </c>
      <c r="G107">
        <v>1</v>
      </c>
      <c r="H107" s="12">
        <f t="shared" si="197"/>
        <v>1</v>
      </c>
      <c r="I107">
        <v>1</v>
      </c>
      <c r="J107" s="12">
        <f t="shared" si="197"/>
        <v>1</v>
      </c>
      <c r="K107">
        <v>1</v>
      </c>
      <c r="L107" s="12">
        <f t="shared" si="198"/>
        <v>1</v>
      </c>
      <c r="M107">
        <v>1</v>
      </c>
      <c r="N107" s="12">
        <f t="shared" si="198"/>
        <v>1</v>
      </c>
      <c r="O107">
        <v>1</v>
      </c>
      <c r="P107" s="12">
        <f t="shared" ref="P107" si="320">IF(O107&gt;3,"4_to_5",IF(O107=1,1,"2_to_3"))</f>
        <v>1</v>
      </c>
      <c r="Q107" t="s">
        <v>5</v>
      </c>
      <c r="R107">
        <v>2</v>
      </c>
      <c r="S107" s="12" t="str">
        <f t="shared" si="200"/>
        <v>2_to_3</v>
      </c>
      <c r="T107">
        <v>1</v>
      </c>
      <c r="U107" s="12">
        <f t="shared" si="200"/>
        <v>1</v>
      </c>
      <c r="V107">
        <v>1</v>
      </c>
      <c r="W107" s="12">
        <f t="shared" ref="W107:Y107" si="321">IF(V107&gt;3,"4_to_5",IF(V107=1,1,"2_to_3"))</f>
        <v>1</v>
      </c>
      <c r="X107">
        <v>1</v>
      </c>
      <c r="Y107" s="12">
        <f t="shared" si="321"/>
        <v>1</v>
      </c>
      <c r="Z107">
        <v>2</v>
      </c>
      <c r="AA107" s="12" t="str">
        <f t="shared" ref="AA107" si="322">IF(Z107&gt;3,"4_to_5",IF(Z107=1,1,"2_to_3"))</f>
        <v>2_to_3</v>
      </c>
    </row>
    <row r="108" spans="1:27" x14ac:dyDescent="0.3">
      <c r="A108" t="s">
        <v>0</v>
      </c>
      <c r="B108" s="12" t="s">
        <v>51</v>
      </c>
      <c r="C108" t="str">
        <f t="shared" si="196"/>
        <v>under_25</v>
      </c>
      <c r="D108" t="s">
        <v>2</v>
      </c>
      <c r="E108" t="s">
        <v>12</v>
      </c>
      <c r="F108" t="s">
        <v>4</v>
      </c>
      <c r="G108">
        <v>2</v>
      </c>
      <c r="H108" s="12" t="str">
        <f t="shared" si="197"/>
        <v>2_to_3</v>
      </c>
      <c r="I108">
        <v>2</v>
      </c>
      <c r="J108" s="12" t="str">
        <f t="shared" si="197"/>
        <v>2_to_3</v>
      </c>
      <c r="K108">
        <v>3</v>
      </c>
      <c r="L108" s="12" t="str">
        <f t="shared" si="198"/>
        <v>2_to_3</v>
      </c>
      <c r="M108">
        <v>1</v>
      </c>
      <c r="N108" s="12">
        <f t="shared" si="198"/>
        <v>1</v>
      </c>
      <c r="O108">
        <v>1</v>
      </c>
      <c r="P108" s="12">
        <f t="shared" ref="P108" si="323">IF(O108&gt;3,"4_to_5",IF(O108=1,1,"2_to_3"))</f>
        <v>1</v>
      </c>
      <c r="Q108" t="s">
        <v>9</v>
      </c>
      <c r="R108">
        <v>1</v>
      </c>
      <c r="S108" s="12">
        <f t="shared" si="200"/>
        <v>1</v>
      </c>
      <c r="T108">
        <v>2</v>
      </c>
      <c r="U108" s="12" t="str">
        <f t="shared" si="200"/>
        <v>2_to_3</v>
      </c>
      <c r="V108">
        <v>1</v>
      </c>
      <c r="W108" s="12">
        <f t="shared" ref="W108:Y108" si="324">IF(V108&gt;3,"4_to_5",IF(V108=1,1,"2_to_3"))</f>
        <v>1</v>
      </c>
      <c r="X108">
        <v>1</v>
      </c>
      <c r="Y108" s="12">
        <f t="shared" si="324"/>
        <v>1</v>
      </c>
      <c r="Z108">
        <v>1</v>
      </c>
      <c r="AA108" s="12">
        <f t="shared" ref="AA108" si="325">IF(Z108&gt;3,"4_to_5",IF(Z108=1,1,"2_to_3"))</f>
        <v>1</v>
      </c>
    </row>
    <row r="109" spans="1:27" x14ac:dyDescent="0.3">
      <c r="A109" t="s">
        <v>6</v>
      </c>
      <c r="B109" t="s">
        <v>1</v>
      </c>
      <c r="C109" t="str">
        <f t="shared" si="196"/>
        <v>under_25</v>
      </c>
      <c r="D109" t="s">
        <v>2</v>
      </c>
      <c r="E109" t="s">
        <v>12</v>
      </c>
      <c r="F109" t="s">
        <v>7</v>
      </c>
      <c r="G109">
        <v>4</v>
      </c>
      <c r="H109" s="12" t="str">
        <f t="shared" si="197"/>
        <v>4_to_5</v>
      </c>
      <c r="I109">
        <v>4</v>
      </c>
      <c r="J109" s="12" t="str">
        <f t="shared" si="197"/>
        <v>4_to_5</v>
      </c>
      <c r="K109">
        <v>3</v>
      </c>
      <c r="L109" s="12" t="str">
        <f t="shared" si="198"/>
        <v>2_to_3</v>
      </c>
      <c r="M109">
        <v>4</v>
      </c>
      <c r="N109" s="12" t="str">
        <f t="shared" si="198"/>
        <v>4_to_5</v>
      </c>
      <c r="O109">
        <v>4</v>
      </c>
      <c r="P109" s="12" t="str">
        <f t="shared" ref="P109" si="326">IF(O109&gt;3,"4_to_5",IF(O109=1,1,"2_to_3"))</f>
        <v>4_to_5</v>
      </c>
      <c r="Q109" t="s">
        <v>5</v>
      </c>
      <c r="R109">
        <v>5</v>
      </c>
      <c r="S109" s="12" t="str">
        <f t="shared" si="200"/>
        <v>4_to_5</v>
      </c>
      <c r="T109">
        <v>4</v>
      </c>
      <c r="U109" s="12" t="str">
        <f t="shared" si="200"/>
        <v>4_to_5</v>
      </c>
      <c r="V109">
        <v>5</v>
      </c>
      <c r="W109" s="12" t="str">
        <f t="shared" ref="W109:Y109" si="327">IF(V109&gt;3,"4_to_5",IF(V109=1,1,"2_to_3"))</f>
        <v>4_to_5</v>
      </c>
      <c r="X109">
        <v>5</v>
      </c>
      <c r="Y109" s="12" t="str">
        <f t="shared" si="327"/>
        <v>4_to_5</v>
      </c>
      <c r="Z109">
        <v>3</v>
      </c>
      <c r="AA109" s="12" t="str">
        <f t="shared" ref="AA109" si="328">IF(Z109&gt;3,"4_to_5",IF(Z109=1,1,"2_to_3"))</f>
        <v>2_to_3</v>
      </c>
    </row>
    <row r="110" spans="1:27" x14ac:dyDescent="0.3">
      <c r="A110" t="s">
        <v>0</v>
      </c>
      <c r="B110" t="s">
        <v>1</v>
      </c>
      <c r="C110" t="str">
        <f t="shared" si="196"/>
        <v>under_25</v>
      </c>
      <c r="D110" t="s">
        <v>2</v>
      </c>
      <c r="E110" t="s">
        <v>3</v>
      </c>
      <c r="F110" t="s">
        <v>4</v>
      </c>
      <c r="G110">
        <v>3</v>
      </c>
      <c r="H110" s="12" t="str">
        <f t="shared" si="197"/>
        <v>2_to_3</v>
      </c>
      <c r="I110">
        <v>4</v>
      </c>
      <c r="J110" s="12" t="str">
        <f t="shared" si="197"/>
        <v>4_to_5</v>
      </c>
      <c r="K110">
        <v>1</v>
      </c>
      <c r="L110" s="12">
        <f t="shared" si="198"/>
        <v>1</v>
      </c>
      <c r="M110">
        <v>5</v>
      </c>
      <c r="N110" s="12" t="str">
        <f t="shared" si="198"/>
        <v>4_to_5</v>
      </c>
      <c r="O110">
        <v>5</v>
      </c>
      <c r="P110" s="12" t="str">
        <f t="shared" ref="P110" si="329">IF(O110&gt;3,"4_to_5",IF(O110=1,1,"2_to_3"))</f>
        <v>4_to_5</v>
      </c>
      <c r="Q110" t="s">
        <v>5</v>
      </c>
      <c r="R110">
        <v>5</v>
      </c>
      <c r="S110" s="12" t="str">
        <f t="shared" si="200"/>
        <v>4_to_5</v>
      </c>
      <c r="T110">
        <v>5</v>
      </c>
      <c r="U110" s="12" t="str">
        <f t="shared" si="200"/>
        <v>4_to_5</v>
      </c>
      <c r="V110">
        <v>5</v>
      </c>
      <c r="W110" s="12" t="str">
        <f t="shared" ref="W110:Y110" si="330">IF(V110&gt;3,"4_to_5",IF(V110=1,1,"2_to_3"))</f>
        <v>4_to_5</v>
      </c>
      <c r="X110">
        <v>3</v>
      </c>
      <c r="Y110" s="12" t="str">
        <f t="shared" si="330"/>
        <v>2_to_3</v>
      </c>
      <c r="Z110">
        <v>1</v>
      </c>
      <c r="AA110" s="12">
        <f t="shared" ref="AA110" si="331">IF(Z110&gt;3,"4_to_5",IF(Z110=1,1,"2_to_3"))</f>
        <v>1</v>
      </c>
    </row>
    <row r="111" spans="1:27" x14ac:dyDescent="0.3">
      <c r="A111" t="s">
        <v>0</v>
      </c>
      <c r="B111" t="s">
        <v>1</v>
      </c>
      <c r="C111" t="str">
        <f t="shared" si="196"/>
        <v>under_25</v>
      </c>
      <c r="D111" t="s">
        <v>2</v>
      </c>
      <c r="E111" t="s">
        <v>12</v>
      </c>
      <c r="F111" t="s">
        <v>7</v>
      </c>
      <c r="G111">
        <v>2</v>
      </c>
      <c r="H111" s="12" t="str">
        <f t="shared" si="197"/>
        <v>2_to_3</v>
      </c>
      <c r="I111">
        <v>3</v>
      </c>
      <c r="J111" s="12" t="str">
        <f t="shared" si="197"/>
        <v>2_to_3</v>
      </c>
      <c r="K111">
        <v>2</v>
      </c>
      <c r="L111" s="12" t="str">
        <f t="shared" si="198"/>
        <v>2_to_3</v>
      </c>
      <c r="M111">
        <v>2</v>
      </c>
      <c r="N111" s="12" t="str">
        <f t="shared" si="198"/>
        <v>2_to_3</v>
      </c>
      <c r="O111">
        <v>2</v>
      </c>
      <c r="P111" s="12" t="str">
        <f t="shared" ref="P111" si="332">IF(O111&gt;3,"4_to_5",IF(O111=1,1,"2_to_3"))</f>
        <v>2_to_3</v>
      </c>
      <c r="Q111" t="s">
        <v>9</v>
      </c>
      <c r="R111">
        <v>4</v>
      </c>
      <c r="S111" s="12" t="str">
        <f t="shared" si="200"/>
        <v>4_to_5</v>
      </c>
      <c r="T111">
        <v>3</v>
      </c>
      <c r="U111" s="12" t="str">
        <f t="shared" si="200"/>
        <v>2_to_3</v>
      </c>
      <c r="V111">
        <v>2</v>
      </c>
      <c r="W111" s="12" t="str">
        <f t="shared" ref="W111:Y111" si="333">IF(V111&gt;3,"4_to_5",IF(V111=1,1,"2_to_3"))</f>
        <v>2_to_3</v>
      </c>
      <c r="X111">
        <v>2</v>
      </c>
      <c r="Y111" s="12" t="str">
        <f t="shared" si="333"/>
        <v>2_to_3</v>
      </c>
      <c r="Z111">
        <v>4</v>
      </c>
      <c r="AA111" s="12" t="str">
        <f t="shared" ref="AA111" si="334">IF(Z111&gt;3,"4_to_5",IF(Z111=1,1,"2_to_3"))</f>
        <v>4_to_5</v>
      </c>
    </row>
    <row r="112" spans="1:27" x14ac:dyDescent="0.3">
      <c r="A112" t="s">
        <v>0</v>
      </c>
      <c r="B112" t="s">
        <v>1</v>
      </c>
      <c r="C112" t="str">
        <f t="shared" si="196"/>
        <v>under_25</v>
      </c>
      <c r="D112" t="s">
        <v>2</v>
      </c>
      <c r="E112" t="s">
        <v>12</v>
      </c>
      <c r="F112" t="s">
        <v>4</v>
      </c>
      <c r="G112">
        <v>1</v>
      </c>
      <c r="H112" s="12">
        <f t="shared" si="197"/>
        <v>1</v>
      </c>
      <c r="I112">
        <v>1</v>
      </c>
      <c r="J112" s="12">
        <f t="shared" si="197"/>
        <v>1</v>
      </c>
      <c r="K112">
        <v>3</v>
      </c>
      <c r="L112" s="12" t="str">
        <f t="shared" si="198"/>
        <v>2_to_3</v>
      </c>
      <c r="M112">
        <v>1</v>
      </c>
      <c r="N112" s="12">
        <f t="shared" si="198"/>
        <v>1</v>
      </c>
      <c r="O112">
        <v>2</v>
      </c>
      <c r="P112" s="12" t="str">
        <f t="shared" ref="P112" si="335">IF(O112&gt;3,"4_to_5",IF(O112=1,1,"2_to_3"))</f>
        <v>2_to_3</v>
      </c>
      <c r="Q112" t="s">
        <v>9</v>
      </c>
      <c r="R112">
        <v>1</v>
      </c>
      <c r="S112" s="12">
        <f t="shared" si="200"/>
        <v>1</v>
      </c>
      <c r="T112">
        <v>2</v>
      </c>
      <c r="U112" s="12" t="str">
        <f t="shared" si="200"/>
        <v>2_to_3</v>
      </c>
      <c r="V112">
        <v>1</v>
      </c>
      <c r="W112" s="12">
        <f t="shared" ref="W112:Y112" si="336">IF(V112&gt;3,"4_to_5",IF(V112=1,1,"2_to_3"))</f>
        <v>1</v>
      </c>
      <c r="X112">
        <v>2</v>
      </c>
      <c r="Y112" s="12" t="str">
        <f t="shared" si="336"/>
        <v>2_to_3</v>
      </c>
      <c r="Z112">
        <v>2</v>
      </c>
      <c r="AA112" s="12" t="str">
        <f t="shared" ref="AA112" si="337">IF(Z112&gt;3,"4_to_5",IF(Z112=1,1,"2_to_3"))</f>
        <v>2_to_3</v>
      </c>
    </row>
    <row r="113" spans="1:27" x14ac:dyDescent="0.3">
      <c r="A113" t="s">
        <v>0</v>
      </c>
      <c r="B113" t="s">
        <v>1</v>
      </c>
      <c r="C113" t="str">
        <f t="shared" si="196"/>
        <v>under_25</v>
      </c>
      <c r="D113" t="s">
        <v>2</v>
      </c>
      <c r="E113" t="s">
        <v>12</v>
      </c>
      <c r="F113" t="s">
        <v>7</v>
      </c>
      <c r="G113">
        <v>2</v>
      </c>
      <c r="H113" s="12" t="str">
        <f t="shared" si="197"/>
        <v>2_to_3</v>
      </c>
      <c r="I113">
        <v>3</v>
      </c>
      <c r="J113" s="12" t="str">
        <f t="shared" si="197"/>
        <v>2_to_3</v>
      </c>
      <c r="K113">
        <v>1</v>
      </c>
      <c r="L113" s="12">
        <f t="shared" si="198"/>
        <v>1</v>
      </c>
      <c r="M113">
        <v>4</v>
      </c>
      <c r="N113" s="12" t="str">
        <f t="shared" si="198"/>
        <v>4_to_5</v>
      </c>
      <c r="O113">
        <v>5</v>
      </c>
      <c r="P113" s="12" t="str">
        <f t="shared" ref="P113" si="338">IF(O113&gt;3,"4_to_5",IF(O113=1,1,"2_to_3"))</f>
        <v>4_to_5</v>
      </c>
      <c r="Q113" t="s">
        <v>5</v>
      </c>
      <c r="R113">
        <v>2</v>
      </c>
      <c r="S113" s="12" t="str">
        <f t="shared" si="200"/>
        <v>2_to_3</v>
      </c>
      <c r="T113">
        <v>4</v>
      </c>
      <c r="U113" s="12" t="str">
        <f t="shared" si="200"/>
        <v>4_to_5</v>
      </c>
      <c r="V113">
        <v>5</v>
      </c>
      <c r="W113" s="12" t="str">
        <f t="shared" ref="W113:Y113" si="339">IF(V113&gt;3,"4_to_5",IF(V113=1,1,"2_to_3"))</f>
        <v>4_to_5</v>
      </c>
      <c r="X113">
        <v>5</v>
      </c>
      <c r="Y113" s="12" t="str">
        <f t="shared" si="339"/>
        <v>4_to_5</v>
      </c>
      <c r="Z113">
        <v>1</v>
      </c>
      <c r="AA113" s="12">
        <f t="shared" ref="AA113" si="340">IF(Z113&gt;3,"4_to_5",IF(Z113=1,1,"2_to_3"))</f>
        <v>1</v>
      </c>
    </row>
    <row r="114" spans="1:27" x14ac:dyDescent="0.3">
      <c r="A114" t="s">
        <v>0</v>
      </c>
      <c r="B114" t="s">
        <v>1</v>
      </c>
      <c r="C114" t="str">
        <f t="shared" si="196"/>
        <v>under_25</v>
      </c>
      <c r="D114" t="s">
        <v>2</v>
      </c>
      <c r="E114" t="s">
        <v>12</v>
      </c>
      <c r="F114" t="s">
        <v>7</v>
      </c>
      <c r="G114">
        <v>4</v>
      </c>
      <c r="H114" s="12" t="str">
        <f t="shared" si="197"/>
        <v>4_to_5</v>
      </c>
      <c r="I114">
        <v>4</v>
      </c>
      <c r="J114" s="12" t="str">
        <f t="shared" si="197"/>
        <v>4_to_5</v>
      </c>
      <c r="K114">
        <v>2</v>
      </c>
      <c r="L114" s="12" t="str">
        <f t="shared" si="198"/>
        <v>2_to_3</v>
      </c>
      <c r="M114">
        <v>3</v>
      </c>
      <c r="N114" s="12" t="str">
        <f t="shared" si="198"/>
        <v>2_to_3</v>
      </c>
      <c r="O114">
        <v>5</v>
      </c>
      <c r="P114" s="12" t="str">
        <f t="shared" ref="P114" si="341">IF(O114&gt;3,"4_to_5",IF(O114=1,1,"2_to_3"))</f>
        <v>4_to_5</v>
      </c>
      <c r="Q114" t="s">
        <v>5</v>
      </c>
      <c r="R114">
        <v>4</v>
      </c>
      <c r="S114" s="12" t="str">
        <f t="shared" si="200"/>
        <v>4_to_5</v>
      </c>
      <c r="T114">
        <v>5</v>
      </c>
      <c r="U114" s="12" t="str">
        <f t="shared" si="200"/>
        <v>4_to_5</v>
      </c>
      <c r="V114">
        <v>5</v>
      </c>
      <c r="W114" s="12" t="str">
        <f t="shared" ref="W114:Y114" si="342">IF(V114&gt;3,"4_to_5",IF(V114=1,1,"2_to_3"))</f>
        <v>4_to_5</v>
      </c>
      <c r="X114">
        <v>5</v>
      </c>
      <c r="Y114" s="12" t="str">
        <f t="shared" si="342"/>
        <v>4_to_5</v>
      </c>
      <c r="Z114">
        <v>2</v>
      </c>
      <c r="AA114" s="12" t="str">
        <f t="shared" ref="AA114" si="343">IF(Z114&gt;3,"4_to_5",IF(Z114=1,1,"2_to_3"))</f>
        <v>2_to_3</v>
      </c>
    </row>
    <row r="115" spans="1:27" x14ac:dyDescent="0.3">
      <c r="A115" t="s">
        <v>0</v>
      </c>
      <c r="B115" t="s">
        <v>1</v>
      </c>
      <c r="C115" t="str">
        <f t="shared" si="196"/>
        <v>under_25</v>
      </c>
      <c r="D115" t="s">
        <v>2</v>
      </c>
      <c r="E115" t="s">
        <v>12</v>
      </c>
      <c r="F115" t="s">
        <v>4</v>
      </c>
      <c r="G115">
        <v>1</v>
      </c>
      <c r="H115" s="12">
        <f t="shared" si="197"/>
        <v>1</v>
      </c>
      <c r="I115">
        <v>2</v>
      </c>
      <c r="J115" s="12" t="str">
        <f t="shared" si="197"/>
        <v>2_to_3</v>
      </c>
      <c r="K115">
        <v>1</v>
      </c>
      <c r="L115" s="12">
        <f t="shared" si="198"/>
        <v>1</v>
      </c>
      <c r="M115">
        <v>1</v>
      </c>
      <c r="N115" s="12">
        <f t="shared" si="198"/>
        <v>1</v>
      </c>
      <c r="O115">
        <v>4</v>
      </c>
      <c r="P115" s="12" t="str">
        <f t="shared" ref="P115" si="344">IF(O115&gt;3,"4_to_5",IF(O115=1,1,"2_to_3"))</f>
        <v>4_to_5</v>
      </c>
      <c r="Q115" t="s">
        <v>9</v>
      </c>
      <c r="R115">
        <v>3</v>
      </c>
      <c r="S115" s="12" t="str">
        <f t="shared" si="200"/>
        <v>2_to_3</v>
      </c>
      <c r="T115">
        <v>1</v>
      </c>
      <c r="U115" s="12">
        <f t="shared" si="200"/>
        <v>1</v>
      </c>
      <c r="V115">
        <v>1</v>
      </c>
      <c r="W115" s="12">
        <f t="shared" ref="W115:Y115" si="345">IF(V115&gt;3,"4_to_5",IF(V115=1,1,"2_to_3"))</f>
        <v>1</v>
      </c>
      <c r="X115">
        <v>1</v>
      </c>
      <c r="Y115" s="12">
        <f t="shared" si="345"/>
        <v>1</v>
      </c>
      <c r="Z115">
        <v>2</v>
      </c>
      <c r="AA115" s="12" t="str">
        <f t="shared" ref="AA115" si="346">IF(Z115&gt;3,"4_to_5",IF(Z115=1,1,"2_to_3"))</f>
        <v>2_to_3</v>
      </c>
    </row>
    <row r="116" spans="1:27" x14ac:dyDescent="0.3">
      <c r="A116" t="s">
        <v>0</v>
      </c>
      <c r="B116" t="s">
        <v>1</v>
      </c>
      <c r="C116" t="str">
        <f t="shared" si="196"/>
        <v>under_25</v>
      </c>
      <c r="D116" t="s">
        <v>2</v>
      </c>
      <c r="E116" t="s">
        <v>3</v>
      </c>
      <c r="F116" t="s">
        <v>4</v>
      </c>
      <c r="G116">
        <v>1</v>
      </c>
      <c r="H116" s="12">
        <f t="shared" si="197"/>
        <v>1</v>
      </c>
      <c r="I116">
        <v>1</v>
      </c>
      <c r="J116" s="12">
        <f t="shared" si="197"/>
        <v>1</v>
      </c>
      <c r="K116">
        <v>1</v>
      </c>
      <c r="L116" s="12">
        <f t="shared" si="198"/>
        <v>1</v>
      </c>
      <c r="M116">
        <v>1</v>
      </c>
      <c r="N116" s="12">
        <f t="shared" si="198"/>
        <v>1</v>
      </c>
      <c r="O116">
        <v>1</v>
      </c>
      <c r="P116" s="12">
        <f t="shared" ref="P116" si="347">IF(O116&gt;3,"4_to_5",IF(O116=1,1,"2_to_3"))</f>
        <v>1</v>
      </c>
      <c r="Q116" t="s">
        <v>9</v>
      </c>
      <c r="R116">
        <v>1</v>
      </c>
      <c r="S116" s="12">
        <f t="shared" si="200"/>
        <v>1</v>
      </c>
      <c r="T116">
        <v>1</v>
      </c>
      <c r="U116" s="12">
        <f t="shared" si="200"/>
        <v>1</v>
      </c>
      <c r="V116">
        <v>1</v>
      </c>
      <c r="W116" s="12">
        <f t="shared" ref="W116:Y116" si="348">IF(V116&gt;3,"4_to_5",IF(V116=1,1,"2_to_3"))</f>
        <v>1</v>
      </c>
      <c r="X116">
        <v>1</v>
      </c>
      <c r="Y116" s="12">
        <f t="shared" si="348"/>
        <v>1</v>
      </c>
      <c r="Z116">
        <v>1</v>
      </c>
      <c r="AA116" s="12">
        <f t="shared" ref="AA116" si="349">IF(Z116&gt;3,"4_to_5",IF(Z116=1,1,"2_to_3"))</f>
        <v>1</v>
      </c>
    </row>
    <row r="117" spans="1:27" x14ac:dyDescent="0.3">
      <c r="A117" t="s">
        <v>6</v>
      </c>
      <c r="B117" t="s">
        <v>1</v>
      </c>
      <c r="C117" t="str">
        <f t="shared" si="196"/>
        <v>under_25</v>
      </c>
      <c r="D117" t="s">
        <v>2</v>
      </c>
      <c r="E117" t="s">
        <v>3</v>
      </c>
      <c r="F117" t="s">
        <v>7</v>
      </c>
      <c r="G117">
        <v>1</v>
      </c>
      <c r="H117" s="12">
        <f t="shared" si="197"/>
        <v>1</v>
      </c>
      <c r="I117">
        <v>1</v>
      </c>
      <c r="J117" s="12">
        <f t="shared" si="197"/>
        <v>1</v>
      </c>
      <c r="K117">
        <v>2</v>
      </c>
      <c r="L117" s="12" t="str">
        <f t="shared" si="198"/>
        <v>2_to_3</v>
      </c>
      <c r="M117">
        <v>1</v>
      </c>
      <c r="N117" s="12">
        <f t="shared" si="198"/>
        <v>1</v>
      </c>
      <c r="O117">
        <v>4</v>
      </c>
      <c r="P117" s="12" t="str">
        <f t="shared" ref="P117" si="350">IF(O117&gt;3,"4_to_5",IF(O117=1,1,"2_to_3"))</f>
        <v>4_to_5</v>
      </c>
      <c r="Q117" t="s">
        <v>9</v>
      </c>
      <c r="R117">
        <v>2</v>
      </c>
      <c r="S117" s="12" t="str">
        <f t="shared" si="200"/>
        <v>2_to_3</v>
      </c>
      <c r="T117">
        <v>2</v>
      </c>
      <c r="U117" s="12" t="str">
        <f t="shared" si="200"/>
        <v>2_to_3</v>
      </c>
      <c r="V117">
        <v>2</v>
      </c>
      <c r="W117" s="12" t="str">
        <f t="shared" ref="W117:Y117" si="351">IF(V117&gt;3,"4_to_5",IF(V117=1,1,"2_to_3"))</f>
        <v>2_to_3</v>
      </c>
      <c r="X117">
        <v>1</v>
      </c>
      <c r="Y117" s="12">
        <f t="shared" si="351"/>
        <v>1</v>
      </c>
      <c r="Z117">
        <v>2</v>
      </c>
      <c r="AA117" s="12" t="str">
        <f t="shared" ref="AA117" si="352">IF(Z117&gt;3,"4_to_5",IF(Z117=1,1,"2_to_3"))</f>
        <v>2_to_3</v>
      </c>
    </row>
    <row r="118" spans="1:27" x14ac:dyDescent="0.3">
      <c r="A118" t="s">
        <v>0</v>
      </c>
      <c r="B118" t="s">
        <v>1</v>
      </c>
      <c r="C118" t="str">
        <f t="shared" si="196"/>
        <v>under_25</v>
      </c>
      <c r="D118" t="s">
        <v>2</v>
      </c>
      <c r="E118" t="s">
        <v>3</v>
      </c>
      <c r="F118" t="s">
        <v>4</v>
      </c>
      <c r="G118">
        <v>3</v>
      </c>
      <c r="H118" s="12" t="str">
        <f t="shared" si="197"/>
        <v>2_to_3</v>
      </c>
      <c r="I118">
        <v>3</v>
      </c>
      <c r="J118" s="12" t="str">
        <f t="shared" si="197"/>
        <v>2_to_3</v>
      </c>
      <c r="K118">
        <v>2</v>
      </c>
      <c r="L118" s="12" t="str">
        <f t="shared" si="198"/>
        <v>2_to_3</v>
      </c>
      <c r="M118">
        <v>3</v>
      </c>
      <c r="N118" s="12" t="str">
        <f t="shared" si="198"/>
        <v>2_to_3</v>
      </c>
      <c r="O118">
        <v>5</v>
      </c>
      <c r="P118" s="12" t="str">
        <f t="shared" ref="P118" si="353">IF(O118&gt;3,"4_to_5",IF(O118=1,1,"2_to_3"))</f>
        <v>4_to_5</v>
      </c>
      <c r="Q118" t="s">
        <v>5</v>
      </c>
      <c r="R118">
        <v>3</v>
      </c>
      <c r="S118" s="12" t="str">
        <f t="shared" si="200"/>
        <v>2_to_3</v>
      </c>
      <c r="T118">
        <v>2</v>
      </c>
      <c r="U118" s="12" t="str">
        <f t="shared" si="200"/>
        <v>2_to_3</v>
      </c>
      <c r="V118">
        <v>3</v>
      </c>
      <c r="W118" s="12" t="str">
        <f t="shared" ref="W118:Y118" si="354">IF(V118&gt;3,"4_to_5",IF(V118=1,1,"2_to_3"))</f>
        <v>2_to_3</v>
      </c>
      <c r="X118">
        <v>5</v>
      </c>
      <c r="Y118" s="12" t="str">
        <f t="shared" si="354"/>
        <v>4_to_5</v>
      </c>
      <c r="Z118">
        <v>3</v>
      </c>
      <c r="AA118" s="12" t="str">
        <f t="shared" ref="AA118" si="355">IF(Z118&gt;3,"4_to_5",IF(Z118=1,1,"2_to_3"))</f>
        <v>2_to_3</v>
      </c>
    </row>
    <row r="119" spans="1:27" x14ac:dyDescent="0.3">
      <c r="A119" t="s">
        <v>6</v>
      </c>
      <c r="B119" t="s">
        <v>1</v>
      </c>
      <c r="C119" t="str">
        <f t="shared" si="196"/>
        <v>under_25</v>
      </c>
      <c r="D119" t="s">
        <v>2</v>
      </c>
      <c r="E119" t="s">
        <v>3</v>
      </c>
      <c r="F119" t="s">
        <v>4</v>
      </c>
      <c r="G119">
        <v>3</v>
      </c>
      <c r="H119" s="12" t="str">
        <f t="shared" si="197"/>
        <v>2_to_3</v>
      </c>
      <c r="I119">
        <v>3</v>
      </c>
      <c r="J119" s="12" t="str">
        <f t="shared" si="197"/>
        <v>2_to_3</v>
      </c>
      <c r="K119">
        <v>3</v>
      </c>
      <c r="L119" s="12" t="str">
        <f t="shared" si="198"/>
        <v>2_to_3</v>
      </c>
      <c r="M119">
        <v>3</v>
      </c>
      <c r="N119" s="12" t="str">
        <f t="shared" si="198"/>
        <v>2_to_3</v>
      </c>
      <c r="O119">
        <v>3</v>
      </c>
      <c r="P119" s="12" t="str">
        <f t="shared" ref="P119" si="356">IF(O119&gt;3,"4_to_5",IF(O119=1,1,"2_to_3"))</f>
        <v>2_to_3</v>
      </c>
      <c r="Q119" t="s">
        <v>8</v>
      </c>
      <c r="R119">
        <v>3</v>
      </c>
      <c r="S119" s="12" t="str">
        <f t="shared" si="200"/>
        <v>2_to_3</v>
      </c>
      <c r="T119">
        <v>3</v>
      </c>
      <c r="U119" s="12" t="str">
        <f t="shared" si="200"/>
        <v>2_to_3</v>
      </c>
      <c r="V119">
        <v>3</v>
      </c>
      <c r="W119" s="12" t="str">
        <f t="shared" ref="W119:Y119" si="357">IF(V119&gt;3,"4_to_5",IF(V119=1,1,"2_to_3"))</f>
        <v>2_to_3</v>
      </c>
      <c r="X119">
        <v>3</v>
      </c>
      <c r="Y119" s="12" t="str">
        <f t="shared" si="357"/>
        <v>2_to_3</v>
      </c>
      <c r="Z119">
        <v>3</v>
      </c>
      <c r="AA119" s="12" t="str">
        <f t="shared" ref="AA119" si="358">IF(Z119&gt;3,"4_to_5",IF(Z119=1,1,"2_to_3"))</f>
        <v>2_to_3</v>
      </c>
    </row>
    <row r="120" spans="1:27" x14ac:dyDescent="0.3">
      <c r="A120" t="s">
        <v>6</v>
      </c>
      <c r="B120" t="s">
        <v>1</v>
      </c>
      <c r="C120" t="str">
        <f t="shared" si="196"/>
        <v>under_25</v>
      </c>
      <c r="D120" t="s">
        <v>2</v>
      </c>
      <c r="E120" t="s">
        <v>12</v>
      </c>
      <c r="F120" t="s">
        <v>7</v>
      </c>
      <c r="G120">
        <v>2</v>
      </c>
      <c r="H120" s="12" t="str">
        <f t="shared" si="197"/>
        <v>2_to_3</v>
      </c>
      <c r="I120">
        <v>4</v>
      </c>
      <c r="J120" s="12" t="str">
        <f t="shared" si="197"/>
        <v>4_to_5</v>
      </c>
      <c r="K120">
        <v>5</v>
      </c>
      <c r="L120" s="12" t="str">
        <f t="shared" si="198"/>
        <v>4_to_5</v>
      </c>
      <c r="M120">
        <v>3</v>
      </c>
      <c r="N120" s="12" t="str">
        <f t="shared" si="198"/>
        <v>2_to_3</v>
      </c>
      <c r="O120">
        <v>5</v>
      </c>
      <c r="P120" s="12" t="str">
        <f t="shared" ref="P120" si="359">IF(O120&gt;3,"4_to_5",IF(O120=1,1,"2_to_3"))</f>
        <v>4_to_5</v>
      </c>
      <c r="Q120" t="s">
        <v>8</v>
      </c>
      <c r="R120">
        <v>3</v>
      </c>
      <c r="S120" s="12" t="str">
        <f t="shared" si="200"/>
        <v>2_to_3</v>
      </c>
      <c r="T120">
        <v>5</v>
      </c>
      <c r="U120" s="12" t="str">
        <f t="shared" si="200"/>
        <v>4_to_5</v>
      </c>
      <c r="V120">
        <v>4</v>
      </c>
      <c r="W120" s="12" t="str">
        <f t="shared" ref="W120:Y120" si="360">IF(V120&gt;3,"4_to_5",IF(V120=1,1,"2_to_3"))</f>
        <v>4_to_5</v>
      </c>
      <c r="X120">
        <v>5</v>
      </c>
      <c r="Y120" s="12" t="str">
        <f t="shared" si="360"/>
        <v>4_to_5</v>
      </c>
      <c r="Z120">
        <v>1</v>
      </c>
      <c r="AA120" s="12">
        <f t="shared" ref="AA120" si="361">IF(Z120&gt;3,"4_to_5",IF(Z120=1,1,"2_to_3"))</f>
        <v>1</v>
      </c>
    </row>
    <row r="121" spans="1:27" x14ac:dyDescent="0.3">
      <c r="A121" t="s">
        <v>0</v>
      </c>
      <c r="B121" t="s">
        <v>1</v>
      </c>
      <c r="C121" t="str">
        <f t="shared" si="196"/>
        <v>under_25</v>
      </c>
      <c r="D121" t="s">
        <v>2</v>
      </c>
      <c r="E121" t="s">
        <v>12</v>
      </c>
      <c r="F121" t="s">
        <v>7</v>
      </c>
      <c r="G121">
        <v>1</v>
      </c>
      <c r="H121" s="12">
        <f t="shared" si="197"/>
        <v>1</v>
      </c>
      <c r="I121">
        <v>1</v>
      </c>
      <c r="J121" s="12">
        <f t="shared" si="197"/>
        <v>1</v>
      </c>
      <c r="K121">
        <v>1</v>
      </c>
      <c r="L121" s="12">
        <f t="shared" si="198"/>
        <v>1</v>
      </c>
      <c r="M121">
        <v>2</v>
      </c>
      <c r="N121" s="12" t="str">
        <f t="shared" si="198"/>
        <v>2_to_3</v>
      </c>
      <c r="O121">
        <v>2</v>
      </c>
      <c r="P121" s="12" t="str">
        <f t="shared" ref="P121" si="362">IF(O121&gt;3,"4_to_5",IF(O121=1,1,"2_to_3"))</f>
        <v>2_to_3</v>
      </c>
      <c r="Q121" t="s">
        <v>9</v>
      </c>
      <c r="R121">
        <v>3</v>
      </c>
      <c r="S121" s="12" t="str">
        <f t="shared" si="200"/>
        <v>2_to_3</v>
      </c>
      <c r="T121">
        <v>5</v>
      </c>
      <c r="U121" s="12" t="str">
        <f t="shared" si="200"/>
        <v>4_to_5</v>
      </c>
      <c r="V121">
        <v>5</v>
      </c>
      <c r="W121" s="12" t="str">
        <f t="shared" ref="W121:Y121" si="363">IF(V121&gt;3,"4_to_5",IF(V121=1,1,"2_to_3"))</f>
        <v>4_to_5</v>
      </c>
      <c r="X121">
        <v>5</v>
      </c>
      <c r="Y121" s="12" t="str">
        <f t="shared" si="363"/>
        <v>4_to_5</v>
      </c>
      <c r="Z121">
        <v>2</v>
      </c>
      <c r="AA121" s="12" t="str">
        <f t="shared" ref="AA121" si="364">IF(Z121&gt;3,"4_to_5",IF(Z121=1,1,"2_to_3"))</f>
        <v>2_to_3</v>
      </c>
    </row>
    <row r="122" spans="1:27" x14ac:dyDescent="0.3">
      <c r="A122" t="s">
        <v>0</v>
      </c>
      <c r="B122" t="s">
        <v>1</v>
      </c>
      <c r="C122" t="str">
        <f t="shared" si="196"/>
        <v>under_25</v>
      </c>
      <c r="D122" t="s">
        <v>2</v>
      </c>
      <c r="E122" t="s">
        <v>3</v>
      </c>
      <c r="F122" t="s">
        <v>4</v>
      </c>
      <c r="G122">
        <v>2</v>
      </c>
      <c r="H122" s="12" t="str">
        <f t="shared" si="197"/>
        <v>2_to_3</v>
      </c>
      <c r="I122">
        <v>2</v>
      </c>
      <c r="J122" s="12" t="str">
        <f t="shared" si="197"/>
        <v>2_to_3</v>
      </c>
      <c r="K122">
        <v>1</v>
      </c>
      <c r="L122" s="12">
        <f t="shared" si="198"/>
        <v>1</v>
      </c>
      <c r="M122">
        <v>2</v>
      </c>
      <c r="N122" s="12" t="str">
        <f t="shared" si="198"/>
        <v>2_to_3</v>
      </c>
      <c r="O122">
        <v>1</v>
      </c>
      <c r="P122" s="12">
        <f t="shared" ref="P122" si="365">IF(O122&gt;3,"4_to_5",IF(O122=1,1,"2_to_3"))</f>
        <v>1</v>
      </c>
      <c r="Q122" t="s">
        <v>5</v>
      </c>
      <c r="R122">
        <v>3</v>
      </c>
      <c r="S122" s="12" t="str">
        <f t="shared" si="200"/>
        <v>2_to_3</v>
      </c>
      <c r="T122">
        <v>1</v>
      </c>
      <c r="U122" s="12">
        <f t="shared" si="200"/>
        <v>1</v>
      </c>
      <c r="V122">
        <v>1</v>
      </c>
      <c r="W122" s="12">
        <f t="shared" ref="W122:Y122" si="366">IF(V122&gt;3,"4_to_5",IF(V122=1,1,"2_to_3"))</f>
        <v>1</v>
      </c>
      <c r="X122">
        <v>4</v>
      </c>
      <c r="Y122" s="12" t="str">
        <f t="shared" si="366"/>
        <v>4_to_5</v>
      </c>
      <c r="Z122">
        <v>4</v>
      </c>
      <c r="AA122" s="12" t="str">
        <f t="shared" ref="AA122" si="367">IF(Z122&gt;3,"4_to_5",IF(Z122=1,1,"2_to_3"))</f>
        <v>4_to_5</v>
      </c>
    </row>
    <row r="123" spans="1:27" x14ac:dyDescent="0.3">
      <c r="A123" t="s">
        <v>6</v>
      </c>
      <c r="B123" t="s">
        <v>1</v>
      </c>
      <c r="C123" t="str">
        <f t="shared" si="196"/>
        <v>under_25</v>
      </c>
      <c r="D123" t="s">
        <v>2</v>
      </c>
      <c r="E123" t="s">
        <v>3</v>
      </c>
      <c r="F123" t="s">
        <v>7</v>
      </c>
      <c r="G123">
        <v>1</v>
      </c>
      <c r="H123" s="12">
        <f t="shared" si="197"/>
        <v>1</v>
      </c>
      <c r="I123">
        <v>2</v>
      </c>
      <c r="J123" s="12" t="str">
        <f t="shared" si="197"/>
        <v>2_to_3</v>
      </c>
      <c r="K123">
        <v>2</v>
      </c>
      <c r="L123" s="12" t="str">
        <f t="shared" si="198"/>
        <v>2_to_3</v>
      </c>
      <c r="M123">
        <v>2</v>
      </c>
      <c r="N123" s="12" t="str">
        <f t="shared" si="198"/>
        <v>2_to_3</v>
      </c>
      <c r="O123">
        <v>1</v>
      </c>
      <c r="P123" s="12">
        <f t="shared" ref="P123" si="368">IF(O123&gt;3,"4_to_5",IF(O123=1,1,"2_to_3"))</f>
        <v>1</v>
      </c>
      <c r="Q123" t="s">
        <v>9</v>
      </c>
      <c r="R123">
        <v>1</v>
      </c>
      <c r="S123" s="12">
        <f t="shared" si="200"/>
        <v>1</v>
      </c>
      <c r="T123">
        <v>2</v>
      </c>
      <c r="U123" s="12" t="str">
        <f t="shared" si="200"/>
        <v>2_to_3</v>
      </c>
      <c r="V123">
        <v>3</v>
      </c>
      <c r="W123" s="12" t="str">
        <f t="shared" ref="W123:Y123" si="369">IF(V123&gt;3,"4_to_5",IF(V123=1,1,"2_to_3"))</f>
        <v>2_to_3</v>
      </c>
      <c r="X123">
        <v>4</v>
      </c>
      <c r="Y123" s="12" t="str">
        <f t="shared" si="369"/>
        <v>4_to_5</v>
      </c>
      <c r="Z123">
        <v>3</v>
      </c>
      <c r="AA123" s="12" t="str">
        <f t="shared" ref="AA123" si="370">IF(Z123&gt;3,"4_to_5",IF(Z123=1,1,"2_to_3"))</f>
        <v>2_to_3</v>
      </c>
    </row>
    <row r="124" spans="1:27" x14ac:dyDescent="0.3">
      <c r="A124" t="s">
        <v>0</v>
      </c>
      <c r="B124" s="12" t="s">
        <v>51</v>
      </c>
      <c r="C124" t="str">
        <f t="shared" si="196"/>
        <v>under_25</v>
      </c>
      <c r="D124" t="s">
        <v>2</v>
      </c>
      <c r="E124" t="s">
        <v>12</v>
      </c>
      <c r="F124" t="s">
        <v>7</v>
      </c>
      <c r="G124">
        <v>2</v>
      </c>
      <c r="H124" s="12" t="str">
        <f t="shared" si="197"/>
        <v>2_to_3</v>
      </c>
      <c r="I124">
        <v>3</v>
      </c>
      <c r="J124" s="12" t="str">
        <f t="shared" si="197"/>
        <v>2_to_3</v>
      </c>
      <c r="K124">
        <v>2</v>
      </c>
      <c r="L124" s="12" t="str">
        <f t="shared" si="198"/>
        <v>2_to_3</v>
      </c>
      <c r="M124">
        <v>2</v>
      </c>
      <c r="N124" s="12" t="str">
        <f t="shared" si="198"/>
        <v>2_to_3</v>
      </c>
      <c r="O124">
        <v>3</v>
      </c>
      <c r="P124" s="12" t="str">
        <f t="shared" ref="P124" si="371">IF(O124&gt;3,"4_to_5",IF(O124=1,1,"2_to_3"))</f>
        <v>2_to_3</v>
      </c>
      <c r="Q124" t="s">
        <v>9</v>
      </c>
      <c r="R124">
        <v>1</v>
      </c>
      <c r="S124" s="12">
        <f t="shared" si="200"/>
        <v>1</v>
      </c>
      <c r="T124">
        <v>4</v>
      </c>
      <c r="U124" s="12" t="str">
        <f t="shared" si="200"/>
        <v>4_to_5</v>
      </c>
      <c r="V124">
        <v>4</v>
      </c>
      <c r="W124" s="12" t="str">
        <f t="shared" ref="W124:Y124" si="372">IF(V124&gt;3,"4_to_5",IF(V124=1,1,"2_to_3"))</f>
        <v>4_to_5</v>
      </c>
      <c r="X124">
        <v>3</v>
      </c>
      <c r="Y124" s="12" t="str">
        <f t="shared" si="372"/>
        <v>2_to_3</v>
      </c>
      <c r="Z124">
        <v>4</v>
      </c>
      <c r="AA124" s="12" t="str">
        <f t="shared" ref="AA124" si="373">IF(Z124&gt;3,"4_to_5",IF(Z124=1,1,"2_to_3"))</f>
        <v>4_to_5</v>
      </c>
    </row>
    <row r="125" spans="1:27" x14ac:dyDescent="0.3">
      <c r="A125" t="s">
        <v>0</v>
      </c>
      <c r="B125" s="12" t="s">
        <v>51</v>
      </c>
      <c r="C125" t="str">
        <f t="shared" si="196"/>
        <v>under_25</v>
      </c>
      <c r="D125" t="s">
        <v>2</v>
      </c>
      <c r="E125" t="s">
        <v>12</v>
      </c>
      <c r="F125" t="s">
        <v>7</v>
      </c>
      <c r="G125">
        <v>2</v>
      </c>
      <c r="H125" s="12" t="str">
        <f t="shared" si="197"/>
        <v>2_to_3</v>
      </c>
      <c r="I125">
        <v>3</v>
      </c>
      <c r="J125" s="12" t="str">
        <f t="shared" si="197"/>
        <v>2_to_3</v>
      </c>
      <c r="K125">
        <v>2</v>
      </c>
      <c r="L125" s="12" t="str">
        <f t="shared" si="198"/>
        <v>2_to_3</v>
      </c>
      <c r="M125">
        <v>2</v>
      </c>
      <c r="N125" s="12" t="str">
        <f t="shared" si="198"/>
        <v>2_to_3</v>
      </c>
      <c r="O125">
        <v>3</v>
      </c>
      <c r="P125" s="12" t="str">
        <f t="shared" ref="P125" si="374">IF(O125&gt;3,"4_to_5",IF(O125=1,1,"2_to_3"))</f>
        <v>2_to_3</v>
      </c>
      <c r="Q125" t="s">
        <v>9</v>
      </c>
      <c r="R125">
        <v>1</v>
      </c>
      <c r="S125" s="12">
        <f t="shared" si="200"/>
        <v>1</v>
      </c>
      <c r="T125">
        <v>4</v>
      </c>
      <c r="U125" s="12" t="str">
        <f t="shared" si="200"/>
        <v>4_to_5</v>
      </c>
      <c r="V125">
        <v>4</v>
      </c>
      <c r="W125" s="12" t="str">
        <f t="shared" ref="W125:Y125" si="375">IF(V125&gt;3,"4_to_5",IF(V125=1,1,"2_to_3"))</f>
        <v>4_to_5</v>
      </c>
      <c r="X125">
        <v>3</v>
      </c>
      <c r="Y125" s="12" t="str">
        <f t="shared" si="375"/>
        <v>2_to_3</v>
      </c>
      <c r="Z125">
        <v>4</v>
      </c>
      <c r="AA125" s="12" t="str">
        <f t="shared" ref="AA125" si="376">IF(Z125&gt;3,"4_to_5",IF(Z125=1,1,"2_to_3"))</f>
        <v>4_to_5</v>
      </c>
    </row>
    <row r="126" spans="1:27" x14ac:dyDescent="0.3">
      <c r="A126" t="s">
        <v>0</v>
      </c>
      <c r="B126" t="s">
        <v>1</v>
      </c>
      <c r="C126" t="str">
        <f t="shared" si="196"/>
        <v>under_25</v>
      </c>
      <c r="D126" t="s">
        <v>2</v>
      </c>
      <c r="E126" t="s">
        <v>12</v>
      </c>
      <c r="F126" t="s">
        <v>4</v>
      </c>
      <c r="G126">
        <v>1</v>
      </c>
      <c r="H126" s="12">
        <f t="shared" si="197"/>
        <v>1</v>
      </c>
      <c r="I126">
        <v>2</v>
      </c>
      <c r="J126" s="12" t="str">
        <f t="shared" si="197"/>
        <v>2_to_3</v>
      </c>
      <c r="K126">
        <v>1</v>
      </c>
      <c r="L126" s="12">
        <f t="shared" si="198"/>
        <v>1</v>
      </c>
      <c r="M126">
        <v>1</v>
      </c>
      <c r="N126" s="12">
        <f t="shared" si="198"/>
        <v>1</v>
      </c>
      <c r="O126">
        <v>4</v>
      </c>
      <c r="P126" s="12" t="str">
        <f t="shared" ref="P126" si="377">IF(O126&gt;3,"4_to_5",IF(O126=1,1,"2_to_3"))</f>
        <v>4_to_5</v>
      </c>
      <c r="Q126" t="s">
        <v>9</v>
      </c>
      <c r="R126">
        <v>3</v>
      </c>
      <c r="S126" s="12" t="str">
        <f t="shared" si="200"/>
        <v>2_to_3</v>
      </c>
      <c r="T126">
        <v>1</v>
      </c>
      <c r="U126" s="12">
        <f t="shared" si="200"/>
        <v>1</v>
      </c>
      <c r="V126">
        <v>1</v>
      </c>
      <c r="W126" s="12">
        <f t="shared" ref="W126:Y126" si="378">IF(V126&gt;3,"4_to_5",IF(V126=1,1,"2_to_3"))</f>
        <v>1</v>
      </c>
      <c r="X126">
        <v>1</v>
      </c>
      <c r="Y126" s="12">
        <f t="shared" si="378"/>
        <v>1</v>
      </c>
      <c r="Z126">
        <v>2</v>
      </c>
      <c r="AA126" s="12" t="str">
        <f t="shared" ref="AA126" si="379">IF(Z126&gt;3,"4_to_5",IF(Z126=1,1,"2_to_3"))</f>
        <v>2_to_3</v>
      </c>
    </row>
    <row r="127" spans="1:27" x14ac:dyDescent="0.3">
      <c r="A127" t="s">
        <v>6</v>
      </c>
      <c r="B127" t="s">
        <v>1</v>
      </c>
      <c r="C127" t="str">
        <f t="shared" si="196"/>
        <v>under_25</v>
      </c>
      <c r="D127" t="s">
        <v>2</v>
      </c>
      <c r="E127" t="s">
        <v>12</v>
      </c>
      <c r="F127" t="s">
        <v>7</v>
      </c>
      <c r="G127">
        <v>1</v>
      </c>
      <c r="H127" s="12">
        <f t="shared" si="197"/>
        <v>1</v>
      </c>
      <c r="I127">
        <v>1</v>
      </c>
      <c r="J127" s="12">
        <f t="shared" si="197"/>
        <v>1</v>
      </c>
      <c r="K127">
        <v>5</v>
      </c>
      <c r="L127" s="12" t="str">
        <f t="shared" si="198"/>
        <v>4_to_5</v>
      </c>
      <c r="M127">
        <v>2</v>
      </c>
      <c r="N127" s="12" t="str">
        <f t="shared" si="198"/>
        <v>2_to_3</v>
      </c>
      <c r="O127">
        <v>5</v>
      </c>
      <c r="P127" s="12" t="str">
        <f t="shared" ref="P127" si="380">IF(O127&gt;3,"4_to_5",IF(O127=1,1,"2_to_3"))</f>
        <v>4_to_5</v>
      </c>
      <c r="Q127" t="s">
        <v>5</v>
      </c>
      <c r="R127">
        <v>2</v>
      </c>
      <c r="S127" s="12" t="str">
        <f t="shared" si="200"/>
        <v>2_to_3</v>
      </c>
      <c r="T127">
        <v>3</v>
      </c>
      <c r="U127" s="12" t="str">
        <f t="shared" si="200"/>
        <v>2_to_3</v>
      </c>
      <c r="V127">
        <v>2</v>
      </c>
      <c r="W127" s="12" t="str">
        <f t="shared" ref="W127:Y127" si="381">IF(V127&gt;3,"4_to_5",IF(V127=1,1,"2_to_3"))</f>
        <v>2_to_3</v>
      </c>
      <c r="X127">
        <v>2</v>
      </c>
      <c r="Y127" s="12" t="str">
        <f t="shared" si="381"/>
        <v>2_to_3</v>
      </c>
      <c r="Z127">
        <v>3</v>
      </c>
      <c r="AA127" s="12" t="str">
        <f t="shared" ref="AA127" si="382">IF(Z127&gt;3,"4_to_5",IF(Z127=1,1,"2_to_3"))</f>
        <v>2_to_3</v>
      </c>
    </row>
    <row r="128" spans="1:27" x14ac:dyDescent="0.3">
      <c r="A128" t="s">
        <v>0</v>
      </c>
      <c r="B128" t="s">
        <v>1</v>
      </c>
      <c r="C128" t="str">
        <f t="shared" si="196"/>
        <v>under_25</v>
      </c>
      <c r="D128" t="s">
        <v>2</v>
      </c>
      <c r="E128" t="s">
        <v>3</v>
      </c>
      <c r="F128" t="s">
        <v>4</v>
      </c>
      <c r="G128">
        <v>1</v>
      </c>
      <c r="H128" s="12">
        <f t="shared" si="197"/>
        <v>1</v>
      </c>
      <c r="I128">
        <v>1</v>
      </c>
      <c r="J128" s="12">
        <f t="shared" si="197"/>
        <v>1</v>
      </c>
      <c r="K128">
        <v>1</v>
      </c>
      <c r="L128" s="12">
        <f t="shared" si="198"/>
        <v>1</v>
      </c>
      <c r="M128">
        <v>1</v>
      </c>
      <c r="N128" s="12">
        <f t="shared" si="198"/>
        <v>1</v>
      </c>
      <c r="O128">
        <v>4</v>
      </c>
      <c r="P128" s="12" t="str">
        <f t="shared" ref="P128" si="383">IF(O128&gt;3,"4_to_5",IF(O128=1,1,"2_to_3"))</f>
        <v>4_to_5</v>
      </c>
      <c r="Q128" t="s">
        <v>8</v>
      </c>
      <c r="R128">
        <v>2</v>
      </c>
      <c r="S128" s="12" t="str">
        <f t="shared" si="200"/>
        <v>2_to_3</v>
      </c>
      <c r="T128">
        <v>1</v>
      </c>
      <c r="U128" s="12">
        <f t="shared" si="200"/>
        <v>1</v>
      </c>
      <c r="V128">
        <v>1</v>
      </c>
      <c r="W128" s="12">
        <f t="shared" ref="W128:Y128" si="384">IF(V128&gt;3,"4_to_5",IF(V128=1,1,"2_to_3"))</f>
        <v>1</v>
      </c>
      <c r="X128">
        <v>2</v>
      </c>
      <c r="Y128" s="12" t="str">
        <f t="shared" si="384"/>
        <v>2_to_3</v>
      </c>
      <c r="Z128">
        <v>4</v>
      </c>
      <c r="AA128" s="12" t="str">
        <f t="shared" ref="AA128" si="385">IF(Z128&gt;3,"4_to_5",IF(Z128=1,1,"2_to_3"))</f>
        <v>4_to_5</v>
      </c>
    </row>
    <row r="129" spans="1:27" x14ac:dyDescent="0.3">
      <c r="A129" t="s">
        <v>0</v>
      </c>
      <c r="B129" t="s">
        <v>1</v>
      </c>
      <c r="C129" t="str">
        <f t="shared" si="196"/>
        <v>under_25</v>
      </c>
      <c r="D129" t="s">
        <v>2</v>
      </c>
      <c r="E129" t="s">
        <v>12</v>
      </c>
      <c r="F129" t="s">
        <v>4</v>
      </c>
      <c r="G129">
        <v>1</v>
      </c>
      <c r="H129" s="12">
        <f t="shared" si="197"/>
        <v>1</v>
      </c>
      <c r="I129">
        <v>2</v>
      </c>
      <c r="J129" s="12" t="str">
        <f t="shared" si="197"/>
        <v>2_to_3</v>
      </c>
      <c r="K129">
        <v>1</v>
      </c>
      <c r="L129" s="12">
        <f t="shared" si="198"/>
        <v>1</v>
      </c>
      <c r="M129">
        <v>1</v>
      </c>
      <c r="N129" s="12">
        <f t="shared" si="198"/>
        <v>1</v>
      </c>
      <c r="O129">
        <v>4</v>
      </c>
      <c r="P129" s="12" t="str">
        <f t="shared" ref="P129" si="386">IF(O129&gt;3,"4_to_5",IF(O129=1,1,"2_to_3"))</f>
        <v>4_to_5</v>
      </c>
      <c r="Q129" t="s">
        <v>9</v>
      </c>
      <c r="R129">
        <v>3</v>
      </c>
      <c r="S129" s="12" t="str">
        <f t="shared" si="200"/>
        <v>2_to_3</v>
      </c>
      <c r="T129">
        <v>1</v>
      </c>
      <c r="U129" s="12">
        <f t="shared" si="200"/>
        <v>1</v>
      </c>
      <c r="V129">
        <v>1</v>
      </c>
      <c r="W129" s="12">
        <f t="shared" ref="W129:Y129" si="387">IF(V129&gt;3,"4_to_5",IF(V129=1,1,"2_to_3"))</f>
        <v>1</v>
      </c>
      <c r="X129">
        <v>1</v>
      </c>
      <c r="Y129" s="12">
        <f t="shared" si="387"/>
        <v>1</v>
      </c>
      <c r="Z129">
        <v>2</v>
      </c>
      <c r="AA129" s="12" t="str">
        <f t="shared" ref="AA129" si="388">IF(Z129&gt;3,"4_to_5",IF(Z129=1,1,"2_to_3"))</f>
        <v>2_to_3</v>
      </c>
    </row>
    <row r="130" spans="1:27" x14ac:dyDescent="0.3">
      <c r="A130" t="s">
        <v>6</v>
      </c>
      <c r="B130" t="s">
        <v>1</v>
      </c>
      <c r="C130" t="str">
        <f t="shared" si="196"/>
        <v>under_25</v>
      </c>
      <c r="D130" t="s">
        <v>2</v>
      </c>
      <c r="E130" t="s">
        <v>12</v>
      </c>
      <c r="F130" t="s">
        <v>7</v>
      </c>
      <c r="G130">
        <v>4</v>
      </c>
      <c r="H130" s="12" t="str">
        <f t="shared" si="197"/>
        <v>4_to_5</v>
      </c>
      <c r="I130">
        <v>4</v>
      </c>
      <c r="J130" s="12" t="str">
        <f t="shared" si="197"/>
        <v>4_to_5</v>
      </c>
      <c r="K130">
        <v>5</v>
      </c>
      <c r="L130" s="12" t="str">
        <f t="shared" si="198"/>
        <v>4_to_5</v>
      </c>
      <c r="M130">
        <v>4</v>
      </c>
      <c r="N130" s="12" t="str">
        <f t="shared" si="198"/>
        <v>4_to_5</v>
      </c>
      <c r="O130">
        <v>5</v>
      </c>
      <c r="P130" s="12" t="str">
        <f t="shared" ref="P130" si="389">IF(O130&gt;3,"4_to_5",IF(O130=1,1,"2_to_3"))</f>
        <v>4_to_5</v>
      </c>
      <c r="Q130" t="s">
        <v>5</v>
      </c>
      <c r="R130">
        <v>3</v>
      </c>
      <c r="S130" s="12" t="str">
        <f t="shared" si="200"/>
        <v>2_to_3</v>
      </c>
      <c r="T130">
        <v>4</v>
      </c>
      <c r="U130" s="12" t="str">
        <f t="shared" si="200"/>
        <v>4_to_5</v>
      </c>
      <c r="V130">
        <v>4</v>
      </c>
      <c r="W130" s="12" t="str">
        <f t="shared" ref="W130:Y130" si="390">IF(V130&gt;3,"4_to_5",IF(V130=1,1,"2_to_3"))</f>
        <v>4_to_5</v>
      </c>
      <c r="X130">
        <v>5</v>
      </c>
      <c r="Y130" s="12" t="str">
        <f t="shared" si="390"/>
        <v>4_to_5</v>
      </c>
      <c r="Z130">
        <v>1</v>
      </c>
      <c r="AA130" s="12">
        <f t="shared" ref="AA130" si="391">IF(Z130&gt;3,"4_to_5",IF(Z130=1,1,"2_to_3"))</f>
        <v>1</v>
      </c>
    </row>
    <row r="131" spans="1:27" x14ac:dyDescent="0.3">
      <c r="A131" t="s">
        <v>0</v>
      </c>
      <c r="B131" t="s">
        <v>1</v>
      </c>
      <c r="C131" t="str">
        <f t="shared" ref="C131:C141" si="392">IF(OR(B131="18-24",B131="less_than_18"),"under_25","25+")</f>
        <v>under_25</v>
      </c>
      <c r="D131" t="s">
        <v>2</v>
      </c>
      <c r="E131" t="s">
        <v>12</v>
      </c>
      <c r="F131" t="s">
        <v>4</v>
      </c>
      <c r="G131">
        <v>4</v>
      </c>
      <c r="H131" s="12" t="str">
        <f t="shared" ref="H131:J141" si="393">IF(G131&gt;3,"4_to_5",IF(G131=1,1,"2_to_3"))</f>
        <v>4_to_5</v>
      </c>
      <c r="I131">
        <v>4</v>
      </c>
      <c r="J131" s="12" t="str">
        <f t="shared" si="393"/>
        <v>4_to_5</v>
      </c>
      <c r="K131">
        <v>3</v>
      </c>
      <c r="L131" s="12" t="str">
        <f t="shared" ref="L131:N141" si="394">IF(K131&gt;3,"4_to_5",IF(K131=1,1,"2_to_3"))</f>
        <v>2_to_3</v>
      </c>
      <c r="M131">
        <v>2</v>
      </c>
      <c r="N131" s="12" t="str">
        <f t="shared" si="394"/>
        <v>2_to_3</v>
      </c>
      <c r="O131">
        <v>3</v>
      </c>
      <c r="P131" s="12" t="str">
        <f t="shared" ref="P131" si="395">IF(O131&gt;3,"4_to_5",IF(O131=1,1,"2_to_3"))</f>
        <v>2_to_3</v>
      </c>
      <c r="Q131" t="s">
        <v>8</v>
      </c>
      <c r="R131">
        <v>2</v>
      </c>
      <c r="S131" s="12" t="str">
        <f t="shared" ref="S131:U141" si="396">IF(R131&gt;3,"4_to_5",IF(R131=1,1,"2_to_3"))</f>
        <v>2_to_3</v>
      </c>
      <c r="T131">
        <v>2</v>
      </c>
      <c r="U131" s="12" t="str">
        <f t="shared" si="396"/>
        <v>2_to_3</v>
      </c>
      <c r="V131">
        <v>2</v>
      </c>
      <c r="W131" s="12" t="str">
        <f t="shared" ref="W131:Y131" si="397">IF(V131&gt;3,"4_to_5",IF(V131=1,1,"2_to_3"))</f>
        <v>2_to_3</v>
      </c>
      <c r="X131">
        <v>4</v>
      </c>
      <c r="Y131" s="12" t="str">
        <f t="shared" si="397"/>
        <v>4_to_5</v>
      </c>
      <c r="Z131">
        <v>2</v>
      </c>
      <c r="AA131" s="12" t="str">
        <f t="shared" ref="AA131" si="398">IF(Z131&gt;3,"4_to_5",IF(Z131=1,1,"2_to_3"))</f>
        <v>2_to_3</v>
      </c>
    </row>
    <row r="132" spans="1:27" x14ac:dyDescent="0.3">
      <c r="A132" t="s">
        <v>0</v>
      </c>
      <c r="B132" t="s">
        <v>1</v>
      </c>
      <c r="C132" t="str">
        <f t="shared" si="392"/>
        <v>under_25</v>
      </c>
      <c r="D132" t="s">
        <v>2</v>
      </c>
      <c r="E132" t="s">
        <v>3</v>
      </c>
      <c r="F132" t="s">
        <v>4</v>
      </c>
      <c r="G132">
        <v>2</v>
      </c>
      <c r="H132" s="12" t="str">
        <f t="shared" si="393"/>
        <v>2_to_3</v>
      </c>
      <c r="I132">
        <v>3</v>
      </c>
      <c r="J132" s="12" t="str">
        <f t="shared" si="393"/>
        <v>2_to_3</v>
      </c>
      <c r="K132">
        <v>4</v>
      </c>
      <c r="L132" s="12" t="str">
        <f t="shared" si="394"/>
        <v>4_to_5</v>
      </c>
      <c r="M132">
        <v>2</v>
      </c>
      <c r="N132" s="12" t="str">
        <f t="shared" si="394"/>
        <v>2_to_3</v>
      </c>
      <c r="O132">
        <v>4</v>
      </c>
      <c r="P132" s="12" t="str">
        <f t="shared" ref="P132" si="399">IF(O132&gt;3,"4_to_5",IF(O132=1,1,"2_to_3"))</f>
        <v>4_to_5</v>
      </c>
      <c r="Q132" t="s">
        <v>8</v>
      </c>
      <c r="R132">
        <v>2</v>
      </c>
      <c r="S132" s="12" t="str">
        <f t="shared" si="396"/>
        <v>2_to_3</v>
      </c>
      <c r="T132">
        <v>4</v>
      </c>
      <c r="U132" s="12" t="str">
        <f t="shared" si="396"/>
        <v>4_to_5</v>
      </c>
      <c r="V132">
        <v>4</v>
      </c>
      <c r="W132" s="12" t="str">
        <f t="shared" ref="W132:Y132" si="400">IF(V132&gt;3,"4_to_5",IF(V132=1,1,"2_to_3"))</f>
        <v>4_to_5</v>
      </c>
      <c r="X132">
        <v>4</v>
      </c>
      <c r="Y132" s="12" t="str">
        <f t="shared" si="400"/>
        <v>4_to_5</v>
      </c>
      <c r="Z132">
        <v>2</v>
      </c>
      <c r="AA132" s="12" t="str">
        <f t="shared" ref="AA132" si="401">IF(Z132&gt;3,"4_to_5",IF(Z132=1,1,"2_to_3"))</f>
        <v>2_to_3</v>
      </c>
    </row>
    <row r="133" spans="1:27" x14ac:dyDescent="0.3">
      <c r="A133" t="s">
        <v>6</v>
      </c>
      <c r="B133" t="s">
        <v>1</v>
      </c>
      <c r="C133" t="str">
        <f t="shared" si="392"/>
        <v>under_25</v>
      </c>
      <c r="D133" t="s">
        <v>2</v>
      </c>
      <c r="E133" t="s">
        <v>3</v>
      </c>
      <c r="F133" t="s">
        <v>7</v>
      </c>
      <c r="G133">
        <v>4</v>
      </c>
      <c r="H133" s="12" t="str">
        <f t="shared" si="393"/>
        <v>4_to_5</v>
      </c>
      <c r="I133">
        <v>3</v>
      </c>
      <c r="J133" s="12" t="str">
        <f t="shared" si="393"/>
        <v>2_to_3</v>
      </c>
      <c r="K133">
        <v>3</v>
      </c>
      <c r="L133" s="12" t="str">
        <f t="shared" si="394"/>
        <v>2_to_3</v>
      </c>
      <c r="M133">
        <v>4</v>
      </c>
      <c r="N133" s="12" t="str">
        <f t="shared" si="394"/>
        <v>4_to_5</v>
      </c>
      <c r="O133">
        <v>5</v>
      </c>
      <c r="P133" s="12" t="str">
        <f t="shared" ref="P133" si="402">IF(O133&gt;3,"4_to_5",IF(O133=1,1,"2_to_3"))</f>
        <v>4_to_5</v>
      </c>
      <c r="Q133" t="s">
        <v>5</v>
      </c>
      <c r="R133">
        <v>4</v>
      </c>
      <c r="S133" s="12" t="str">
        <f t="shared" si="396"/>
        <v>4_to_5</v>
      </c>
      <c r="T133">
        <v>5</v>
      </c>
      <c r="U133" s="12" t="str">
        <f t="shared" si="396"/>
        <v>4_to_5</v>
      </c>
      <c r="V133">
        <v>4</v>
      </c>
      <c r="W133" s="12" t="str">
        <f t="shared" ref="W133:Y133" si="403">IF(V133&gt;3,"4_to_5",IF(V133=1,1,"2_to_3"))</f>
        <v>4_to_5</v>
      </c>
      <c r="X133">
        <v>5</v>
      </c>
      <c r="Y133" s="12" t="str">
        <f t="shared" si="403"/>
        <v>4_to_5</v>
      </c>
      <c r="Z133">
        <v>3</v>
      </c>
      <c r="AA133" s="12" t="str">
        <f t="shared" ref="AA133" si="404">IF(Z133&gt;3,"4_to_5",IF(Z133=1,1,"2_to_3"))</f>
        <v>2_to_3</v>
      </c>
    </row>
    <row r="134" spans="1:27" x14ac:dyDescent="0.3">
      <c r="A134" t="s">
        <v>0</v>
      </c>
      <c r="B134" t="s">
        <v>1</v>
      </c>
      <c r="C134" t="str">
        <f t="shared" si="392"/>
        <v>under_25</v>
      </c>
      <c r="D134" t="s">
        <v>2</v>
      </c>
      <c r="E134" t="s">
        <v>12</v>
      </c>
      <c r="F134" t="s">
        <v>4</v>
      </c>
      <c r="G134">
        <v>1</v>
      </c>
      <c r="H134" s="12">
        <f t="shared" si="393"/>
        <v>1</v>
      </c>
      <c r="I134">
        <v>1</v>
      </c>
      <c r="J134" s="12">
        <f t="shared" si="393"/>
        <v>1</v>
      </c>
      <c r="K134">
        <v>1</v>
      </c>
      <c r="L134" s="12">
        <f t="shared" si="394"/>
        <v>1</v>
      </c>
      <c r="M134">
        <v>1</v>
      </c>
      <c r="N134" s="12">
        <f t="shared" si="394"/>
        <v>1</v>
      </c>
      <c r="O134">
        <v>2</v>
      </c>
      <c r="P134" s="12" t="str">
        <f t="shared" ref="P134" si="405">IF(O134&gt;3,"4_to_5",IF(O134=1,1,"2_to_3"))</f>
        <v>2_to_3</v>
      </c>
      <c r="Q134" t="s">
        <v>9</v>
      </c>
      <c r="R134">
        <v>1</v>
      </c>
      <c r="S134" s="12">
        <f t="shared" si="396"/>
        <v>1</v>
      </c>
      <c r="T134">
        <v>1</v>
      </c>
      <c r="U134" s="12">
        <f t="shared" si="396"/>
        <v>1</v>
      </c>
      <c r="V134">
        <v>1</v>
      </c>
      <c r="W134" s="12">
        <f t="shared" ref="W134:Y134" si="406">IF(V134&gt;3,"4_to_5",IF(V134=1,1,"2_to_3"))</f>
        <v>1</v>
      </c>
      <c r="X134">
        <v>1</v>
      </c>
      <c r="Y134" s="12">
        <f t="shared" si="406"/>
        <v>1</v>
      </c>
      <c r="Z134">
        <v>1</v>
      </c>
      <c r="AA134" s="12">
        <f t="shared" ref="AA134" si="407">IF(Z134&gt;3,"4_to_5",IF(Z134=1,1,"2_to_3"))</f>
        <v>1</v>
      </c>
    </row>
    <row r="135" spans="1:27" x14ac:dyDescent="0.3">
      <c r="A135" t="s">
        <v>0</v>
      </c>
      <c r="B135" t="s">
        <v>1</v>
      </c>
      <c r="C135" t="str">
        <f t="shared" si="392"/>
        <v>under_25</v>
      </c>
      <c r="D135" t="s">
        <v>2</v>
      </c>
      <c r="E135" t="s">
        <v>3</v>
      </c>
      <c r="F135" t="s">
        <v>7</v>
      </c>
      <c r="G135">
        <v>5</v>
      </c>
      <c r="H135" s="12" t="str">
        <f t="shared" si="393"/>
        <v>4_to_5</v>
      </c>
      <c r="I135">
        <v>1</v>
      </c>
      <c r="J135" s="12">
        <f t="shared" si="393"/>
        <v>1</v>
      </c>
      <c r="K135">
        <v>3</v>
      </c>
      <c r="L135" s="12" t="str">
        <f t="shared" si="394"/>
        <v>2_to_3</v>
      </c>
      <c r="M135">
        <v>3</v>
      </c>
      <c r="N135" s="12" t="str">
        <f t="shared" si="394"/>
        <v>2_to_3</v>
      </c>
      <c r="O135">
        <v>5</v>
      </c>
      <c r="P135" s="12" t="str">
        <f t="shared" ref="P135" si="408">IF(O135&gt;3,"4_to_5",IF(O135=1,1,"2_to_3"))</f>
        <v>4_to_5</v>
      </c>
      <c r="Q135" t="s">
        <v>5</v>
      </c>
      <c r="R135">
        <v>4</v>
      </c>
      <c r="S135" s="12" t="str">
        <f t="shared" si="396"/>
        <v>4_to_5</v>
      </c>
      <c r="T135">
        <v>4</v>
      </c>
      <c r="U135" s="12" t="str">
        <f t="shared" si="396"/>
        <v>4_to_5</v>
      </c>
      <c r="V135">
        <v>2</v>
      </c>
      <c r="W135" s="12" t="str">
        <f t="shared" ref="W135:Y135" si="409">IF(V135&gt;3,"4_to_5",IF(V135=1,1,"2_to_3"))</f>
        <v>2_to_3</v>
      </c>
      <c r="X135">
        <v>5</v>
      </c>
      <c r="Y135" s="12" t="str">
        <f t="shared" si="409"/>
        <v>4_to_5</v>
      </c>
      <c r="Z135">
        <v>5</v>
      </c>
      <c r="AA135" s="12" t="str">
        <f t="shared" ref="AA135" si="410">IF(Z135&gt;3,"4_to_5",IF(Z135=1,1,"2_to_3"))</f>
        <v>4_to_5</v>
      </c>
    </row>
    <row r="136" spans="1:27" x14ac:dyDescent="0.3">
      <c r="A136" t="s">
        <v>6</v>
      </c>
      <c r="B136" t="s">
        <v>13</v>
      </c>
      <c r="C136" t="str">
        <f t="shared" si="392"/>
        <v>25+</v>
      </c>
      <c r="D136" t="s">
        <v>2</v>
      </c>
      <c r="E136" t="s">
        <v>3</v>
      </c>
      <c r="F136" t="s">
        <v>4</v>
      </c>
      <c r="G136">
        <v>2</v>
      </c>
      <c r="H136" s="12" t="str">
        <f t="shared" si="393"/>
        <v>2_to_3</v>
      </c>
      <c r="I136">
        <v>3</v>
      </c>
      <c r="J136" s="12" t="str">
        <f t="shared" si="393"/>
        <v>2_to_3</v>
      </c>
      <c r="K136">
        <v>3</v>
      </c>
      <c r="L136" s="12" t="str">
        <f t="shared" si="394"/>
        <v>2_to_3</v>
      </c>
      <c r="M136">
        <v>2</v>
      </c>
      <c r="N136" s="12" t="str">
        <f t="shared" si="394"/>
        <v>2_to_3</v>
      </c>
      <c r="O136">
        <v>2</v>
      </c>
      <c r="P136" s="12" t="str">
        <f t="shared" ref="P136" si="411">IF(O136&gt;3,"4_to_5",IF(O136=1,1,"2_to_3"))</f>
        <v>2_to_3</v>
      </c>
      <c r="Q136" t="s">
        <v>8</v>
      </c>
      <c r="R136">
        <v>2</v>
      </c>
      <c r="S136" s="12" t="str">
        <f t="shared" si="396"/>
        <v>2_to_3</v>
      </c>
      <c r="T136">
        <v>3</v>
      </c>
      <c r="U136" s="12" t="str">
        <f t="shared" si="396"/>
        <v>2_to_3</v>
      </c>
      <c r="V136">
        <v>1</v>
      </c>
      <c r="W136" s="12">
        <f t="shared" ref="W136:Y136" si="412">IF(V136&gt;3,"4_to_5",IF(V136=1,1,"2_to_3"))</f>
        <v>1</v>
      </c>
      <c r="X136">
        <v>1</v>
      </c>
      <c r="Y136" s="12">
        <f t="shared" si="412"/>
        <v>1</v>
      </c>
      <c r="Z136">
        <v>1</v>
      </c>
      <c r="AA136" s="12">
        <f t="shared" ref="AA136" si="413">IF(Z136&gt;3,"4_to_5",IF(Z136=1,1,"2_to_3"))</f>
        <v>1</v>
      </c>
    </row>
    <row r="137" spans="1:27" x14ac:dyDescent="0.3">
      <c r="A137" t="s">
        <v>0</v>
      </c>
      <c r="B137" t="s">
        <v>1</v>
      </c>
      <c r="C137" t="str">
        <f t="shared" si="392"/>
        <v>under_25</v>
      </c>
      <c r="D137" t="s">
        <v>2</v>
      </c>
      <c r="E137" t="s">
        <v>3</v>
      </c>
      <c r="F137" t="s">
        <v>7</v>
      </c>
      <c r="G137">
        <v>4</v>
      </c>
      <c r="H137" s="12" t="str">
        <f t="shared" si="393"/>
        <v>4_to_5</v>
      </c>
      <c r="I137">
        <v>3</v>
      </c>
      <c r="J137" s="12" t="str">
        <f t="shared" si="393"/>
        <v>2_to_3</v>
      </c>
      <c r="K137">
        <v>5</v>
      </c>
      <c r="L137" s="12" t="str">
        <f t="shared" si="394"/>
        <v>4_to_5</v>
      </c>
      <c r="M137">
        <v>1</v>
      </c>
      <c r="N137" s="12">
        <f t="shared" si="394"/>
        <v>1</v>
      </c>
      <c r="O137">
        <v>5</v>
      </c>
      <c r="P137" s="12" t="str">
        <f t="shared" ref="P137" si="414">IF(O137&gt;3,"4_to_5",IF(O137=1,1,"2_to_3"))</f>
        <v>4_to_5</v>
      </c>
      <c r="Q137" t="s">
        <v>9</v>
      </c>
      <c r="R137">
        <v>3</v>
      </c>
      <c r="S137" s="12" t="str">
        <f t="shared" si="396"/>
        <v>2_to_3</v>
      </c>
      <c r="T137">
        <v>3</v>
      </c>
      <c r="U137" s="12" t="str">
        <f t="shared" si="396"/>
        <v>2_to_3</v>
      </c>
      <c r="V137">
        <v>3</v>
      </c>
      <c r="W137" s="12" t="str">
        <f t="shared" ref="W137:Y137" si="415">IF(V137&gt;3,"4_to_5",IF(V137=1,1,"2_to_3"))</f>
        <v>2_to_3</v>
      </c>
      <c r="X137">
        <v>5</v>
      </c>
      <c r="Y137" s="12" t="str">
        <f t="shared" si="415"/>
        <v>4_to_5</v>
      </c>
      <c r="Z137">
        <v>1</v>
      </c>
      <c r="AA137" s="12">
        <f t="shared" ref="AA137" si="416">IF(Z137&gt;3,"4_to_5",IF(Z137=1,1,"2_to_3"))</f>
        <v>1</v>
      </c>
    </row>
    <row r="138" spans="1:27" x14ac:dyDescent="0.3">
      <c r="A138" t="s">
        <v>0</v>
      </c>
      <c r="B138" t="s">
        <v>1</v>
      </c>
      <c r="C138" t="str">
        <f t="shared" si="392"/>
        <v>under_25</v>
      </c>
      <c r="D138" t="s">
        <v>2</v>
      </c>
      <c r="E138" t="s">
        <v>3</v>
      </c>
      <c r="F138" t="s">
        <v>4</v>
      </c>
      <c r="G138">
        <v>3</v>
      </c>
      <c r="H138" s="12" t="str">
        <f t="shared" si="393"/>
        <v>2_to_3</v>
      </c>
      <c r="I138">
        <v>3</v>
      </c>
      <c r="J138" s="12" t="str">
        <f t="shared" si="393"/>
        <v>2_to_3</v>
      </c>
      <c r="K138">
        <v>2</v>
      </c>
      <c r="L138" s="12" t="str">
        <f t="shared" si="394"/>
        <v>2_to_3</v>
      </c>
      <c r="M138">
        <v>3</v>
      </c>
      <c r="N138" s="12" t="str">
        <f t="shared" si="394"/>
        <v>2_to_3</v>
      </c>
      <c r="O138">
        <v>4</v>
      </c>
      <c r="P138" s="12" t="str">
        <f t="shared" ref="P138" si="417">IF(O138&gt;3,"4_to_5",IF(O138=1,1,"2_to_3"))</f>
        <v>4_to_5</v>
      </c>
      <c r="Q138" t="s">
        <v>9</v>
      </c>
      <c r="R138">
        <v>2</v>
      </c>
      <c r="S138" s="12" t="str">
        <f t="shared" si="396"/>
        <v>2_to_3</v>
      </c>
      <c r="T138">
        <v>1</v>
      </c>
      <c r="U138" s="12">
        <f t="shared" si="396"/>
        <v>1</v>
      </c>
      <c r="V138">
        <v>2</v>
      </c>
      <c r="W138" s="12" t="str">
        <f t="shared" ref="W138:Y138" si="418">IF(V138&gt;3,"4_to_5",IF(V138=1,1,"2_to_3"))</f>
        <v>2_to_3</v>
      </c>
      <c r="X138">
        <v>2</v>
      </c>
      <c r="Y138" s="12" t="str">
        <f t="shared" si="418"/>
        <v>2_to_3</v>
      </c>
      <c r="Z138">
        <v>2</v>
      </c>
      <c r="AA138" s="12" t="str">
        <f t="shared" ref="AA138" si="419">IF(Z138&gt;3,"4_to_5",IF(Z138=1,1,"2_to_3"))</f>
        <v>2_to_3</v>
      </c>
    </row>
    <row r="139" spans="1:27" x14ac:dyDescent="0.3">
      <c r="A139" t="s">
        <v>6</v>
      </c>
      <c r="B139" t="s">
        <v>1</v>
      </c>
      <c r="C139" t="str">
        <f t="shared" si="392"/>
        <v>under_25</v>
      </c>
      <c r="D139" t="s">
        <v>2</v>
      </c>
      <c r="E139" t="s">
        <v>12</v>
      </c>
      <c r="F139" t="s">
        <v>4</v>
      </c>
      <c r="G139">
        <v>5</v>
      </c>
      <c r="H139" s="12" t="str">
        <f t="shared" si="393"/>
        <v>4_to_5</v>
      </c>
      <c r="I139">
        <v>5</v>
      </c>
      <c r="J139" s="12" t="str">
        <f t="shared" si="393"/>
        <v>4_to_5</v>
      </c>
      <c r="K139">
        <v>4</v>
      </c>
      <c r="L139" s="12" t="str">
        <f t="shared" si="394"/>
        <v>4_to_5</v>
      </c>
      <c r="M139">
        <v>2</v>
      </c>
      <c r="N139" s="12" t="str">
        <f t="shared" si="394"/>
        <v>2_to_3</v>
      </c>
      <c r="O139">
        <v>5</v>
      </c>
      <c r="P139" s="12" t="str">
        <f t="shared" ref="P139" si="420">IF(O139&gt;3,"4_to_5",IF(O139=1,1,"2_to_3"))</f>
        <v>4_to_5</v>
      </c>
      <c r="Q139" t="s">
        <v>9</v>
      </c>
      <c r="R139">
        <v>1</v>
      </c>
      <c r="S139" s="12">
        <f t="shared" si="396"/>
        <v>1</v>
      </c>
      <c r="T139">
        <v>5</v>
      </c>
      <c r="U139" s="12" t="str">
        <f t="shared" si="396"/>
        <v>4_to_5</v>
      </c>
      <c r="V139">
        <v>1</v>
      </c>
      <c r="W139" s="12">
        <f t="shared" ref="W139:Y139" si="421">IF(V139&gt;3,"4_to_5",IF(V139=1,1,"2_to_3"))</f>
        <v>1</v>
      </c>
      <c r="X139">
        <v>5</v>
      </c>
      <c r="Y139" s="12" t="str">
        <f t="shared" si="421"/>
        <v>4_to_5</v>
      </c>
      <c r="Z139">
        <v>3</v>
      </c>
      <c r="AA139" s="12" t="str">
        <f t="shared" ref="AA139" si="422">IF(Z139&gt;3,"4_to_5",IF(Z139=1,1,"2_to_3"))</f>
        <v>2_to_3</v>
      </c>
    </row>
    <row r="140" spans="1:27" x14ac:dyDescent="0.3">
      <c r="A140" t="s">
        <v>6</v>
      </c>
      <c r="B140" t="s">
        <v>1</v>
      </c>
      <c r="C140" t="str">
        <f t="shared" si="392"/>
        <v>under_25</v>
      </c>
      <c r="D140" t="s">
        <v>2</v>
      </c>
      <c r="E140" t="s">
        <v>12</v>
      </c>
      <c r="F140" t="s">
        <v>4</v>
      </c>
      <c r="G140">
        <v>1</v>
      </c>
      <c r="H140" s="12">
        <f t="shared" si="393"/>
        <v>1</v>
      </c>
      <c r="I140">
        <v>1</v>
      </c>
      <c r="J140" s="12">
        <f t="shared" si="393"/>
        <v>1</v>
      </c>
      <c r="K140">
        <v>1</v>
      </c>
      <c r="L140" s="12">
        <f t="shared" si="394"/>
        <v>1</v>
      </c>
      <c r="M140">
        <v>1</v>
      </c>
      <c r="N140" s="12">
        <f t="shared" si="394"/>
        <v>1</v>
      </c>
      <c r="O140">
        <v>1</v>
      </c>
      <c r="P140" s="12">
        <f t="shared" ref="P140" si="423">IF(O140&gt;3,"4_to_5",IF(O140=1,1,"2_to_3"))</f>
        <v>1</v>
      </c>
      <c r="Q140" t="s">
        <v>9</v>
      </c>
      <c r="R140">
        <v>1</v>
      </c>
      <c r="S140" s="12">
        <f t="shared" si="396"/>
        <v>1</v>
      </c>
      <c r="T140">
        <v>1</v>
      </c>
      <c r="U140" s="12">
        <f t="shared" si="396"/>
        <v>1</v>
      </c>
      <c r="V140">
        <v>1</v>
      </c>
      <c r="W140" s="12">
        <f t="shared" ref="W140:Y140" si="424">IF(V140&gt;3,"4_to_5",IF(V140=1,1,"2_to_3"))</f>
        <v>1</v>
      </c>
      <c r="X140">
        <v>1</v>
      </c>
      <c r="Y140" s="12">
        <f t="shared" si="424"/>
        <v>1</v>
      </c>
      <c r="Z140">
        <v>3</v>
      </c>
      <c r="AA140" s="12" t="str">
        <f t="shared" ref="AA140" si="425">IF(Z140&gt;3,"4_to_5",IF(Z140=1,1,"2_to_3"))</f>
        <v>2_to_3</v>
      </c>
    </row>
    <row r="141" spans="1:27" x14ac:dyDescent="0.3">
      <c r="A141" t="s">
        <v>6</v>
      </c>
      <c r="B141" t="s">
        <v>1</v>
      </c>
      <c r="C141" t="str">
        <f t="shared" si="392"/>
        <v>under_25</v>
      </c>
      <c r="D141" t="s">
        <v>2</v>
      </c>
      <c r="E141" t="s">
        <v>3</v>
      </c>
      <c r="F141" t="s">
        <v>4</v>
      </c>
      <c r="G141">
        <v>3</v>
      </c>
      <c r="H141" s="12" t="str">
        <f t="shared" si="393"/>
        <v>2_to_3</v>
      </c>
      <c r="I141">
        <v>3</v>
      </c>
      <c r="J141" s="12" t="str">
        <f t="shared" si="393"/>
        <v>2_to_3</v>
      </c>
      <c r="K141">
        <v>2</v>
      </c>
      <c r="L141" s="12" t="str">
        <f t="shared" si="394"/>
        <v>2_to_3</v>
      </c>
      <c r="M141">
        <v>3</v>
      </c>
      <c r="N141" s="12" t="str">
        <f t="shared" si="394"/>
        <v>2_to_3</v>
      </c>
      <c r="O141">
        <v>4</v>
      </c>
      <c r="P141" s="12" t="str">
        <f t="shared" ref="P141" si="426">IF(O141&gt;3,"4_to_5",IF(O141=1,1,"2_to_3"))</f>
        <v>4_to_5</v>
      </c>
      <c r="Q141" t="s">
        <v>9</v>
      </c>
      <c r="R141">
        <v>3</v>
      </c>
      <c r="S141" s="12" t="str">
        <f t="shared" si="396"/>
        <v>2_to_3</v>
      </c>
      <c r="T141">
        <v>2</v>
      </c>
      <c r="U141" s="12" t="str">
        <f t="shared" si="396"/>
        <v>2_to_3</v>
      </c>
      <c r="V141">
        <v>2</v>
      </c>
      <c r="W141" s="12" t="str">
        <f t="shared" ref="W141:Y141" si="427">IF(V141&gt;3,"4_to_5",IF(V141=1,1,"2_to_3"))</f>
        <v>2_to_3</v>
      </c>
      <c r="X141">
        <v>2</v>
      </c>
      <c r="Y141" s="12" t="str">
        <f t="shared" si="427"/>
        <v>2_to_3</v>
      </c>
      <c r="Z141">
        <v>2</v>
      </c>
      <c r="AA141" s="12" t="str">
        <f t="shared" ref="AA141" si="428">IF(Z141&gt;3,"4_to_5",IF(Z141=1,1,"2_to_3"))</f>
        <v>2_to_3</v>
      </c>
    </row>
    <row r="147" spans="7:26" x14ac:dyDescent="0.3">
      <c r="G147">
        <f>COUNTIF(G$2:G$141,1)</f>
        <v>43</v>
      </c>
      <c r="I147">
        <f>COUNTIF(I$2:I$141,1)</f>
        <v>39</v>
      </c>
      <c r="K147">
        <f>COUNTIF(K$2:K$141,1)</f>
        <v>51</v>
      </c>
      <c r="M147">
        <f t="shared" ref="M147:X147" si="429">COUNTIF(M$2:M$141,1)</f>
        <v>55</v>
      </c>
      <c r="O147">
        <f t="shared" si="429"/>
        <v>29</v>
      </c>
      <c r="R147">
        <f t="shared" si="429"/>
        <v>33</v>
      </c>
      <c r="T147">
        <f t="shared" si="429"/>
        <v>43</v>
      </c>
      <c r="V147">
        <f t="shared" si="429"/>
        <v>58</v>
      </c>
      <c r="X147">
        <f t="shared" si="429"/>
        <v>51</v>
      </c>
      <c r="Z147">
        <f>COUNTIF(Z$2:Z$141,1)</f>
        <v>34</v>
      </c>
    </row>
    <row r="148" spans="7:26" x14ac:dyDescent="0.3">
      <c r="G148">
        <f>COUNTIF(G$2:G$141,2)</f>
        <v>30</v>
      </c>
      <c r="I148">
        <f>COUNTIF(I$2:I$141,2)</f>
        <v>27</v>
      </c>
      <c r="K148">
        <f>COUNTIF(K$2:K$141,2)</f>
        <v>27</v>
      </c>
      <c r="M148">
        <f t="shared" ref="M148:X148" si="430">COUNTIF(M$2:M$141,2)</f>
        <v>28</v>
      </c>
      <c r="O148">
        <f t="shared" si="430"/>
        <v>12</v>
      </c>
      <c r="R148">
        <f t="shared" si="430"/>
        <v>34</v>
      </c>
      <c r="T148">
        <f t="shared" si="430"/>
        <v>21</v>
      </c>
      <c r="V148">
        <f t="shared" si="430"/>
        <v>17</v>
      </c>
      <c r="X148">
        <f t="shared" si="430"/>
        <v>16</v>
      </c>
      <c r="Z148">
        <f>COUNTIF(Z$2:Z$141,2)</f>
        <v>31</v>
      </c>
    </row>
    <row r="149" spans="7:26" x14ac:dyDescent="0.3">
      <c r="G149">
        <f>COUNTIF(G$2:G$141,3)</f>
        <v>27</v>
      </c>
      <c r="I149">
        <f>COUNTIF(I$2:I$141,3)</f>
        <v>34</v>
      </c>
      <c r="K149">
        <f>COUNTIF(K$2:K$141,3)</f>
        <v>31</v>
      </c>
      <c r="M149">
        <f t="shared" ref="M149:X149" si="431">COUNTIF(M$2:M$141,3)</f>
        <v>25</v>
      </c>
      <c r="O149">
        <f t="shared" si="431"/>
        <v>31</v>
      </c>
      <c r="R149">
        <f t="shared" si="431"/>
        <v>29</v>
      </c>
      <c r="T149">
        <f t="shared" si="431"/>
        <v>24</v>
      </c>
      <c r="V149">
        <f t="shared" si="431"/>
        <v>25</v>
      </c>
      <c r="X149">
        <f t="shared" si="431"/>
        <v>24</v>
      </c>
      <c r="Z149">
        <f>COUNTIF(Z$2:Z$141,3)</f>
        <v>35</v>
      </c>
    </row>
    <row r="150" spans="7:26" x14ac:dyDescent="0.3">
      <c r="G150">
        <f>COUNTIF(G$2:G$141,4)</f>
        <v>17</v>
      </c>
      <c r="I150">
        <f>COUNTIF(I$2:I$141,4)</f>
        <v>20</v>
      </c>
      <c r="K150">
        <f>COUNTIF(K$2:K$141,4)</f>
        <v>14</v>
      </c>
      <c r="M150">
        <f t="shared" ref="M150:X150" si="432">COUNTIF(M$2:M$141,4)</f>
        <v>14</v>
      </c>
      <c r="O150">
        <f t="shared" si="432"/>
        <v>25</v>
      </c>
      <c r="R150">
        <f t="shared" si="432"/>
        <v>21</v>
      </c>
      <c r="T150">
        <f t="shared" si="432"/>
        <v>21</v>
      </c>
      <c r="V150">
        <f t="shared" si="432"/>
        <v>16</v>
      </c>
      <c r="X150">
        <f t="shared" si="432"/>
        <v>12</v>
      </c>
      <c r="Z150">
        <f>COUNTIF(Z$2:Z$141,4)</f>
        <v>31</v>
      </c>
    </row>
    <row r="151" spans="7:26" x14ac:dyDescent="0.3">
      <c r="G151">
        <f>COUNTIF(G$2:G$141,5)</f>
        <v>23</v>
      </c>
      <c r="I151">
        <f>COUNTIF(I$2:I$141,5)</f>
        <v>20</v>
      </c>
      <c r="K151">
        <f>COUNTIF(K$2:K$141,5)</f>
        <v>17</v>
      </c>
      <c r="M151">
        <f t="shared" ref="M151:X151" si="433">COUNTIF(M$2:M$141,5)</f>
        <v>18</v>
      </c>
      <c r="O151">
        <f t="shared" si="433"/>
        <v>43</v>
      </c>
      <c r="R151">
        <f t="shared" si="433"/>
        <v>23</v>
      </c>
      <c r="T151">
        <f t="shared" si="433"/>
        <v>31</v>
      </c>
      <c r="V151">
        <f t="shared" si="433"/>
        <v>24</v>
      </c>
      <c r="X151">
        <f t="shared" si="433"/>
        <v>37</v>
      </c>
      <c r="Z151">
        <f>COUNTIF(Z$2:Z$141,5)</f>
        <v>9</v>
      </c>
    </row>
  </sheetData>
  <autoFilter ref="A1:Z141" xr:uid="{54791214-7129-4D10-8C2E-18E1A56DB2E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0686-CC0C-4A58-A96B-0963A90C04E3}">
  <dimension ref="A1:P141"/>
  <sheetViews>
    <sheetView topLeftCell="H1" workbookViewId="0">
      <selection activeCell="O1" activeCellId="6" sqref="H1 I1 J1 L1 M1 N1 O1"/>
    </sheetView>
  </sheetViews>
  <sheetFormatPr defaultRowHeight="14.4" x14ac:dyDescent="0.3"/>
  <cols>
    <col min="1" max="1" width="6.88671875" style="12" bestFit="1" customWidth="1"/>
    <col min="2" max="2" width="5.6640625" style="12" customWidth="1"/>
    <col min="3" max="3" width="18.21875" style="12" bestFit="1" customWidth="1"/>
    <col min="4" max="4" width="14" style="12" bestFit="1" customWidth="1"/>
    <col min="5" max="5" width="19.77734375" style="12" customWidth="1"/>
    <col min="6" max="16" width="25.77734375" style="12" customWidth="1"/>
    <col min="17" max="16384" width="8.88671875" style="12"/>
  </cols>
  <sheetData>
    <row r="1" spans="1:16" ht="72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38</v>
      </c>
      <c r="F1" s="15" t="s">
        <v>40</v>
      </c>
      <c r="G1" s="15" t="s">
        <v>40</v>
      </c>
      <c r="H1" s="11" t="s">
        <v>41</v>
      </c>
      <c r="I1" s="11" t="s">
        <v>42</v>
      </c>
      <c r="J1" s="11" t="s">
        <v>43</v>
      </c>
      <c r="K1" s="15" t="s">
        <v>44</v>
      </c>
      <c r="L1" s="11" t="s">
        <v>30</v>
      </c>
      <c r="M1" s="11" t="s">
        <v>45</v>
      </c>
      <c r="N1" s="11" t="s">
        <v>46</v>
      </c>
      <c r="O1" s="11" t="s">
        <v>47</v>
      </c>
      <c r="P1" s="15" t="s">
        <v>48</v>
      </c>
    </row>
    <row r="2" spans="1:16" x14ac:dyDescent="0.3">
      <c r="A2" s="12" t="str">
        <f>'Data-Re-Categorization'!A2</f>
        <v>Male</v>
      </c>
      <c r="B2" s="12" t="str">
        <f>'Data-Re-Categorization'!C2</f>
        <v>under_25</v>
      </c>
      <c r="C2" s="12" t="str">
        <f>'Data-Re-Categorization'!D2</f>
        <v>Undergraduate</v>
      </c>
      <c r="D2" s="12" t="str">
        <f>'Data-Re-Categorization'!E2</f>
        <v>Non-STEM</v>
      </c>
      <c r="E2" s="12" t="str">
        <f>'Data-Re-Categorization'!F2</f>
        <v>No</v>
      </c>
      <c r="F2" s="12">
        <f>'Data-Re-Categorization'!H2</f>
        <v>1</v>
      </c>
      <c r="G2" s="12">
        <f>'Data-Re-Categorization'!J2</f>
        <v>1</v>
      </c>
      <c r="H2" s="12">
        <f>'Data-Re-Categorization'!L2</f>
        <v>1</v>
      </c>
      <c r="I2" s="12">
        <f>'Data-Re-Categorization'!N2</f>
        <v>1</v>
      </c>
      <c r="J2" s="12">
        <f>'Data-Re-Categorization'!P2</f>
        <v>1</v>
      </c>
      <c r="K2" s="12" t="str">
        <f>'Data-Re-Categorization'!Q2</f>
        <v>Increased</v>
      </c>
      <c r="L2" s="12">
        <f>'Data-Re-Categorization'!S2</f>
        <v>1</v>
      </c>
      <c r="M2" s="12">
        <f>'Data-Re-Categorization'!U2</f>
        <v>1</v>
      </c>
      <c r="N2" s="12">
        <f>'Data-Re-Categorization'!W2</f>
        <v>1</v>
      </c>
      <c r="O2" s="12">
        <f>'Data-Re-Categorization'!Y2</f>
        <v>1</v>
      </c>
      <c r="P2" s="12">
        <f>'Data-Re-Categorization'!AA2</f>
        <v>1</v>
      </c>
    </row>
    <row r="3" spans="1:16" x14ac:dyDescent="0.3">
      <c r="A3" s="12" t="str">
        <f>'Data-Re-Categorization'!A3</f>
        <v>Female</v>
      </c>
      <c r="B3" s="12" t="str">
        <f>'Data-Re-Categorization'!C3</f>
        <v>under_25</v>
      </c>
      <c r="C3" s="12" t="str">
        <f>'Data-Re-Categorization'!D3</f>
        <v>Undergraduate</v>
      </c>
      <c r="D3" s="12" t="str">
        <f>'Data-Re-Categorization'!E3</f>
        <v>Non-STEM</v>
      </c>
      <c r="E3" s="12" t="str">
        <f>'Data-Re-Categorization'!F3</f>
        <v>Yes</v>
      </c>
      <c r="F3" s="12" t="str">
        <f>'Data-Re-Categorization'!H3</f>
        <v>4_to_5</v>
      </c>
      <c r="G3" s="12" t="str">
        <f>'Data-Re-Categorization'!J3</f>
        <v>2_to_3</v>
      </c>
      <c r="H3" s="12" t="str">
        <f>'Data-Re-Categorization'!L3</f>
        <v>2_to_3</v>
      </c>
      <c r="I3" s="12">
        <f>'Data-Re-Categorization'!N3</f>
        <v>1</v>
      </c>
      <c r="J3" s="12" t="str">
        <f>'Data-Re-Categorization'!P3</f>
        <v>4_to_5</v>
      </c>
      <c r="K3" s="12" t="str">
        <f>'Data-Re-Categorization'!Q3</f>
        <v>Increased</v>
      </c>
      <c r="L3" s="12" t="str">
        <f>'Data-Re-Categorization'!S3</f>
        <v>4_to_5</v>
      </c>
      <c r="M3" s="12" t="str">
        <f>'Data-Re-Categorization'!U3</f>
        <v>4_to_5</v>
      </c>
      <c r="N3" s="12" t="str">
        <f>'Data-Re-Categorization'!W3</f>
        <v>4_to_5</v>
      </c>
      <c r="O3" s="12" t="str">
        <f>'Data-Re-Categorization'!Y3</f>
        <v>4_to_5</v>
      </c>
      <c r="P3" s="12" t="str">
        <f>'Data-Re-Categorization'!AA3</f>
        <v>2_to_3</v>
      </c>
    </row>
    <row r="4" spans="1:16" x14ac:dyDescent="0.3">
      <c r="A4" s="12" t="str">
        <f>'Data-Re-Categorization'!A4</f>
        <v>Male</v>
      </c>
      <c r="B4" s="12" t="str">
        <f>'Data-Re-Categorization'!C4</f>
        <v>under_25</v>
      </c>
      <c r="C4" s="12" t="str">
        <f>'Data-Re-Categorization'!D4</f>
        <v>Undergraduate</v>
      </c>
      <c r="D4" s="12" t="str">
        <f>'Data-Re-Categorization'!E4</f>
        <v>Non-STEM</v>
      </c>
      <c r="E4" s="12" t="str">
        <f>'Data-Re-Categorization'!F4</f>
        <v>No</v>
      </c>
      <c r="F4" s="12" t="str">
        <f>'Data-Re-Categorization'!H4</f>
        <v>2_to_3</v>
      </c>
      <c r="G4" s="12" t="str">
        <f>'Data-Re-Categorization'!J4</f>
        <v>2_to_3</v>
      </c>
      <c r="H4" s="12" t="str">
        <f>'Data-Re-Categorization'!L4</f>
        <v>2_to_3</v>
      </c>
      <c r="I4" s="12" t="str">
        <f>'Data-Re-Categorization'!N4</f>
        <v>2_to_3</v>
      </c>
      <c r="J4" s="12" t="str">
        <f>'Data-Re-Categorization'!P4</f>
        <v>4_to_5</v>
      </c>
      <c r="K4" s="12" t="str">
        <f>'Data-Re-Categorization'!Q4</f>
        <v>Same</v>
      </c>
      <c r="L4" s="12" t="str">
        <f>'Data-Re-Categorization'!S4</f>
        <v>2_to_3</v>
      </c>
      <c r="M4" s="12" t="str">
        <f>'Data-Re-Categorization'!U4</f>
        <v>2_to_3</v>
      </c>
      <c r="N4" s="12" t="str">
        <f>'Data-Re-Categorization'!W4</f>
        <v>2_to_3</v>
      </c>
      <c r="O4" s="12">
        <f>'Data-Re-Categorization'!Y4</f>
        <v>1</v>
      </c>
      <c r="P4" s="12">
        <f>'Data-Re-Categorization'!AA4</f>
        <v>1</v>
      </c>
    </row>
    <row r="5" spans="1:16" x14ac:dyDescent="0.3">
      <c r="A5" s="12" t="str">
        <f>'Data-Re-Categorization'!A5</f>
        <v>Female</v>
      </c>
      <c r="B5" s="12" t="str">
        <f>'Data-Re-Categorization'!C5</f>
        <v>under_25</v>
      </c>
      <c r="C5" s="12" t="str">
        <f>'Data-Re-Categorization'!D5</f>
        <v>Undergraduate</v>
      </c>
      <c r="D5" s="12" t="str">
        <f>'Data-Re-Categorization'!E5</f>
        <v>Non-STEM</v>
      </c>
      <c r="E5" s="12" t="str">
        <f>'Data-Re-Categorization'!F5</f>
        <v>No</v>
      </c>
      <c r="F5" s="12" t="str">
        <f>'Data-Re-Categorization'!H5</f>
        <v>2_to_3</v>
      </c>
      <c r="G5" s="12" t="str">
        <f>'Data-Re-Categorization'!J5</f>
        <v>4_to_5</v>
      </c>
      <c r="H5" s="12" t="str">
        <f>'Data-Re-Categorization'!L5</f>
        <v>2_to_3</v>
      </c>
      <c r="I5" s="12">
        <f>'Data-Re-Categorization'!N5</f>
        <v>1</v>
      </c>
      <c r="J5" s="12" t="str">
        <f>'Data-Re-Categorization'!P5</f>
        <v>2_to_3</v>
      </c>
      <c r="K5" s="12" t="str">
        <f>'Data-Re-Categorization'!Q5</f>
        <v>Same</v>
      </c>
      <c r="L5" s="12" t="str">
        <f>'Data-Re-Categorization'!S5</f>
        <v>2_to_3</v>
      </c>
      <c r="M5" s="12">
        <f>'Data-Re-Categorization'!U5</f>
        <v>1</v>
      </c>
      <c r="N5" s="12" t="str">
        <f>'Data-Re-Categorization'!W5</f>
        <v>2_to_3</v>
      </c>
      <c r="O5" s="12" t="str">
        <f>'Data-Re-Categorization'!Y5</f>
        <v>4_to_5</v>
      </c>
      <c r="P5" s="12" t="str">
        <f>'Data-Re-Categorization'!AA5</f>
        <v>2_to_3</v>
      </c>
    </row>
    <row r="6" spans="1:16" x14ac:dyDescent="0.3">
      <c r="A6" s="12" t="str">
        <f>'Data-Re-Categorization'!A6</f>
        <v>Male</v>
      </c>
      <c r="B6" s="12" t="str">
        <f>'Data-Re-Categorization'!C6</f>
        <v>under_25</v>
      </c>
      <c r="C6" s="12" t="str">
        <f>'Data-Re-Categorization'!D6</f>
        <v>Undergraduate</v>
      </c>
      <c r="D6" s="12" t="str">
        <f>'Data-Re-Categorization'!E6</f>
        <v>Non-STEM</v>
      </c>
      <c r="E6" s="12" t="str">
        <f>'Data-Re-Categorization'!F6</f>
        <v>Yes</v>
      </c>
      <c r="F6" s="12" t="str">
        <f>'Data-Re-Categorization'!H6</f>
        <v>4_to_5</v>
      </c>
      <c r="G6" s="12" t="str">
        <f>'Data-Re-Categorization'!J6</f>
        <v>4_to_5</v>
      </c>
      <c r="H6" s="12">
        <f>'Data-Re-Categorization'!L6</f>
        <v>1</v>
      </c>
      <c r="I6" s="12" t="str">
        <f>'Data-Re-Categorization'!N6</f>
        <v>2_to_3</v>
      </c>
      <c r="J6" s="12">
        <f>'Data-Re-Categorization'!P6</f>
        <v>1</v>
      </c>
      <c r="K6" s="12" t="str">
        <f>'Data-Re-Categorization'!Q6</f>
        <v>Decreased</v>
      </c>
      <c r="L6" s="12">
        <f>'Data-Re-Categorization'!S6</f>
        <v>1</v>
      </c>
      <c r="M6" s="12" t="str">
        <f>'Data-Re-Categorization'!U6</f>
        <v>2_to_3</v>
      </c>
      <c r="N6" s="12">
        <f>'Data-Re-Categorization'!W6</f>
        <v>1</v>
      </c>
      <c r="O6" s="12">
        <f>'Data-Re-Categorization'!Y6</f>
        <v>1</v>
      </c>
      <c r="P6" s="12" t="str">
        <f>'Data-Re-Categorization'!AA6</f>
        <v>2_to_3</v>
      </c>
    </row>
    <row r="7" spans="1:16" x14ac:dyDescent="0.3">
      <c r="A7" s="12" t="str">
        <f>'Data-Re-Categorization'!A7</f>
        <v>Female</v>
      </c>
      <c r="B7" s="12" t="str">
        <f>'Data-Re-Categorization'!C7</f>
        <v>25+</v>
      </c>
      <c r="C7" s="12" t="str">
        <f>'Data-Re-Categorization'!D7</f>
        <v>Postgraduate</v>
      </c>
      <c r="D7" s="12" t="str">
        <f>'Data-Re-Categorization'!E7</f>
        <v>STEM</v>
      </c>
      <c r="E7" s="12" t="str">
        <f>'Data-Re-Categorization'!F7</f>
        <v>Yes</v>
      </c>
      <c r="F7" s="12" t="str">
        <f>'Data-Re-Categorization'!H7</f>
        <v>4_to_5</v>
      </c>
      <c r="G7" s="12" t="str">
        <f>'Data-Re-Categorization'!J7</f>
        <v>4_to_5</v>
      </c>
      <c r="H7" s="12" t="str">
        <f>'Data-Re-Categorization'!L7</f>
        <v>4_to_5</v>
      </c>
      <c r="I7" s="12" t="str">
        <f>'Data-Re-Categorization'!N7</f>
        <v>4_to_5</v>
      </c>
      <c r="J7" s="12" t="str">
        <f>'Data-Re-Categorization'!P7</f>
        <v>4_to_5</v>
      </c>
      <c r="K7" s="12" t="str">
        <f>'Data-Re-Categorization'!Q7</f>
        <v>Increased</v>
      </c>
      <c r="L7" s="12" t="str">
        <f>'Data-Re-Categorization'!S7</f>
        <v>4_to_5</v>
      </c>
      <c r="M7" s="12" t="str">
        <f>'Data-Re-Categorization'!U7</f>
        <v>4_to_5</v>
      </c>
      <c r="N7" s="12" t="str">
        <f>'Data-Re-Categorization'!W7</f>
        <v>4_to_5</v>
      </c>
      <c r="O7" s="12" t="str">
        <f>'Data-Re-Categorization'!Y7</f>
        <v>4_to_5</v>
      </c>
      <c r="P7" s="12" t="str">
        <f>'Data-Re-Categorization'!AA7</f>
        <v>4_to_5</v>
      </c>
    </row>
    <row r="8" spans="1:16" x14ac:dyDescent="0.3">
      <c r="A8" s="12" t="str">
        <f>'Data-Re-Categorization'!A8</f>
        <v>Male</v>
      </c>
      <c r="B8" s="12" t="str">
        <f>'Data-Re-Categorization'!C8</f>
        <v>under_25</v>
      </c>
      <c r="C8" s="12" t="str">
        <f>'Data-Re-Categorization'!D8</f>
        <v>Undergraduate</v>
      </c>
      <c r="D8" s="12" t="str">
        <f>'Data-Re-Categorization'!E8</f>
        <v>Non-STEM</v>
      </c>
      <c r="E8" s="12" t="str">
        <f>'Data-Re-Categorization'!F8</f>
        <v>Yes</v>
      </c>
      <c r="F8" s="12" t="str">
        <f>'Data-Re-Categorization'!H8</f>
        <v>2_to_3</v>
      </c>
      <c r="G8" s="12" t="str">
        <f>'Data-Re-Categorization'!J8</f>
        <v>2_to_3</v>
      </c>
      <c r="H8" s="12" t="str">
        <f>'Data-Re-Categorization'!L8</f>
        <v>2_to_3</v>
      </c>
      <c r="I8" s="12" t="str">
        <f>'Data-Re-Categorization'!N8</f>
        <v>4_to_5</v>
      </c>
      <c r="J8" s="12" t="str">
        <f>'Data-Re-Categorization'!P8</f>
        <v>2_to_3</v>
      </c>
      <c r="K8" s="12" t="str">
        <f>'Data-Re-Categorization'!Q8</f>
        <v>Increased</v>
      </c>
      <c r="L8" s="12" t="str">
        <f>'Data-Re-Categorization'!S8</f>
        <v>2_to_3</v>
      </c>
      <c r="M8" s="12" t="str">
        <f>'Data-Re-Categorization'!U8</f>
        <v>4_to_5</v>
      </c>
      <c r="N8" s="12" t="str">
        <f>'Data-Re-Categorization'!W8</f>
        <v>2_to_3</v>
      </c>
      <c r="O8" s="12" t="str">
        <f>'Data-Re-Categorization'!Y8</f>
        <v>2_to_3</v>
      </c>
      <c r="P8" s="12" t="str">
        <f>'Data-Re-Categorization'!AA8</f>
        <v>4_to_5</v>
      </c>
    </row>
    <row r="9" spans="1:16" x14ac:dyDescent="0.3">
      <c r="A9" s="12" t="str">
        <f>'Data-Re-Categorization'!A9</f>
        <v>Female</v>
      </c>
      <c r="B9" s="12" t="str">
        <f>'Data-Re-Categorization'!C9</f>
        <v>under_25</v>
      </c>
      <c r="C9" s="12" t="str">
        <f>'Data-Re-Categorization'!D9</f>
        <v>Undergraduate</v>
      </c>
      <c r="D9" s="12" t="str">
        <f>'Data-Re-Categorization'!E9</f>
        <v>Non-STEM</v>
      </c>
      <c r="E9" s="12" t="str">
        <f>'Data-Re-Categorization'!F9</f>
        <v>No</v>
      </c>
      <c r="F9" s="12" t="str">
        <f>'Data-Re-Categorization'!H9</f>
        <v>4_to_5</v>
      </c>
      <c r="G9" s="12" t="str">
        <f>'Data-Re-Categorization'!J9</f>
        <v>2_to_3</v>
      </c>
      <c r="H9" s="12" t="str">
        <f>'Data-Re-Categorization'!L9</f>
        <v>2_to_3</v>
      </c>
      <c r="I9" s="12" t="str">
        <f>'Data-Re-Categorization'!N9</f>
        <v>2_to_3</v>
      </c>
      <c r="J9" s="12" t="str">
        <f>'Data-Re-Categorization'!P9</f>
        <v>2_to_3</v>
      </c>
      <c r="K9" s="12" t="str">
        <f>'Data-Re-Categorization'!Q9</f>
        <v>Increased</v>
      </c>
      <c r="L9" s="12" t="str">
        <f>'Data-Re-Categorization'!S9</f>
        <v>4_to_5</v>
      </c>
      <c r="M9" s="12">
        <f>'Data-Re-Categorization'!U9</f>
        <v>1</v>
      </c>
      <c r="N9" s="12">
        <f>'Data-Re-Categorization'!W9</f>
        <v>1</v>
      </c>
      <c r="O9" s="12">
        <f>'Data-Re-Categorization'!Y9</f>
        <v>1</v>
      </c>
      <c r="P9" s="12">
        <f>'Data-Re-Categorization'!AA9</f>
        <v>1</v>
      </c>
    </row>
    <row r="10" spans="1:16" x14ac:dyDescent="0.3">
      <c r="A10" s="12" t="str">
        <f>'Data-Re-Categorization'!A10</f>
        <v>Female</v>
      </c>
      <c r="B10" s="12" t="str">
        <f>'Data-Re-Categorization'!C10</f>
        <v>under_25</v>
      </c>
      <c r="C10" s="12" t="str">
        <f>'Data-Re-Categorization'!D10</f>
        <v>Undergraduate</v>
      </c>
      <c r="D10" s="12" t="str">
        <f>'Data-Re-Categorization'!E10</f>
        <v>Non-STEM</v>
      </c>
      <c r="E10" s="12" t="str">
        <f>'Data-Re-Categorization'!F10</f>
        <v>No</v>
      </c>
      <c r="F10" s="12">
        <f>'Data-Re-Categorization'!H10</f>
        <v>1</v>
      </c>
      <c r="G10" s="12">
        <f>'Data-Re-Categorization'!J10</f>
        <v>1</v>
      </c>
      <c r="H10" s="12">
        <f>'Data-Re-Categorization'!L10</f>
        <v>1</v>
      </c>
      <c r="I10" s="12">
        <f>'Data-Re-Categorization'!N10</f>
        <v>1</v>
      </c>
      <c r="J10" s="12" t="str">
        <f>'Data-Re-Categorization'!P10</f>
        <v>2_to_3</v>
      </c>
      <c r="K10" s="12" t="str">
        <f>'Data-Re-Categorization'!Q10</f>
        <v>Decreased</v>
      </c>
      <c r="L10" s="12">
        <f>'Data-Re-Categorization'!S10</f>
        <v>1</v>
      </c>
      <c r="M10" s="12">
        <f>'Data-Re-Categorization'!U10</f>
        <v>1</v>
      </c>
      <c r="N10" s="12">
        <f>'Data-Re-Categorization'!W10</f>
        <v>1</v>
      </c>
      <c r="O10" s="12">
        <f>'Data-Re-Categorization'!Y10</f>
        <v>1</v>
      </c>
      <c r="P10" s="12" t="str">
        <f>'Data-Re-Categorization'!AA10</f>
        <v>2_to_3</v>
      </c>
    </row>
    <row r="11" spans="1:16" x14ac:dyDescent="0.3">
      <c r="A11" s="12" t="str">
        <f>'Data-Re-Categorization'!A11</f>
        <v>Male</v>
      </c>
      <c r="B11" s="12" t="str">
        <f>'Data-Re-Categorization'!C11</f>
        <v>under_25</v>
      </c>
      <c r="C11" s="12" t="str">
        <f>'Data-Re-Categorization'!D11</f>
        <v>Undergraduate</v>
      </c>
      <c r="D11" s="12" t="str">
        <f>'Data-Re-Categorization'!E11</f>
        <v>Non-STEM</v>
      </c>
      <c r="E11" s="12" t="str">
        <f>'Data-Re-Categorization'!F11</f>
        <v>No</v>
      </c>
      <c r="F11" s="12">
        <f>'Data-Re-Categorization'!H11</f>
        <v>1</v>
      </c>
      <c r="G11" s="12">
        <f>'Data-Re-Categorization'!J11</f>
        <v>1</v>
      </c>
      <c r="H11" s="12">
        <f>'Data-Re-Categorization'!L11</f>
        <v>1</v>
      </c>
      <c r="I11" s="12">
        <f>'Data-Re-Categorization'!N11</f>
        <v>1</v>
      </c>
      <c r="J11" s="12" t="str">
        <f>'Data-Re-Categorization'!P11</f>
        <v>2_to_3</v>
      </c>
      <c r="K11" s="12" t="str">
        <f>'Data-Re-Categorization'!Q11</f>
        <v>Same</v>
      </c>
      <c r="L11" s="12">
        <f>'Data-Re-Categorization'!S11</f>
        <v>1</v>
      </c>
      <c r="M11" s="12">
        <f>'Data-Re-Categorization'!U11</f>
        <v>1</v>
      </c>
      <c r="N11" s="12">
        <f>'Data-Re-Categorization'!W11</f>
        <v>1</v>
      </c>
      <c r="O11" s="12" t="str">
        <f>'Data-Re-Categorization'!Y11</f>
        <v>2_to_3</v>
      </c>
      <c r="P11" s="12" t="str">
        <f>'Data-Re-Categorization'!AA11</f>
        <v>2_to_3</v>
      </c>
    </row>
    <row r="12" spans="1:16" x14ac:dyDescent="0.3">
      <c r="A12" s="12" t="str">
        <f>'Data-Re-Categorization'!A12</f>
        <v>Male</v>
      </c>
      <c r="B12" s="12" t="str">
        <f>'Data-Re-Categorization'!C12</f>
        <v>under_25</v>
      </c>
      <c r="C12" s="12" t="str">
        <f>'Data-Re-Categorization'!D12</f>
        <v>Undergraduate</v>
      </c>
      <c r="D12" s="12" t="str">
        <f>'Data-Re-Categorization'!E12</f>
        <v>Non-STEM</v>
      </c>
      <c r="E12" s="12" t="str">
        <f>'Data-Re-Categorization'!F12</f>
        <v>No</v>
      </c>
      <c r="F12" s="12" t="str">
        <f>'Data-Re-Categorization'!H12</f>
        <v>2_to_3</v>
      </c>
      <c r="G12" s="12" t="str">
        <f>'Data-Re-Categorization'!J12</f>
        <v>2_to_3</v>
      </c>
      <c r="H12" s="12" t="str">
        <f>'Data-Re-Categorization'!L12</f>
        <v>2_to_3</v>
      </c>
      <c r="I12" s="12">
        <f>'Data-Re-Categorization'!N12</f>
        <v>1</v>
      </c>
      <c r="J12" s="12" t="str">
        <f>'Data-Re-Categorization'!P12</f>
        <v>2_to_3</v>
      </c>
      <c r="K12" s="12" t="str">
        <f>'Data-Re-Categorization'!Q12</f>
        <v>Decreased</v>
      </c>
      <c r="L12" s="12" t="str">
        <f>'Data-Re-Categorization'!S12</f>
        <v>2_to_3</v>
      </c>
      <c r="M12" s="12">
        <f>'Data-Re-Categorization'!U12</f>
        <v>1</v>
      </c>
      <c r="N12" s="12">
        <f>'Data-Re-Categorization'!W12</f>
        <v>1</v>
      </c>
      <c r="O12" s="12" t="str">
        <f>'Data-Re-Categorization'!Y12</f>
        <v>2_to_3</v>
      </c>
      <c r="P12" s="12" t="str">
        <f>'Data-Re-Categorization'!AA12</f>
        <v>2_to_3</v>
      </c>
    </row>
    <row r="13" spans="1:16" x14ac:dyDescent="0.3">
      <c r="A13" s="12" t="str">
        <f>'Data-Re-Categorization'!A13</f>
        <v>Male</v>
      </c>
      <c r="B13" s="12" t="str">
        <f>'Data-Re-Categorization'!C13</f>
        <v>under_25</v>
      </c>
      <c r="C13" s="12" t="str">
        <f>'Data-Re-Categorization'!D13</f>
        <v>Undergraduate</v>
      </c>
      <c r="D13" s="12" t="str">
        <f>'Data-Re-Categorization'!E13</f>
        <v>STEM</v>
      </c>
      <c r="E13" s="12" t="str">
        <f>'Data-Re-Categorization'!F13</f>
        <v>No</v>
      </c>
      <c r="F13" s="12" t="str">
        <f>'Data-Re-Categorization'!H13</f>
        <v>2_to_3</v>
      </c>
      <c r="G13" s="12" t="str">
        <f>'Data-Re-Categorization'!J13</f>
        <v>2_to_3</v>
      </c>
      <c r="H13" s="12" t="str">
        <f>'Data-Re-Categorization'!L13</f>
        <v>2_to_3</v>
      </c>
      <c r="I13" s="12" t="str">
        <f>'Data-Re-Categorization'!N13</f>
        <v>4_to_5</v>
      </c>
      <c r="J13" s="12" t="str">
        <f>'Data-Re-Categorization'!P13</f>
        <v>4_to_5</v>
      </c>
      <c r="K13" s="12" t="str">
        <f>'Data-Re-Categorization'!Q13</f>
        <v>Increased</v>
      </c>
      <c r="L13" s="12" t="str">
        <f>'Data-Re-Categorization'!S13</f>
        <v>4_to_5</v>
      </c>
      <c r="M13" s="12" t="str">
        <f>'Data-Re-Categorization'!U13</f>
        <v>4_to_5</v>
      </c>
      <c r="N13" s="12" t="str">
        <f>'Data-Re-Categorization'!W13</f>
        <v>4_to_5</v>
      </c>
      <c r="O13" s="12" t="str">
        <f>'Data-Re-Categorization'!Y13</f>
        <v>2_to_3</v>
      </c>
      <c r="P13" s="12" t="str">
        <f>'Data-Re-Categorization'!AA13</f>
        <v>2_to_3</v>
      </c>
    </row>
    <row r="14" spans="1:16" x14ac:dyDescent="0.3">
      <c r="A14" s="12" t="str">
        <f>'Data-Re-Categorization'!A14</f>
        <v>Female</v>
      </c>
      <c r="B14" s="12" t="str">
        <f>'Data-Re-Categorization'!C14</f>
        <v>under_25</v>
      </c>
      <c r="C14" s="12" t="str">
        <f>'Data-Re-Categorization'!D14</f>
        <v>Undergraduate</v>
      </c>
      <c r="D14" s="12" t="str">
        <f>'Data-Re-Categorization'!E14</f>
        <v>Non-STEM</v>
      </c>
      <c r="E14" s="12" t="str">
        <f>'Data-Re-Categorization'!F14</f>
        <v>Yes</v>
      </c>
      <c r="F14" s="12" t="str">
        <f>'Data-Re-Categorization'!H14</f>
        <v>4_to_5</v>
      </c>
      <c r="G14" s="12" t="str">
        <f>'Data-Re-Categorization'!J14</f>
        <v>4_to_5</v>
      </c>
      <c r="H14" s="12">
        <f>'Data-Re-Categorization'!L14</f>
        <v>1</v>
      </c>
      <c r="I14" s="12" t="str">
        <f>'Data-Re-Categorization'!N14</f>
        <v>4_to_5</v>
      </c>
      <c r="J14" s="12" t="str">
        <f>'Data-Re-Categorization'!P14</f>
        <v>4_to_5</v>
      </c>
      <c r="K14" s="12" t="str">
        <f>'Data-Re-Categorization'!Q14</f>
        <v>Same</v>
      </c>
      <c r="L14" s="12" t="str">
        <f>'Data-Re-Categorization'!S14</f>
        <v>2_to_3</v>
      </c>
      <c r="M14" s="12" t="str">
        <f>'Data-Re-Categorization'!U14</f>
        <v>4_to_5</v>
      </c>
      <c r="N14" s="12" t="str">
        <f>'Data-Re-Categorization'!W14</f>
        <v>4_to_5</v>
      </c>
      <c r="O14" s="12" t="str">
        <f>'Data-Re-Categorization'!Y14</f>
        <v>4_to_5</v>
      </c>
      <c r="P14" s="12" t="str">
        <f>'Data-Re-Categorization'!AA14</f>
        <v>4_to_5</v>
      </c>
    </row>
    <row r="15" spans="1:16" x14ac:dyDescent="0.3">
      <c r="A15" s="12" t="str">
        <f>'Data-Re-Categorization'!A15</f>
        <v>Female</v>
      </c>
      <c r="B15" s="12" t="str">
        <f>'Data-Re-Categorization'!C15</f>
        <v>under_25</v>
      </c>
      <c r="C15" s="12" t="str">
        <f>'Data-Re-Categorization'!D15</f>
        <v>Undergraduate</v>
      </c>
      <c r="D15" s="12" t="str">
        <f>'Data-Re-Categorization'!E15</f>
        <v>STEM</v>
      </c>
      <c r="E15" s="12" t="str">
        <f>'Data-Re-Categorization'!F15</f>
        <v>Yes</v>
      </c>
      <c r="F15" s="12">
        <f>'Data-Re-Categorization'!H15</f>
        <v>1</v>
      </c>
      <c r="G15" s="12">
        <f>'Data-Re-Categorization'!J15</f>
        <v>1</v>
      </c>
      <c r="H15" s="12">
        <f>'Data-Re-Categorization'!L15</f>
        <v>1</v>
      </c>
      <c r="I15" s="12">
        <f>'Data-Re-Categorization'!N15</f>
        <v>1</v>
      </c>
      <c r="J15" s="12" t="str">
        <f>'Data-Re-Categorization'!P15</f>
        <v>4_to_5</v>
      </c>
      <c r="K15" s="12" t="str">
        <f>'Data-Re-Categorization'!Q15</f>
        <v>Same</v>
      </c>
      <c r="L15" s="12" t="str">
        <f>'Data-Re-Categorization'!S15</f>
        <v>4_to_5</v>
      </c>
      <c r="M15" s="12" t="str">
        <f>'Data-Re-Categorization'!U15</f>
        <v>4_to_5</v>
      </c>
      <c r="N15" s="12" t="str">
        <f>'Data-Re-Categorization'!W15</f>
        <v>4_to_5</v>
      </c>
      <c r="O15" s="12" t="str">
        <f>'Data-Re-Categorization'!Y15</f>
        <v>4_to_5</v>
      </c>
      <c r="P15" s="12" t="str">
        <f>'Data-Re-Categorization'!AA15</f>
        <v>2_to_3</v>
      </c>
    </row>
    <row r="16" spans="1:16" x14ac:dyDescent="0.3">
      <c r="A16" s="12" t="str">
        <f>'Data-Re-Categorization'!A16</f>
        <v>Female</v>
      </c>
      <c r="B16" s="12" t="str">
        <f>'Data-Re-Categorization'!C16</f>
        <v>under_25</v>
      </c>
      <c r="C16" s="12" t="str">
        <f>'Data-Re-Categorization'!D16</f>
        <v>Undergraduate</v>
      </c>
      <c r="D16" s="12" t="str">
        <f>'Data-Re-Categorization'!E16</f>
        <v>Non-STEM</v>
      </c>
      <c r="E16" s="12" t="str">
        <f>'Data-Re-Categorization'!F16</f>
        <v>No</v>
      </c>
      <c r="F16" s="12" t="str">
        <f>'Data-Re-Categorization'!H16</f>
        <v>4_to_5</v>
      </c>
      <c r="G16" s="12" t="str">
        <f>'Data-Re-Categorization'!J16</f>
        <v>4_to_5</v>
      </c>
      <c r="H16" s="12">
        <f>'Data-Re-Categorization'!L16</f>
        <v>1</v>
      </c>
      <c r="I16" s="12">
        <f>'Data-Re-Categorization'!N16</f>
        <v>1</v>
      </c>
      <c r="J16" s="12">
        <f>'Data-Re-Categorization'!P16</f>
        <v>1</v>
      </c>
      <c r="K16" s="12" t="str">
        <f>'Data-Re-Categorization'!Q16</f>
        <v>Decreased</v>
      </c>
      <c r="L16" s="12" t="str">
        <f>'Data-Re-Categorization'!S16</f>
        <v>2_to_3</v>
      </c>
      <c r="M16" s="12" t="str">
        <f>'Data-Re-Categorization'!U16</f>
        <v>2_to_3</v>
      </c>
      <c r="N16" s="12">
        <f>'Data-Re-Categorization'!W16</f>
        <v>1</v>
      </c>
      <c r="O16" s="12">
        <f>'Data-Re-Categorization'!Y16</f>
        <v>1</v>
      </c>
      <c r="P16" s="12" t="str">
        <f>'Data-Re-Categorization'!AA16</f>
        <v>2_to_3</v>
      </c>
    </row>
    <row r="17" spans="1:16" x14ac:dyDescent="0.3">
      <c r="A17" s="12" t="str">
        <f>'Data-Re-Categorization'!A17</f>
        <v>Female</v>
      </c>
      <c r="B17" s="12" t="str">
        <f>'Data-Re-Categorization'!C17</f>
        <v>under_25</v>
      </c>
      <c r="C17" s="12" t="str">
        <f>'Data-Re-Categorization'!D17</f>
        <v>Undergraduate</v>
      </c>
      <c r="D17" s="12" t="str">
        <f>'Data-Re-Categorization'!E17</f>
        <v>Non-STEM</v>
      </c>
      <c r="E17" s="12" t="str">
        <f>'Data-Re-Categorization'!F17</f>
        <v>No</v>
      </c>
      <c r="F17" s="12" t="str">
        <f>'Data-Re-Categorization'!H17</f>
        <v>2_to_3</v>
      </c>
      <c r="G17" s="12" t="str">
        <f>'Data-Re-Categorization'!J17</f>
        <v>2_to_3</v>
      </c>
      <c r="H17" s="12" t="str">
        <f>'Data-Re-Categorization'!L17</f>
        <v>2_to_3</v>
      </c>
      <c r="I17" s="12" t="str">
        <f>'Data-Re-Categorization'!N17</f>
        <v>2_to_3</v>
      </c>
      <c r="J17" s="12" t="str">
        <f>'Data-Re-Categorization'!P17</f>
        <v>4_to_5</v>
      </c>
      <c r="K17" s="12" t="str">
        <f>'Data-Re-Categorization'!Q17</f>
        <v>Increased</v>
      </c>
      <c r="L17" s="12" t="str">
        <f>'Data-Re-Categorization'!S17</f>
        <v>4_to_5</v>
      </c>
      <c r="M17" s="12" t="str">
        <f>'Data-Re-Categorization'!U17</f>
        <v>2_to_3</v>
      </c>
      <c r="N17" s="12" t="str">
        <f>'Data-Re-Categorization'!W17</f>
        <v>4_to_5</v>
      </c>
      <c r="O17" s="12" t="str">
        <f>'Data-Re-Categorization'!Y17</f>
        <v>2_to_3</v>
      </c>
      <c r="P17" s="12" t="str">
        <f>'Data-Re-Categorization'!AA17</f>
        <v>4_to_5</v>
      </c>
    </row>
    <row r="18" spans="1:16" x14ac:dyDescent="0.3">
      <c r="A18" s="12" t="str">
        <f>'Data-Re-Categorization'!A18</f>
        <v>Male</v>
      </c>
      <c r="B18" s="12" t="str">
        <f>'Data-Re-Categorization'!C18</f>
        <v>under_25</v>
      </c>
      <c r="C18" s="12" t="str">
        <f>'Data-Re-Categorization'!D18</f>
        <v>Undergraduate</v>
      </c>
      <c r="D18" s="12" t="str">
        <f>'Data-Re-Categorization'!E18</f>
        <v>Non-STEM</v>
      </c>
      <c r="E18" s="12" t="str">
        <f>'Data-Re-Categorization'!F18</f>
        <v>Yes</v>
      </c>
      <c r="F18" s="12" t="str">
        <f>'Data-Re-Categorization'!H18</f>
        <v>2_to_3</v>
      </c>
      <c r="G18" s="12">
        <f>'Data-Re-Categorization'!J18</f>
        <v>1</v>
      </c>
      <c r="H18" s="12">
        <f>'Data-Re-Categorization'!L18</f>
        <v>1</v>
      </c>
      <c r="I18" s="12">
        <f>'Data-Re-Categorization'!N18</f>
        <v>1</v>
      </c>
      <c r="J18" s="12" t="str">
        <f>'Data-Re-Categorization'!P18</f>
        <v>4_to_5</v>
      </c>
      <c r="K18" s="12" t="str">
        <f>'Data-Re-Categorization'!Q18</f>
        <v>Decreased</v>
      </c>
      <c r="L18" s="12" t="str">
        <f>'Data-Re-Categorization'!S18</f>
        <v>2_to_3</v>
      </c>
      <c r="M18" s="12" t="str">
        <f>'Data-Re-Categorization'!U18</f>
        <v>4_to_5</v>
      </c>
      <c r="N18" s="12" t="str">
        <f>'Data-Re-Categorization'!W18</f>
        <v>4_to_5</v>
      </c>
      <c r="O18" s="12" t="str">
        <f>'Data-Re-Categorization'!Y18</f>
        <v>2_to_3</v>
      </c>
      <c r="P18" s="12" t="str">
        <f>'Data-Re-Categorization'!AA18</f>
        <v>4_to_5</v>
      </c>
    </row>
    <row r="19" spans="1:16" x14ac:dyDescent="0.3">
      <c r="A19" s="12" t="str">
        <f>'Data-Re-Categorization'!A19</f>
        <v>Male</v>
      </c>
      <c r="B19" s="12" t="str">
        <f>'Data-Re-Categorization'!C19</f>
        <v>under_25</v>
      </c>
      <c r="C19" s="12" t="str">
        <f>'Data-Re-Categorization'!D19</f>
        <v>Postgraduate</v>
      </c>
      <c r="D19" s="12" t="str">
        <f>'Data-Re-Categorization'!E19</f>
        <v>Non-STEM</v>
      </c>
      <c r="E19" s="12" t="str">
        <f>'Data-Re-Categorization'!F19</f>
        <v>No</v>
      </c>
      <c r="F19" s="12" t="str">
        <f>'Data-Re-Categorization'!H19</f>
        <v>2_to_3</v>
      </c>
      <c r="G19" s="12" t="str">
        <f>'Data-Re-Categorization'!J19</f>
        <v>2_to_3</v>
      </c>
      <c r="H19" s="12">
        <f>'Data-Re-Categorization'!L19</f>
        <v>1</v>
      </c>
      <c r="I19" s="12">
        <f>'Data-Re-Categorization'!N19</f>
        <v>1</v>
      </c>
      <c r="J19" s="12">
        <f>'Data-Re-Categorization'!P19</f>
        <v>1</v>
      </c>
      <c r="K19" s="12" t="str">
        <f>'Data-Re-Categorization'!Q19</f>
        <v>Decreased</v>
      </c>
      <c r="L19" s="12" t="str">
        <f>'Data-Re-Categorization'!S19</f>
        <v>2_to_3</v>
      </c>
      <c r="M19" s="12" t="str">
        <f>'Data-Re-Categorization'!U19</f>
        <v>2_to_3</v>
      </c>
      <c r="N19" s="12">
        <f>'Data-Re-Categorization'!W19</f>
        <v>1</v>
      </c>
      <c r="O19" s="12">
        <f>'Data-Re-Categorization'!Y19</f>
        <v>1</v>
      </c>
      <c r="P19" s="12" t="str">
        <f>'Data-Re-Categorization'!AA19</f>
        <v>2_to_3</v>
      </c>
    </row>
    <row r="20" spans="1:16" x14ac:dyDescent="0.3">
      <c r="A20" s="12" t="str">
        <f>'Data-Re-Categorization'!A20</f>
        <v>Female</v>
      </c>
      <c r="B20" s="12" t="str">
        <f>'Data-Re-Categorization'!C20</f>
        <v>25+</v>
      </c>
      <c r="C20" s="12" t="str">
        <f>'Data-Re-Categorization'!D20</f>
        <v>Postgraduate</v>
      </c>
      <c r="D20" s="12" t="str">
        <f>'Data-Re-Categorization'!E20</f>
        <v>Non-STEM</v>
      </c>
      <c r="E20" s="12" t="str">
        <f>'Data-Re-Categorization'!F20</f>
        <v>Yes</v>
      </c>
      <c r="F20" s="12" t="str">
        <f>'Data-Re-Categorization'!H20</f>
        <v>4_to_5</v>
      </c>
      <c r="G20" s="12" t="str">
        <f>'Data-Re-Categorization'!J20</f>
        <v>4_to_5</v>
      </c>
      <c r="H20" s="12" t="str">
        <f>'Data-Re-Categorization'!L20</f>
        <v>4_to_5</v>
      </c>
      <c r="I20" s="12" t="str">
        <f>'Data-Re-Categorization'!N20</f>
        <v>4_to_5</v>
      </c>
      <c r="J20" s="12" t="str">
        <f>'Data-Re-Categorization'!P20</f>
        <v>4_to_5</v>
      </c>
      <c r="K20" s="12" t="str">
        <f>'Data-Re-Categorization'!Q20</f>
        <v>Increased</v>
      </c>
      <c r="L20" s="12" t="str">
        <f>'Data-Re-Categorization'!S20</f>
        <v>4_to_5</v>
      </c>
      <c r="M20" s="12" t="str">
        <f>'Data-Re-Categorization'!U20</f>
        <v>4_to_5</v>
      </c>
      <c r="N20" s="12" t="str">
        <f>'Data-Re-Categorization'!W20</f>
        <v>4_to_5</v>
      </c>
      <c r="O20" s="12" t="str">
        <f>'Data-Re-Categorization'!Y20</f>
        <v>4_to_5</v>
      </c>
      <c r="P20" s="12" t="str">
        <f>'Data-Re-Categorization'!AA20</f>
        <v>4_to_5</v>
      </c>
    </row>
    <row r="21" spans="1:16" x14ac:dyDescent="0.3">
      <c r="A21" s="12" t="str">
        <f>'Data-Re-Categorization'!A21</f>
        <v>Male</v>
      </c>
      <c r="B21" s="12" t="str">
        <f>'Data-Re-Categorization'!C21</f>
        <v>under_25</v>
      </c>
      <c r="C21" s="12" t="str">
        <f>'Data-Re-Categorization'!D21</f>
        <v>Undergraduate</v>
      </c>
      <c r="D21" s="12" t="str">
        <f>'Data-Re-Categorization'!E21</f>
        <v>STEM</v>
      </c>
      <c r="E21" s="12" t="str">
        <f>'Data-Re-Categorization'!F21</f>
        <v>Yes</v>
      </c>
      <c r="F21" s="12" t="str">
        <f>'Data-Re-Categorization'!H21</f>
        <v>4_to_5</v>
      </c>
      <c r="G21" s="12" t="str">
        <f>'Data-Re-Categorization'!J21</f>
        <v>4_to_5</v>
      </c>
      <c r="H21" s="12" t="str">
        <f>'Data-Re-Categorization'!L21</f>
        <v>4_to_5</v>
      </c>
      <c r="I21" s="12" t="str">
        <f>'Data-Re-Categorization'!N21</f>
        <v>4_to_5</v>
      </c>
      <c r="J21" s="12" t="str">
        <f>'Data-Re-Categorization'!P21</f>
        <v>4_to_5</v>
      </c>
      <c r="K21" s="12" t="str">
        <f>'Data-Re-Categorization'!Q21</f>
        <v>Increased</v>
      </c>
      <c r="L21" s="12" t="str">
        <f>'Data-Re-Categorization'!S21</f>
        <v>2_to_3</v>
      </c>
      <c r="M21" s="12" t="str">
        <f>'Data-Re-Categorization'!U21</f>
        <v>4_to_5</v>
      </c>
      <c r="N21" s="12">
        <f>'Data-Re-Categorization'!W21</f>
        <v>1</v>
      </c>
      <c r="O21" s="12" t="str">
        <f>'Data-Re-Categorization'!Y21</f>
        <v>2_to_3</v>
      </c>
      <c r="P21" s="12" t="str">
        <f>'Data-Re-Categorization'!AA21</f>
        <v>2_to_3</v>
      </c>
    </row>
    <row r="22" spans="1:16" x14ac:dyDescent="0.3">
      <c r="A22" s="12" t="str">
        <f>'Data-Re-Categorization'!A22</f>
        <v>Female</v>
      </c>
      <c r="B22" s="12" t="str">
        <f>'Data-Re-Categorization'!C22</f>
        <v>under_25</v>
      </c>
      <c r="C22" s="12" t="str">
        <f>'Data-Re-Categorization'!D22</f>
        <v>Undergraduate</v>
      </c>
      <c r="D22" s="12" t="str">
        <f>'Data-Re-Categorization'!E22</f>
        <v>Non-STEM</v>
      </c>
      <c r="E22" s="12" t="str">
        <f>'Data-Re-Categorization'!F22</f>
        <v>Yes</v>
      </c>
      <c r="F22" s="12">
        <f>'Data-Re-Categorization'!H22</f>
        <v>1</v>
      </c>
      <c r="G22" s="12">
        <f>'Data-Re-Categorization'!J22</f>
        <v>1</v>
      </c>
      <c r="H22" s="12">
        <f>'Data-Re-Categorization'!L22</f>
        <v>1</v>
      </c>
      <c r="I22" s="12">
        <f>'Data-Re-Categorization'!N22</f>
        <v>1</v>
      </c>
      <c r="J22" s="12">
        <f>'Data-Re-Categorization'!P22</f>
        <v>1</v>
      </c>
      <c r="K22" s="12" t="str">
        <f>'Data-Re-Categorization'!Q22</f>
        <v>Same</v>
      </c>
      <c r="L22" s="12" t="str">
        <f>'Data-Re-Categorization'!S22</f>
        <v>2_to_3</v>
      </c>
      <c r="M22" s="12">
        <f>'Data-Re-Categorization'!U22</f>
        <v>1</v>
      </c>
      <c r="N22" s="12">
        <f>'Data-Re-Categorization'!W22</f>
        <v>1</v>
      </c>
      <c r="O22" s="12">
        <f>'Data-Re-Categorization'!Y22</f>
        <v>1</v>
      </c>
      <c r="P22" s="12" t="str">
        <f>'Data-Re-Categorization'!AA22</f>
        <v>2_to_3</v>
      </c>
    </row>
    <row r="23" spans="1:16" x14ac:dyDescent="0.3">
      <c r="A23" s="12" t="str">
        <f>'Data-Re-Categorization'!A23</f>
        <v>Male</v>
      </c>
      <c r="B23" s="12" t="str">
        <f>'Data-Re-Categorization'!C23</f>
        <v>under_25</v>
      </c>
      <c r="C23" s="12" t="str">
        <f>'Data-Re-Categorization'!D23</f>
        <v>Undergraduate</v>
      </c>
      <c r="D23" s="12" t="str">
        <f>'Data-Re-Categorization'!E23</f>
        <v>Non-STEM</v>
      </c>
      <c r="E23" s="12" t="str">
        <f>'Data-Re-Categorization'!F23</f>
        <v>Yes</v>
      </c>
      <c r="F23" s="12" t="str">
        <f>'Data-Re-Categorization'!H23</f>
        <v>2_to_3</v>
      </c>
      <c r="G23" s="12">
        <f>'Data-Re-Categorization'!J23</f>
        <v>1</v>
      </c>
      <c r="H23" s="12" t="str">
        <f>'Data-Re-Categorization'!L23</f>
        <v>4_to_5</v>
      </c>
      <c r="I23" s="12">
        <f>'Data-Re-Categorization'!N23</f>
        <v>1</v>
      </c>
      <c r="J23" s="12">
        <f>'Data-Re-Categorization'!P23</f>
        <v>1</v>
      </c>
      <c r="K23" s="12" t="str">
        <f>'Data-Re-Categorization'!Q23</f>
        <v>Decreased</v>
      </c>
      <c r="L23" s="12" t="str">
        <f>'Data-Re-Categorization'!S23</f>
        <v>2_to_3</v>
      </c>
      <c r="M23" s="12">
        <f>'Data-Re-Categorization'!U23</f>
        <v>1</v>
      </c>
      <c r="N23" s="12">
        <f>'Data-Re-Categorization'!W23</f>
        <v>1</v>
      </c>
      <c r="O23" s="12" t="str">
        <f>'Data-Re-Categorization'!Y23</f>
        <v>2_to_3</v>
      </c>
      <c r="P23" s="12">
        <f>'Data-Re-Categorization'!AA23</f>
        <v>1</v>
      </c>
    </row>
    <row r="24" spans="1:16" x14ac:dyDescent="0.3">
      <c r="A24" s="12" t="str">
        <f>'Data-Re-Categorization'!A24</f>
        <v>Male</v>
      </c>
      <c r="B24" s="12" t="str">
        <f>'Data-Re-Categorization'!C24</f>
        <v>under_25</v>
      </c>
      <c r="C24" s="12" t="str">
        <f>'Data-Re-Categorization'!D24</f>
        <v>Undergraduate</v>
      </c>
      <c r="D24" s="12" t="str">
        <f>'Data-Re-Categorization'!E24</f>
        <v>Non-STEM</v>
      </c>
      <c r="E24" s="12" t="str">
        <f>'Data-Re-Categorization'!F24</f>
        <v>No</v>
      </c>
      <c r="F24" s="12">
        <f>'Data-Re-Categorization'!H24</f>
        <v>1</v>
      </c>
      <c r="G24" s="12">
        <f>'Data-Re-Categorization'!J24</f>
        <v>1</v>
      </c>
      <c r="H24" s="12">
        <f>'Data-Re-Categorization'!L24</f>
        <v>1</v>
      </c>
      <c r="I24" s="12">
        <f>'Data-Re-Categorization'!N24</f>
        <v>1</v>
      </c>
      <c r="J24" s="12">
        <f>'Data-Re-Categorization'!P24</f>
        <v>1</v>
      </c>
      <c r="K24" s="12" t="str">
        <f>'Data-Re-Categorization'!Q24</f>
        <v>Decreased</v>
      </c>
      <c r="L24" s="12">
        <f>'Data-Re-Categorization'!S24</f>
        <v>1</v>
      </c>
      <c r="M24" s="12">
        <f>'Data-Re-Categorization'!U24</f>
        <v>1</v>
      </c>
      <c r="N24" s="12">
        <f>'Data-Re-Categorization'!W24</f>
        <v>1</v>
      </c>
      <c r="O24" s="12" t="str">
        <f>'Data-Re-Categorization'!Y24</f>
        <v>2_to_3</v>
      </c>
      <c r="P24" s="12">
        <f>'Data-Re-Categorization'!AA24</f>
        <v>1</v>
      </c>
    </row>
    <row r="25" spans="1:16" x14ac:dyDescent="0.3">
      <c r="A25" s="12" t="str">
        <f>'Data-Re-Categorization'!A25</f>
        <v>Male</v>
      </c>
      <c r="B25" s="12" t="str">
        <f>'Data-Re-Categorization'!C25</f>
        <v>under_25</v>
      </c>
      <c r="C25" s="12" t="str">
        <f>'Data-Re-Categorization'!D25</f>
        <v>Undergraduate</v>
      </c>
      <c r="D25" s="12" t="str">
        <f>'Data-Re-Categorization'!E25</f>
        <v>STEM</v>
      </c>
      <c r="E25" s="12" t="str">
        <f>'Data-Re-Categorization'!F25</f>
        <v>No</v>
      </c>
      <c r="F25" s="12" t="str">
        <f>'Data-Re-Categorization'!H25</f>
        <v>4_to_5</v>
      </c>
      <c r="G25" s="12" t="str">
        <f>'Data-Re-Categorization'!J25</f>
        <v>4_to_5</v>
      </c>
      <c r="H25" s="12" t="str">
        <f>'Data-Re-Categorization'!L25</f>
        <v>4_to_5</v>
      </c>
      <c r="I25" s="12" t="str">
        <f>'Data-Re-Categorization'!N25</f>
        <v>4_to_5</v>
      </c>
      <c r="J25" s="12" t="str">
        <f>'Data-Re-Categorization'!P25</f>
        <v>4_to_5</v>
      </c>
      <c r="K25" s="12" t="str">
        <f>'Data-Re-Categorization'!Q25</f>
        <v>Increased</v>
      </c>
      <c r="L25" s="12" t="str">
        <f>'Data-Re-Categorization'!S25</f>
        <v>2_to_3</v>
      </c>
      <c r="M25" s="12" t="str">
        <f>'Data-Re-Categorization'!U25</f>
        <v>2_to_3</v>
      </c>
      <c r="N25" s="12" t="str">
        <f>'Data-Re-Categorization'!W25</f>
        <v>2_to_3</v>
      </c>
      <c r="O25" s="12" t="str">
        <f>'Data-Re-Categorization'!Y25</f>
        <v>2_to_3</v>
      </c>
      <c r="P25" s="12" t="str">
        <f>'Data-Re-Categorization'!AA25</f>
        <v>4_to_5</v>
      </c>
    </row>
    <row r="26" spans="1:16" x14ac:dyDescent="0.3">
      <c r="A26" s="12" t="str">
        <f>'Data-Re-Categorization'!A26</f>
        <v>Female</v>
      </c>
      <c r="B26" s="12" t="str">
        <f>'Data-Re-Categorization'!C26</f>
        <v>under_25</v>
      </c>
      <c r="C26" s="12" t="str">
        <f>'Data-Re-Categorization'!D26</f>
        <v>Undergraduate</v>
      </c>
      <c r="D26" s="12" t="str">
        <f>'Data-Re-Categorization'!E26</f>
        <v>Non-STEM</v>
      </c>
      <c r="E26" s="12" t="str">
        <f>'Data-Re-Categorization'!F26</f>
        <v>No</v>
      </c>
      <c r="F26" s="12">
        <f>'Data-Re-Categorization'!H26</f>
        <v>1</v>
      </c>
      <c r="G26" s="12">
        <f>'Data-Re-Categorization'!J26</f>
        <v>1</v>
      </c>
      <c r="H26" s="12">
        <f>'Data-Re-Categorization'!L26</f>
        <v>1</v>
      </c>
      <c r="I26" s="12">
        <f>'Data-Re-Categorization'!N26</f>
        <v>1</v>
      </c>
      <c r="J26" s="12" t="str">
        <f>'Data-Re-Categorization'!P26</f>
        <v>4_to_5</v>
      </c>
      <c r="K26" s="12" t="str">
        <f>'Data-Re-Categorization'!Q26</f>
        <v>Decreased</v>
      </c>
      <c r="L26" s="12" t="str">
        <f>'Data-Re-Categorization'!S26</f>
        <v>2_to_3</v>
      </c>
      <c r="M26" s="12">
        <f>'Data-Re-Categorization'!U26</f>
        <v>1</v>
      </c>
      <c r="N26" s="12">
        <f>'Data-Re-Categorization'!W26</f>
        <v>1</v>
      </c>
      <c r="O26" s="12">
        <f>'Data-Re-Categorization'!Y26</f>
        <v>1</v>
      </c>
      <c r="P26" s="12">
        <f>'Data-Re-Categorization'!AA26</f>
        <v>1</v>
      </c>
    </row>
    <row r="27" spans="1:16" x14ac:dyDescent="0.3">
      <c r="A27" s="12" t="str">
        <f>'Data-Re-Categorization'!A27</f>
        <v>Female</v>
      </c>
      <c r="B27" s="12" t="str">
        <f>'Data-Re-Categorization'!C27</f>
        <v>25+</v>
      </c>
      <c r="C27" s="12" t="str">
        <f>'Data-Re-Categorization'!D27</f>
        <v>Postgraduate</v>
      </c>
      <c r="D27" s="12" t="str">
        <f>'Data-Re-Categorization'!E27</f>
        <v>Non-STEM</v>
      </c>
      <c r="E27" s="12" t="str">
        <f>'Data-Re-Categorization'!F27</f>
        <v>Yes</v>
      </c>
      <c r="F27" s="12" t="str">
        <f>'Data-Re-Categorization'!H27</f>
        <v>4_to_5</v>
      </c>
      <c r="G27" s="12" t="str">
        <f>'Data-Re-Categorization'!J27</f>
        <v>4_to_5</v>
      </c>
      <c r="H27" s="12" t="str">
        <f>'Data-Re-Categorization'!L27</f>
        <v>2_to_3</v>
      </c>
      <c r="I27" s="12" t="str">
        <f>'Data-Re-Categorization'!N27</f>
        <v>4_to_5</v>
      </c>
      <c r="J27" s="12" t="str">
        <f>'Data-Re-Categorization'!P27</f>
        <v>4_to_5</v>
      </c>
      <c r="K27" s="12" t="str">
        <f>'Data-Re-Categorization'!Q27</f>
        <v>Same</v>
      </c>
      <c r="L27" s="12" t="str">
        <f>'Data-Re-Categorization'!S27</f>
        <v>4_to_5</v>
      </c>
      <c r="M27" s="12" t="str">
        <f>'Data-Re-Categorization'!U27</f>
        <v>4_to_5</v>
      </c>
      <c r="N27" s="12" t="str">
        <f>'Data-Re-Categorization'!W27</f>
        <v>4_to_5</v>
      </c>
      <c r="O27" s="12" t="str">
        <f>'Data-Re-Categorization'!Y27</f>
        <v>4_to_5</v>
      </c>
      <c r="P27" s="12" t="str">
        <f>'Data-Re-Categorization'!AA27</f>
        <v>4_to_5</v>
      </c>
    </row>
    <row r="28" spans="1:16" x14ac:dyDescent="0.3">
      <c r="A28" s="12" t="str">
        <f>'Data-Re-Categorization'!A28</f>
        <v>Male</v>
      </c>
      <c r="B28" s="12" t="str">
        <f>'Data-Re-Categorization'!C28</f>
        <v>under_25</v>
      </c>
      <c r="C28" s="12" t="str">
        <f>'Data-Re-Categorization'!D28</f>
        <v>Undergraduate</v>
      </c>
      <c r="D28" s="12" t="str">
        <f>'Data-Re-Categorization'!E28</f>
        <v>STEM</v>
      </c>
      <c r="E28" s="12" t="str">
        <f>'Data-Re-Categorization'!F28</f>
        <v>No</v>
      </c>
      <c r="F28" s="12" t="str">
        <f>'Data-Re-Categorization'!H28</f>
        <v>2_to_3</v>
      </c>
      <c r="G28" s="12" t="str">
        <f>'Data-Re-Categorization'!J28</f>
        <v>2_to_3</v>
      </c>
      <c r="H28" s="12" t="str">
        <f>'Data-Re-Categorization'!L28</f>
        <v>2_to_3</v>
      </c>
      <c r="I28" s="12" t="str">
        <f>'Data-Re-Categorization'!N28</f>
        <v>2_to_3</v>
      </c>
      <c r="J28" s="12" t="str">
        <f>'Data-Re-Categorization'!P28</f>
        <v>2_to_3</v>
      </c>
      <c r="K28" s="12" t="str">
        <f>'Data-Re-Categorization'!Q28</f>
        <v>Increased</v>
      </c>
      <c r="L28" s="12" t="str">
        <f>'Data-Re-Categorization'!S28</f>
        <v>2_to_3</v>
      </c>
      <c r="M28" s="12" t="str">
        <f>'Data-Re-Categorization'!U28</f>
        <v>2_to_3</v>
      </c>
      <c r="N28" s="12" t="str">
        <f>'Data-Re-Categorization'!W28</f>
        <v>2_to_3</v>
      </c>
      <c r="O28" s="12" t="str">
        <f>'Data-Re-Categorization'!Y28</f>
        <v>2_to_3</v>
      </c>
      <c r="P28" s="12" t="str">
        <f>'Data-Re-Categorization'!AA28</f>
        <v>2_to_3</v>
      </c>
    </row>
    <row r="29" spans="1:16" x14ac:dyDescent="0.3">
      <c r="A29" s="12" t="str">
        <f>'Data-Re-Categorization'!A29</f>
        <v>Female</v>
      </c>
      <c r="B29" s="12" t="str">
        <f>'Data-Re-Categorization'!C29</f>
        <v>under_25</v>
      </c>
      <c r="C29" s="12" t="str">
        <f>'Data-Re-Categorization'!D29</f>
        <v>Undergraduate</v>
      </c>
      <c r="D29" s="12" t="str">
        <f>'Data-Re-Categorization'!E29</f>
        <v>Non-STEM</v>
      </c>
      <c r="E29" s="12" t="str">
        <f>'Data-Re-Categorization'!F29</f>
        <v>No</v>
      </c>
      <c r="F29" s="12">
        <f>'Data-Re-Categorization'!H29</f>
        <v>1</v>
      </c>
      <c r="G29" s="12" t="str">
        <f>'Data-Re-Categorization'!J29</f>
        <v>2_to_3</v>
      </c>
      <c r="H29" s="12" t="str">
        <f>'Data-Re-Categorization'!L29</f>
        <v>2_to_3</v>
      </c>
      <c r="I29" s="12">
        <f>'Data-Re-Categorization'!N29</f>
        <v>1</v>
      </c>
      <c r="J29" s="12" t="str">
        <f>'Data-Re-Categorization'!P29</f>
        <v>4_to_5</v>
      </c>
      <c r="K29" s="12" t="str">
        <f>'Data-Re-Categorization'!Q29</f>
        <v>Same</v>
      </c>
      <c r="L29" s="12" t="str">
        <f>'Data-Re-Categorization'!S29</f>
        <v>2_to_3</v>
      </c>
      <c r="M29" s="12" t="str">
        <f>'Data-Re-Categorization'!U29</f>
        <v>2_to_3</v>
      </c>
      <c r="N29" s="12" t="str">
        <f>'Data-Re-Categorization'!W29</f>
        <v>2_to_3</v>
      </c>
      <c r="O29" s="12">
        <f>'Data-Re-Categorization'!Y29</f>
        <v>1</v>
      </c>
      <c r="P29" s="12">
        <f>'Data-Re-Categorization'!AA29</f>
        <v>1</v>
      </c>
    </row>
    <row r="30" spans="1:16" x14ac:dyDescent="0.3">
      <c r="A30" s="12" t="str">
        <f>'Data-Re-Categorization'!A30</f>
        <v>Female</v>
      </c>
      <c r="B30" s="12" t="str">
        <f>'Data-Re-Categorization'!C30</f>
        <v>25+</v>
      </c>
      <c r="C30" s="12" t="str">
        <f>'Data-Re-Categorization'!D30</f>
        <v>Postgraduate</v>
      </c>
      <c r="D30" s="12" t="str">
        <f>'Data-Re-Categorization'!E30</f>
        <v>STEM</v>
      </c>
      <c r="E30" s="12" t="str">
        <f>'Data-Re-Categorization'!F30</f>
        <v>Yes</v>
      </c>
      <c r="F30" s="12" t="str">
        <f>'Data-Re-Categorization'!H30</f>
        <v>4_to_5</v>
      </c>
      <c r="G30" s="12" t="str">
        <f>'Data-Re-Categorization'!J30</f>
        <v>2_to_3</v>
      </c>
      <c r="H30" s="12" t="str">
        <f>'Data-Re-Categorization'!L30</f>
        <v>2_to_3</v>
      </c>
      <c r="I30" s="12" t="str">
        <f>'Data-Re-Categorization'!N30</f>
        <v>2_to_3</v>
      </c>
      <c r="J30" s="12" t="str">
        <f>'Data-Re-Categorization'!P30</f>
        <v>2_to_3</v>
      </c>
      <c r="K30" s="12" t="str">
        <f>'Data-Re-Categorization'!Q30</f>
        <v>Increased</v>
      </c>
      <c r="L30" s="12" t="str">
        <f>'Data-Re-Categorization'!S30</f>
        <v>2_to_3</v>
      </c>
      <c r="M30" s="12" t="str">
        <f>'Data-Re-Categorization'!U30</f>
        <v>2_to_3</v>
      </c>
      <c r="N30" s="12" t="str">
        <f>'Data-Re-Categorization'!W30</f>
        <v>2_to_3</v>
      </c>
      <c r="O30" s="12" t="str">
        <f>'Data-Re-Categorization'!Y30</f>
        <v>2_to_3</v>
      </c>
      <c r="P30" s="12" t="str">
        <f>'Data-Re-Categorization'!AA30</f>
        <v>2_to_3</v>
      </c>
    </row>
    <row r="31" spans="1:16" x14ac:dyDescent="0.3">
      <c r="A31" s="12" t="str">
        <f>'Data-Re-Categorization'!A31</f>
        <v>Male</v>
      </c>
      <c r="B31" s="12" t="str">
        <f>'Data-Re-Categorization'!C31</f>
        <v>under_25</v>
      </c>
      <c r="C31" s="12" t="str">
        <f>'Data-Re-Categorization'!D31</f>
        <v>Undergraduate</v>
      </c>
      <c r="D31" s="12" t="str">
        <f>'Data-Re-Categorization'!E31</f>
        <v>Non-STEM</v>
      </c>
      <c r="E31" s="12" t="str">
        <f>'Data-Re-Categorization'!F31</f>
        <v>No</v>
      </c>
      <c r="F31" s="12" t="str">
        <f>'Data-Re-Categorization'!H31</f>
        <v>2_to_3</v>
      </c>
      <c r="G31" s="12" t="str">
        <f>'Data-Re-Categorization'!J31</f>
        <v>2_to_3</v>
      </c>
      <c r="H31" s="12" t="str">
        <f>'Data-Re-Categorization'!L31</f>
        <v>2_to_3</v>
      </c>
      <c r="I31" s="12">
        <f>'Data-Re-Categorization'!N31</f>
        <v>1</v>
      </c>
      <c r="J31" s="12" t="str">
        <f>'Data-Re-Categorization'!P31</f>
        <v>2_to_3</v>
      </c>
      <c r="K31" s="12" t="str">
        <f>'Data-Re-Categorization'!Q31</f>
        <v>Same</v>
      </c>
      <c r="L31" s="12">
        <f>'Data-Re-Categorization'!S31</f>
        <v>1</v>
      </c>
      <c r="M31" s="12">
        <f>'Data-Re-Categorization'!U31</f>
        <v>1</v>
      </c>
      <c r="N31" s="12">
        <f>'Data-Re-Categorization'!W31</f>
        <v>1</v>
      </c>
      <c r="O31" s="12">
        <f>'Data-Re-Categorization'!Y31</f>
        <v>1</v>
      </c>
      <c r="P31" s="12" t="str">
        <f>'Data-Re-Categorization'!AA31</f>
        <v>4_to_5</v>
      </c>
    </row>
    <row r="32" spans="1:16" x14ac:dyDescent="0.3">
      <c r="A32" s="12" t="str">
        <f>'Data-Re-Categorization'!A32</f>
        <v>Female</v>
      </c>
      <c r="B32" s="12" t="str">
        <f>'Data-Re-Categorization'!C32</f>
        <v>25+</v>
      </c>
      <c r="C32" s="12" t="str">
        <f>'Data-Re-Categorization'!D32</f>
        <v>Undergraduate</v>
      </c>
      <c r="D32" s="12" t="str">
        <f>'Data-Re-Categorization'!E32</f>
        <v>STEM</v>
      </c>
      <c r="E32" s="12" t="str">
        <f>'Data-Re-Categorization'!F32</f>
        <v>Yes</v>
      </c>
      <c r="F32" s="12" t="str">
        <f>'Data-Re-Categorization'!H32</f>
        <v>4_to_5</v>
      </c>
      <c r="G32" s="12" t="str">
        <f>'Data-Re-Categorization'!J32</f>
        <v>4_to_5</v>
      </c>
      <c r="H32" s="12" t="str">
        <f>'Data-Re-Categorization'!L32</f>
        <v>2_to_3</v>
      </c>
      <c r="I32" s="12" t="str">
        <f>'Data-Re-Categorization'!N32</f>
        <v>2_to_3</v>
      </c>
      <c r="J32" s="12" t="str">
        <f>'Data-Re-Categorization'!P32</f>
        <v>2_to_3</v>
      </c>
      <c r="K32" s="12" t="str">
        <f>'Data-Re-Categorization'!Q32</f>
        <v>Decreased</v>
      </c>
      <c r="L32" s="12" t="str">
        <f>'Data-Re-Categorization'!S32</f>
        <v>2_to_3</v>
      </c>
      <c r="M32" s="12">
        <f>'Data-Re-Categorization'!U32</f>
        <v>1</v>
      </c>
      <c r="N32" s="12">
        <f>'Data-Re-Categorization'!W32</f>
        <v>1</v>
      </c>
      <c r="O32" s="12">
        <f>'Data-Re-Categorization'!Y32</f>
        <v>1</v>
      </c>
      <c r="P32" s="12">
        <f>'Data-Re-Categorization'!AA32</f>
        <v>1</v>
      </c>
    </row>
    <row r="33" spans="1:16" x14ac:dyDescent="0.3">
      <c r="A33" s="12" t="str">
        <f>'Data-Re-Categorization'!A33</f>
        <v>Male</v>
      </c>
      <c r="B33" s="12" t="str">
        <f>'Data-Re-Categorization'!C33</f>
        <v>under_25</v>
      </c>
      <c r="C33" s="12" t="str">
        <f>'Data-Re-Categorization'!D33</f>
        <v>Undergraduate</v>
      </c>
      <c r="D33" s="12" t="str">
        <f>'Data-Re-Categorization'!E33</f>
        <v>STEM</v>
      </c>
      <c r="E33" s="12" t="str">
        <f>'Data-Re-Categorization'!F33</f>
        <v>No</v>
      </c>
      <c r="F33" s="12" t="str">
        <f>'Data-Re-Categorization'!H33</f>
        <v>2_to_3</v>
      </c>
      <c r="G33" s="12" t="str">
        <f>'Data-Re-Categorization'!J33</f>
        <v>4_to_5</v>
      </c>
      <c r="H33" s="12" t="str">
        <f>'Data-Re-Categorization'!L33</f>
        <v>4_to_5</v>
      </c>
      <c r="I33" s="12" t="str">
        <f>'Data-Re-Categorization'!N33</f>
        <v>4_to_5</v>
      </c>
      <c r="J33" s="12" t="str">
        <f>'Data-Re-Categorization'!P33</f>
        <v>4_to_5</v>
      </c>
      <c r="K33" s="12" t="str">
        <f>'Data-Re-Categorization'!Q33</f>
        <v>Increased</v>
      </c>
      <c r="L33" s="12" t="str">
        <f>'Data-Re-Categorization'!S33</f>
        <v>4_to_5</v>
      </c>
      <c r="M33" s="12" t="str">
        <f>'Data-Re-Categorization'!U33</f>
        <v>4_to_5</v>
      </c>
      <c r="N33" s="12" t="str">
        <f>'Data-Re-Categorization'!W33</f>
        <v>4_to_5</v>
      </c>
      <c r="O33" s="12" t="str">
        <f>'Data-Re-Categorization'!Y33</f>
        <v>4_to_5</v>
      </c>
      <c r="P33" s="12" t="str">
        <f>'Data-Re-Categorization'!AA33</f>
        <v>2_to_3</v>
      </c>
    </row>
    <row r="34" spans="1:16" x14ac:dyDescent="0.3">
      <c r="A34" s="12" t="str">
        <f>'Data-Re-Categorization'!A34</f>
        <v>Female</v>
      </c>
      <c r="B34" s="12" t="str">
        <f>'Data-Re-Categorization'!C34</f>
        <v>25+</v>
      </c>
      <c r="C34" s="12" t="str">
        <f>'Data-Re-Categorization'!D34</f>
        <v>Postgraduate</v>
      </c>
      <c r="D34" s="12" t="str">
        <f>'Data-Re-Categorization'!E34</f>
        <v>Non-STEM</v>
      </c>
      <c r="E34" s="12" t="str">
        <f>'Data-Re-Categorization'!F34</f>
        <v>No</v>
      </c>
      <c r="F34" s="12" t="str">
        <f>'Data-Re-Categorization'!H34</f>
        <v>2_to_3</v>
      </c>
      <c r="G34" s="12" t="str">
        <f>'Data-Re-Categorization'!J34</f>
        <v>2_to_3</v>
      </c>
      <c r="H34" s="12" t="str">
        <f>'Data-Re-Categorization'!L34</f>
        <v>2_to_3</v>
      </c>
      <c r="I34" s="12" t="str">
        <f>'Data-Re-Categorization'!N34</f>
        <v>2_to_3</v>
      </c>
      <c r="J34" s="12" t="str">
        <f>'Data-Re-Categorization'!P34</f>
        <v>2_to_3</v>
      </c>
      <c r="K34" s="12" t="str">
        <f>'Data-Re-Categorization'!Q34</f>
        <v>Decreased</v>
      </c>
      <c r="L34" s="12" t="str">
        <f>'Data-Re-Categorization'!S34</f>
        <v>2_to_3</v>
      </c>
      <c r="M34" s="12" t="str">
        <f>'Data-Re-Categorization'!U34</f>
        <v>2_to_3</v>
      </c>
      <c r="N34" s="12" t="str">
        <f>'Data-Re-Categorization'!W34</f>
        <v>2_to_3</v>
      </c>
      <c r="O34" s="12" t="str">
        <f>'Data-Re-Categorization'!Y34</f>
        <v>2_to_3</v>
      </c>
      <c r="P34" s="12" t="str">
        <f>'Data-Re-Categorization'!AA34</f>
        <v>2_to_3</v>
      </c>
    </row>
    <row r="35" spans="1:16" x14ac:dyDescent="0.3">
      <c r="A35" s="12" t="str">
        <f>'Data-Re-Categorization'!A35</f>
        <v>Female</v>
      </c>
      <c r="B35" s="12" t="str">
        <f>'Data-Re-Categorization'!C35</f>
        <v>under_25</v>
      </c>
      <c r="C35" s="12" t="str">
        <f>'Data-Re-Categorization'!D35</f>
        <v>Undergraduate</v>
      </c>
      <c r="D35" s="12" t="str">
        <f>'Data-Re-Categorization'!E35</f>
        <v>STEM</v>
      </c>
      <c r="E35" s="12" t="str">
        <f>'Data-Re-Categorization'!F35</f>
        <v>Yes</v>
      </c>
      <c r="F35" s="12" t="str">
        <f>'Data-Re-Categorization'!H35</f>
        <v>2_to_3</v>
      </c>
      <c r="G35" s="12" t="str">
        <f>'Data-Re-Categorization'!J35</f>
        <v>4_to_5</v>
      </c>
      <c r="H35" s="12">
        <f>'Data-Re-Categorization'!L35</f>
        <v>1</v>
      </c>
      <c r="I35" s="12" t="str">
        <f>'Data-Re-Categorization'!N35</f>
        <v>2_to_3</v>
      </c>
      <c r="J35" s="12" t="str">
        <f>'Data-Re-Categorization'!P35</f>
        <v>4_to_5</v>
      </c>
      <c r="K35" s="12" t="str">
        <f>'Data-Re-Categorization'!Q35</f>
        <v>Same</v>
      </c>
      <c r="L35" s="12" t="str">
        <f>'Data-Re-Categorization'!S35</f>
        <v>4_to_5</v>
      </c>
      <c r="M35" s="12" t="str">
        <f>'Data-Re-Categorization'!U35</f>
        <v>4_to_5</v>
      </c>
      <c r="N35" s="12" t="str">
        <f>'Data-Re-Categorization'!W35</f>
        <v>4_to_5</v>
      </c>
      <c r="O35" s="12" t="str">
        <f>'Data-Re-Categorization'!Y35</f>
        <v>4_to_5</v>
      </c>
      <c r="P35" s="12" t="str">
        <f>'Data-Re-Categorization'!AA35</f>
        <v>2_to_3</v>
      </c>
    </row>
    <row r="36" spans="1:16" x14ac:dyDescent="0.3">
      <c r="A36" s="12" t="str">
        <f>'Data-Re-Categorization'!A36</f>
        <v>Female</v>
      </c>
      <c r="B36" s="12" t="str">
        <f>'Data-Re-Categorization'!C36</f>
        <v>25+</v>
      </c>
      <c r="C36" s="12" t="str">
        <f>'Data-Re-Categorization'!D36</f>
        <v>Postgraduate</v>
      </c>
      <c r="D36" s="12" t="str">
        <f>'Data-Re-Categorization'!E36</f>
        <v>STEM</v>
      </c>
      <c r="E36" s="12" t="str">
        <f>'Data-Re-Categorization'!F36</f>
        <v>No</v>
      </c>
      <c r="F36" s="12" t="str">
        <f>'Data-Re-Categorization'!H36</f>
        <v>4_to_5</v>
      </c>
      <c r="G36" s="12" t="str">
        <f>'Data-Re-Categorization'!J36</f>
        <v>4_to_5</v>
      </c>
      <c r="H36" s="12" t="str">
        <f>'Data-Re-Categorization'!L36</f>
        <v>4_to_5</v>
      </c>
      <c r="I36" s="12">
        <f>'Data-Re-Categorization'!N36</f>
        <v>1</v>
      </c>
      <c r="J36" s="12" t="str">
        <f>'Data-Re-Categorization'!P36</f>
        <v>2_to_3</v>
      </c>
      <c r="K36" s="12" t="str">
        <f>'Data-Re-Categorization'!Q36</f>
        <v>Decreased</v>
      </c>
      <c r="L36" s="12" t="str">
        <f>'Data-Re-Categorization'!S36</f>
        <v>2_to_3</v>
      </c>
      <c r="M36" s="12" t="str">
        <f>'Data-Re-Categorization'!U36</f>
        <v>2_to_3</v>
      </c>
      <c r="N36" s="12">
        <f>'Data-Re-Categorization'!W36</f>
        <v>1</v>
      </c>
      <c r="O36" s="12" t="str">
        <f>'Data-Re-Categorization'!Y36</f>
        <v>2_to_3</v>
      </c>
      <c r="P36" s="12" t="str">
        <f>'Data-Re-Categorization'!AA36</f>
        <v>2_to_3</v>
      </c>
    </row>
    <row r="37" spans="1:16" x14ac:dyDescent="0.3">
      <c r="A37" s="12" t="str">
        <f>'Data-Re-Categorization'!A37</f>
        <v>Female</v>
      </c>
      <c r="B37" s="12" t="str">
        <f>'Data-Re-Categorization'!C37</f>
        <v>25+</v>
      </c>
      <c r="C37" s="12" t="str">
        <f>'Data-Re-Categorization'!D37</f>
        <v>Postgraduate</v>
      </c>
      <c r="D37" s="12" t="str">
        <f>'Data-Re-Categorization'!E37</f>
        <v>Non-STEM</v>
      </c>
      <c r="E37" s="12" t="str">
        <f>'Data-Re-Categorization'!F37</f>
        <v>Yes</v>
      </c>
      <c r="F37" s="12" t="str">
        <f>'Data-Re-Categorization'!H37</f>
        <v>2_to_3</v>
      </c>
      <c r="G37" s="12" t="str">
        <f>'Data-Re-Categorization'!J37</f>
        <v>2_to_3</v>
      </c>
      <c r="H37" s="12" t="str">
        <f>'Data-Re-Categorization'!L37</f>
        <v>2_to_3</v>
      </c>
      <c r="I37" s="12" t="str">
        <f>'Data-Re-Categorization'!N37</f>
        <v>4_to_5</v>
      </c>
      <c r="J37" s="12" t="str">
        <f>'Data-Re-Categorization'!P37</f>
        <v>4_to_5</v>
      </c>
      <c r="K37" s="12" t="str">
        <f>'Data-Re-Categorization'!Q37</f>
        <v>Same</v>
      </c>
      <c r="L37" s="12" t="str">
        <f>'Data-Re-Categorization'!S37</f>
        <v>4_to_5</v>
      </c>
      <c r="M37" s="12" t="str">
        <f>'Data-Re-Categorization'!U37</f>
        <v>4_to_5</v>
      </c>
      <c r="N37" s="12" t="str">
        <f>'Data-Re-Categorization'!W37</f>
        <v>4_to_5</v>
      </c>
      <c r="O37" s="12" t="str">
        <f>'Data-Re-Categorization'!Y37</f>
        <v>4_to_5</v>
      </c>
      <c r="P37" s="12" t="str">
        <f>'Data-Re-Categorization'!AA37</f>
        <v>4_to_5</v>
      </c>
    </row>
    <row r="38" spans="1:16" x14ac:dyDescent="0.3">
      <c r="A38" s="12" t="str">
        <f>'Data-Re-Categorization'!A38</f>
        <v>Male</v>
      </c>
      <c r="B38" s="12" t="str">
        <f>'Data-Re-Categorization'!C38</f>
        <v>under_25</v>
      </c>
      <c r="C38" s="12" t="str">
        <f>'Data-Re-Categorization'!D38</f>
        <v>Undergraduate</v>
      </c>
      <c r="D38" s="12" t="str">
        <f>'Data-Re-Categorization'!E38</f>
        <v>STEM</v>
      </c>
      <c r="E38" s="12" t="str">
        <f>'Data-Re-Categorization'!F38</f>
        <v>Yes</v>
      </c>
      <c r="F38" s="12">
        <f>'Data-Re-Categorization'!H38</f>
        <v>1</v>
      </c>
      <c r="G38" s="12">
        <f>'Data-Re-Categorization'!J38</f>
        <v>1</v>
      </c>
      <c r="H38" s="12">
        <f>'Data-Re-Categorization'!L38</f>
        <v>1</v>
      </c>
      <c r="I38" s="12" t="str">
        <f>'Data-Re-Categorization'!N38</f>
        <v>2_to_3</v>
      </c>
      <c r="J38" s="12" t="str">
        <f>'Data-Re-Categorization'!P38</f>
        <v>4_to_5</v>
      </c>
      <c r="K38" s="12" t="str">
        <f>'Data-Re-Categorization'!Q38</f>
        <v>Same</v>
      </c>
      <c r="L38" s="12">
        <f>'Data-Re-Categorization'!S38</f>
        <v>1</v>
      </c>
      <c r="M38" s="12" t="str">
        <f>'Data-Re-Categorization'!U38</f>
        <v>2_to_3</v>
      </c>
      <c r="N38" s="12" t="str">
        <f>'Data-Re-Categorization'!W38</f>
        <v>2_to_3</v>
      </c>
      <c r="O38" s="12" t="str">
        <f>'Data-Re-Categorization'!Y38</f>
        <v>4_to_5</v>
      </c>
      <c r="P38" s="12" t="str">
        <f>'Data-Re-Categorization'!AA38</f>
        <v>2_to_3</v>
      </c>
    </row>
    <row r="39" spans="1:16" x14ac:dyDescent="0.3">
      <c r="A39" s="12" t="str">
        <f>'Data-Re-Categorization'!A39</f>
        <v>Male</v>
      </c>
      <c r="B39" s="12" t="str">
        <f>'Data-Re-Categorization'!C39</f>
        <v>under_25</v>
      </c>
      <c r="C39" s="12" t="str">
        <f>'Data-Re-Categorization'!D39</f>
        <v>Undergraduate</v>
      </c>
      <c r="D39" s="12" t="str">
        <f>'Data-Re-Categorization'!E39</f>
        <v>STEM</v>
      </c>
      <c r="E39" s="12" t="str">
        <f>'Data-Re-Categorization'!F39</f>
        <v>No</v>
      </c>
      <c r="F39" s="12">
        <f>'Data-Re-Categorization'!H39</f>
        <v>1</v>
      </c>
      <c r="G39" s="12" t="str">
        <f>'Data-Re-Categorization'!J39</f>
        <v>2_to_3</v>
      </c>
      <c r="H39" s="12" t="str">
        <f>'Data-Re-Categorization'!L39</f>
        <v>2_to_3</v>
      </c>
      <c r="I39" s="12">
        <f>'Data-Re-Categorization'!N39</f>
        <v>1</v>
      </c>
      <c r="J39" s="12">
        <f>'Data-Re-Categorization'!P39</f>
        <v>1</v>
      </c>
      <c r="K39" s="12" t="str">
        <f>'Data-Re-Categorization'!Q39</f>
        <v>Increased</v>
      </c>
      <c r="L39" s="12" t="str">
        <f>'Data-Re-Categorization'!S39</f>
        <v>4_to_5</v>
      </c>
      <c r="M39" s="12" t="str">
        <f>'Data-Re-Categorization'!U39</f>
        <v>4_to_5</v>
      </c>
      <c r="N39" s="12" t="str">
        <f>'Data-Re-Categorization'!W39</f>
        <v>2_to_3</v>
      </c>
      <c r="O39" s="12">
        <f>'Data-Re-Categorization'!Y39</f>
        <v>1</v>
      </c>
      <c r="P39" s="12" t="str">
        <f>'Data-Re-Categorization'!AA39</f>
        <v>2_to_3</v>
      </c>
    </row>
    <row r="40" spans="1:16" x14ac:dyDescent="0.3">
      <c r="A40" s="12" t="str">
        <f>'Data-Re-Categorization'!A40</f>
        <v>Male</v>
      </c>
      <c r="B40" s="12" t="str">
        <f>'Data-Re-Categorization'!C40</f>
        <v>25+</v>
      </c>
      <c r="C40" s="12" t="str">
        <f>'Data-Re-Categorization'!D40</f>
        <v>Undergraduate</v>
      </c>
      <c r="D40" s="12" t="str">
        <f>'Data-Re-Categorization'!E40</f>
        <v>Non-STEM</v>
      </c>
      <c r="E40" s="12" t="str">
        <f>'Data-Re-Categorization'!F40</f>
        <v>No</v>
      </c>
      <c r="F40" s="12">
        <f>'Data-Re-Categorization'!H40</f>
        <v>1</v>
      </c>
      <c r="G40" s="12" t="str">
        <f>'Data-Re-Categorization'!J40</f>
        <v>2_to_3</v>
      </c>
      <c r="H40" s="12" t="str">
        <f>'Data-Re-Categorization'!L40</f>
        <v>2_to_3</v>
      </c>
      <c r="I40" s="12" t="str">
        <f>'Data-Re-Categorization'!N40</f>
        <v>2_to_3</v>
      </c>
      <c r="J40" s="12" t="str">
        <f>'Data-Re-Categorization'!P40</f>
        <v>4_to_5</v>
      </c>
      <c r="K40" s="12" t="str">
        <f>'Data-Re-Categorization'!Q40</f>
        <v>Increased</v>
      </c>
      <c r="L40" s="12" t="str">
        <f>'Data-Re-Categorization'!S40</f>
        <v>4_to_5</v>
      </c>
      <c r="M40" s="12" t="str">
        <f>'Data-Re-Categorization'!U40</f>
        <v>2_to_3</v>
      </c>
      <c r="N40" s="12" t="str">
        <f>'Data-Re-Categorization'!W40</f>
        <v>2_to_3</v>
      </c>
      <c r="O40" s="12" t="str">
        <f>'Data-Re-Categorization'!Y40</f>
        <v>2_to_3</v>
      </c>
      <c r="P40" s="12" t="str">
        <f>'Data-Re-Categorization'!AA40</f>
        <v>2_to_3</v>
      </c>
    </row>
    <row r="41" spans="1:16" x14ac:dyDescent="0.3">
      <c r="A41" s="12" t="str">
        <f>'Data-Re-Categorization'!A41</f>
        <v>Male</v>
      </c>
      <c r="B41" s="12" t="str">
        <f>'Data-Re-Categorization'!C41</f>
        <v>under_25</v>
      </c>
      <c r="C41" s="12" t="str">
        <f>'Data-Re-Categorization'!D41</f>
        <v>Undergraduate</v>
      </c>
      <c r="D41" s="12" t="str">
        <f>'Data-Re-Categorization'!E41</f>
        <v>STEM</v>
      </c>
      <c r="E41" s="12" t="str">
        <f>'Data-Re-Categorization'!F41</f>
        <v>No</v>
      </c>
      <c r="F41" s="12" t="str">
        <f>'Data-Re-Categorization'!H41</f>
        <v>4_to_5</v>
      </c>
      <c r="G41" s="12" t="str">
        <f>'Data-Re-Categorization'!J41</f>
        <v>4_to_5</v>
      </c>
      <c r="H41" s="12" t="str">
        <f>'Data-Re-Categorization'!L41</f>
        <v>4_to_5</v>
      </c>
      <c r="I41" s="12" t="str">
        <f>'Data-Re-Categorization'!N41</f>
        <v>4_to_5</v>
      </c>
      <c r="J41" s="12" t="str">
        <f>'Data-Re-Categorization'!P41</f>
        <v>4_to_5</v>
      </c>
      <c r="K41" s="12" t="str">
        <f>'Data-Re-Categorization'!Q41</f>
        <v>Increased</v>
      </c>
      <c r="L41" s="12" t="str">
        <f>'Data-Re-Categorization'!S41</f>
        <v>4_to_5</v>
      </c>
      <c r="M41" s="12" t="str">
        <f>'Data-Re-Categorization'!U41</f>
        <v>4_to_5</v>
      </c>
      <c r="N41" s="12" t="str">
        <f>'Data-Re-Categorization'!W41</f>
        <v>2_to_3</v>
      </c>
      <c r="O41" s="12" t="str">
        <f>'Data-Re-Categorization'!Y41</f>
        <v>2_to_3</v>
      </c>
      <c r="P41" s="12" t="str">
        <f>'Data-Re-Categorization'!AA41</f>
        <v>2_to_3</v>
      </c>
    </row>
    <row r="42" spans="1:16" x14ac:dyDescent="0.3">
      <c r="A42" s="12" t="str">
        <f>'Data-Re-Categorization'!A42</f>
        <v>Male</v>
      </c>
      <c r="B42" s="12" t="str">
        <f>'Data-Re-Categorization'!C42</f>
        <v>under_25</v>
      </c>
      <c r="C42" s="12" t="str">
        <f>'Data-Re-Categorization'!D42</f>
        <v>Undergraduate</v>
      </c>
      <c r="D42" s="12" t="str">
        <f>'Data-Re-Categorization'!E42</f>
        <v>STEM</v>
      </c>
      <c r="E42" s="12" t="str">
        <f>'Data-Re-Categorization'!F42</f>
        <v>Yes</v>
      </c>
      <c r="F42" s="12" t="str">
        <f>'Data-Re-Categorization'!H42</f>
        <v>2_to_3</v>
      </c>
      <c r="G42" s="12" t="str">
        <f>'Data-Re-Categorization'!J42</f>
        <v>2_to_3</v>
      </c>
      <c r="H42" s="12">
        <f>'Data-Re-Categorization'!L42</f>
        <v>1</v>
      </c>
      <c r="I42" s="12">
        <f>'Data-Re-Categorization'!N42</f>
        <v>1</v>
      </c>
      <c r="J42" s="12">
        <f>'Data-Re-Categorization'!P42</f>
        <v>1</v>
      </c>
      <c r="K42" s="12" t="str">
        <f>'Data-Re-Categorization'!Q42</f>
        <v>Same</v>
      </c>
      <c r="L42" s="12">
        <f>'Data-Re-Categorization'!S42</f>
        <v>1</v>
      </c>
      <c r="M42" s="12">
        <f>'Data-Re-Categorization'!U42</f>
        <v>1</v>
      </c>
      <c r="N42" s="12" t="str">
        <f>'Data-Re-Categorization'!W42</f>
        <v>2_to_3</v>
      </c>
      <c r="O42" s="12">
        <f>'Data-Re-Categorization'!Y42</f>
        <v>1</v>
      </c>
      <c r="P42" s="12" t="str">
        <f>'Data-Re-Categorization'!AA42</f>
        <v>2_to_3</v>
      </c>
    </row>
    <row r="43" spans="1:16" x14ac:dyDescent="0.3">
      <c r="A43" s="12" t="str">
        <f>'Data-Re-Categorization'!A43</f>
        <v>Male</v>
      </c>
      <c r="B43" s="12" t="str">
        <f>'Data-Re-Categorization'!C43</f>
        <v>under_25</v>
      </c>
      <c r="C43" s="12" t="str">
        <f>'Data-Re-Categorization'!D43</f>
        <v>Undergraduate</v>
      </c>
      <c r="D43" s="12" t="str">
        <f>'Data-Re-Categorization'!E43</f>
        <v>Non-STEM</v>
      </c>
      <c r="E43" s="12" t="str">
        <f>'Data-Re-Categorization'!F43</f>
        <v>Yes</v>
      </c>
      <c r="F43" s="12" t="str">
        <f>'Data-Re-Categorization'!H43</f>
        <v>2_to_3</v>
      </c>
      <c r="G43" s="12" t="str">
        <f>'Data-Re-Categorization'!J43</f>
        <v>2_to_3</v>
      </c>
      <c r="H43" s="12" t="str">
        <f>'Data-Re-Categorization'!L43</f>
        <v>4_to_5</v>
      </c>
      <c r="I43" s="12" t="str">
        <f>'Data-Re-Categorization'!N43</f>
        <v>4_to_5</v>
      </c>
      <c r="J43" s="12" t="str">
        <f>'Data-Re-Categorization'!P43</f>
        <v>2_to_3</v>
      </c>
      <c r="K43" s="12" t="str">
        <f>'Data-Re-Categorization'!Q43</f>
        <v>Increased</v>
      </c>
      <c r="L43" s="12" t="str">
        <f>'Data-Re-Categorization'!S43</f>
        <v>2_to_3</v>
      </c>
      <c r="M43" s="12" t="str">
        <f>'Data-Re-Categorization'!U43</f>
        <v>2_to_3</v>
      </c>
      <c r="N43" s="12" t="str">
        <f>'Data-Re-Categorization'!W43</f>
        <v>2_to_3</v>
      </c>
      <c r="O43" s="12">
        <f>'Data-Re-Categorization'!Y43</f>
        <v>1</v>
      </c>
      <c r="P43" s="12" t="str">
        <f>'Data-Re-Categorization'!AA43</f>
        <v>2_to_3</v>
      </c>
    </row>
    <row r="44" spans="1:16" x14ac:dyDescent="0.3">
      <c r="A44" s="12" t="str">
        <f>'Data-Re-Categorization'!A44</f>
        <v>Female</v>
      </c>
      <c r="B44" s="12" t="str">
        <f>'Data-Re-Categorization'!C44</f>
        <v>under_25</v>
      </c>
      <c r="C44" s="12" t="str">
        <f>'Data-Re-Categorization'!D44</f>
        <v>Undergraduate</v>
      </c>
      <c r="D44" s="12" t="str">
        <f>'Data-Re-Categorization'!E44</f>
        <v>Non-STEM</v>
      </c>
      <c r="E44" s="12" t="str">
        <f>'Data-Re-Categorization'!F44</f>
        <v>Yes</v>
      </c>
      <c r="F44" s="12">
        <f>'Data-Re-Categorization'!H44</f>
        <v>1</v>
      </c>
      <c r="G44" s="12">
        <f>'Data-Re-Categorization'!J44</f>
        <v>1</v>
      </c>
      <c r="H44" s="12">
        <f>'Data-Re-Categorization'!L44</f>
        <v>1</v>
      </c>
      <c r="I44" s="12" t="str">
        <f>'Data-Re-Categorization'!N44</f>
        <v>2_to_3</v>
      </c>
      <c r="J44" s="12" t="str">
        <f>'Data-Re-Categorization'!P44</f>
        <v>4_to_5</v>
      </c>
      <c r="K44" s="12" t="str">
        <f>'Data-Re-Categorization'!Q44</f>
        <v>Same</v>
      </c>
      <c r="L44" s="12" t="str">
        <f>'Data-Re-Categorization'!S44</f>
        <v>2_to_3</v>
      </c>
      <c r="M44" s="12" t="str">
        <f>'Data-Re-Categorization'!U44</f>
        <v>2_to_3</v>
      </c>
      <c r="N44" s="12">
        <f>'Data-Re-Categorization'!W44</f>
        <v>1</v>
      </c>
      <c r="O44" s="12" t="str">
        <f>'Data-Re-Categorization'!Y44</f>
        <v>2_to_3</v>
      </c>
      <c r="P44" s="12" t="str">
        <f>'Data-Re-Categorization'!AA44</f>
        <v>4_to_5</v>
      </c>
    </row>
    <row r="45" spans="1:16" x14ac:dyDescent="0.3">
      <c r="A45" s="12" t="str">
        <f>'Data-Re-Categorization'!A45</f>
        <v>Female</v>
      </c>
      <c r="B45" s="12" t="str">
        <f>'Data-Re-Categorization'!C45</f>
        <v>under_25</v>
      </c>
      <c r="C45" s="12" t="str">
        <f>'Data-Re-Categorization'!D45</f>
        <v>Undergraduate</v>
      </c>
      <c r="D45" s="12" t="str">
        <f>'Data-Re-Categorization'!E45</f>
        <v>STEM</v>
      </c>
      <c r="E45" s="12" t="str">
        <f>'Data-Re-Categorization'!F45</f>
        <v>Yes</v>
      </c>
      <c r="F45" s="12" t="str">
        <f>'Data-Re-Categorization'!H45</f>
        <v>2_to_3</v>
      </c>
      <c r="G45" s="12" t="str">
        <f>'Data-Re-Categorization'!J45</f>
        <v>4_to_5</v>
      </c>
      <c r="H45" s="12" t="str">
        <f>'Data-Re-Categorization'!L45</f>
        <v>4_to_5</v>
      </c>
      <c r="I45" s="12" t="str">
        <f>'Data-Re-Categorization'!N45</f>
        <v>2_to_3</v>
      </c>
      <c r="J45" s="12" t="str">
        <f>'Data-Re-Categorization'!P45</f>
        <v>2_to_3</v>
      </c>
      <c r="K45" s="12" t="str">
        <f>'Data-Re-Categorization'!Q45</f>
        <v>Increased</v>
      </c>
      <c r="L45" s="12" t="str">
        <f>'Data-Re-Categorization'!S45</f>
        <v>2_to_3</v>
      </c>
      <c r="M45" s="12" t="str">
        <f>'Data-Re-Categorization'!U45</f>
        <v>4_to_5</v>
      </c>
      <c r="N45" s="12" t="str">
        <f>'Data-Re-Categorization'!W45</f>
        <v>2_to_3</v>
      </c>
      <c r="O45" s="12" t="str">
        <f>'Data-Re-Categorization'!Y45</f>
        <v>2_to_3</v>
      </c>
      <c r="P45" s="12" t="str">
        <f>'Data-Re-Categorization'!AA45</f>
        <v>4_to_5</v>
      </c>
    </row>
    <row r="46" spans="1:16" x14ac:dyDescent="0.3">
      <c r="A46" s="12" t="str">
        <f>'Data-Re-Categorization'!A46</f>
        <v>Male</v>
      </c>
      <c r="B46" s="12" t="str">
        <f>'Data-Re-Categorization'!C46</f>
        <v>under_25</v>
      </c>
      <c r="C46" s="12" t="str">
        <f>'Data-Re-Categorization'!D46</f>
        <v>Undergraduate</v>
      </c>
      <c r="D46" s="12" t="str">
        <f>'Data-Re-Categorization'!E46</f>
        <v>Non-STEM</v>
      </c>
      <c r="E46" s="12" t="str">
        <f>'Data-Re-Categorization'!F46</f>
        <v>No</v>
      </c>
      <c r="F46" s="12">
        <f>'Data-Re-Categorization'!H46</f>
        <v>1</v>
      </c>
      <c r="G46" s="12">
        <f>'Data-Re-Categorization'!J46</f>
        <v>1</v>
      </c>
      <c r="H46" s="12">
        <f>'Data-Re-Categorization'!L46</f>
        <v>1</v>
      </c>
      <c r="I46" s="12">
        <f>'Data-Re-Categorization'!N46</f>
        <v>1</v>
      </c>
      <c r="J46" s="12">
        <f>'Data-Re-Categorization'!P46</f>
        <v>1</v>
      </c>
      <c r="K46" s="12" t="str">
        <f>'Data-Re-Categorization'!Q46</f>
        <v>Same</v>
      </c>
      <c r="L46" s="12" t="str">
        <f>'Data-Re-Categorization'!S46</f>
        <v>2_to_3</v>
      </c>
      <c r="M46" s="12">
        <f>'Data-Re-Categorization'!U46</f>
        <v>1</v>
      </c>
      <c r="N46" s="12">
        <f>'Data-Re-Categorization'!W46</f>
        <v>1</v>
      </c>
      <c r="O46" s="12">
        <f>'Data-Re-Categorization'!Y46</f>
        <v>1</v>
      </c>
      <c r="P46" s="12">
        <f>'Data-Re-Categorization'!AA46</f>
        <v>1</v>
      </c>
    </row>
    <row r="47" spans="1:16" x14ac:dyDescent="0.3">
      <c r="A47" s="12" t="str">
        <f>'Data-Re-Categorization'!A47</f>
        <v>Female</v>
      </c>
      <c r="B47" s="12" t="str">
        <f>'Data-Re-Categorization'!C47</f>
        <v>25+</v>
      </c>
      <c r="C47" s="12" t="str">
        <f>'Data-Re-Categorization'!D47</f>
        <v>Postgraduate</v>
      </c>
      <c r="D47" s="12" t="str">
        <f>'Data-Re-Categorization'!E47</f>
        <v>Non-STEM</v>
      </c>
      <c r="E47" s="12" t="str">
        <f>'Data-Re-Categorization'!F47</f>
        <v>Yes</v>
      </c>
      <c r="F47" s="12" t="str">
        <f>'Data-Re-Categorization'!H47</f>
        <v>4_to_5</v>
      </c>
      <c r="G47" s="12" t="str">
        <f>'Data-Re-Categorization'!J47</f>
        <v>4_to_5</v>
      </c>
      <c r="H47" s="12" t="str">
        <f>'Data-Re-Categorization'!L47</f>
        <v>4_to_5</v>
      </c>
      <c r="I47" s="12" t="str">
        <f>'Data-Re-Categorization'!N47</f>
        <v>4_to_5</v>
      </c>
      <c r="J47" s="12" t="str">
        <f>'Data-Re-Categorization'!P47</f>
        <v>4_to_5</v>
      </c>
      <c r="K47" s="12" t="str">
        <f>'Data-Re-Categorization'!Q47</f>
        <v>Increased</v>
      </c>
      <c r="L47" s="12" t="str">
        <f>'Data-Re-Categorization'!S47</f>
        <v>4_to_5</v>
      </c>
      <c r="M47" s="12" t="str">
        <f>'Data-Re-Categorization'!U47</f>
        <v>4_to_5</v>
      </c>
      <c r="N47" s="12" t="str">
        <f>'Data-Re-Categorization'!W47</f>
        <v>2_to_3</v>
      </c>
      <c r="O47" s="12" t="str">
        <f>'Data-Re-Categorization'!Y47</f>
        <v>2_to_3</v>
      </c>
      <c r="P47" s="12" t="str">
        <f>'Data-Re-Categorization'!AA47</f>
        <v>2_to_3</v>
      </c>
    </row>
    <row r="48" spans="1:16" x14ac:dyDescent="0.3">
      <c r="A48" s="12" t="str">
        <f>'Data-Re-Categorization'!A48</f>
        <v>Male</v>
      </c>
      <c r="B48" s="12" t="str">
        <f>'Data-Re-Categorization'!C48</f>
        <v>25+</v>
      </c>
      <c r="C48" s="12" t="str">
        <f>'Data-Re-Categorization'!D48</f>
        <v>Undergraduate</v>
      </c>
      <c r="D48" s="12" t="str">
        <f>'Data-Re-Categorization'!E48</f>
        <v>STEM</v>
      </c>
      <c r="E48" s="12" t="str">
        <f>'Data-Re-Categorization'!F48</f>
        <v>Yes</v>
      </c>
      <c r="F48" s="12" t="str">
        <f>'Data-Re-Categorization'!H48</f>
        <v>2_to_3</v>
      </c>
      <c r="G48" s="12" t="str">
        <f>'Data-Re-Categorization'!J48</f>
        <v>2_to_3</v>
      </c>
      <c r="H48" s="12" t="str">
        <f>'Data-Re-Categorization'!L48</f>
        <v>2_to_3</v>
      </c>
      <c r="I48" s="12" t="str">
        <f>'Data-Re-Categorization'!N48</f>
        <v>2_to_3</v>
      </c>
      <c r="J48" s="12" t="str">
        <f>'Data-Re-Categorization'!P48</f>
        <v>4_to_5</v>
      </c>
      <c r="K48" s="12" t="str">
        <f>'Data-Re-Categorization'!Q48</f>
        <v>Same</v>
      </c>
      <c r="L48" s="12" t="str">
        <f>'Data-Re-Categorization'!S48</f>
        <v>4_to_5</v>
      </c>
      <c r="M48" s="12" t="str">
        <f>'Data-Re-Categorization'!U48</f>
        <v>4_to_5</v>
      </c>
      <c r="N48" s="12" t="str">
        <f>'Data-Re-Categorization'!W48</f>
        <v>2_to_3</v>
      </c>
      <c r="O48" s="12" t="str">
        <f>'Data-Re-Categorization'!Y48</f>
        <v>4_to_5</v>
      </c>
      <c r="P48" s="12" t="str">
        <f>'Data-Re-Categorization'!AA48</f>
        <v>4_to_5</v>
      </c>
    </row>
    <row r="49" spans="1:16" x14ac:dyDescent="0.3">
      <c r="A49" s="12" t="str">
        <f>'Data-Re-Categorization'!A49</f>
        <v>Female</v>
      </c>
      <c r="B49" s="12" t="str">
        <f>'Data-Re-Categorization'!C49</f>
        <v>25+</v>
      </c>
      <c r="C49" s="12" t="str">
        <f>'Data-Re-Categorization'!D49</f>
        <v>Postgraduate</v>
      </c>
      <c r="D49" s="12" t="str">
        <f>'Data-Re-Categorization'!E49</f>
        <v>Non-STEM</v>
      </c>
      <c r="E49" s="12" t="str">
        <f>'Data-Re-Categorization'!F49</f>
        <v>No</v>
      </c>
      <c r="F49" s="12" t="str">
        <f>'Data-Re-Categorization'!H49</f>
        <v>2_to_3</v>
      </c>
      <c r="G49" s="12" t="str">
        <f>'Data-Re-Categorization'!J49</f>
        <v>2_to_3</v>
      </c>
      <c r="H49" s="12" t="str">
        <f>'Data-Re-Categorization'!L49</f>
        <v>2_to_3</v>
      </c>
      <c r="I49" s="12" t="str">
        <f>'Data-Re-Categorization'!N49</f>
        <v>4_to_5</v>
      </c>
      <c r="J49" s="12" t="str">
        <f>'Data-Re-Categorization'!P49</f>
        <v>2_to_3</v>
      </c>
      <c r="K49" s="12" t="str">
        <f>'Data-Re-Categorization'!Q49</f>
        <v>Increased</v>
      </c>
      <c r="L49" s="12" t="str">
        <f>'Data-Re-Categorization'!S49</f>
        <v>4_to_5</v>
      </c>
      <c r="M49" s="12" t="str">
        <f>'Data-Re-Categorization'!U49</f>
        <v>2_to_3</v>
      </c>
      <c r="N49" s="12" t="str">
        <f>'Data-Re-Categorization'!W49</f>
        <v>2_to_3</v>
      </c>
      <c r="O49" s="12" t="str">
        <f>'Data-Re-Categorization'!Y49</f>
        <v>2_to_3</v>
      </c>
      <c r="P49" s="12" t="str">
        <f>'Data-Re-Categorization'!AA49</f>
        <v>2_to_3</v>
      </c>
    </row>
    <row r="50" spans="1:16" x14ac:dyDescent="0.3">
      <c r="A50" s="12" t="str">
        <f>'Data-Re-Categorization'!A50</f>
        <v>Female</v>
      </c>
      <c r="B50" s="12" t="str">
        <f>'Data-Re-Categorization'!C50</f>
        <v>25+</v>
      </c>
      <c r="C50" s="12" t="str">
        <f>'Data-Re-Categorization'!D50</f>
        <v>Postgraduate</v>
      </c>
      <c r="D50" s="12" t="str">
        <f>'Data-Re-Categorization'!E50</f>
        <v>Non-STEM</v>
      </c>
      <c r="E50" s="12" t="str">
        <f>'Data-Re-Categorization'!F50</f>
        <v>No</v>
      </c>
      <c r="F50" s="12" t="str">
        <f>'Data-Re-Categorization'!H50</f>
        <v>4_to_5</v>
      </c>
      <c r="G50" s="12" t="str">
        <f>'Data-Re-Categorization'!J50</f>
        <v>4_to_5</v>
      </c>
      <c r="H50" s="12" t="str">
        <f>'Data-Re-Categorization'!L50</f>
        <v>2_to_3</v>
      </c>
      <c r="I50" s="12" t="str">
        <f>'Data-Re-Categorization'!N50</f>
        <v>2_to_3</v>
      </c>
      <c r="J50" s="12" t="str">
        <f>'Data-Re-Categorization'!P50</f>
        <v>4_to_5</v>
      </c>
      <c r="K50" s="12" t="str">
        <f>'Data-Re-Categorization'!Q50</f>
        <v>Same</v>
      </c>
      <c r="L50" s="12" t="str">
        <f>'Data-Re-Categorization'!S50</f>
        <v>2_to_3</v>
      </c>
      <c r="M50" s="12" t="str">
        <f>'Data-Re-Categorization'!U50</f>
        <v>2_to_3</v>
      </c>
      <c r="N50" s="12" t="str">
        <f>'Data-Re-Categorization'!W50</f>
        <v>2_to_3</v>
      </c>
      <c r="O50" s="12" t="str">
        <f>'Data-Re-Categorization'!Y50</f>
        <v>2_to_3</v>
      </c>
      <c r="P50" s="12" t="str">
        <f>'Data-Re-Categorization'!AA50</f>
        <v>4_to_5</v>
      </c>
    </row>
    <row r="51" spans="1:16" x14ac:dyDescent="0.3">
      <c r="A51" s="12" t="str">
        <f>'Data-Re-Categorization'!A51</f>
        <v>Female</v>
      </c>
      <c r="B51" s="12" t="str">
        <f>'Data-Re-Categorization'!C51</f>
        <v>25+</v>
      </c>
      <c r="C51" s="12" t="str">
        <f>'Data-Re-Categorization'!D51</f>
        <v>Postgraduate</v>
      </c>
      <c r="D51" s="12" t="str">
        <f>'Data-Re-Categorization'!E51</f>
        <v>STEM</v>
      </c>
      <c r="E51" s="12" t="str">
        <f>'Data-Re-Categorization'!F51</f>
        <v>No</v>
      </c>
      <c r="F51" s="12" t="str">
        <f>'Data-Re-Categorization'!H51</f>
        <v>2_to_3</v>
      </c>
      <c r="G51" s="12" t="str">
        <f>'Data-Re-Categorization'!J51</f>
        <v>2_to_3</v>
      </c>
      <c r="H51" s="12" t="str">
        <f>'Data-Re-Categorization'!L51</f>
        <v>2_to_3</v>
      </c>
      <c r="I51" s="12">
        <f>'Data-Re-Categorization'!N51</f>
        <v>1</v>
      </c>
      <c r="J51" s="12" t="str">
        <f>'Data-Re-Categorization'!P51</f>
        <v>2_to_3</v>
      </c>
      <c r="K51" s="12" t="str">
        <f>'Data-Re-Categorization'!Q51</f>
        <v>Decreased</v>
      </c>
      <c r="L51" s="12">
        <f>'Data-Re-Categorization'!S51</f>
        <v>1</v>
      </c>
      <c r="M51" s="12">
        <f>'Data-Re-Categorization'!U51</f>
        <v>1</v>
      </c>
      <c r="N51" s="12">
        <f>'Data-Re-Categorization'!W51</f>
        <v>1</v>
      </c>
      <c r="O51" s="12">
        <f>'Data-Re-Categorization'!Y51</f>
        <v>1</v>
      </c>
      <c r="P51" s="12">
        <f>'Data-Re-Categorization'!AA51</f>
        <v>1</v>
      </c>
    </row>
    <row r="52" spans="1:16" x14ac:dyDescent="0.3">
      <c r="A52" s="12" t="str">
        <f>'Data-Re-Categorization'!A52</f>
        <v>Female</v>
      </c>
      <c r="B52" s="12" t="str">
        <f>'Data-Re-Categorization'!C52</f>
        <v>under_25</v>
      </c>
      <c r="C52" s="12" t="str">
        <f>'Data-Re-Categorization'!D52</f>
        <v>Undergraduate</v>
      </c>
      <c r="D52" s="12" t="str">
        <f>'Data-Re-Categorization'!E52</f>
        <v>STEM</v>
      </c>
      <c r="E52" s="12" t="str">
        <f>'Data-Re-Categorization'!F52</f>
        <v>No</v>
      </c>
      <c r="F52" s="12" t="str">
        <f>'Data-Re-Categorization'!H52</f>
        <v>4_to_5</v>
      </c>
      <c r="G52" s="12" t="str">
        <f>'Data-Re-Categorization'!J52</f>
        <v>4_to_5</v>
      </c>
      <c r="H52" s="12" t="str">
        <f>'Data-Re-Categorization'!L52</f>
        <v>4_to_5</v>
      </c>
      <c r="I52" s="12" t="str">
        <f>'Data-Re-Categorization'!N52</f>
        <v>4_to_5</v>
      </c>
      <c r="J52" s="12" t="str">
        <f>'Data-Re-Categorization'!P52</f>
        <v>4_to_5</v>
      </c>
      <c r="K52" s="12" t="str">
        <f>'Data-Re-Categorization'!Q52</f>
        <v>Increased</v>
      </c>
      <c r="L52" s="12" t="str">
        <f>'Data-Re-Categorization'!S52</f>
        <v>4_to_5</v>
      </c>
      <c r="M52" s="12" t="str">
        <f>'Data-Re-Categorization'!U52</f>
        <v>4_to_5</v>
      </c>
      <c r="N52" s="12" t="str">
        <f>'Data-Re-Categorization'!W52</f>
        <v>4_to_5</v>
      </c>
      <c r="O52" s="12" t="str">
        <f>'Data-Re-Categorization'!Y52</f>
        <v>4_to_5</v>
      </c>
      <c r="P52" s="12" t="str">
        <f>'Data-Re-Categorization'!AA52</f>
        <v>2_to_3</v>
      </c>
    </row>
    <row r="53" spans="1:16" x14ac:dyDescent="0.3">
      <c r="A53" s="12" t="str">
        <f>'Data-Re-Categorization'!A53</f>
        <v>Female</v>
      </c>
      <c r="B53" s="12" t="str">
        <f>'Data-Re-Categorization'!C53</f>
        <v>25+</v>
      </c>
      <c r="C53" s="12" t="str">
        <f>'Data-Re-Categorization'!D53</f>
        <v>Undergraduate</v>
      </c>
      <c r="D53" s="12" t="str">
        <f>'Data-Re-Categorization'!E53</f>
        <v>Non-STEM</v>
      </c>
      <c r="E53" s="12" t="str">
        <f>'Data-Re-Categorization'!F53</f>
        <v>Yes</v>
      </c>
      <c r="F53" s="12" t="str">
        <f>'Data-Re-Categorization'!H53</f>
        <v>4_to_5</v>
      </c>
      <c r="G53" s="12" t="str">
        <f>'Data-Re-Categorization'!J53</f>
        <v>4_to_5</v>
      </c>
      <c r="H53" s="12" t="str">
        <f>'Data-Re-Categorization'!L53</f>
        <v>4_to_5</v>
      </c>
      <c r="I53" s="12" t="str">
        <f>'Data-Re-Categorization'!N53</f>
        <v>4_to_5</v>
      </c>
      <c r="J53" s="12" t="str">
        <f>'Data-Re-Categorization'!P53</f>
        <v>4_to_5</v>
      </c>
      <c r="K53" s="12" t="str">
        <f>'Data-Re-Categorization'!Q53</f>
        <v>Increased</v>
      </c>
      <c r="L53" s="12" t="str">
        <f>'Data-Re-Categorization'!S53</f>
        <v>4_to_5</v>
      </c>
      <c r="M53" s="12" t="str">
        <f>'Data-Re-Categorization'!U53</f>
        <v>4_to_5</v>
      </c>
      <c r="N53" s="12" t="str">
        <f>'Data-Re-Categorization'!W53</f>
        <v>4_to_5</v>
      </c>
      <c r="O53" s="12" t="str">
        <f>'Data-Re-Categorization'!Y53</f>
        <v>4_to_5</v>
      </c>
      <c r="P53" s="12" t="str">
        <f>'Data-Re-Categorization'!AA53</f>
        <v>4_to_5</v>
      </c>
    </row>
    <row r="54" spans="1:16" x14ac:dyDescent="0.3">
      <c r="A54" s="12" t="str">
        <f>'Data-Re-Categorization'!A54</f>
        <v>Female</v>
      </c>
      <c r="B54" s="12" t="str">
        <f>'Data-Re-Categorization'!C54</f>
        <v>25+</v>
      </c>
      <c r="C54" s="12" t="str">
        <f>'Data-Re-Categorization'!D54</f>
        <v>Postgraduate</v>
      </c>
      <c r="D54" s="12" t="str">
        <f>'Data-Re-Categorization'!E54</f>
        <v>Non-STEM</v>
      </c>
      <c r="E54" s="12" t="str">
        <f>'Data-Re-Categorization'!F54</f>
        <v>No</v>
      </c>
      <c r="F54" s="12" t="str">
        <f>'Data-Re-Categorization'!H54</f>
        <v>4_to_5</v>
      </c>
      <c r="G54" s="12" t="str">
        <f>'Data-Re-Categorization'!J54</f>
        <v>4_to_5</v>
      </c>
      <c r="H54" s="12" t="str">
        <f>'Data-Re-Categorization'!L54</f>
        <v>2_to_3</v>
      </c>
      <c r="I54" s="12" t="str">
        <f>'Data-Re-Categorization'!N54</f>
        <v>4_to_5</v>
      </c>
      <c r="J54" s="12" t="str">
        <f>'Data-Re-Categorization'!P54</f>
        <v>4_to_5</v>
      </c>
      <c r="K54" s="12" t="str">
        <f>'Data-Re-Categorization'!Q54</f>
        <v>Increased</v>
      </c>
      <c r="L54" s="12" t="str">
        <f>'Data-Re-Categorization'!S54</f>
        <v>2_to_3</v>
      </c>
      <c r="M54" s="12" t="str">
        <f>'Data-Re-Categorization'!U54</f>
        <v>2_to_3</v>
      </c>
      <c r="N54" s="12">
        <f>'Data-Re-Categorization'!W54</f>
        <v>1</v>
      </c>
      <c r="O54" s="12" t="str">
        <f>'Data-Re-Categorization'!Y54</f>
        <v>4_to_5</v>
      </c>
      <c r="P54" s="12" t="str">
        <f>'Data-Re-Categorization'!AA54</f>
        <v>4_to_5</v>
      </c>
    </row>
    <row r="55" spans="1:16" x14ac:dyDescent="0.3">
      <c r="A55" s="12" t="str">
        <f>'Data-Re-Categorization'!A55</f>
        <v>Female</v>
      </c>
      <c r="B55" s="12" t="str">
        <f>'Data-Re-Categorization'!C55</f>
        <v>under_25</v>
      </c>
      <c r="C55" s="12" t="str">
        <f>'Data-Re-Categorization'!D55</f>
        <v>Undergraduate</v>
      </c>
      <c r="D55" s="12" t="str">
        <f>'Data-Re-Categorization'!E55</f>
        <v>Non-STEM</v>
      </c>
      <c r="E55" s="12" t="str">
        <f>'Data-Re-Categorization'!F55</f>
        <v>No</v>
      </c>
      <c r="F55" s="12" t="str">
        <f>'Data-Re-Categorization'!H55</f>
        <v>4_to_5</v>
      </c>
      <c r="G55" s="12" t="str">
        <f>'Data-Re-Categorization'!J55</f>
        <v>2_to_3</v>
      </c>
      <c r="H55" s="12">
        <f>'Data-Re-Categorization'!L55</f>
        <v>1</v>
      </c>
      <c r="I55" s="12" t="str">
        <f>'Data-Re-Categorization'!N55</f>
        <v>2_to_3</v>
      </c>
      <c r="J55" s="12" t="str">
        <f>'Data-Re-Categorization'!P55</f>
        <v>4_to_5</v>
      </c>
      <c r="K55" s="12" t="str">
        <f>'Data-Re-Categorization'!Q55</f>
        <v>Same</v>
      </c>
      <c r="L55" s="12" t="str">
        <f>'Data-Re-Categorization'!S55</f>
        <v>2_to_3</v>
      </c>
      <c r="M55" s="12" t="str">
        <f>'Data-Re-Categorization'!U55</f>
        <v>2_to_3</v>
      </c>
      <c r="N55" s="12" t="str">
        <f>'Data-Re-Categorization'!W55</f>
        <v>2_to_3</v>
      </c>
      <c r="O55" s="12" t="str">
        <f>'Data-Re-Categorization'!Y55</f>
        <v>2_to_3</v>
      </c>
      <c r="P55" s="12" t="str">
        <f>'Data-Re-Categorization'!AA55</f>
        <v>2_to_3</v>
      </c>
    </row>
    <row r="56" spans="1:16" x14ac:dyDescent="0.3">
      <c r="A56" s="12" t="str">
        <f>'Data-Re-Categorization'!A56</f>
        <v>Female</v>
      </c>
      <c r="B56" s="12" t="str">
        <f>'Data-Re-Categorization'!C56</f>
        <v>25+</v>
      </c>
      <c r="C56" s="12" t="str">
        <f>'Data-Re-Categorization'!D56</f>
        <v>Postgraduate</v>
      </c>
      <c r="D56" s="12" t="str">
        <f>'Data-Re-Categorization'!E56</f>
        <v>Non-STEM</v>
      </c>
      <c r="E56" s="12" t="str">
        <f>'Data-Re-Categorization'!F56</f>
        <v>No</v>
      </c>
      <c r="F56" s="12" t="str">
        <f>'Data-Re-Categorization'!H56</f>
        <v>4_to_5</v>
      </c>
      <c r="G56" s="12" t="str">
        <f>'Data-Re-Categorization'!J56</f>
        <v>4_to_5</v>
      </c>
      <c r="H56" s="12" t="str">
        <f>'Data-Re-Categorization'!L56</f>
        <v>4_to_5</v>
      </c>
      <c r="I56" s="12" t="str">
        <f>'Data-Re-Categorization'!N56</f>
        <v>4_to_5</v>
      </c>
      <c r="J56" s="12" t="str">
        <f>'Data-Re-Categorization'!P56</f>
        <v>4_to_5</v>
      </c>
      <c r="K56" s="12" t="str">
        <f>'Data-Re-Categorization'!Q56</f>
        <v>Increased</v>
      </c>
      <c r="L56" s="12" t="str">
        <f>'Data-Re-Categorization'!S56</f>
        <v>4_to_5</v>
      </c>
      <c r="M56" s="12" t="str">
        <f>'Data-Re-Categorization'!U56</f>
        <v>4_to_5</v>
      </c>
      <c r="N56" s="12" t="str">
        <f>'Data-Re-Categorization'!W56</f>
        <v>4_to_5</v>
      </c>
      <c r="O56" s="12" t="str">
        <f>'Data-Re-Categorization'!Y56</f>
        <v>4_to_5</v>
      </c>
      <c r="P56" s="12" t="str">
        <f>'Data-Re-Categorization'!AA56</f>
        <v>4_to_5</v>
      </c>
    </row>
    <row r="57" spans="1:16" x14ac:dyDescent="0.3">
      <c r="A57" s="12" t="str">
        <f>'Data-Re-Categorization'!A57</f>
        <v>Female</v>
      </c>
      <c r="B57" s="12" t="str">
        <f>'Data-Re-Categorization'!C57</f>
        <v>under_25</v>
      </c>
      <c r="C57" s="12" t="str">
        <f>'Data-Re-Categorization'!D57</f>
        <v>Undergraduate</v>
      </c>
      <c r="D57" s="12" t="str">
        <f>'Data-Re-Categorization'!E57</f>
        <v>Non-STEM</v>
      </c>
      <c r="E57" s="12" t="str">
        <f>'Data-Re-Categorization'!F57</f>
        <v>Yes</v>
      </c>
      <c r="F57" s="12" t="str">
        <f>'Data-Re-Categorization'!H57</f>
        <v>4_to_5</v>
      </c>
      <c r="G57" s="12" t="str">
        <f>'Data-Re-Categorization'!J57</f>
        <v>4_to_5</v>
      </c>
      <c r="H57" s="12" t="str">
        <f>'Data-Re-Categorization'!L57</f>
        <v>4_to_5</v>
      </c>
      <c r="I57" s="12" t="str">
        <f>'Data-Re-Categorization'!N57</f>
        <v>4_to_5</v>
      </c>
      <c r="J57" s="12" t="str">
        <f>'Data-Re-Categorization'!P57</f>
        <v>2_to_3</v>
      </c>
      <c r="K57" s="12" t="str">
        <f>'Data-Re-Categorization'!Q57</f>
        <v>Same</v>
      </c>
      <c r="L57" s="12" t="str">
        <f>'Data-Re-Categorization'!S57</f>
        <v>4_to_5</v>
      </c>
      <c r="M57" s="12" t="str">
        <f>'Data-Re-Categorization'!U57</f>
        <v>4_to_5</v>
      </c>
      <c r="N57" s="12" t="str">
        <f>'Data-Re-Categorization'!W57</f>
        <v>4_to_5</v>
      </c>
      <c r="O57" s="12" t="str">
        <f>'Data-Re-Categorization'!Y57</f>
        <v>4_to_5</v>
      </c>
      <c r="P57" s="12" t="str">
        <f>'Data-Re-Categorization'!AA57</f>
        <v>4_to_5</v>
      </c>
    </row>
    <row r="58" spans="1:16" x14ac:dyDescent="0.3">
      <c r="A58" s="12" t="str">
        <f>'Data-Re-Categorization'!A58</f>
        <v>Female</v>
      </c>
      <c r="B58" s="12" t="str">
        <f>'Data-Re-Categorization'!C58</f>
        <v>under_25</v>
      </c>
      <c r="C58" s="12" t="str">
        <f>'Data-Re-Categorization'!D58</f>
        <v>Undergraduate</v>
      </c>
      <c r="D58" s="12" t="str">
        <f>'Data-Re-Categorization'!E58</f>
        <v>STEM</v>
      </c>
      <c r="E58" s="12" t="str">
        <f>'Data-Re-Categorization'!F58</f>
        <v>No</v>
      </c>
      <c r="F58" s="12" t="str">
        <f>'Data-Re-Categorization'!H58</f>
        <v>2_to_3</v>
      </c>
      <c r="G58" s="12" t="str">
        <f>'Data-Re-Categorization'!J58</f>
        <v>4_to_5</v>
      </c>
      <c r="H58" s="12" t="str">
        <f>'Data-Re-Categorization'!L58</f>
        <v>4_to_5</v>
      </c>
      <c r="I58" s="12" t="str">
        <f>'Data-Re-Categorization'!N58</f>
        <v>4_to_5</v>
      </c>
      <c r="J58" s="12" t="str">
        <f>'Data-Re-Categorization'!P58</f>
        <v>4_to_5</v>
      </c>
      <c r="K58" s="12" t="str">
        <f>'Data-Re-Categorization'!Q58</f>
        <v>Increased</v>
      </c>
      <c r="L58" s="12" t="str">
        <f>'Data-Re-Categorization'!S58</f>
        <v>2_to_3</v>
      </c>
      <c r="M58" s="12" t="str">
        <f>'Data-Re-Categorization'!U58</f>
        <v>4_to_5</v>
      </c>
      <c r="N58" s="12" t="str">
        <f>'Data-Re-Categorization'!W58</f>
        <v>4_to_5</v>
      </c>
      <c r="O58" s="12" t="str">
        <f>'Data-Re-Categorization'!Y58</f>
        <v>4_to_5</v>
      </c>
      <c r="P58" s="12" t="str">
        <f>'Data-Re-Categorization'!AA58</f>
        <v>4_to_5</v>
      </c>
    </row>
    <row r="59" spans="1:16" x14ac:dyDescent="0.3">
      <c r="A59" s="12" t="str">
        <f>'Data-Re-Categorization'!A59</f>
        <v>Female</v>
      </c>
      <c r="B59" s="12" t="str">
        <f>'Data-Re-Categorization'!C59</f>
        <v>under_25</v>
      </c>
      <c r="C59" s="12" t="str">
        <f>'Data-Re-Categorization'!D59</f>
        <v>Undergraduate</v>
      </c>
      <c r="D59" s="12" t="str">
        <f>'Data-Re-Categorization'!E59</f>
        <v>STEM</v>
      </c>
      <c r="E59" s="12" t="str">
        <f>'Data-Re-Categorization'!F59</f>
        <v>Yes</v>
      </c>
      <c r="F59" s="12">
        <f>'Data-Re-Categorization'!H59</f>
        <v>1</v>
      </c>
      <c r="G59" s="12">
        <f>'Data-Re-Categorization'!J59</f>
        <v>1</v>
      </c>
      <c r="H59" s="12">
        <f>'Data-Re-Categorization'!L59</f>
        <v>1</v>
      </c>
      <c r="I59" s="12" t="str">
        <f>'Data-Re-Categorization'!N59</f>
        <v>2_to_3</v>
      </c>
      <c r="J59" s="12" t="str">
        <f>'Data-Re-Categorization'!P59</f>
        <v>4_to_5</v>
      </c>
      <c r="K59" s="12" t="str">
        <f>'Data-Re-Categorization'!Q59</f>
        <v>Same</v>
      </c>
      <c r="L59" s="12" t="str">
        <f>'Data-Re-Categorization'!S59</f>
        <v>2_to_3</v>
      </c>
      <c r="M59" s="12" t="str">
        <f>'Data-Re-Categorization'!U59</f>
        <v>2_to_3</v>
      </c>
      <c r="N59" s="12" t="str">
        <f>'Data-Re-Categorization'!W59</f>
        <v>2_to_3</v>
      </c>
      <c r="O59" s="12">
        <f>'Data-Re-Categorization'!Y59</f>
        <v>1</v>
      </c>
      <c r="P59" s="12" t="str">
        <f>'Data-Re-Categorization'!AA59</f>
        <v>2_to_3</v>
      </c>
    </row>
    <row r="60" spans="1:16" x14ac:dyDescent="0.3">
      <c r="A60" s="12" t="str">
        <f>'Data-Re-Categorization'!A60</f>
        <v>Female</v>
      </c>
      <c r="B60" s="12" t="str">
        <f>'Data-Re-Categorization'!C60</f>
        <v>under_25</v>
      </c>
      <c r="C60" s="12" t="str">
        <f>'Data-Re-Categorization'!D60</f>
        <v>Undergraduate</v>
      </c>
      <c r="D60" s="12" t="str">
        <f>'Data-Re-Categorization'!E60</f>
        <v>STEM</v>
      </c>
      <c r="E60" s="12" t="str">
        <f>'Data-Re-Categorization'!F60</f>
        <v>Yes</v>
      </c>
      <c r="F60" s="12" t="str">
        <f>'Data-Re-Categorization'!H60</f>
        <v>2_to_3</v>
      </c>
      <c r="G60" s="12" t="str">
        <f>'Data-Re-Categorization'!J60</f>
        <v>2_to_3</v>
      </c>
      <c r="H60" s="12" t="str">
        <f>'Data-Re-Categorization'!L60</f>
        <v>2_to_3</v>
      </c>
      <c r="I60" s="12" t="str">
        <f>'Data-Re-Categorization'!N60</f>
        <v>2_to_3</v>
      </c>
      <c r="J60" s="12" t="str">
        <f>'Data-Re-Categorization'!P60</f>
        <v>4_to_5</v>
      </c>
      <c r="K60" s="12" t="str">
        <f>'Data-Re-Categorization'!Q60</f>
        <v>Same</v>
      </c>
      <c r="L60" s="12" t="str">
        <f>'Data-Re-Categorization'!S60</f>
        <v>4_to_5</v>
      </c>
      <c r="M60" s="12" t="str">
        <f>'Data-Re-Categorization'!U60</f>
        <v>4_to_5</v>
      </c>
      <c r="N60" s="12" t="str">
        <f>'Data-Re-Categorization'!W60</f>
        <v>2_to_3</v>
      </c>
      <c r="O60" s="12" t="str">
        <f>'Data-Re-Categorization'!Y60</f>
        <v>2_to_3</v>
      </c>
      <c r="P60" s="12" t="str">
        <f>'Data-Re-Categorization'!AA60</f>
        <v>2_to_3</v>
      </c>
    </row>
    <row r="61" spans="1:16" x14ac:dyDescent="0.3">
      <c r="A61" s="12" t="str">
        <f>'Data-Re-Categorization'!A61</f>
        <v>Male</v>
      </c>
      <c r="B61" s="12" t="str">
        <f>'Data-Re-Categorization'!C61</f>
        <v>under_25</v>
      </c>
      <c r="C61" s="12" t="str">
        <f>'Data-Re-Categorization'!D61</f>
        <v>Undergraduate</v>
      </c>
      <c r="D61" s="12" t="str">
        <f>'Data-Re-Categorization'!E61</f>
        <v>Non-STEM</v>
      </c>
      <c r="E61" s="12" t="str">
        <f>'Data-Re-Categorization'!F61</f>
        <v>Yes</v>
      </c>
      <c r="F61" s="12" t="str">
        <f>'Data-Re-Categorization'!H61</f>
        <v>2_to_3</v>
      </c>
      <c r="G61" s="12" t="str">
        <f>'Data-Re-Categorization'!J61</f>
        <v>2_to_3</v>
      </c>
      <c r="H61" s="12" t="str">
        <f>'Data-Re-Categorization'!L61</f>
        <v>4_to_5</v>
      </c>
      <c r="I61" s="12" t="str">
        <f>'Data-Re-Categorization'!N61</f>
        <v>4_to_5</v>
      </c>
      <c r="J61" s="12" t="str">
        <f>'Data-Re-Categorization'!P61</f>
        <v>2_to_3</v>
      </c>
      <c r="K61" s="12" t="str">
        <f>'Data-Re-Categorization'!Q61</f>
        <v>Increased</v>
      </c>
      <c r="L61" s="12" t="str">
        <f>'Data-Re-Categorization'!S61</f>
        <v>2_to_3</v>
      </c>
      <c r="M61" s="12" t="str">
        <f>'Data-Re-Categorization'!U61</f>
        <v>2_to_3</v>
      </c>
      <c r="N61" s="12" t="str">
        <f>'Data-Re-Categorization'!W61</f>
        <v>2_to_3</v>
      </c>
      <c r="O61" s="12">
        <f>'Data-Re-Categorization'!Y61</f>
        <v>1</v>
      </c>
      <c r="P61" s="12" t="str">
        <f>'Data-Re-Categorization'!AA61</f>
        <v>2_to_3</v>
      </c>
    </row>
    <row r="62" spans="1:16" x14ac:dyDescent="0.3">
      <c r="A62" s="12" t="str">
        <f>'Data-Re-Categorization'!A62</f>
        <v>Male</v>
      </c>
      <c r="B62" s="12" t="str">
        <f>'Data-Re-Categorization'!C62</f>
        <v>under_25</v>
      </c>
      <c r="C62" s="12" t="str">
        <f>'Data-Re-Categorization'!D62</f>
        <v>Undergraduate</v>
      </c>
      <c r="D62" s="12" t="str">
        <f>'Data-Re-Categorization'!E62</f>
        <v>STEM</v>
      </c>
      <c r="E62" s="12" t="str">
        <f>'Data-Re-Categorization'!F62</f>
        <v>Yes</v>
      </c>
      <c r="F62" s="12" t="str">
        <f>'Data-Re-Categorization'!H62</f>
        <v>4_to_5</v>
      </c>
      <c r="G62" s="12" t="str">
        <f>'Data-Re-Categorization'!J62</f>
        <v>4_to_5</v>
      </c>
      <c r="H62" s="12" t="str">
        <f>'Data-Re-Categorization'!L62</f>
        <v>4_to_5</v>
      </c>
      <c r="I62" s="12" t="str">
        <f>'Data-Re-Categorization'!N62</f>
        <v>4_to_5</v>
      </c>
      <c r="J62" s="12" t="str">
        <f>'Data-Re-Categorization'!P62</f>
        <v>4_to_5</v>
      </c>
      <c r="K62" s="12" t="str">
        <f>'Data-Re-Categorization'!Q62</f>
        <v>Same</v>
      </c>
      <c r="L62" s="12" t="str">
        <f>'Data-Re-Categorization'!S62</f>
        <v>4_to_5</v>
      </c>
      <c r="M62" s="12" t="str">
        <f>'Data-Re-Categorization'!U62</f>
        <v>4_to_5</v>
      </c>
      <c r="N62" s="12" t="str">
        <f>'Data-Re-Categorization'!W62</f>
        <v>4_to_5</v>
      </c>
      <c r="O62" s="12" t="str">
        <f>'Data-Re-Categorization'!Y62</f>
        <v>4_to_5</v>
      </c>
      <c r="P62" s="12" t="str">
        <f>'Data-Re-Categorization'!AA62</f>
        <v>4_to_5</v>
      </c>
    </row>
    <row r="63" spans="1:16" x14ac:dyDescent="0.3">
      <c r="A63" s="12" t="str">
        <f>'Data-Re-Categorization'!A63</f>
        <v>Male</v>
      </c>
      <c r="B63" s="12" t="str">
        <f>'Data-Re-Categorization'!C63</f>
        <v>under_25</v>
      </c>
      <c r="C63" s="12" t="str">
        <f>'Data-Re-Categorization'!D63</f>
        <v>Undergraduate</v>
      </c>
      <c r="D63" s="12" t="str">
        <f>'Data-Re-Categorization'!E63</f>
        <v>Non-STEM</v>
      </c>
      <c r="E63" s="12" t="str">
        <f>'Data-Re-Categorization'!F63</f>
        <v>No</v>
      </c>
      <c r="F63" s="12">
        <f>'Data-Re-Categorization'!H63</f>
        <v>1</v>
      </c>
      <c r="G63" s="12">
        <f>'Data-Re-Categorization'!J63</f>
        <v>1</v>
      </c>
      <c r="H63" s="12">
        <f>'Data-Re-Categorization'!L63</f>
        <v>1</v>
      </c>
      <c r="I63" s="12">
        <f>'Data-Re-Categorization'!N63</f>
        <v>1</v>
      </c>
      <c r="J63" s="12" t="str">
        <f>'Data-Re-Categorization'!P63</f>
        <v>2_to_3</v>
      </c>
      <c r="K63" s="12" t="str">
        <f>'Data-Re-Categorization'!Q63</f>
        <v>Increased</v>
      </c>
      <c r="L63" s="12">
        <f>'Data-Re-Categorization'!S63</f>
        <v>1</v>
      </c>
      <c r="M63" s="12">
        <f>'Data-Re-Categorization'!U63</f>
        <v>1</v>
      </c>
      <c r="N63" s="12">
        <f>'Data-Re-Categorization'!W63</f>
        <v>1</v>
      </c>
      <c r="O63" s="12">
        <f>'Data-Re-Categorization'!Y63</f>
        <v>1</v>
      </c>
      <c r="P63" s="12">
        <f>'Data-Re-Categorization'!AA63</f>
        <v>1</v>
      </c>
    </row>
    <row r="64" spans="1:16" x14ac:dyDescent="0.3">
      <c r="A64" s="12" t="str">
        <f>'Data-Re-Categorization'!A64</f>
        <v>Male</v>
      </c>
      <c r="B64" s="12" t="str">
        <f>'Data-Re-Categorization'!C64</f>
        <v>under_25</v>
      </c>
      <c r="C64" s="12" t="str">
        <f>'Data-Re-Categorization'!D64</f>
        <v>Undergraduate</v>
      </c>
      <c r="D64" s="12" t="str">
        <f>'Data-Re-Categorization'!E64</f>
        <v>Non-STEM</v>
      </c>
      <c r="E64" s="12" t="str">
        <f>'Data-Re-Categorization'!F64</f>
        <v>No</v>
      </c>
      <c r="F64" s="12" t="str">
        <f>'Data-Re-Categorization'!H64</f>
        <v>2_to_3</v>
      </c>
      <c r="G64" s="12" t="str">
        <f>'Data-Re-Categorization'!J64</f>
        <v>2_to_3</v>
      </c>
      <c r="H64" s="12" t="str">
        <f>'Data-Re-Categorization'!L64</f>
        <v>2_to_3</v>
      </c>
      <c r="I64" s="12" t="str">
        <f>'Data-Re-Categorization'!N64</f>
        <v>4_to_5</v>
      </c>
      <c r="J64" s="12" t="str">
        <f>'Data-Re-Categorization'!P64</f>
        <v>2_to_3</v>
      </c>
      <c r="K64" s="12" t="str">
        <f>'Data-Re-Categorization'!Q64</f>
        <v>Same</v>
      </c>
      <c r="L64" s="12" t="str">
        <f>'Data-Re-Categorization'!S64</f>
        <v>4_to_5</v>
      </c>
      <c r="M64" s="12" t="str">
        <f>'Data-Re-Categorization'!U64</f>
        <v>4_to_5</v>
      </c>
      <c r="N64" s="12" t="str">
        <f>'Data-Re-Categorization'!W64</f>
        <v>4_to_5</v>
      </c>
      <c r="O64" s="12" t="str">
        <f>'Data-Re-Categorization'!Y64</f>
        <v>4_to_5</v>
      </c>
      <c r="P64" s="12" t="str">
        <f>'Data-Re-Categorization'!AA64</f>
        <v>2_to_3</v>
      </c>
    </row>
    <row r="65" spans="1:16" x14ac:dyDescent="0.3">
      <c r="A65" s="12" t="str">
        <f>'Data-Re-Categorization'!A65</f>
        <v>Female</v>
      </c>
      <c r="B65" s="12" t="str">
        <f>'Data-Re-Categorization'!C65</f>
        <v>25+</v>
      </c>
      <c r="C65" s="12" t="str">
        <f>'Data-Re-Categorization'!D65</f>
        <v>Postgraduate</v>
      </c>
      <c r="D65" s="12" t="str">
        <f>'Data-Re-Categorization'!E65</f>
        <v>Non-STEM</v>
      </c>
      <c r="E65" s="12" t="str">
        <f>'Data-Re-Categorization'!F65</f>
        <v>Yes</v>
      </c>
      <c r="F65" s="12" t="str">
        <f>'Data-Re-Categorization'!H65</f>
        <v>2_to_3</v>
      </c>
      <c r="G65" s="12" t="str">
        <f>'Data-Re-Categorization'!J65</f>
        <v>2_to_3</v>
      </c>
      <c r="H65" s="12" t="str">
        <f>'Data-Re-Categorization'!L65</f>
        <v>2_to_3</v>
      </c>
      <c r="I65" s="12" t="str">
        <f>'Data-Re-Categorization'!N65</f>
        <v>2_to_3</v>
      </c>
      <c r="J65" s="12" t="str">
        <f>'Data-Re-Categorization'!P65</f>
        <v>4_to_5</v>
      </c>
      <c r="K65" s="12" t="str">
        <f>'Data-Re-Categorization'!Q65</f>
        <v>Same</v>
      </c>
      <c r="L65" s="12" t="str">
        <f>'Data-Re-Categorization'!S65</f>
        <v>2_to_3</v>
      </c>
      <c r="M65" s="12" t="str">
        <f>'Data-Re-Categorization'!U65</f>
        <v>4_to_5</v>
      </c>
      <c r="N65" s="12" t="str">
        <f>'Data-Re-Categorization'!W65</f>
        <v>4_to_5</v>
      </c>
      <c r="O65" s="12" t="str">
        <f>'Data-Re-Categorization'!Y65</f>
        <v>4_to_5</v>
      </c>
      <c r="P65" s="12" t="str">
        <f>'Data-Re-Categorization'!AA65</f>
        <v>2_to_3</v>
      </c>
    </row>
    <row r="66" spans="1:16" x14ac:dyDescent="0.3">
      <c r="A66" s="12" t="str">
        <f>'Data-Re-Categorization'!A66</f>
        <v>Male</v>
      </c>
      <c r="B66" s="12" t="str">
        <f>'Data-Re-Categorization'!C66</f>
        <v>under_25</v>
      </c>
      <c r="C66" s="12" t="str">
        <f>'Data-Re-Categorization'!D66</f>
        <v>Undergraduate</v>
      </c>
      <c r="D66" s="12" t="str">
        <f>'Data-Re-Categorization'!E66</f>
        <v>STEM</v>
      </c>
      <c r="E66" s="12" t="str">
        <f>'Data-Re-Categorization'!F66</f>
        <v>Yes</v>
      </c>
      <c r="F66" s="12">
        <f>'Data-Re-Categorization'!H66</f>
        <v>1</v>
      </c>
      <c r="G66" s="12">
        <f>'Data-Re-Categorization'!J66</f>
        <v>1</v>
      </c>
      <c r="H66" s="12">
        <f>'Data-Re-Categorization'!L66</f>
        <v>1</v>
      </c>
      <c r="I66" s="12">
        <f>'Data-Re-Categorization'!N66</f>
        <v>1</v>
      </c>
      <c r="J66" s="12">
        <f>'Data-Re-Categorization'!P66</f>
        <v>1</v>
      </c>
      <c r="K66" s="12" t="str">
        <f>'Data-Re-Categorization'!Q66</f>
        <v>Increased</v>
      </c>
      <c r="L66" s="12">
        <f>'Data-Re-Categorization'!S66</f>
        <v>1</v>
      </c>
      <c r="M66" s="12">
        <f>'Data-Re-Categorization'!U66</f>
        <v>1</v>
      </c>
      <c r="N66" s="12">
        <f>'Data-Re-Categorization'!W66</f>
        <v>1</v>
      </c>
      <c r="O66" s="12">
        <f>'Data-Re-Categorization'!Y66</f>
        <v>1</v>
      </c>
      <c r="P66" s="12">
        <f>'Data-Re-Categorization'!AA66</f>
        <v>1</v>
      </c>
    </row>
    <row r="67" spans="1:16" x14ac:dyDescent="0.3">
      <c r="A67" s="12" t="str">
        <f>'Data-Re-Categorization'!A67</f>
        <v>Male</v>
      </c>
      <c r="B67" s="12" t="str">
        <f>'Data-Re-Categorization'!C67</f>
        <v>under_25</v>
      </c>
      <c r="C67" s="12" t="str">
        <f>'Data-Re-Categorization'!D67</f>
        <v>Undergraduate</v>
      </c>
      <c r="D67" s="12" t="str">
        <f>'Data-Re-Categorization'!E67</f>
        <v>Non-STEM</v>
      </c>
      <c r="E67" s="12" t="str">
        <f>'Data-Re-Categorization'!F67</f>
        <v>No</v>
      </c>
      <c r="F67" s="12">
        <f>'Data-Re-Categorization'!H67</f>
        <v>1</v>
      </c>
      <c r="G67" s="12">
        <f>'Data-Re-Categorization'!J67</f>
        <v>1</v>
      </c>
      <c r="H67" s="12">
        <f>'Data-Re-Categorization'!L67</f>
        <v>1</v>
      </c>
      <c r="I67" s="12">
        <f>'Data-Re-Categorization'!N67</f>
        <v>1</v>
      </c>
      <c r="J67" s="12" t="str">
        <f>'Data-Re-Categorization'!P67</f>
        <v>2_to_3</v>
      </c>
      <c r="K67" s="12" t="str">
        <f>'Data-Re-Categorization'!Q67</f>
        <v>Increased</v>
      </c>
      <c r="L67" s="12">
        <f>'Data-Re-Categorization'!S67</f>
        <v>1</v>
      </c>
      <c r="M67" s="12">
        <f>'Data-Re-Categorization'!U67</f>
        <v>1</v>
      </c>
      <c r="N67" s="12">
        <f>'Data-Re-Categorization'!W67</f>
        <v>1</v>
      </c>
      <c r="O67" s="12">
        <f>'Data-Re-Categorization'!Y67</f>
        <v>1</v>
      </c>
      <c r="P67" s="12">
        <f>'Data-Re-Categorization'!AA67</f>
        <v>1</v>
      </c>
    </row>
    <row r="68" spans="1:16" x14ac:dyDescent="0.3">
      <c r="A68" s="12" t="str">
        <f>'Data-Re-Categorization'!A68</f>
        <v>Female</v>
      </c>
      <c r="B68" s="12" t="str">
        <f>'Data-Re-Categorization'!C68</f>
        <v>under_25</v>
      </c>
      <c r="C68" s="12" t="str">
        <f>'Data-Re-Categorization'!D68</f>
        <v>Undergraduate</v>
      </c>
      <c r="D68" s="12" t="str">
        <f>'Data-Re-Categorization'!E68</f>
        <v>Non-STEM</v>
      </c>
      <c r="E68" s="12" t="str">
        <f>'Data-Re-Categorization'!F68</f>
        <v>No</v>
      </c>
      <c r="F68" s="12" t="str">
        <f>'Data-Re-Categorization'!H68</f>
        <v>2_to_3</v>
      </c>
      <c r="G68" s="12" t="str">
        <f>'Data-Re-Categorization'!J68</f>
        <v>2_to_3</v>
      </c>
      <c r="H68" s="12" t="str">
        <f>'Data-Re-Categorization'!L68</f>
        <v>2_to_3</v>
      </c>
      <c r="I68" s="12">
        <f>'Data-Re-Categorization'!N68</f>
        <v>1</v>
      </c>
      <c r="J68" s="12" t="str">
        <f>'Data-Re-Categorization'!P68</f>
        <v>4_to_5</v>
      </c>
      <c r="K68" s="12" t="str">
        <f>'Data-Re-Categorization'!Q68</f>
        <v>Same</v>
      </c>
      <c r="L68" s="12">
        <f>'Data-Re-Categorization'!S68</f>
        <v>1</v>
      </c>
      <c r="M68" s="12" t="str">
        <f>'Data-Re-Categorization'!U68</f>
        <v>2_to_3</v>
      </c>
      <c r="N68" s="12">
        <f>'Data-Re-Categorization'!W68</f>
        <v>1</v>
      </c>
      <c r="O68" s="12" t="str">
        <f>'Data-Re-Categorization'!Y68</f>
        <v>2_to_3</v>
      </c>
      <c r="P68" s="12" t="str">
        <f>'Data-Re-Categorization'!AA68</f>
        <v>4_to_5</v>
      </c>
    </row>
    <row r="69" spans="1:16" x14ac:dyDescent="0.3">
      <c r="A69" s="12" t="str">
        <f>'Data-Re-Categorization'!A69</f>
        <v>Male</v>
      </c>
      <c r="B69" s="12" t="str">
        <f>'Data-Re-Categorization'!C69</f>
        <v>under_25</v>
      </c>
      <c r="C69" s="12" t="str">
        <f>'Data-Re-Categorization'!D69</f>
        <v>Undergraduate</v>
      </c>
      <c r="D69" s="12" t="str">
        <f>'Data-Re-Categorization'!E69</f>
        <v>STEM</v>
      </c>
      <c r="E69" s="12" t="str">
        <f>'Data-Re-Categorization'!F69</f>
        <v>Yes</v>
      </c>
      <c r="F69" s="12" t="str">
        <f>'Data-Re-Categorization'!H69</f>
        <v>4_to_5</v>
      </c>
      <c r="G69" s="12" t="str">
        <f>'Data-Re-Categorization'!J69</f>
        <v>4_to_5</v>
      </c>
      <c r="H69" s="12">
        <f>'Data-Re-Categorization'!L69</f>
        <v>1</v>
      </c>
      <c r="I69" s="12" t="str">
        <f>'Data-Re-Categorization'!N69</f>
        <v>2_to_3</v>
      </c>
      <c r="J69" s="12">
        <f>'Data-Re-Categorization'!P69</f>
        <v>1</v>
      </c>
      <c r="K69" s="12" t="str">
        <f>'Data-Re-Categorization'!Q69</f>
        <v>Increased</v>
      </c>
      <c r="L69" s="12" t="str">
        <f>'Data-Re-Categorization'!S69</f>
        <v>4_to_5</v>
      </c>
      <c r="M69" s="12" t="str">
        <f>'Data-Re-Categorization'!U69</f>
        <v>4_to_5</v>
      </c>
      <c r="N69" s="12" t="str">
        <f>'Data-Re-Categorization'!W69</f>
        <v>4_to_5</v>
      </c>
      <c r="O69" s="12" t="str">
        <f>'Data-Re-Categorization'!Y69</f>
        <v>4_to_5</v>
      </c>
      <c r="P69" s="12" t="str">
        <f>'Data-Re-Categorization'!AA69</f>
        <v>4_to_5</v>
      </c>
    </row>
    <row r="70" spans="1:16" x14ac:dyDescent="0.3">
      <c r="A70" s="12" t="str">
        <f>'Data-Re-Categorization'!A70</f>
        <v>Male</v>
      </c>
      <c r="B70" s="12" t="str">
        <f>'Data-Re-Categorization'!C70</f>
        <v>under_25</v>
      </c>
      <c r="C70" s="12" t="str">
        <f>'Data-Re-Categorization'!D70</f>
        <v>Undergraduate</v>
      </c>
      <c r="D70" s="12" t="str">
        <f>'Data-Re-Categorization'!E70</f>
        <v>STEM</v>
      </c>
      <c r="E70" s="12" t="str">
        <f>'Data-Re-Categorization'!F70</f>
        <v>Yes</v>
      </c>
      <c r="F70" s="12" t="str">
        <f>'Data-Re-Categorization'!H70</f>
        <v>2_to_3</v>
      </c>
      <c r="G70" s="12" t="str">
        <f>'Data-Re-Categorization'!J70</f>
        <v>4_to_5</v>
      </c>
      <c r="H70" s="12" t="str">
        <f>'Data-Re-Categorization'!L70</f>
        <v>4_to_5</v>
      </c>
      <c r="I70" s="12" t="str">
        <f>'Data-Re-Categorization'!N70</f>
        <v>2_to_3</v>
      </c>
      <c r="J70" s="12" t="str">
        <f>'Data-Re-Categorization'!P70</f>
        <v>4_to_5</v>
      </c>
      <c r="K70" s="12" t="str">
        <f>'Data-Re-Categorization'!Q70</f>
        <v>Increased</v>
      </c>
      <c r="L70" s="12" t="str">
        <f>'Data-Re-Categorization'!S70</f>
        <v>4_to_5</v>
      </c>
      <c r="M70" s="12" t="str">
        <f>'Data-Re-Categorization'!U70</f>
        <v>4_to_5</v>
      </c>
      <c r="N70" s="12" t="str">
        <f>'Data-Re-Categorization'!W70</f>
        <v>4_to_5</v>
      </c>
      <c r="O70" s="12" t="str">
        <f>'Data-Re-Categorization'!Y70</f>
        <v>4_to_5</v>
      </c>
      <c r="P70" s="12" t="str">
        <f>'Data-Re-Categorization'!AA70</f>
        <v>2_to_3</v>
      </c>
    </row>
    <row r="71" spans="1:16" x14ac:dyDescent="0.3">
      <c r="A71" s="12" t="str">
        <f>'Data-Re-Categorization'!A71</f>
        <v>Female</v>
      </c>
      <c r="B71" s="12" t="str">
        <f>'Data-Re-Categorization'!C71</f>
        <v>under_25</v>
      </c>
      <c r="C71" s="12" t="str">
        <f>'Data-Re-Categorization'!D71</f>
        <v>Undergraduate</v>
      </c>
      <c r="D71" s="12" t="str">
        <f>'Data-Re-Categorization'!E71</f>
        <v>STEM</v>
      </c>
      <c r="E71" s="12" t="str">
        <f>'Data-Re-Categorization'!F71</f>
        <v>No</v>
      </c>
      <c r="F71" s="12">
        <f>'Data-Re-Categorization'!H71</f>
        <v>1</v>
      </c>
      <c r="G71" s="12">
        <f>'Data-Re-Categorization'!J71</f>
        <v>1</v>
      </c>
      <c r="H71" s="12">
        <f>'Data-Re-Categorization'!L71</f>
        <v>1</v>
      </c>
      <c r="I71" s="12">
        <f>'Data-Re-Categorization'!N71</f>
        <v>1</v>
      </c>
      <c r="J71" s="12" t="str">
        <f>'Data-Re-Categorization'!P71</f>
        <v>2_to_3</v>
      </c>
      <c r="K71" s="12" t="str">
        <f>'Data-Re-Categorization'!Q71</f>
        <v>Decreased</v>
      </c>
      <c r="L71" s="12" t="str">
        <f>'Data-Re-Categorization'!S71</f>
        <v>2_to_3</v>
      </c>
      <c r="M71" s="12">
        <f>'Data-Re-Categorization'!U71</f>
        <v>1</v>
      </c>
      <c r="N71" s="12">
        <f>'Data-Re-Categorization'!W71</f>
        <v>1</v>
      </c>
      <c r="O71" s="12">
        <f>'Data-Re-Categorization'!Y71</f>
        <v>1</v>
      </c>
      <c r="P71" s="12" t="str">
        <f>'Data-Re-Categorization'!AA71</f>
        <v>2_to_3</v>
      </c>
    </row>
    <row r="72" spans="1:16" x14ac:dyDescent="0.3">
      <c r="A72" s="12" t="str">
        <f>'Data-Re-Categorization'!A72</f>
        <v>Female</v>
      </c>
      <c r="B72" s="12" t="str">
        <f>'Data-Re-Categorization'!C72</f>
        <v>25+</v>
      </c>
      <c r="C72" s="12" t="str">
        <f>'Data-Re-Categorization'!D72</f>
        <v>Postgraduate</v>
      </c>
      <c r="D72" s="12" t="str">
        <f>'Data-Re-Categorization'!E72</f>
        <v>Non-STEM</v>
      </c>
      <c r="E72" s="12" t="str">
        <f>'Data-Re-Categorization'!F72</f>
        <v>Yes</v>
      </c>
      <c r="F72" s="12" t="str">
        <f>'Data-Re-Categorization'!H72</f>
        <v>4_to_5</v>
      </c>
      <c r="G72" s="12" t="str">
        <f>'Data-Re-Categorization'!J72</f>
        <v>4_to_5</v>
      </c>
      <c r="H72" s="12" t="str">
        <f>'Data-Re-Categorization'!L72</f>
        <v>4_to_5</v>
      </c>
      <c r="I72" s="12" t="str">
        <f>'Data-Re-Categorization'!N72</f>
        <v>2_to_3</v>
      </c>
      <c r="J72" s="12" t="str">
        <f>'Data-Re-Categorization'!P72</f>
        <v>2_to_3</v>
      </c>
      <c r="K72" s="12" t="str">
        <f>'Data-Re-Categorization'!Q72</f>
        <v>Same</v>
      </c>
      <c r="L72" s="12">
        <f>'Data-Re-Categorization'!S72</f>
        <v>1</v>
      </c>
      <c r="M72" s="12" t="str">
        <f>'Data-Re-Categorization'!U72</f>
        <v>4_to_5</v>
      </c>
      <c r="N72" s="12">
        <f>'Data-Re-Categorization'!W72</f>
        <v>1</v>
      </c>
      <c r="O72" s="12" t="str">
        <f>'Data-Re-Categorization'!Y72</f>
        <v>4_to_5</v>
      </c>
      <c r="P72" s="12" t="str">
        <f>'Data-Re-Categorization'!AA72</f>
        <v>4_to_5</v>
      </c>
    </row>
    <row r="73" spans="1:16" x14ac:dyDescent="0.3">
      <c r="A73" s="12" t="str">
        <f>'Data-Re-Categorization'!A73</f>
        <v>Male</v>
      </c>
      <c r="B73" s="12" t="str">
        <f>'Data-Re-Categorization'!C73</f>
        <v>under_25</v>
      </c>
      <c r="C73" s="12" t="str">
        <f>'Data-Re-Categorization'!D73</f>
        <v>Undergraduate</v>
      </c>
      <c r="D73" s="12" t="str">
        <f>'Data-Re-Categorization'!E73</f>
        <v>STEM</v>
      </c>
      <c r="E73" s="12" t="str">
        <f>'Data-Re-Categorization'!F73</f>
        <v>No</v>
      </c>
      <c r="F73" s="12" t="str">
        <f>'Data-Re-Categorization'!H73</f>
        <v>2_to_3</v>
      </c>
      <c r="G73" s="12" t="str">
        <f>'Data-Re-Categorization'!J73</f>
        <v>2_to_3</v>
      </c>
      <c r="H73" s="12" t="str">
        <f>'Data-Re-Categorization'!L73</f>
        <v>2_to_3</v>
      </c>
      <c r="I73" s="12" t="str">
        <f>'Data-Re-Categorization'!N73</f>
        <v>2_to_3</v>
      </c>
      <c r="J73" s="12">
        <f>'Data-Re-Categorization'!P73</f>
        <v>1</v>
      </c>
      <c r="K73" s="12" t="str">
        <f>'Data-Re-Categorization'!Q73</f>
        <v>Same</v>
      </c>
      <c r="L73" s="12">
        <f>'Data-Re-Categorization'!S73</f>
        <v>1</v>
      </c>
      <c r="M73" s="12" t="str">
        <f>'Data-Re-Categorization'!U73</f>
        <v>2_to_3</v>
      </c>
      <c r="N73" s="12">
        <f>'Data-Re-Categorization'!W73</f>
        <v>1</v>
      </c>
      <c r="O73" s="12" t="str">
        <f>'Data-Re-Categorization'!Y73</f>
        <v>2_to_3</v>
      </c>
      <c r="P73" s="12">
        <f>'Data-Re-Categorization'!AA73</f>
        <v>1</v>
      </c>
    </row>
    <row r="74" spans="1:16" x14ac:dyDescent="0.3">
      <c r="A74" s="12" t="str">
        <f>'Data-Re-Categorization'!A74</f>
        <v>Male</v>
      </c>
      <c r="B74" s="12" t="str">
        <f>'Data-Re-Categorization'!C74</f>
        <v>under_25</v>
      </c>
      <c r="C74" s="12" t="str">
        <f>'Data-Re-Categorization'!D74</f>
        <v>Undergraduate</v>
      </c>
      <c r="D74" s="12" t="str">
        <f>'Data-Re-Categorization'!E74</f>
        <v>STEM</v>
      </c>
      <c r="E74" s="12" t="str">
        <f>'Data-Re-Categorization'!F74</f>
        <v>Yes</v>
      </c>
      <c r="F74" s="12" t="str">
        <f>'Data-Re-Categorization'!H74</f>
        <v>2_to_3</v>
      </c>
      <c r="G74" s="12" t="str">
        <f>'Data-Re-Categorization'!J74</f>
        <v>2_to_3</v>
      </c>
      <c r="H74" s="12" t="str">
        <f>'Data-Re-Categorization'!L74</f>
        <v>2_to_3</v>
      </c>
      <c r="I74" s="12" t="str">
        <f>'Data-Re-Categorization'!N74</f>
        <v>2_to_3</v>
      </c>
      <c r="J74" s="12" t="str">
        <f>'Data-Re-Categorization'!P74</f>
        <v>2_to_3</v>
      </c>
      <c r="K74" s="12" t="str">
        <f>'Data-Re-Categorization'!Q74</f>
        <v>Decreased</v>
      </c>
      <c r="L74" s="12" t="str">
        <f>'Data-Re-Categorization'!S74</f>
        <v>4_to_5</v>
      </c>
      <c r="M74" s="12" t="str">
        <f>'Data-Re-Categorization'!U74</f>
        <v>2_to_3</v>
      </c>
      <c r="N74" s="12" t="str">
        <f>'Data-Re-Categorization'!W74</f>
        <v>2_to_3</v>
      </c>
      <c r="O74" s="12" t="str">
        <f>'Data-Re-Categorization'!Y74</f>
        <v>2_to_3</v>
      </c>
      <c r="P74" s="12" t="str">
        <f>'Data-Re-Categorization'!AA74</f>
        <v>4_to_5</v>
      </c>
    </row>
    <row r="75" spans="1:16" x14ac:dyDescent="0.3">
      <c r="A75" s="12" t="str">
        <f>'Data-Re-Categorization'!A75</f>
        <v>Male</v>
      </c>
      <c r="B75" s="12" t="str">
        <f>'Data-Re-Categorization'!C75</f>
        <v>under_25</v>
      </c>
      <c r="C75" s="12" t="str">
        <f>'Data-Re-Categorization'!D75</f>
        <v>Undergraduate</v>
      </c>
      <c r="D75" s="12" t="str">
        <f>'Data-Re-Categorization'!E75</f>
        <v>Non-STEM</v>
      </c>
      <c r="E75" s="12" t="str">
        <f>'Data-Re-Categorization'!F75</f>
        <v>No</v>
      </c>
      <c r="F75" s="12" t="str">
        <f>'Data-Re-Categorization'!H75</f>
        <v>2_to_3</v>
      </c>
      <c r="G75" s="12" t="str">
        <f>'Data-Re-Categorization'!J75</f>
        <v>2_to_3</v>
      </c>
      <c r="H75" s="12">
        <f>'Data-Re-Categorization'!L75</f>
        <v>1</v>
      </c>
      <c r="I75" s="12">
        <f>'Data-Re-Categorization'!N75</f>
        <v>1</v>
      </c>
      <c r="J75" s="12" t="str">
        <f>'Data-Re-Categorization'!P75</f>
        <v>4_to_5</v>
      </c>
      <c r="K75" s="12" t="str">
        <f>'Data-Re-Categorization'!Q75</f>
        <v>Same</v>
      </c>
      <c r="L75" s="12">
        <f>'Data-Re-Categorization'!S75</f>
        <v>1</v>
      </c>
      <c r="M75" s="12" t="str">
        <f>'Data-Re-Categorization'!U75</f>
        <v>2_to_3</v>
      </c>
      <c r="N75" s="12" t="str">
        <f>'Data-Re-Categorization'!W75</f>
        <v>4_to_5</v>
      </c>
      <c r="O75" s="12" t="str">
        <f>'Data-Re-Categorization'!Y75</f>
        <v>2_to_3</v>
      </c>
      <c r="P75" s="12" t="str">
        <f>'Data-Re-Categorization'!AA75</f>
        <v>4_to_5</v>
      </c>
    </row>
    <row r="76" spans="1:16" x14ac:dyDescent="0.3">
      <c r="A76" s="12" t="str">
        <f>'Data-Re-Categorization'!A76</f>
        <v>Male</v>
      </c>
      <c r="B76" s="12" t="str">
        <f>'Data-Re-Categorization'!C76</f>
        <v>25+</v>
      </c>
      <c r="C76" s="12" t="str">
        <f>'Data-Re-Categorization'!D76</f>
        <v>Undergraduate</v>
      </c>
      <c r="D76" s="12" t="str">
        <f>'Data-Re-Categorization'!E76</f>
        <v>STEM</v>
      </c>
      <c r="E76" s="12" t="str">
        <f>'Data-Re-Categorization'!F76</f>
        <v>Yes</v>
      </c>
      <c r="F76" s="12" t="str">
        <f>'Data-Re-Categorization'!H76</f>
        <v>2_to_3</v>
      </c>
      <c r="G76" s="12" t="str">
        <f>'Data-Re-Categorization'!J76</f>
        <v>2_to_3</v>
      </c>
      <c r="H76" s="12" t="str">
        <f>'Data-Re-Categorization'!L76</f>
        <v>2_to_3</v>
      </c>
      <c r="I76" s="12" t="str">
        <f>'Data-Re-Categorization'!N76</f>
        <v>2_to_3</v>
      </c>
      <c r="J76" s="12" t="str">
        <f>'Data-Re-Categorization'!P76</f>
        <v>4_to_5</v>
      </c>
      <c r="K76" s="12" t="str">
        <f>'Data-Re-Categorization'!Q76</f>
        <v>Same</v>
      </c>
      <c r="L76" s="12" t="str">
        <f>'Data-Re-Categorization'!S76</f>
        <v>4_to_5</v>
      </c>
      <c r="M76" s="12" t="str">
        <f>'Data-Re-Categorization'!U76</f>
        <v>4_to_5</v>
      </c>
      <c r="N76" s="12" t="str">
        <f>'Data-Re-Categorization'!W76</f>
        <v>2_to_3</v>
      </c>
      <c r="O76" s="12" t="str">
        <f>'Data-Re-Categorization'!Y76</f>
        <v>4_to_5</v>
      </c>
      <c r="P76" s="12" t="str">
        <f>'Data-Re-Categorization'!AA76</f>
        <v>4_to_5</v>
      </c>
    </row>
    <row r="77" spans="1:16" x14ac:dyDescent="0.3">
      <c r="A77" s="12" t="str">
        <f>'Data-Re-Categorization'!A77</f>
        <v>Male</v>
      </c>
      <c r="B77" s="12" t="str">
        <f>'Data-Re-Categorization'!C77</f>
        <v>under_25</v>
      </c>
      <c r="C77" s="12" t="str">
        <f>'Data-Re-Categorization'!D77</f>
        <v>Undergraduate</v>
      </c>
      <c r="D77" s="12" t="str">
        <f>'Data-Re-Categorization'!E77</f>
        <v>STEM</v>
      </c>
      <c r="E77" s="12" t="str">
        <f>'Data-Re-Categorization'!F77</f>
        <v>Yes</v>
      </c>
      <c r="F77" s="12" t="str">
        <f>'Data-Re-Categorization'!H77</f>
        <v>4_to_5</v>
      </c>
      <c r="G77" s="12" t="str">
        <f>'Data-Re-Categorization'!J77</f>
        <v>2_to_3</v>
      </c>
      <c r="H77" s="12" t="str">
        <f>'Data-Re-Categorization'!L77</f>
        <v>2_to_3</v>
      </c>
      <c r="I77" s="12" t="str">
        <f>'Data-Re-Categorization'!N77</f>
        <v>4_to_5</v>
      </c>
      <c r="J77" s="12" t="str">
        <f>'Data-Re-Categorization'!P77</f>
        <v>4_to_5</v>
      </c>
      <c r="K77" s="12" t="str">
        <f>'Data-Re-Categorization'!Q77</f>
        <v>Same</v>
      </c>
      <c r="L77" s="12" t="str">
        <f>'Data-Re-Categorization'!S77</f>
        <v>4_to_5</v>
      </c>
      <c r="M77" s="12" t="str">
        <f>'Data-Re-Categorization'!U77</f>
        <v>2_to_3</v>
      </c>
      <c r="N77" s="12" t="str">
        <f>'Data-Re-Categorization'!W77</f>
        <v>2_to_3</v>
      </c>
      <c r="O77" s="12" t="str">
        <f>'Data-Re-Categorization'!Y77</f>
        <v>2_to_3</v>
      </c>
      <c r="P77" s="12" t="str">
        <f>'Data-Re-Categorization'!AA77</f>
        <v>4_to_5</v>
      </c>
    </row>
    <row r="78" spans="1:16" x14ac:dyDescent="0.3">
      <c r="A78" s="12" t="str">
        <f>'Data-Re-Categorization'!A78</f>
        <v>Male</v>
      </c>
      <c r="B78" s="12" t="str">
        <f>'Data-Re-Categorization'!C78</f>
        <v>under_25</v>
      </c>
      <c r="C78" s="12" t="str">
        <f>'Data-Re-Categorization'!D78</f>
        <v>Undergraduate</v>
      </c>
      <c r="D78" s="12" t="str">
        <f>'Data-Re-Categorization'!E78</f>
        <v>STEM</v>
      </c>
      <c r="E78" s="12" t="str">
        <f>'Data-Re-Categorization'!F78</f>
        <v>No</v>
      </c>
      <c r="F78" s="12" t="str">
        <f>'Data-Re-Categorization'!H78</f>
        <v>2_to_3</v>
      </c>
      <c r="G78" s="12" t="str">
        <f>'Data-Re-Categorization'!J78</f>
        <v>2_to_3</v>
      </c>
      <c r="H78" s="12">
        <f>'Data-Re-Categorization'!L78</f>
        <v>1</v>
      </c>
      <c r="I78" s="12">
        <f>'Data-Re-Categorization'!N78</f>
        <v>1</v>
      </c>
      <c r="J78" s="12" t="str">
        <f>'Data-Re-Categorization'!P78</f>
        <v>2_to_3</v>
      </c>
      <c r="K78" s="12" t="str">
        <f>'Data-Re-Categorization'!Q78</f>
        <v>Decreased</v>
      </c>
      <c r="L78" s="12" t="str">
        <f>'Data-Re-Categorization'!S78</f>
        <v>4_to_5</v>
      </c>
      <c r="M78" s="12" t="str">
        <f>'Data-Re-Categorization'!U78</f>
        <v>4_to_5</v>
      </c>
      <c r="N78" s="12">
        <f>'Data-Re-Categorization'!W78</f>
        <v>1</v>
      </c>
      <c r="O78" s="12">
        <f>'Data-Re-Categorization'!Y78</f>
        <v>1</v>
      </c>
      <c r="P78" s="12" t="str">
        <f>'Data-Re-Categorization'!AA78</f>
        <v>4_to_5</v>
      </c>
    </row>
    <row r="79" spans="1:16" x14ac:dyDescent="0.3">
      <c r="A79" s="12" t="str">
        <f>'Data-Re-Categorization'!A79</f>
        <v>Male</v>
      </c>
      <c r="B79" s="12" t="str">
        <f>'Data-Re-Categorization'!C79</f>
        <v>under_25</v>
      </c>
      <c r="C79" s="12" t="str">
        <f>'Data-Re-Categorization'!D79</f>
        <v>Undergraduate</v>
      </c>
      <c r="D79" s="12" t="str">
        <f>'Data-Re-Categorization'!E79</f>
        <v>STEM</v>
      </c>
      <c r="E79" s="12" t="str">
        <f>'Data-Re-Categorization'!F79</f>
        <v>Yes</v>
      </c>
      <c r="F79" s="12">
        <f>'Data-Re-Categorization'!H79</f>
        <v>1</v>
      </c>
      <c r="G79" s="12">
        <f>'Data-Re-Categorization'!J79</f>
        <v>1</v>
      </c>
      <c r="H79" s="12">
        <f>'Data-Re-Categorization'!L79</f>
        <v>1</v>
      </c>
      <c r="I79" s="12">
        <f>'Data-Re-Categorization'!N79</f>
        <v>1</v>
      </c>
      <c r="J79" s="12">
        <f>'Data-Re-Categorization'!P79</f>
        <v>1</v>
      </c>
      <c r="K79" s="12" t="str">
        <f>'Data-Re-Categorization'!Q79</f>
        <v>Increased</v>
      </c>
      <c r="L79" s="12">
        <f>'Data-Re-Categorization'!S79</f>
        <v>1</v>
      </c>
      <c r="M79" s="12">
        <f>'Data-Re-Categorization'!U79</f>
        <v>1</v>
      </c>
      <c r="N79" s="12">
        <f>'Data-Re-Categorization'!W79</f>
        <v>1</v>
      </c>
      <c r="O79" s="12">
        <f>'Data-Re-Categorization'!Y79</f>
        <v>1</v>
      </c>
      <c r="P79" s="12">
        <f>'Data-Re-Categorization'!AA79</f>
        <v>1</v>
      </c>
    </row>
    <row r="80" spans="1:16" x14ac:dyDescent="0.3">
      <c r="A80" s="12" t="str">
        <f>'Data-Re-Categorization'!A80</f>
        <v>Female</v>
      </c>
      <c r="B80" s="12" t="str">
        <f>'Data-Re-Categorization'!C80</f>
        <v>25+</v>
      </c>
      <c r="C80" s="12" t="str">
        <f>'Data-Re-Categorization'!D80</f>
        <v>Postgraduate</v>
      </c>
      <c r="D80" s="12" t="str">
        <f>'Data-Re-Categorization'!E80</f>
        <v>Non-STEM</v>
      </c>
      <c r="E80" s="12" t="str">
        <f>'Data-Re-Categorization'!F80</f>
        <v>Yes</v>
      </c>
      <c r="F80" s="12" t="str">
        <f>'Data-Re-Categorization'!H80</f>
        <v>4_to_5</v>
      </c>
      <c r="G80" s="12" t="str">
        <f>'Data-Re-Categorization'!J80</f>
        <v>2_to_3</v>
      </c>
      <c r="H80" s="12" t="str">
        <f>'Data-Re-Categorization'!L80</f>
        <v>2_to_3</v>
      </c>
      <c r="I80" s="12" t="str">
        <f>'Data-Re-Categorization'!N80</f>
        <v>2_to_3</v>
      </c>
      <c r="J80" s="12" t="str">
        <f>'Data-Re-Categorization'!P80</f>
        <v>2_to_3</v>
      </c>
      <c r="K80" s="12" t="str">
        <f>'Data-Re-Categorization'!Q80</f>
        <v>Increased</v>
      </c>
      <c r="L80" s="12" t="str">
        <f>'Data-Re-Categorization'!S80</f>
        <v>4_to_5</v>
      </c>
      <c r="M80" s="12" t="str">
        <f>'Data-Re-Categorization'!U80</f>
        <v>4_to_5</v>
      </c>
      <c r="N80" s="12" t="str">
        <f>'Data-Re-Categorization'!W80</f>
        <v>2_to_3</v>
      </c>
      <c r="O80" s="12" t="str">
        <f>'Data-Re-Categorization'!Y80</f>
        <v>4_to_5</v>
      </c>
      <c r="P80" s="12" t="str">
        <f>'Data-Re-Categorization'!AA80</f>
        <v>4_to_5</v>
      </c>
    </row>
    <row r="81" spans="1:16" x14ac:dyDescent="0.3">
      <c r="A81" s="12" t="str">
        <f>'Data-Re-Categorization'!A81</f>
        <v>Male</v>
      </c>
      <c r="B81" s="12" t="str">
        <f>'Data-Re-Categorization'!C81</f>
        <v>under_25</v>
      </c>
      <c r="C81" s="12" t="str">
        <f>'Data-Re-Categorization'!D81</f>
        <v>Undergraduate</v>
      </c>
      <c r="D81" s="12" t="str">
        <f>'Data-Re-Categorization'!E81</f>
        <v>STEM</v>
      </c>
      <c r="E81" s="12" t="str">
        <f>'Data-Re-Categorization'!F81</f>
        <v>Yes</v>
      </c>
      <c r="F81" s="12">
        <f>'Data-Re-Categorization'!H81</f>
        <v>1</v>
      </c>
      <c r="G81" s="12">
        <f>'Data-Re-Categorization'!J81</f>
        <v>1</v>
      </c>
      <c r="H81" s="12">
        <f>'Data-Re-Categorization'!L81</f>
        <v>1</v>
      </c>
      <c r="I81" s="12" t="str">
        <f>'Data-Re-Categorization'!N81</f>
        <v>2_to_3</v>
      </c>
      <c r="J81" s="12" t="str">
        <f>'Data-Re-Categorization'!P81</f>
        <v>2_to_3</v>
      </c>
      <c r="K81" s="12" t="str">
        <f>'Data-Re-Categorization'!Q81</f>
        <v>Increased</v>
      </c>
      <c r="L81" s="12" t="str">
        <f>'Data-Re-Categorization'!S81</f>
        <v>2_to_3</v>
      </c>
      <c r="M81" s="12">
        <f>'Data-Re-Categorization'!U81</f>
        <v>1</v>
      </c>
      <c r="N81" s="12">
        <f>'Data-Re-Categorization'!W81</f>
        <v>1</v>
      </c>
      <c r="O81" s="12">
        <f>'Data-Re-Categorization'!Y81</f>
        <v>1</v>
      </c>
      <c r="P81" s="12">
        <f>'Data-Re-Categorization'!AA81</f>
        <v>1</v>
      </c>
    </row>
    <row r="82" spans="1:16" x14ac:dyDescent="0.3">
      <c r="A82" s="12" t="str">
        <f>'Data-Re-Categorization'!A82</f>
        <v>Female</v>
      </c>
      <c r="B82" s="12" t="str">
        <f>'Data-Re-Categorization'!C82</f>
        <v>under_25</v>
      </c>
      <c r="C82" s="12" t="str">
        <f>'Data-Re-Categorization'!D82</f>
        <v>Undergraduate</v>
      </c>
      <c r="D82" s="12" t="str">
        <f>'Data-Re-Categorization'!E82</f>
        <v>STEM</v>
      </c>
      <c r="E82" s="12" t="str">
        <f>'Data-Re-Categorization'!F82</f>
        <v>Yes</v>
      </c>
      <c r="F82" s="12">
        <f>'Data-Re-Categorization'!H82</f>
        <v>1</v>
      </c>
      <c r="G82" s="12">
        <f>'Data-Re-Categorization'!J82</f>
        <v>1</v>
      </c>
      <c r="H82" s="12" t="str">
        <f>'Data-Re-Categorization'!L82</f>
        <v>2_to_3</v>
      </c>
      <c r="I82" s="12" t="str">
        <f>'Data-Re-Categorization'!N82</f>
        <v>2_to_3</v>
      </c>
      <c r="J82" s="12">
        <f>'Data-Re-Categorization'!P82</f>
        <v>1</v>
      </c>
      <c r="K82" s="12" t="str">
        <f>'Data-Re-Categorization'!Q82</f>
        <v>Decreased</v>
      </c>
      <c r="L82" s="12" t="str">
        <f>'Data-Re-Categorization'!S82</f>
        <v>2_to_3</v>
      </c>
      <c r="M82" s="12">
        <f>'Data-Re-Categorization'!U82</f>
        <v>1</v>
      </c>
      <c r="N82" s="12">
        <f>'Data-Re-Categorization'!W82</f>
        <v>1</v>
      </c>
      <c r="O82" s="12">
        <f>'Data-Re-Categorization'!Y82</f>
        <v>1</v>
      </c>
      <c r="P82" s="12">
        <f>'Data-Re-Categorization'!AA82</f>
        <v>1</v>
      </c>
    </row>
    <row r="83" spans="1:16" x14ac:dyDescent="0.3">
      <c r="A83" s="12" t="str">
        <f>'Data-Re-Categorization'!A83</f>
        <v>Female</v>
      </c>
      <c r="B83" s="12" t="str">
        <f>'Data-Re-Categorization'!C83</f>
        <v>under_25</v>
      </c>
      <c r="C83" s="12" t="str">
        <f>'Data-Re-Categorization'!D83</f>
        <v>Undergraduate</v>
      </c>
      <c r="D83" s="12" t="str">
        <f>'Data-Re-Categorization'!E83</f>
        <v>Non-STEM</v>
      </c>
      <c r="E83" s="12" t="str">
        <f>'Data-Re-Categorization'!F83</f>
        <v>Yes</v>
      </c>
      <c r="F83" s="12" t="str">
        <f>'Data-Re-Categorization'!H83</f>
        <v>4_to_5</v>
      </c>
      <c r="G83" s="12" t="str">
        <f>'Data-Re-Categorization'!J83</f>
        <v>4_to_5</v>
      </c>
      <c r="H83" s="12" t="str">
        <f>'Data-Re-Categorization'!L83</f>
        <v>2_to_3</v>
      </c>
      <c r="I83" s="12" t="str">
        <f>'Data-Re-Categorization'!N83</f>
        <v>2_to_3</v>
      </c>
      <c r="J83" s="12" t="str">
        <f>'Data-Re-Categorization'!P83</f>
        <v>4_to_5</v>
      </c>
      <c r="K83" s="12" t="str">
        <f>'Data-Re-Categorization'!Q83</f>
        <v>Increased</v>
      </c>
      <c r="L83" s="12" t="str">
        <f>'Data-Re-Categorization'!S83</f>
        <v>4_to_5</v>
      </c>
      <c r="M83" s="12" t="str">
        <f>'Data-Re-Categorization'!U83</f>
        <v>4_to_5</v>
      </c>
      <c r="N83" s="12" t="str">
        <f>'Data-Re-Categorization'!W83</f>
        <v>4_to_5</v>
      </c>
      <c r="O83" s="12" t="str">
        <f>'Data-Re-Categorization'!Y83</f>
        <v>4_to_5</v>
      </c>
      <c r="P83" s="12" t="str">
        <f>'Data-Re-Categorization'!AA83</f>
        <v>2_to_3</v>
      </c>
    </row>
    <row r="84" spans="1:16" x14ac:dyDescent="0.3">
      <c r="A84" s="12" t="str">
        <f>'Data-Re-Categorization'!A84</f>
        <v>Male</v>
      </c>
      <c r="B84" s="12" t="str">
        <f>'Data-Re-Categorization'!C84</f>
        <v>25+</v>
      </c>
      <c r="C84" s="12" t="str">
        <f>'Data-Re-Categorization'!D84</f>
        <v>Postgraduate</v>
      </c>
      <c r="D84" s="12" t="str">
        <f>'Data-Re-Categorization'!E84</f>
        <v>STEM</v>
      </c>
      <c r="E84" s="12" t="str">
        <f>'Data-Re-Categorization'!F84</f>
        <v>Yes</v>
      </c>
      <c r="F84" s="12" t="str">
        <f>'Data-Re-Categorization'!H84</f>
        <v>2_to_3</v>
      </c>
      <c r="G84" s="12" t="str">
        <f>'Data-Re-Categorization'!J84</f>
        <v>4_to_5</v>
      </c>
      <c r="H84" s="12" t="str">
        <f>'Data-Re-Categorization'!L84</f>
        <v>2_to_3</v>
      </c>
      <c r="I84" s="12" t="str">
        <f>'Data-Re-Categorization'!N84</f>
        <v>4_to_5</v>
      </c>
      <c r="J84" s="12" t="str">
        <f>'Data-Re-Categorization'!P84</f>
        <v>4_to_5</v>
      </c>
      <c r="K84" s="12" t="str">
        <f>'Data-Re-Categorization'!Q84</f>
        <v>Increased</v>
      </c>
      <c r="L84" s="12" t="str">
        <f>'Data-Re-Categorization'!S84</f>
        <v>4_to_5</v>
      </c>
      <c r="M84" s="12" t="str">
        <f>'Data-Re-Categorization'!U84</f>
        <v>4_to_5</v>
      </c>
      <c r="N84" s="12" t="str">
        <f>'Data-Re-Categorization'!W84</f>
        <v>4_to_5</v>
      </c>
      <c r="O84" s="12" t="str">
        <f>'Data-Re-Categorization'!Y84</f>
        <v>4_to_5</v>
      </c>
      <c r="P84" s="12" t="str">
        <f>'Data-Re-Categorization'!AA84</f>
        <v>2_to_3</v>
      </c>
    </row>
    <row r="85" spans="1:16" x14ac:dyDescent="0.3">
      <c r="A85" s="12" t="str">
        <f>'Data-Re-Categorization'!A85</f>
        <v>Female</v>
      </c>
      <c r="B85" s="12" t="str">
        <f>'Data-Re-Categorization'!C85</f>
        <v>25+</v>
      </c>
      <c r="C85" s="12" t="str">
        <f>'Data-Re-Categorization'!D85</f>
        <v>Undergraduate</v>
      </c>
      <c r="D85" s="12" t="str">
        <f>'Data-Re-Categorization'!E85</f>
        <v>STEM</v>
      </c>
      <c r="E85" s="12" t="str">
        <f>'Data-Re-Categorization'!F85</f>
        <v>No</v>
      </c>
      <c r="F85" s="12" t="str">
        <f>'Data-Re-Categorization'!H85</f>
        <v>4_to_5</v>
      </c>
      <c r="G85" s="12" t="str">
        <f>'Data-Re-Categorization'!J85</f>
        <v>4_to_5</v>
      </c>
      <c r="H85" s="12" t="str">
        <f>'Data-Re-Categorization'!L85</f>
        <v>4_to_5</v>
      </c>
      <c r="I85" s="12" t="str">
        <f>'Data-Re-Categorization'!N85</f>
        <v>4_to_5</v>
      </c>
      <c r="J85" s="12" t="str">
        <f>'Data-Re-Categorization'!P85</f>
        <v>4_to_5</v>
      </c>
      <c r="K85" s="12" t="str">
        <f>'Data-Re-Categorization'!Q85</f>
        <v>Increased</v>
      </c>
      <c r="L85" s="12" t="str">
        <f>'Data-Re-Categorization'!S85</f>
        <v>4_to_5</v>
      </c>
      <c r="M85" s="12" t="str">
        <f>'Data-Re-Categorization'!U85</f>
        <v>4_to_5</v>
      </c>
      <c r="N85" s="12" t="str">
        <f>'Data-Re-Categorization'!W85</f>
        <v>4_to_5</v>
      </c>
      <c r="O85" s="12" t="str">
        <f>'Data-Re-Categorization'!Y85</f>
        <v>4_to_5</v>
      </c>
      <c r="P85" s="12" t="str">
        <f>'Data-Re-Categorization'!AA85</f>
        <v>2_to_3</v>
      </c>
    </row>
    <row r="86" spans="1:16" x14ac:dyDescent="0.3">
      <c r="A86" s="12" t="str">
        <f>'Data-Re-Categorization'!A86</f>
        <v>Male</v>
      </c>
      <c r="B86" s="12" t="str">
        <f>'Data-Re-Categorization'!C86</f>
        <v>under_25</v>
      </c>
      <c r="C86" s="12" t="str">
        <f>'Data-Re-Categorization'!D86</f>
        <v>Undergraduate</v>
      </c>
      <c r="D86" s="12" t="str">
        <f>'Data-Re-Categorization'!E86</f>
        <v>STEM</v>
      </c>
      <c r="E86" s="12" t="str">
        <f>'Data-Re-Categorization'!F86</f>
        <v>No</v>
      </c>
      <c r="F86" s="12" t="str">
        <f>'Data-Re-Categorization'!H86</f>
        <v>4_to_5</v>
      </c>
      <c r="G86" s="12" t="str">
        <f>'Data-Re-Categorization'!J86</f>
        <v>4_to_5</v>
      </c>
      <c r="H86" s="12" t="str">
        <f>'Data-Re-Categorization'!L86</f>
        <v>4_to_5</v>
      </c>
      <c r="I86" s="12">
        <f>'Data-Re-Categorization'!N86</f>
        <v>1</v>
      </c>
      <c r="J86" s="12" t="str">
        <f>'Data-Re-Categorization'!P86</f>
        <v>2_to_3</v>
      </c>
      <c r="K86" s="12" t="str">
        <f>'Data-Re-Categorization'!Q86</f>
        <v>Decreased</v>
      </c>
      <c r="L86" s="12">
        <f>'Data-Re-Categorization'!S86</f>
        <v>1</v>
      </c>
      <c r="M86" s="12" t="str">
        <f>'Data-Re-Categorization'!U86</f>
        <v>2_to_3</v>
      </c>
      <c r="N86" s="12" t="str">
        <f>'Data-Re-Categorization'!W86</f>
        <v>4_to_5</v>
      </c>
      <c r="O86" s="12">
        <f>'Data-Re-Categorization'!Y86</f>
        <v>1</v>
      </c>
      <c r="P86" s="12" t="str">
        <f>'Data-Re-Categorization'!AA86</f>
        <v>4_to_5</v>
      </c>
    </row>
    <row r="87" spans="1:16" x14ac:dyDescent="0.3">
      <c r="A87" s="12" t="str">
        <f>'Data-Re-Categorization'!A87</f>
        <v>Male</v>
      </c>
      <c r="B87" s="12" t="str">
        <f>'Data-Re-Categorization'!C87</f>
        <v>under_25</v>
      </c>
      <c r="C87" s="12" t="str">
        <f>'Data-Re-Categorization'!D87</f>
        <v>Undergraduate</v>
      </c>
      <c r="D87" s="12" t="str">
        <f>'Data-Re-Categorization'!E87</f>
        <v>STEM</v>
      </c>
      <c r="E87" s="12" t="str">
        <f>'Data-Re-Categorization'!F87</f>
        <v>Yes</v>
      </c>
      <c r="F87" s="12" t="str">
        <f>'Data-Re-Categorization'!H87</f>
        <v>2_to_3</v>
      </c>
      <c r="G87" s="12" t="str">
        <f>'Data-Re-Categorization'!J87</f>
        <v>4_to_5</v>
      </c>
      <c r="H87" s="12" t="str">
        <f>'Data-Re-Categorization'!L87</f>
        <v>2_to_3</v>
      </c>
      <c r="I87" s="12">
        <f>'Data-Re-Categorization'!N87</f>
        <v>1</v>
      </c>
      <c r="J87" s="12" t="str">
        <f>'Data-Re-Categorization'!P87</f>
        <v>2_to_3</v>
      </c>
      <c r="K87" s="12" t="str">
        <f>'Data-Re-Categorization'!Q87</f>
        <v>Same</v>
      </c>
      <c r="L87" s="12" t="str">
        <f>'Data-Re-Categorization'!S87</f>
        <v>2_to_3</v>
      </c>
      <c r="M87" s="12" t="str">
        <f>'Data-Re-Categorization'!U87</f>
        <v>4_to_5</v>
      </c>
      <c r="N87" s="12" t="str">
        <f>'Data-Re-Categorization'!W87</f>
        <v>2_to_3</v>
      </c>
      <c r="O87" s="12" t="str">
        <f>'Data-Re-Categorization'!Y87</f>
        <v>4_to_5</v>
      </c>
      <c r="P87" s="12" t="str">
        <f>'Data-Re-Categorization'!AA87</f>
        <v>4_to_5</v>
      </c>
    </row>
    <row r="88" spans="1:16" x14ac:dyDescent="0.3">
      <c r="A88" s="12" t="str">
        <f>'Data-Re-Categorization'!A88</f>
        <v>Female</v>
      </c>
      <c r="B88" s="12" t="str">
        <f>'Data-Re-Categorization'!C88</f>
        <v>under_25</v>
      </c>
      <c r="C88" s="12" t="str">
        <f>'Data-Re-Categorization'!D88</f>
        <v>Undergraduate</v>
      </c>
      <c r="D88" s="12" t="str">
        <f>'Data-Re-Categorization'!E88</f>
        <v>STEM</v>
      </c>
      <c r="E88" s="12" t="str">
        <f>'Data-Re-Categorization'!F88</f>
        <v>No</v>
      </c>
      <c r="F88" s="12">
        <f>'Data-Re-Categorization'!H88</f>
        <v>1</v>
      </c>
      <c r="G88" s="12">
        <f>'Data-Re-Categorization'!J88</f>
        <v>1</v>
      </c>
      <c r="H88" s="12">
        <f>'Data-Re-Categorization'!L88</f>
        <v>1</v>
      </c>
      <c r="I88" s="12">
        <f>'Data-Re-Categorization'!N88</f>
        <v>1</v>
      </c>
      <c r="J88" s="12" t="str">
        <f>'Data-Re-Categorization'!P88</f>
        <v>2_to_3</v>
      </c>
      <c r="K88" s="12" t="str">
        <f>'Data-Re-Categorization'!Q88</f>
        <v>Decreased</v>
      </c>
      <c r="L88" s="12" t="str">
        <f>'Data-Re-Categorization'!S88</f>
        <v>2_to_3</v>
      </c>
      <c r="M88" s="12">
        <f>'Data-Re-Categorization'!U88</f>
        <v>1</v>
      </c>
      <c r="N88" s="12">
        <f>'Data-Re-Categorization'!W88</f>
        <v>1</v>
      </c>
      <c r="O88" s="12">
        <f>'Data-Re-Categorization'!Y88</f>
        <v>1</v>
      </c>
      <c r="P88" s="12" t="str">
        <f>'Data-Re-Categorization'!AA88</f>
        <v>2_to_3</v>
      </c>
    </row>
    <row r="89" spans="1:16" x14ac:dyDescent="0.3">
      <c r="A89" s="12" t="str">
        <f>'Data-Re-Categorization'!A89</f>
        <v>Female</v>
      </c>
      <c r="B89" s="12" t="str">
        <f>'Data-Re-Categorization'!C89</f>
        <v>under_25</v>
      </c>
      <c r="C89" s="12" t="str">
        <f>'Data-Re-Categorization'!D89</f>
        <v>Undergraduate</v>
      </c>
      <c r="D89" s="12" t="str">
        <f>'Data-Re-Categorization'!E89</f>
        <v>STEM</v>
      </c>
      <c r="E89" s="12" t="str">
        <f>'Data-Re-Categorization'!F89</f>
        <v>Yes</v>
      </c>
      <c r="F89" s="12" t="str">
        <f>'Data-Re-Categorization'!H89</f>
        <v>4_to_5</v>
      </c>
      <c r="G89" s="12" t="str">
        <f>'Data-Re-Categorization'!J89</f>
        <v>2_to_3</v>
      </c>
      <c r="H89" s="12" t="str">
        <f>'Data-Re-Categorization'!L89</f>
        <v>4_to_5</v>
      </c>
      <c r="I89" s="12" t="str">
        <f>'Data-Re-Categorization'!N89</f>
        <v>2_to_3</v>
      </c>
      <c r="J89" s="12" t="str">
        <f>'Data-Re-Categorization'!P89</f>
        <v>4_to_5</v>
      </c>
      <c r="K89" s="12" t="str">
        <f>'Data-Re-Categorization'!Q89</f>
        <v>Decreased</v>
      </c>
      <c r="L89" s="12" t="str">
        <f>'Data-Re-Categorization'!S89</f>
        <v>2_to_3</v>
      </c>
      <c r="M89" s="12" t="str">
        <f>'Data-Re-Categorization'!U89</f>
        <v>2_to_3</v>
      </c>
      <c r="N89" s="12" t="str">
        <f>'Data-Re-Categorization'!W89</f>
        <v>2_to_3</v>
      </c>
      <c r="O89" s="12">
        <f>'Data-Re-Categorization'!Y89</f>
        <v>1</v>
      </c>
      <c r="P89" s="12" t="str">
        <f>'Data-Re-Categorization'!AA89</f>
        <v>2_to_3</v>
      </c>
    </row>
    <row r="90" spans="1:16" x14ac:dyDescent="0.3">
      <c r="A90" s="12" t="str">
        <f>'Data-Re-Categorization'!A90</f>
        <v>Female</v>
      </c>
      <c r="B90" s="12" t="str">
        <f>'Data-Re-Categorization'!C90</f>
        <v>under_25</v>
      </c>
      <c r="C90" s="12" t="str">
        <f>'Data-Re-Categorization'!D90</f>
        <v>Undergraduate</v>
      </c>
      <c r="D90" s="12" t="str">
        <f>'Data-Re-Categorization'!E90</f>
        <v>STEM</v>
      </c>
      <c r="E90" s="12" t="str">
        <f>'Data-Re-Categorization'!F90</f>
        <v>No</v>
      </c>
      <c r="F90" s="12" t="str">
        <f>'Data-Re-Categorization'!H90</f>
        <v>2_to_3</v>
      </c>
      <c r="G90" s="12" t="str">
        <f>'Data-Re-Categorization'!J90</f>
        <v>2_to_3</v>
      </c>
      <c r="H90" s="12">
        <f>'Data-Re-Categorization'!L90</f>
        <v>1</v>
      </c>
      <c r="I90" s="12">
        <f>'Data-Re-Categorization'!N90</f>
        <v>1</v>
      </c>
      <c r="J90" s="12" t="str">
        <f>'Data-Re-Categorization'!P90</f>
        <v>2_to_3</v>
      </c>
      <c r="K90" s="12" t="str">
        <f>'Data-Re-Categorization'!Q90</f>
        <v>Increased</v>
      </c>
      <c r="L90" s="12" t="str">
        <f>'Data-Re-Categorization'!S90</f>
        <v>2_to_3</v>
      </c>
      <c r="M90" s="12" t="str">
        <f>'Data-Re-Categorization'!U90</f>
        <v>2_to_3</v>
      </c>
      <c r="N90" s="12">
        <f>'Data-Re-Categorization'!W90</f>
        <v>1</v>
      </c>
      <c r="O90" s="12">
        <f>'Data-Re-Categorization'!Y90</f>
        <v>1</v>
      </c>
      <c r="P90" s="12">
        <f>'Data-Re-Categorization'!AA90</f>
        <v>1</v>
      </c>
    </row>
    <row r="91" spans="1:16" x14ac:dyDescent="0.3">
      <c r="A91" s="12" t="str">
        <f>'Data-Re-Categorization'!A91</f>
        <v>Female</v>
      </c>
      <c r="B91" s="12" t="str">
        <f>'Data-Re-Categorization'!C91</f>
        <v>under_25</v>
      </c>
      <c r="C91" s="12" t="str">
        <f>'Data-Re-Categorization'!D91</f>
        <v>Undergraduate</v>
      </c>
      <c r="D91" s="12" t="str">
        <f>'Data-Re-Categorization'!E91</f>
        <v>STEM</v>
      </c>
      <c r="E91" s="12" t="str">
        <f>'Data-Re-Categorization'!F91</f>
        <v>Yes</v>
      </c>
      <c r="F91" s="12" t="str">
        <f>'Data-Re-Categorization'!H91</f>
        <v>2_to_3</v>
      </c>
      <c r="G91" s="12" t="str">
        <f>'Data-Re-Categorization'!J91</f>
        <v>2_to_3</v>
      </c>
      <c r="H91" s="12" t="str">
        <f>'Data-Re-Categorization'!L91</f>
        <v>2_to_3</v>
      </c>
      <c r="I91" s="12" t="str">
        <f>'Data-Re-Categorization'!N91</f>
        <v>2_to_3</v>
      </c>
      <c r="J91" s="12" t="str">
        <f>'Data-Re-Categorization'!P91</f>
        <v>4_to_5</v>
      </c>
      <c r="K91" s="12" t="str">
        <f>'Data-Re-Categorization'!Q91</f>
        <v>Decreased</v>
      </c>
      <c r="L91" s="12" t="str">
        <f>'Data-Re-Categorization'!S91</f>
        <v>2_to_3</v>
      </c>
      <c r="M91" s="12" t="str">
        <f>'Data-Re-Categorization'!U91</f>
        <v>4_to_5</v>
      </c>
      <c r="N91" s="12" t="str">
        <f>'Data-Re-Categorization'!W91</f>
        <v>4_to_5</v>
      </c>
      <c r="O91" s="12" t="str">
        <f>'Data-Re-Categorization'!Y91</f>
        <v>2_to_3</v>
      </c>
      <c r="P91" s="12">
        <f>'Data-Re-Categorization'!AA91</f>
        <v>1</v>
      </c>
    </row>
    <row r="92" spans="1:16" x14ac:dyDescent="0.3">
      <c r="A92" s="12" t="str">
        <f>'Data-Re-Categorization'!A92</f>
        <v>Female</v>
      </c>
      <c r="B92" s="12" t="str">
        <f>'Data-Re-Categorization'!C92</f>
        <v>under_25</v>
      </c>
      <c r="C92" s="12" t="str">
        <f>'Data-Re-Categorization'!D92</f>
        <v>Undergraduate</v>
      </c>
      <c r="D92" s="12" t="str">
        <f>'Data-Re-Categorization'!E92</f>
        <v>Non-STEM</v>
      </c>
      <c r="E92" s="12" t="str">
        <f>'Data-Re-Categorization'!F92</f>
        <v>Yes</v>
      </c>
      <c r="F92" s="12" t="str">
        <f>'Data-Re-Categorization'!H92</f>
        <v>2_to_3</v>
      </c>
      <c r="G92" s="12" t="str">
        <f>'Data-Re-Categorization'!J92</f>
        <v>2_to_3</v>
      </c>
      <c r="H92" s="12" t="str">
        <f>'Data-Re-Categorization'!L92</f>
        <v>2_to_3</v>
      </c>
      <c r="I92" s="12">
        <f>'Data-Re-Categorization'!N92</f>
        <v>1</v>
      </c>
      <c r="J92" s="12" t="str">
        <f>'Data-Re-Categorization'!P92</f>
        <v>2_to_3</v>
      </c>
      <c r="K92" s="12" t="str">
        <f>'Data-Re-Categorization'!Q92</f>
        <v>Decreased</v>
      </c>
      <c r="L92" s="12" t="str">
        <f>'Data-Re-Categorization'!S92</f>
        <v>2_to_3</v>
      </c>
      <c r="M92" s="12">
        <f>'Data-Re-Categorization'!U92</f>
        <v>1</v>
      </c>
      <c r="N92" s="12">
        <f>'Data-Re-Categorization'!W92</f>
        <v>1</v>
      </c>
      <c r="O92" s="12" t="str">
        <f>'Data-Re-Categorization'!Y92</f>
        <v>4_to_5</v>
      </c>
      <c r="P92" s="12" t="str">
        <f>'Data-Re-Categorization'!AA92</f>
        <v>2_to_3</v>
      </c>
    </row>
    <row r="93" spans="1:16" x14ac:dyDescent="0.3">
      <c r="A93" s="12" t="str">
        <f>'Data-Re-Categorization'!A93</f>
        <v>Female</v>
      </c>
      <c r="B93" s="12" t="str">
        <f>'Data-Re-Categorization'!C93</f>
        <v>under_25</v>
      </c>
      <c r="C93" s="12" t="str">
        <f>'Data-Re-Categorization'!D93</f>
        <v>Undergraduate</v>
      </c>
      <c r="D93" s="12" t="str">
        <f>'Data-Re-Categorization'!E93</f>
        <v>Non-STEM</v>
      </c>
      <c r="E93" s="12" t="str">
        <f>'Data-Re-Categorization'!F93</f>
        <v>No</v>
      </c>
      <c r="F93" s="12">
        <f>'Data-Re-Categorization'!H93</f>
        <v>1</v>
      </c>
      <c r="G93" s="12" t="str">
        <f>'Data-Re-Categorization'!J93</f>
        <v>2_to_3</v>
      </c>
      <c r="H93" s="12">
        <f>'Data-Re-Categorization'!L93</f>
        <v>1</v>
      </c>
      <c r="I93" s="12">
        <f>'Data-Re-Categorization'!N93</f>
        <v>1</v>
      </c>
      <c r="J93" s="12">
        <f>'Data-Re-Categorization'!P93</f>
        <v>1</v>
      </c>
      <c r="K93" s="12" t="str">
        <f>'Data-Re-Categorization'!Q93</f>
        <v>Decreased</v>
      </c>
      <c r="L93" s="12" t="str">
        <f>'Data-Re-Categorization'!S93</f>
        <v>2_to_3</v>
      </c>
      <c r="M93" s="12" t="str">
        <f>'Data-Re-Categorization'!U93</f>
        <v>2_to_3</v>
      </c>
      <c r="N93" s="12" t="str">
        <f>'Data-Re-Categorization'!W93</f>
        <v>2_to_3</v>
      </c>
      <c r="O93" s="12" t="str">
        <f>'Data-Re-Categorization'!Y93</f>
        <v>4_to_5</v>
      </c>
      <c r="P93" s="12" t="str">
        <f>'Data-Re-Categorization'!AA93</f>
        <v>2_to_3</v>
      </c>
    </row>
    <row r="94" spans="1:16" x14ac:dyDescent="0.3">
      <c r="A94" s="12" t="str">
        <f>'Data-Re-Categorization'!A94</f>
        <v>Female</v>
      </c>
      <c r="B94" s="12" t="str">
        <f>'Data-Re-Categorization'!C94</f>
        <v>under_25</v>
      </c>
      <c r="C94" s="12" t="str">
        <f>'Data-Re-Categorization'!D94</f>
        <v>Undergraduate</v>
      </c>
      <c r="D94" s="12" t="str">
        <f>'Data-Re-Categorization'!E94</f>
        <v>STEM</v>
      </c>
      <c r="E94" s="12" t="str">
        <f>'Data-Re-Categorization'!F94</f>
        <v>No</v>
      </c>
      <c r="F94" s="12">
        <f>'Data-Re-Categorization'!H94</f>
        <v>1</v>
      </c>
      <c r="G94" s="12">
        <f>'Data-Re-Categorization'!J94</f>
        <v>1</v>
      </c>
      <c r="H94" s="12">
        <f>'Data-Re-Categorization'!L94</f>
        <v>1</v>
      </c>
      <c r="I94" s="12">
        <f>'Data-Re-Categorization'!N94</f>
        <v>1</v>
      </c>
      <c r="J94" s="12">
        <f>'Data-Re-Categorization'!P94</f>
        <v>1</v>
      </c>
      <c r="K94" s="12" t="str">
        <f>'Data-Re-Categorization'!Q94</f>
        <v>Decreased</v>
      </c>
      <c r="L94" s="12">
        <f>'Data-Re-Categorization'!S94</f>
        <v>1</v>
      </c>
      <c r="M94" s="12">
        <f>'Data-Re-Categorization'!U94</f>
        <v>1</v>
      </c>
      <c r="N94" s="12">
        <f>'Data-Re-Categorization'!W94</f>
        <v>1</v>
      </c>
      <c r="O94" s="12">
        <f>'Data-Re-Categorization'!Y94</f>
        <v>1</v>
      </c>
      <c r="P94" s="12" t="str">
        <f>'Data-Re-Categorization'!AA94</f>
        <v>2_to_3</v>
      </c>
    </row>
    <row r="95" spans="1:16" x14ac:dyDescent="0.3">
      <c r="A95" s="12" t="str">
        <f>'Data-Re-Categorization'!A95</f>
        <v>Male</v>
      </c>
      <c r="B95" s="12" t="str">
        <f>'Data-Re-Categorization'!C95</f>
        <v>under_25</v>
      </c>
      <c r="C95" s="12" t="str">
        <f>'Data-Re-Categorization'!D95</f>
        <v>Undergraduate</v>
      </c>
      <c r="D95" s="12" t="str">
        <f>'Data-Re-Categorization'!E95</f>
        <v>Non-STEM</v>
      </c>
      <c r="E95" s="12" t="str">
        <f>'Data-Re-Categorization'!F95</f>
        <v>No</v>
      </c>
      <c r="F95" s="12" t="str">
        <f>'Data-Re-Categorization'!H95</f>
        <v>2_to_3</v>
      </c>
      <c r="G95" s="12" t="str">
        <f>'Data-Re-Categorization'!J95</f>
        <v>2_to_3</v>
      </c>
      <c r="H95" s="12">
        <f>'Data-Re-Categorization'!L95</f>
        <v>1</v>
      </c>
      <c r="I95" s="12">
        <f>'Data-Re-Categorization'!N95</f>
        <v>1</v>
      </c>
      <c r="J95" s="12">
        <f>'Data-Re-Categorization'!P95</f>
        <v>1</v>
      </c>
      <c r="K95" s="12" t="str">
        <f>'Data-Re-Categorization'!Q95</f>
        <v>Decreased</v>
      </c>
      <c r="L95" s="12">
        <f>'Data-Re-Categorization'!S95</f>
        <v>1</v>
      </c>
      <c r="M95" s="12">
        <f>'Data-Re-Categorization'!U95</f>
        <v>1</v>
      </c>
      <c r="N95" s="12">
        <f>'Data-Re-Categorization'!W95</f>
        <v>1</v>
      </c>
      <c r="O95" s="12" t="str">
        <f>'Data-Re-Categorization'!Y95</f>
        <v>4_to_5</v>
      </c>
      <c r="P95" s="12" t="str">
        <f>'Data-Re-Categorization'!AA95</f>
        <v>4_to_5</v>
      </c>
    </row>
    <row r="96" spans="1:16" x14ac:dyDescent="0.3">
      <c r="A96" s="12" t="str">
        <f>'Data-Re-Categorization'!A96</f>
        <v>Male</v>
      </c>
      <c r="B96" s="12" t="str">
        <f>'Data-Re-Categorization'!C96</f>
        <v>under_25</v>
      </c>
      <c r="C96" s="12" t="str">
        <f>'Data-Re-Categorization'!D96</f>
        <v>Undergraduate</v>
      </c>
      <c r="D96" s="12" t="str">
        <f>'Data-Re-Categorization'!E96</f>
        <v>Non-STEM</v>
      </c>
      <c r="E96" s="12" t="str">
        <f>'Data-Re-Categorization'!F96</f>
        <v>Yes</v>
      </c>
      <c r="F96" s="12" t="str">
        <f>'Data-Re-Categorization'!H96</f>
        <v>2_to_3</v>
      </c>
      <c r="G96" s="12" t="str">
        <f>'Data-Re-Categorization'!J96</f>
        <v>2_to_3</v>
      </c>
      <c r="H96" s="12" t="str">
        <f>'Data-Re-Categorization'!L96</f>
        <v>4_to_5</v>
      </c>
      <c r="I96" s="12">
        <f>'Data-Re-Categorization'!N96</f>
        <v>1</v>
      </c>
      <c r="J96" s="12" t="str">
        <f>'Data-Re-Categorization'!P96</f>
        <v>4_to_5</v>
      </c>
      <c r="K96" s="12" t="str">
        <f>'Data-Re-Categorization'!Q96</f>
        <v>Decreased</v>
      </c>
      <c r="L96" s="12" t="str">
        <f>'Data-Re-Categorization'!S96</f>
        <v>4_to_5</v>
      </c>
      <c r="M96" s="12">
        <f>'Data-Re-Categorization'!U96</f>
        <v>1</v>
      </c>
      <c r="N96" s="12">
        <f>'Data-Re-Categorization'!W96</f>
        <v>1</v>
      </c>
      <c r="O96" s="12">
        <f>'Data-Re-Categorization'!Y96</f>
        <v>1</v>
      </c>
      <c r="P96" s="12" t="str">
        <f>'Data-Re-Categorization'!AA96</f>
        <v>2_to_3</v>
      </c>
    </row>
    <row r="97" spans="1:16" x14ac:dyDescent="0.3">
      <c r="A97" s="12" t="str">
        <f>'Data-Re-Categorization'!A97</f>
        <v>Male</v>
      </c>
      <c r="B97" s="12" t="str">
        <f>'Data-Re-Categorization'!C97</f>
        <v>under_25</v>
      </c>
      <c r="C97" s="12" t="str">
        <f>'Data-Re-Categorization'!D97</f>
        <v>Undergraduate</v>
      </c>
      <c r="D97" s="12" t="str">
        <f>'Data-Re-Categorization'!E97</f>
        <v>STEM</v>
      </c>
      <c r="E97" s="12" t="str">
        <f>'Data-Re-Categorization'!F97</f>
        <v>No</v>
      </c>
      <c r="F97" s="12" t="str">
        <f>'Data-Re-Categorization'!H97</f>
        <v>2_to_3</v>
      </c>
      <c r="G97" s="12">
        <f>'Data-Re-Categorization'!J97</f>
        <v>1</v>
      </c>
      <c r="H97" s="12">
        <f>'Data-Re-Categorization'!L97</f>
        <v>1</v>
      </c>
      <c r="I97" s="12">
        <f>'Data-Re-Categorization'!N97</f>
        <v>1</v>
      </c>
      <c r="J97" s="12">
        <f>'Data-Re-Categorization'!P97</f>
        <v>1</v>
      </c>
      <c r="K97" s="12" t="str">
        <f>'Data-Re-Categorization'!Q97</f>
        <v>Decreased</v>
      </c>
      <c r="L97" s="12">
        <f>'Data-Re-Categorization'!S97</f>
        <v>1</v>
      </c>
      <c r="M97" s="12">
        <f>'Data-Re-Categorization'!U97</f>
        <v>1</v>
      </c>
      <c r="N97" s="12">
        <f>'Data-Re-Categorization'!W97</f>
        <v>1</v>
      </c>
      <c r="O97" s="12">
        <f>'Data-Re-Categorization'!Y97</f>
        <v>1</v>
      </c>
      <c r="P97" s="12" t="str">
        <f>'Data-Re-Categorization'!AA97</f>
        <v>2_to_3</v>
      </c>
    </row>
    <row r="98" spans="1:16" x14ac:dyDescent="0.3">
      <c r="A98" s="12" t="str">
        <f>'Data-Re-Categorization'!A98</f>
        <v>Female</v>
      </c>
      <c r="B98" s="12" t="str">
        <f>'Data-Re-Categorization'!C98</f>
        <v>under_25</v>
      </c>
      <c r="C98" s="12" t="str">
        <f>'Data-Re-Categorization'!D98</f>
        <v>Undergraduate</v>
      </c>
      <c r="D98" s="12" t="str">
        <f>'Data-Re-Categorization'!E98</f>
        <v>STEM</v>
      </c>
      <c r="E98" s="12" t="str">
        <f>'Data-Re-Categorization'!F98</f>
        <v>Yes</v>
      </c>
      <c r="F98" s="12">
        <f>'Data-Re-Categorization'!H98</f>
        <v>1</v>
      </c>
      <c r="G98" s="12">
        <f>'Data-Re-Categorization'!J98</f>
        <v>1</v>
      </c>
      <c r="H98" s="12">
        <f>'Data-Re-Categorization'!L98</f>
        <v>1</v>
      </c>
      <c r="I98" s="12" t="str">
        <f>'Data-Re-Categorization'!N98</f>
        <v>2_to_3</v>
      </c>
      <c r="J98" s="12" t="str">
        <f>'Data-Re-Categorization'!P98</f>
        <v>4_to_5</v>
      </c>
      <c r="K98" s="12" t="str">
        <f>'Data-Re-Categorization'!Q98</f>
        <v>Decreased</v>
      </c>
      <c r="L98" s="12" t="str">
        <f>'Data-Re-Categorization'!S98</f>
        <v>4_to_5</v>
      </c>
      <c r="M98" s="12">
        <f>'Data-Re-Categorization'!U98</f>
        <v>1</v>
      </c>
      <c r="N98" s="12">
        <f>'Data-Re-Categorization'!W98</f>
        <v>1</v>
      </c>
      <c r="O98" s="12">
        <f>'Data-Re-Categorization'!Y98</f>
        <v>1</v>
      </c>
      <c r="P98" s="12">
        <f>'Data-Re-Categorization'!AA98</f>
        <v>1</v>
      </c>
    </row>
    <row r="99" spans="1:16" x14ac:dyDescent="0.3">
      <c r="A99" s="12" t="str">
        <f>'Data-Re-Categorization'!A99</f>
        <v>Female</v>
      </c>
      <c r="B99" s="12" t="str">
        <f>'Data-Re-Categorization'!C99</f>
        <v>under_25</v>
      </c>
      <c r="C99" s="12" t="str">
        <f>'Data-Re-Categorization'!D99</f>
        <v>Undergraduate</v>
      </c>
      <c r="D99" s="12" t="str">
        <f>'Data-Re-Categorization'!E99</f>
        <v>STEM</v>
      </c>
      <c r="E99" s="12" t="str">
        <f>'Data-Re-Categorization'!F99</f>
        <v>No</v>
      </c>
      <c r="F99" s="12">
        <f>'Data-Re-Categorization'!H99</f>
        <v>1</v>
      </c>
      <c r="G99" s="12">
        <f>'Data-Re-Categorization'!J99</f>
        <v>1</v>
      </c>
      <c r="H99" s="12">
        <f>'Data-Re-Categorization'!L99</f>
        <v>1</v>
      </c>
      <c r="I99" s="12">
        <f>'Data-Re-Categorization'!N99</f>
        <v>1</v>
      </c>
      <c r="J99" s="12">
        <f>'Data-Re-Categorization'!P99</f>
        <v>1</v>
      </c>
      <c r="K99" s="12" t="str">
        <f>'Data-Re-Categorization'!Q99</f>
        <v>Decreased</v>
      </c>
      <c r="L99" s="12">
        <f>'Data-Re-Categorization'!S99</f>
        <v>1</v>
      </c>
      <c r="M99" s="12">
        <f>'Data-Re-Categorization'!U99</f>
        <v>1</v>
      </c>
      <c r="N99" s="12">
        <f>'Data-Re-Categorization'!W99</f>
        <v>1</v>
      </c>
      <c r="O99" s="12">
        <f>'Data-Re-Categorization'!Y99</f>
        <v>1</v>
      </c>
      <c r="P99" s="12">
        <f>'Data-Re-Categorization'!AA99</f>
        <v>1</v>
      </c>
    </row>
    <row r="100" spans="1:16" x14ac:dyDescent="0.3">
      <c r="A100" s="12" t="str">
        <f>'Data-Re-Categorization'!A100</f>
        <v>Male</v>
      </c>
      <c r="B100" s="12" t="str">
        <f>'Data-Re-Categorization'!C100</f>
        <v>under_25</v>
      </c>
      <c r="C100" s="12" t="str">
        <f>'Data-Re-Categorization'!D100</f>
        <v>Undergraduate</v>
      </c>
      <c r="D100" s="12" t="str">
        <f>'Data-Re-Categorization'!E100</f>
        <v>Non-STEM</v>
      </c>
      <c r="E100" s="12" t="str">
        <f>'Data-Re-Categorization'!F100</f>
        <v>No</v>
      </c>
      <c r="F100" s="12">
        <f>'Data-Re-Categorization'!H100</f>
        <v>1</v>
      </c>
      <c r="G100" s="12">
        <f>'Data-Re-Categorization'!J100</f>
        <v>1</v>
      </c>
      <c r="H100" s="12">
        <f>'Data-Re-Categorization'!L100</f>
        <v>1</v>
      </c>
      <c r="I100" s="12">
        <f>'Data-Re-Categorization'!N100</f>
        <v>1</v>
      </c>
      <c r="J100" s="12">
        <f>'Data-Re-Categorization'!P100</f>
        <v>1</v>
      </c>
      <c r="K100" s="12" t="str">
        <f>'Data-Re-Categorization'!Q100</f>
        <v>Decreased</v>
      </c>
      <c r="L100" s="12">
        <f>'Data-Re-Categorization'!S100</f>
        <v>1</v>
      </c>
      <c r="M100" s="12">
        <f>'Data-Re-Categorization'!U100</f>
        <v>1</v>
      </c>
      <c r="N100" s="12">
        <f>'Data-Re-Categorization'!W100</f>
        <v>1</v>
      </c>
      <c r="O100" s="12">
        <f>'Data-Re-Categorization'!Y100</f>
        <v>1</v>
      </c>
      <c r="P100" s="12">
        <f>'Data-Re-Categorization'!AA100</f>
        <v>1</v>
      </c>
    </row>
    <row r="101" spans="1:16" x14ac:dyDescent="0.3">
      <c r="A101" s="12" t="str">
        <f>'Data-Re-Categorization'!A101</f>
        <v>Female</v>
      </c>
      <c r="B101" s="12" t="str">
        <f>'Data-Re-Categorization'!C101</f>
        <v>under_25</v>
      </c>
      <c r="C101" s="12" t="str">
        <f>'Data-Re-Categorization'!D101</f>
        <v>Undergraduate</v>
      </c>
      <c r="D101" s="12" t="str">
        <f>'Data-Re-Categorization'!E101</f>
        <v>STEM</v>
      </c>
      <c r="E101" s="12" t="str">
        <f>'Data-Re-Categorization'!F101</f>
        <v>Yes</v>
      </c>
      <c r="F101" s="12" t="str">
        <f>'Data-Re-Categorization'!H101</f>
        <v>2_to_3</v>
      </c>
      <c r="G101" s="12" t="str">
        <f>'Data-Re-Categorization'!J101</f>
        <v>2_to_3</v>
      </c>
      <c r="H101" s="12" t="str">
        <f>'Data-Re-Categorization'!L101</f>
        <v>2_to_3</v>
      </c>
      <c r="I101" s="12" t="str">
        <f>'Data-Re-Categorization'!N101</f>
        <v>2_to_3</v>
      </c>
      <c r="J101" s="12" t="str">
        <f>'Data-Re-Categorization'!P101</f>
        <v>2_to_3</v>
      </c>
      <c r="K101" s="12" t="str">
        <f>'Data-Re-Categorization'!Q101</f>
        <v>Decreased</v>
      </c>
      <c r="L101" s="12" t="str">
        <f>'Data-Re-Categorization'!S101</f>
        <v>2_to_3</v>
      </c>
      <c r="M101" s="12" t="str">
        <f>'Data-Re-Categorization'!U101</f>
        <v>2_to_3</v>
      </c>
      <c r="N101" s="12">
        <f>'Data-Re-Categorization'!W101</f>
        <v>1</v>
      </c>
      <c r="O101" s="12">
        <f>'Data-Re-Categorization'!Y101</f>
        <v>1</v>
      </c>
      <c r="P101" s="12">
        <f>'Data-Re-Categorization'!AA101</f>
        <v>1</v>
      </c>
    </row>
    <row r="102" spans="1:16" x14ac:dyDescent="0.3">
      <c r="A102" s="12" t="str">
        <f>'Data-Re-Categorization'!A102</f>
        <v>Female</v>
      </c>
      <c r="B102" s="12" t="str">
        <f>'Data-Re-Categorization'!C102</f>
        <v>under_25</v>
      </c>
      <c r="C102" s="12" t="str">
        <f>'Data-Re-Categorization'!D102</f>
        <v>Undergraduate</v>
      </c>
      <c r="D102" s="12" t="str">
        <f>'Data-Re-Categorization'!E102</f>
        <v>STEM</v>
      </c>
      <c r="E102" s="12" t="str">
        <f>'Data-Re-Categorization'!F102</f>
        <v>Yes</v>
      </c>
      <c r="F102" s="12" t="str">
        <f>'Data-Re-Categorization'!H102</f>
        <v>2_to_3</v>
      </c>
      <c r="G102" s="12">
        <f>'Data-Re-Categorization'!J102</f>
        <v>1</v>
      </c>
      <c r="H102" s="12" t="str">
        <f>'Data-Re-Categorization'!L102</f>
        <v>2_to_3</v>
      </c>
      <c r="I102" s="12">
        <f>'Data-Re-Categorization'!N102</f>
        <v>1</v>
      </c>
      <c r="J102" s="12">
        <f>'Data-Re-Categorization'!P102</f>
        <v>1</v>
      </c>
      <c r="K102" s="12" t="str">
        <f>'Data-Re-Categorization'!Q102</f>
        <v>Same</v>
      </c>
      <c r="L102" s="12" t="str">
        <f>'Data-Re-Categorization'!S102</f>
        <v>2_to_3</v>
      </c>
      <c r="M102" s="12" t="str">
        <f>'Data-Re-Categorization'!U102</f>
        <v>2_to_3</v>
      </c>
      <c r="N102" s="12">
        <f>'Data-Re-Categorization'!W102</f>
        <v>1</v>
      </c>
      <c r="O102" s="12">
        <f>'Data-Re-Categorization'!Y102</f>
        <v>1</v>
      </c>
      <c r="P102" s="12" t="str">
        <f>'Data-Re-Categorization'!AA102</f>
        <v>4_to_5</v>
      </c>
    </row>
    <row r="103" spans="1:16" x14ac:dyDescent="0.3">
      <c r="A103" s="12" t="str">
        <f>'Data-Re-Categorization'!A103</f>
        <v>Female</v>
      </c>
      <c r="B103" s="12" t="str">
        <f>'Data-Re-Categorization'!C103</f>
        <v>under_25</v>
      </c>
      <c r="C103" s="12" t="str">
        <f>'Data-Re-Categorization'!D103</f>
        <v>Undergraduate</v>
      </c>
      <c r="D103" s="12" t="str">
        <f>'Data-Re-Categorization'!E103</f>
        <v>Non-STEM</v>
      </c>
      <c r="E103" s="12" t="str">
        <f>'Data-Re-Categorization'!F103</f>
        <v>No</v>
      </c>
      <c r="F103" s="12">
        <f>'Data-Re-Categorization'!H103</f>
        <v>1</v>
      </c>
      <c r="G103" s="12">
        <f>'Data-Re-Categorization'!J103</f>
        <v>1</v>
      </c>
      <c r="H103" s="12">
        <f>'Data-Re-Categorization'!L103</f>
        <v>1</v>
      </c>
      <c r="I103" s="12" t="str">
        <f>'Data-Re-Categorization'!N103</f>
        <v>2_to_3</v>
      </c>
      <c r="J103" s="12" t="str">
        <f>'Data-Re-Categorization'!P103</f>
        <v>2_to_3</v>
      </c>
      <c r="K103" s="12" t="str">
        <f>'Data-Re-Categorization'!Q103</f>
        <v>Increased</v>
      </c>
      <c r="L103" s="12" t="str">
        <f>'Data-Re-Categorization'!S103</f>
        <v>2_to_3</v>
      </c>
      <c r="M103" s="12">
        <f>'Data-Re-Categorization'!U103</f>
        <v>1</v>
      </c>
      <c r="N103" s="12">
        <f>'Data-Re-Categorization'!W103</f>
        <v>1</v>
      </c>
      <c r="O103" s="12">
        <f>'Data-Re-Categorization'!Y103</f>
        <v>1</v>
      </c>
      <c r="P103" s="12">
        <f>'Data-Re-Categorization'!AA103</f>
        <v>1</v>
      </c>
    </row>
    <row r="104" spans="1:16" x14ac:dyDescent="0.3">
      <c r="A104" s="12" t="str">
        <f>'Data-Re-Categorization'!A104</f>
        <v>Male</v>
      </c>
      <c r="B104" s="12" t="str">
        <f>'Data-Re-Categorization'!C104</f>
        <v>under_25</v>
      </c>
      <c r="C104" s="12" t="str">
        <f>'Data-Re-Categorization'!D104</f>
        <v>Undergraduate</v>
      </c>
      <c r="D104" s="12" t="str">
        <f>'Data-Re-Categorization'!E104</f>
        <v>STEM</v>
      </c>
      <c r="E104" s="12" t="str">
        <f>'Data-Re-Categorization'!F104</f>
        <v>No</v>
      </c>
      <c r="F104" s="12" t="str">
        <f>'Data-Re-Categorization'!H104</f>
        <v>4_to_5</v>
      </c>
      <c r="G104" s="12" t="str">
        <f>'Data-Re-Categorization'!J104</f>
        <v>4_to_5</v>
      </c>
      <c r="H104" s="12" t="str">
        <f>'Data-Re-Categorization'!L104</f>
        <v>4_to_5</v>
      </c>
      <c r="I104" s="12" t="str">
        <f>'Data-Re-Categorization'!N104</f>
        <v>4_to_5</v>
      </c>
      <c r="J104" s="12" t="str">
        <f>'Data-Re-Categorization'!P104</f>
        <v>4_to_5</v>
      </c>
      <c r="K104" s="12" t="str">
        <f>'Data-Re-Categorization'!Q104</f>
        <v>Decreased</v>
      </c>
      <c r="L104" s="12" t="str">
        <f>'Data-Re-Categorization'!S104</f>
        <v>4_to_5</v>
      </c>
      <c r="M104" s="12" t="str">
        <f>'Data-Re-Categorization'!U104</f>
        <v>4_to_5</v>
      </c>
      <c r="N104" s="12" t="str">
        <f>'Data-Re-Categorization'!W104</f>
        <v>4_to_5</v>
      </c>
      <c r="O104" s="12" t="str">
        <f>'Data-Re-Categorization'!Y104</f>
        <v>4_to_5</v>
      </c>
      <c r="P104" s="12" t="str">
        <f>'Data-Re-Categorization'!AA104</f>
        <v>4_to_5</v>
      </c>
    </row>
    <row r="105" spans="1:16" x14ac:dyDescent="0.3">
      <c r="A105" s="12" t="str">
        <f>'Data-Re-Categorization'!A105</f>
        <v>Female</v>
      </c>
      <c r="B105" s="12" t="str">
        <f>'Data-Re-Categorization'!C105</f>
        <v>under_25</v>
      </c>
      <c r="C105" s="12" t="str">
        <f>'Data-Re-Categorization'!D105</f>
        <v>Undergraduate</v>
      </c>
      <c r="D105" s="12" t="str">
        <f>'Data-Re-Categorization'!E105</f>
        <v>STEM</v>
      </c>
      <c r="E105" s="12" t="str">
        <f>'Data-Re-Categorization'!F105</f>
        <v>Yes</v>
      </c>
      <c r="F105" s="12">
        <f>'Data-Re-Categorization'!H105</f>
        <v>1</v>
      </c>
      <c r="G105" s="12">
        <f>'Data-Re-Categorization'!J105</f>
        <v>1</v>
      </c>
      <c r="H105" s="12">
        <f>'Data-Re-Categorization'!L105</f>
        <v>1</v>
      </c>
      <c r="I105" s="12">
        <f>'Data-Re-Categorization'!N105</f>
        <v>1</v>
      </c>
      <c r="J105" s="12">
        <f>'Data-Re-Categorization'!P105</f>
        <v>1</v>
      </c>
      <c r="K105" s="12" t="str">
        <f>'Data-Re-Categorization'!Q105</f>
        <v>Decreased</v>
      </c>
      <c r="L105" s="12">
        <f>'Data-Re-Categorization'!S105</f>
        <v>1</v>
      </c>
      <c r="M105" s="12">
        <f>'Data-Re-Categorization'!U105</f>
        <v>1</v>
      </c>
      <c r="N105" s="12">
        <f>'Data-Re-Categorization'!W105</f>
        <v>1</v>
      </c>
      <c r="O105" s="12">
        <f>'Data-Re-Categorization'!Y105</f>
        <v>1</v>
      </c>
      <c r="P105" s="12">
        <f>'Data-Re-Categorization'!AA105</f>
        <v>1</v>
      </c>
    </row>
    <row r="106" spans="1:16" x14ac:dyDescent="0.3">
      <c r="A106" s="12" t="str">
        <f>'Data-Re-Categorization'!A106</f>
        <v>Male</v>
      </c>
      <c r="B106" s="12" t="str">
        <f>'Data-Re-Categorization'!C106</f>
        <v>25+</v>
      </c>
      <c r="C106" s="12" t="str">
        <f>'Data-Re-Categorization'!D106</f>
        <v>Undergraduate</v>
      </c>
      <c r="D106" s="12" t="str">
        <f>'Data-Re-Categorization'!E106</f>
        <v>Non-STEM</v>
      </c>
      <c r="E106" s="12" t="str">
        <f>'Data-Re-Categorization'!F106</f>
        <v>No</v>
      </c>
      <c r="F106" s="12">
        <f>'Data-Re-Categorization'!H106</f>
        <v>1</v>
      </c>
      <c r="G106" s="12" t="str">
        <f>'Data-Re-Categorization'!J106</f>
        <v>2_to_3</v>
      </c>
      <c r="H106" s="12" t="str">
        <f>'Data-Re-Categorization'!L106</f>
        <v>2_to_3</v>
      </c>
      <c r="I106" s="12" t="str">
        <f>'Data-Re-Categorization'!N106</f>
        <v>2_to_3</v>
      </c>
      <c r="J106" s="12" t="str">
        <f>'Data-Re-Categorization'!P106</f>
        <v>4_to_5</v>
      </c>
      <c r="K106" s="12" t="str">
        <f>'Data-Re-Categorization'!Q106</f>
        <v>Increased</v>
      </c>
      <c r="L106" s="12" t="str">
        <f>'Data-Re-Categorization'!S106</f>
        <v>4_to_5</v>
      </c>
      <c r="M106" s="12" t="str">
        <f>'Data-Re-Categorization'!U106</f>
        <v>2_to_3</v>
      </c>
      <c r="N106" s="12" t="str">
        <f>'Data-Re-Categorization'!W106</f>
        <v>2_to_3</v>
      </c>
      <c r="O106" s="12" t="str">
        <f>'Data-Re-Categorization'!Y106</f>
        <v>2_to_3</v>
      </c>
      <c r="P106" s="12" t="str">
        <f>'Data-Re-Categorization'!AA106</f>
        <v>2_to_3</v>
      </c>
    </row>
    <row r="107" spans="1:16" x14ac:dyDescent="0.3">
      <c r="A107" s="12" t="str">
        <f>'Data-Re-Categorization'!A107</f>
        <v>Female</v>
      </c>
      <c r="B107" s="12" t="str">
        <f>'Data-Re-Categorization'!C107</f>
        <v>under_25</v>
      </c>
      <c r="C107" s="12" t="str">
        <f>'Data-Re-Categorization'!D107</f>
        <v>Undergraduate</v>
      </c>
      <c r="D107" s="12" t="str">
        <f>'Data-Re-Categorization'!E107</f>
        <v>Non-STEM</v>
      </c>
      <c r="E107" s="12" t="str">
        <f>'Data-Re-Categorization'!F107</f>
        <v>Yes</v>
      </c>
      <c r="F107" s="12">
        <f>'Data-Re-Categorization'!H107</f>
        <v>1</v>
      </c>
      <c r="G107" s="12">
        <f>'Data-Re-Categorization'!J107</f>
        <v>1</v>
      </c>
      <c r="H107" s="12">
        <f>'Data-Re-Categorization'!L107</f>
        <v>1</v>
      </c>
      <c r="I107" s="12">
        <f>'Data-Re-Categorization'!N107</f>
        <v>1</v>
      </c>
      <c r="J107" s="12">
        <f>'Data-Re-Categorization'!P107</f>
        <v>1</v>
      </c>
      <c r="K107" s="12" t="str">
        <f>'Data-Re-Categorization'!Q107</f>
        <v>Increased</v>
      </c>
      <c r="L107" s="12" t="str">
        <f>'Data-Re-Categorization'!S107</f>
        <v>2_to_3</v>
      </c>
      <c r="M107" s="12">
        <f>'Data-Re-Categorization'!U107</f>
        <v>1</v>
      </c>
      <c r="N107" s="12">
        <f>'Data-Re-Categorization'!W107</f>
        <v>1</v>
      </c>
      <c r="O107" s="12">
        <f>'Data-Re-Categorization'!Y107</f>
        <v>1</v>
      </c>
      <c r="P107" s="12" t="str">
        <f>'Data-Re-Categorization'!AA107</f>
        <v>2_to_3</v>
      </c>
    </row>
    <row r="108" spans="1:16" x14ac:dyDescent="0.3">
      <c r="A108" s="12" t="str">
        <f>'Data-Re-Categorization'!A108</f>
        <v>Male</v>
      </c>
      <c r="B108" s="12" t="str">
        <f>'Data-Re-Categorization'!C108</f>
        <v>under_25</v>
      </c>
      <c r="C108" s="12" t="str">
        <f>'Data-Re-Categorization'!D108</f>
        <v>Undergraduate</v>
      </c>
      <c r="D108" s="12" t="str">
        <f>'Data-Re-Categorization'!E108</f>
        <v>STEM</v>
      </c>
      <c r="E108" s="12" t="str">
        <f>'Data-Re-Categorization'!F108</f>
        <v>No</v>
      </c>
      <c r="F108" s="12" t="str">
        <f>'Data-Re-Categorization'!H108</f>
        <v>2_to_3</v>
      </c>
      <c r="G108" s="12" t="str">
        <f>'Data-Re-Categorization'!J108</f>
        <v>2_to_3</v>
      </c>
      <c r="H108" s="12" t="str">
        <f>'Data-Re-Categorization'!L108</f>
        <v>2_to_3</v>
      </c>
      <c r="I108" s="12">
        <f>'Data-Re-Categorization'!N108</f>
        <v>1</v>
      </c>
      <c r="J108" s="12">
        <f>'Data-Re-Categorization'!P108</f>
        <v>1</v>
      </c>
      <c r="K108" s="12" t="str">
        <f>'Data-Re-Categorization'!Q108</f>
        <v>Decreased</v>
      </c>
      <c r="L108" s="12">
        <f>'Data-Re-Categorization'!S108</f>
        <v>1</v>
      </c>
      <c r="M108" s="12" t="str">
        <f>'Data-Re-Categorization'!U108</f>
        <v>2_to_3</v>
      </c>
      <c r="N108" s="12">
        <f>'Data-Re-Categorization'!W108</f>
        <v>1</v>
      </c>
      <c r="O108" s="12">
        <f>'Data-Re-Categorization'!Y108</f>
        <v>1</v>
      </c>
      <c r="P108" s="12">
        <f>'Data-Re-Categorization'!AA108</f>
        <v>1</v>
      </c>
    </row>
    <row r="109" spans="1:16" x14ac:dyDescent="0.3">
      <c r="A109" s="12" t="str">
        <f>'Data-Re-Categorization'!A109</f>
        <v>Female</v>
      </c>
      <c r="B109" s="12" t="str">
        <f>'Data-Re-Categorization'!C109</f>
        <v>under_25</v>
      </c>
      <c r="C109" s="12" t="str">
        <f>'Data-Re-Categorization'!D109</f>
        <v>Undergraduate</v>
      </c>
      <c r="D109" s="12" t="str">
        <f>'Data-Re-Categorization'!E109</f>
        <v>STEM</v>
      </c>
      <c r="E109" s="12" t="str">
        <f>'Data-Re-Categorization'!F109</f>
        <v>Yes</v>
      </c>
      <c r="F109" s="12" t="str">
        <f>'Data-Re-Categorization'!H109</f>
        <v>4_to_5</v>
      </c>
      <c r="G109" s="12" t="str">
        <f>'Data-Re-Categorization'!J109</f>
        <v>4_to_5</v>
      </c>
      <c r="H109" s="12" t="str">
        <f>'Data-Re-Categorization'!L109</f>
        <v>2_to_3</v>
      </c>
      <c r="I109" s="12" t="str">
        <f>'Data-Re-Categorization'!N109</f>
        <v>4_to_5</v>
      </c>
      <c r="J109" s="12" t="str">
        <f>'Data-Re-Categorization'!P109</f>
        <v>4_to_5</v>
      </c>
      <c r="K109" s="12" t="str">
        <f>'Data-Re-Categorization'!Q109</f>
        <v>Increased</v>
      </c>
      <c r="L109" s="12" t="str">
        <f>'Data-Re-Categorization'!S109</f>
        <v>4_to_5</v>
      </c>
      <c r="M109" s="12" t="str">
        <f>'Data-Re-Categorization'!U109</f>
        <v>4_to_5</v>
      </c>
      <c r="N109" s="12" t="str">
        <f>'Data-Re-Categorization'!W109</f>
        <v>4_to_5</v>
      </c>
      <c r="O109" s="12" t="str">
        <f>'Data-Re-Categorization'!Y109</f>
        <v>4_to_5</v>
      </c>
      <c r="P109" s="12" t="str">
        <f>'Data-Re-Categorization'!AA109</f>
        <v>2_to_3</v>
      </c>
    </row>
    <row r="110" spans="1:16" x14ac:dyDescent="0.3">
      <c r="A110" s="12" t="str">
        <f>'Data-Re-Categorization'!A110</f>
        <v>Male</v>
      </c>
      <c r="B110" s="12" t="str">
        <f>'Data-Re-Categorization'!C110</f>
        <v>under_25</v>
      </c>
      <c r="C110" s="12" t="str">
        <f>'Data-Re-Categorization'!D110</f>
        <v>Undergraduate</v>
      </c>
      <c r="D110" s="12" t="str">
        <f>'Data-Re-Categorization'!E110</f>
        <v>Non-STEM</v>
      </c>
      <c r="E110" s="12" t="str">
        <f>'Data-Re-Categorization'!F110</f>
        <v>No</v>
      </c>
      <c r="F110" s="12" t="str">
        <f>'Data-Re-Categorization'!H110</f>
        <v>2_to_3</v>
      </c>
      <c r="G110" s="12" t="str">
        <f>'Data-Re-Categorization'!J110</f>
        <v>4_to_5</v>
      </c>
      <c r="H110" s="12">
        <f>'Data-Re-Categorization'!L110</f>
        <v>1</v>
      </c>
      <c r="I110" s="12" t="str">
        <f>'Data-Re-Categorization'!N110</f>
        <v>4_to_5</v>
      </c>
      <c r="J110" s="12" t="str">
        <f>'Data-Re-Categorization'!P110</f>
        <v>4_to_5</v>
      </c>
      <c r="K110" s="12" t="str">
        <f>'Data-Re-Categorization'!Q110</f>
        <v>Increased</v>
      </c>
      <c r="L110" s="12" t="str">
        <f>'Data-Re-Categorization'!S110</f>
        <v>4_to_5</v>
      </c>
      <c r="M110" s="12" t="str">
        <f>'Data-Re-Categorization'!U110</f>
        <v>4_to_5</v>
      </c>
      <c r="N110" s="12" t="str">
        <f>'Data-Re-Categorization'!W110</f>
        <v>4_to_5</v>
      </c>
      <c r="O110" s="12" t="str">
        <f>'Data-Re-Categorization'!Y110</f>
        <v>2_to_3</v>
      </c>
      <c r="P110" s="12">
        <f>'Data-Re-Categorization'!AA110</f>
        <v>1</v>
      </c>
    </row>
    <row r="111" spans="1:16" x14ac:dyDescent="0.3">
      <c r="A111" s="12" t="str">
        <f>'Data-Re-Categorization'!A111</f>
        <v>Male</v>
      </c>
      <c r="B111" s="12" t="str">
        <f>'Data-Re-Categorization'!C111</f>
        <v>under_25</v>
      </c>
      <c r="C111" s="12" t="str">
        <f>'Data-Re-Categorization'!D111</f>
        <v>Undergraduate</v>
      </c>
      <c r="D111" s="12" t="str">
        <f>'Data-Re-Categorization'!E111</f>
        <v>STEM</v>
      </c>
      <c r="E111" s="12" t="str">
        <f>'Data-Re-Categorization'!F111</f>
        <v>Yes</v>
      </c>
      <c r="F111" s="12" t="str">
        <f>'Data-Re-Categorization'!H111</f>
        <v>2_to_3</v>
      </c>
      <c r="G111" s="12" t="str">
        <f>'Data-Re-Categorization'!J111</f>
        <v>2_to_3</v>
      </c>
      <c r="H111" s="12" t="str">
        <f>'Data-Re-Categorization'!L111</f>
        <v>2_to_3</v>
      </c>
      <c r="I111" s="12" t="str">
        <f>'Data-Re-Categorization'!N111</f>
        <v>2_to_3</v>
      </c>
      <c r="J111" s="12" t="str">
        <f>'Data-Re-Categorization'!P111</f>
        <v>2_to_3</v>
      </c>
      <c r="K111" s="12" t="str">
        <f>'Data-Re-Categorization'!Q111</f>
        <v>Decreased</v>
      </c>
      <c r="L111" s="12" t="str">
        <f>'Data-Re-Categorization'!S111</f>
        <v>4_to_5</v>
      </c>
      <c r="M111" s="12" t="str">
        <f>'Data-Re-Categorization'!U111</f>
        <v>2_to_3</v>
      </c>
      <c r="N111" s="12" t="str">
        <f>'Data-Re-Categorization'!W111</f>
        <v>2_to_3</v>
      </c>
      <c r="O111" s="12" t="str">
        <f>'Data-Re-Categorization'!Y111</f>
        <v>2_to_3</v>
      </c>
      <c r="P111" s="12" t="str">
        <f>'Data-Re-Categorization'!AA111</f>
        <v>4_to_5</v>
      </c>
    </row>
    <row r="112" spans="1:16" x14ac:dyDescent="0.3">
      <c r="A112" s="12" t="str">
        <f>'Data-Re-Categorization'!A112</f>
        <v>Male</v>
      </c>
      <c r="B112" s="12" t="str">
        <f>'Data-Re-Categorization'!C112</f>
        <v>under_25</v>
      </c>
      <c r="C112" s="12" t="str">
        <f>'Data-Re-Categorization'!D112</f>
        <v>Undergraduate</v>
      </c>
      <c r="D112" s="12" t="str">
        <f>'Data-Re-Categorization'!E112</f>
        <v>STEM</v>
      </c>
      <c r="E112" s="12" t="str">
        <f>'Data-Re-Categorization'!F112</f>
        <v>No</v>
      </c>
      <c r="F112" s="12">
        <f>'Data-Re-Categorization'!H112</f>
        <v>1</v>
      </c>
      <c r="G112" s="12">
        <f>'Data-Re-Categorization'!J112</f>
        <v>1</v>
      </c>
      <c r="H112" s="12" t="str">
        <f>'Data-Re-Categorization'!L112</f>
        <v>2_to_3</v>
      </c>
      <c r="I112" s="12">
        <f>'Data-Re-Categorization'!N112</f>
        <v>1</v>
      </c>
      <c r="J112" s="12" t="str">
        <f>'Data-Re-Categorization'!P112</f>
        <v>2_to_3</v>
      </c>
      <c r="K112" s="12" t="str">
        <f>'Data-Re-Categorization'!Q112</f>
        <v>Decreased</v>
      </c>
      <c r="L112" s="12">
        <f>'Data-Re-Categorization'!S112</f>
        <v>1</v>
      </c>
      <c r="M112" s="12" t="str">
        <f>'Data-Re-Categorization'!U112</f>
        <v>2_to_3</v>
      </c>
      <c r="N112" s="12">
        <f>'Data-Re-Categorization'!W112</f>
        <v>1</v>
      </c>
      <c r="O112" s="12" t="str">
        <f>'Data-Re-Categorization'!Y112</f>
        <v>2_to_3</v>
      </c>
      <c r="P112" s="12" t="str">
        <f>'Data-Re-Categorization'!AA112</f>
        <v>2_to_3</v>
      </c>
    </row>
    <row r="113" spans="1:16" x14ac:dyDescent="0.3">
      <c r="A113" s="12" t="str">
        <f>'Data-Re-Categorization'!A113</f>
        <v>Male</v>
      </c>
      <c r="B113" s="12" t="str">
        <f>'Data-Re-Categorization'!C113</f>
        <v>under_25</v>
      </c>
      <c r="C113" s="12" t="str">
        <f>'Data-Re-Categorization'!D113</f>
        <v>Undergraduate</v>
      </c>
      <c r="D113" s="12" t="str">
        <f>'Data-Re-Categorization'!E113</f>
        <v>STEM</v>
      </c>
      <c r="E113" s="12" t="str">
        <f>'Data-Re-Categorization'!F113</f>
        <v>Yes</v>
      </c>
      <c r="F113" s="12" t="str">
        <f>'Data-Re-Categorization'!H113</f>
        <v>2_to_3</v>
      </c>
      <c r="G113" s="12" t="str">
        <f>'Data-Re-Categorization'!J113</f>
        <v>2_to_3</v>
      </c>
      <c r="H113" s="12">
        <f>'Data-Re-Categorization'!L113</f>
        <v>1</v>
      </c>
      <c r="I113" s="12" t="str">
        <f>'Data-Re-Categorization'!N113</f>
        <v>4_to_5</v>
      </c>
      <c r="J113" s="12" t="str">
        <f>'Data-Re-Categorization'!P113</f>
        <v>4_to_5</v>
      </c>
      <c r="K113" s="12" t="str">
        <f>'Data-Re-Categorization'!Q113</f>
        <v>Increased</v>
      </c>
      <c r="L113" s="12" t="str">
        <f>'Data-Re-Categorization'!S113</f>
        <v>2_to_3</v>
      </c>
      <c r="M113" s="12" t="str">
        <f>'Data-Re-Categorization'!U113</f>
        <v>4_to_5</v>
      </c>
      <c r="N113" s="12" t="str">
        <f>'Data-Re-Categorization'!W113</f>
        <v>4_to_5</v>
      </c>
      <c r="O113" s="12" t="str">
        <f>'Data-Re-Categorization'!Y113</f>
        <v>4_to_5</v>
      </c>
      <c r="P113" s="12">
        <f>'Data-Re-Categorization'!AA113</f>
        <v>1</v>
      </c>
    </row>
    <row r="114" spans="1:16" x14ac:dyDescent="0.3">
      <c r="A114" s="12" t="str">
        <f>'Data-Re-Categorization'!A114</f>
        <v>Male</v>
      </c>
      <c r="B114" s="12" t="str">
        <f>'Data-Re-Categorization'!C114</f>
        <v>under_25</v>
      </c>
      <c r="C114" s="12" t="str">
        <f>'Data-Re-Categorization'!D114</f>
        <v>Undergraduate</v>
      </c>
      <c r="D114" s="12" t="str">
        <f>'Data-Re-Categorization'!E114</f>
        <v>STEM</v>
      </c>
      <c r="E114" s="12" t="str">
        <f>'Data-Re-Categorization'!F114</f>
        <v>Yes</v>
      </c>
      <c r="F114" s="12" t="str">
        <f>'Data-Re-Categorization'!H114</f>
        <v>4_to_5</v>
      </c>
      <c r="G114" s="12" t="str">
        <f>'Data-Re-Categorization'!J114</f>
        <v>4_to_5</v>
      </c>
      <c r="H114" s="12" t="str">
        <f>'Data-Re-Categorization'!L114</f>
        <v>2_to_3</v>
      </c>
      <c r="I114" s="12" t="str">
        <f>'Data-Re-Categorization'!N114</f>
        <v>2_to_3</v>
      </c>
      <c r="J114" s="12" t="str">
        <f>'Data-Re-Categorization'!P114</f>
        <v>4_to_5</v>
      </c>
      <c r="K114" s="12" t="str">
        <f>'Data-Re-Categorization'!Q114</f>
        <v>Increased</v>
      </c>
      <c r="L114" s="12" t="str">
        <f>'Data-Re-Categorization'!S114</f>
        <v>4_to_5</v>
      </c>
      <c r="M114" s="12" t="str">
        <f>'Data-Re-Categorization'!U114</f>
        <v>4_to_5</v>
      </c>
      <c r="N114" s="12" t="str">
        <f>'Data-Re-Categorization'!W114</f>
        <v>4_to_5</v>
      </c>
      <c r="O114" s="12" t="str">
        <f>'Data-Re-Categorization'!Y114</f>
        <v>4_to_5</v>
      </c>
      <c r="P114" s="12" t="str">
        <f>'Data-Re-Categorization'!AA114</f>
        <v>2_to_3</v>
      </c>
    </row>
    <row r="115" spans="1:16" x14ac:dyDescent="0.3">
      <c r="A115" s="12" t="str">
        <f>'Data-Re-Categorization'!A115</f>
        <v>Male</v>
      </c>
      <c r="B115" s="12" t="str">
        <f>'Data-Re-Categorization'!C115</f>
        <v>under_25</v>
      </c>
      <c r="C115" s="12" t="str">
        <f>'Data-Re-Categorization'!D115</f>
        <v>Undergraduate</v>
      </c>
      <c r="D115" s="12" t="str">
        <f>'Data-Re-Categorization'!E115</f>
        <v>STEM</v>
      </c>
      <c r="E115" s="12" t="str">
        <f>'Data-Re-Categorization'!F115</f>
        <v>No</v>
      </c>
      <c r="F115" s="12">
        <f>'Data-Re-Categorization'!H115</f>
        <v>1</v>
      </c>
      <c r="G115" s="12" t="str">
        <f>'Data-Re-Categorization'!J115</f>
        <v>2_to_3</v>
      </c>
      <c r="H115" s="12">
        <f>'Data-Re-Categorization'!L115</f>
        <v>1</v>
      </c>
      <c r="I115" s="12">
        <f>'Data-Re-Categorization'!N115</f>
        <v>1</v>
      </c>
      <c r="J115" s="12" t="str">
        <f>'Data-Re-Categorization'!P115</f>
        <v>4_to_5</v>
      </c>
      <c r="K115" s="12" t="str">
        <f>'Data-Re-Categorization'!Q115</f>
        <v>Decreased</v>
      </c>
      <c r="L115" s="12" t="str">
        <f>'Data-Re-Categorization'!S115</f>
        <v>2_to_3</v>
      </c>
      <c r="M115" s="12">
        <f>'Data-Re-Categorization'!U115</f>
        <v>1</v>
      </c>
      <c r="N115" s="12">
        <f>'Data-Re-Categorization'!W115</f>
        <v>1</v>
      </c>
      <c r="O115" s="12">
        <f>'Data-Re-Categorization'!Y115</f>
        <v>1</v>
      </c>
      <c r="P115" s="12" t="str">
        <f>'Data-Re-Categorization'!AA115</f>
        <v>2_to_3</v>
      </c>
    </row>
    <row r="116" spans="1:16" x14ac:dyDescent="0.3">
      <c r="A116" s="12" t="str">
        <f>'Data-Re-Categorization'!A116</f>
        <v>Male</v>
      </c>
      <c r="B116" s="12" t="str">
        <f>'Data-Re-Categorization'!C116</f>
        <v>under_25</v>
      </c>
      <c r="C116" s="12" t="str">
        <f>'Data-Re-Categorization'!D116</f>
        <v>Undergraduate</v>
      </c>
      <c r="D116" s="12" t="str">
        <f>'Data-Re-Categorization'!E116</f>
        <v>Non-STEM</v>
      </c>
      <c r="E116" s="12" t="str">
        <f>'Data-Re-Categorization'!F116</f>
        <v>No</v>
      </c>
      <c r="F116" s="12">
        <f>'Data-Re-Categorization'!H116</f>
        <v>1</v>
      </c>
      <c r="G116" s="12">
        <f>'Data-Re-Categorization'!J116</f>
        <v>1</v>
      </c>
      <c r="H116" s="12">
        <f>'Data-Re-Categorization'!L116</f>
        <v>1</v>
      </c>
      <c r="I116" s="12">
        <f>'Data-Re-Categorization'!N116</f>
        <v>1</v>
      </c>
      <c r="J116" s="12">
        <f>'Data-Re-Categorization'!P116</f>
        <v>1</v>
      </c>
      <c r="K116" s="12" t="str">
        <f>'Data-Re-Categorization'!Q116</f>
        <v>Decreased</v>
      </c>
      <c r="L116" s="12">
        <f>'Data-Re-Categorization'!S116</f>
        <v>1</v>
      </c>
      <c r="M116" s="12">
        <f>'Data-Re-Categorization'!U116</f>
        <v>1</v>
      </c>
      <c r="N116" s="12">
        <f>'Data-Re-Categorization'!W116</f>
        <v>1</v>
      </c>
      <c r="O116" s="12">
        <f>'Data-Re-Categorization'!Y116</f>
        <v>1</v>
      </c>
      <c r="P116" s="12">
        <f>'Data-Re-Categorization'!AA116</f>
        <v>1</v>
      </c>
    </row>
    <row r="117" spans="1:16" x14ac:dyDescent="0.3">
      <c r="A117" s="12" t="str">
        <f>'Data-Re-Categorization'!A117</f>
        <v>Female</v>
      </c>
      <c r="B117" s="12" t="str">
        <f>'Data-Re-Categorization'!C117</f>
        <v>under_25</v>
      </c>
      <c r="C117" s="12" t="str">
        <f>'Data-Re-Categorization'!D117</f>
        <v>Undergraduate</v>
      </c>
      <c r="D117" s="12" t="str">
        <f>'Data-Re-Categorization'!E117</f>
        <v>Non-STEM</v>
      </c>
      <c r="E117" s="12" t="str">
        <f>'Data-Re-Categorization'!F117</f>
        <v>Yes</v>
      </c>
      <c r="F117" s="12">
        <f>'Data-Re-Categorization'!H117</f>
        <v>1</v>
      </c>
      <c r="G117" s="12">
        <f>'Data-Re-Categorization'!J117</f>
        <v>1</v>
      </c>
      <c r="H117" s="12" t="str">
        <f>'Data-Re-Categorization'!L117</f>
        <v>2_to_3</v>
      </c>
      <c r="I117" s="12">
        <f>'Data-Re-Categorization'!N117</f>
        <v>1</v>
      </c>
      <c r="J117" s="12" t="str">
        <f>'Data-Re-Categorization'!P117</f>
        <v>4_to_5</v>
      </c>
      <c r="K117" s="12" t="str">
        <f>'Data-Re-Categorization'!Q117</f>
        <v>Decreased</v>
      </c>
      <c r="L117" s="12" t="str">
        <f>'Data-Re-Categorization'!S117</f>
        <v>2_to_3</v>
      </c>
      <c r="M117" s="12" t="str">
        <f>'Data-Re-Categorization'!U117</f>
        <v>2_to_3</v>
      </c>
      <c r="N117" s="12" t="str">
        <f>'Data-Re-Categorization'!W117</f>
        <v>2_to_3</v>
      </c>
      <c r="O117" s="12">
        <f>'Data-Re-Categorization'!Y117</f>
        <v>1</v>
      </c>
      <c r="P117" s="12" t="str">
        <f>'Data-Re-Categorization'!AA117</f>
        <v>2_to_3</v>
      </c>
    </row>
    <row r="118" spans="1:16" x14ac:dyDescent="0.3">
      <c r="A118" s="12" t="str">
        <f>'Data-Re-Categorization'!A118</f>
        <v>Male</v>
      </c>
      <c r="B118" s="12" t="str">
        <f>'Data-Re-Categorization'!C118</f>
        <v>under_25</v>
      </c>
      <c r="C118" s="12" t="str">
        <f>'Data-Re-Categorization'!D118</f>
        <v>Undergraduate</v>
      </c>
      <c r="D118" s="12" t="str">
        <f>'Data-Re-Categorization'!E118</f>
        <v>Non-STEM</v>
      </c>
      <c r="E118" s="12" t="str">
        <f>'Data-Re-Categorization'!F118</f>
        <v>No</v>
      </c>
      <c r="F118" s="12" t="str">
        <f>'Data-Re-Categorization'!H118</f>
        <v>2_to_3</v>
      </c>
      <c r="G118" s="12" t="str">
        <f>'Data-Re-Categorization'!J118</f>
        <v>2_to_3</v>
      </c>
      <c r="H118" s="12" t="str">
        <f>'Data-Re-Categorization'!L118</f>
        <v>2_to_3</v>
      </c>
      <c r="I118" s="12" t="str">
        <f>'Data-Re-Categorization'!N118</f>
        <v>2_to_3</v>
      </c>
      <c r="J118" s="12" t="str">
        <f>'Data-Re-Categorization'!P118</f>
        <v>4_to_5</v>
      </c>
      <c r="K118" s="12" t="str">
        <f>'Data-Re-Categorization'!Q118</f>
        <v>Increased</v>
      </c>
      <c r="L118" s="12" t="str">
        <f>'Data-Re-Categorization'!S118</f>
        <v>2_to_3</v>
      </c>
      <c r="M118" s="12" t="str">
        <f>'Data-Re-Categorization'!U118</f>
        <v>2_to_3</v>
      </c>
      <c r="N118" s="12" t="str">
        <f>'Data-Re-Categorization'!W118</f>
        <v>2_to_3</v>
      </c>
      <c r="O118" s="12" t="str">
        <f>'Data-Re-Categorization'!Y118</f>
        <v>4_to_5</v>
      </c>
      <c r="P118" s="12" t="str">
        <f>'Data-Re-Categorization'!AA118</f>
        <v>2_to_3</v>
      </c>
    </row>
    <row r="119" spans="1:16" x14ac:dyDescent="0.3">
      <c r="A119" s="12" t="str">
        <f>'Data-Re-Categorization'!A119</f>
        <v>Female</v>
      </c>
      <c r="B119" s="12" t="str">
        <f>'Data-Re-Categorization'!C119</f>
        <v>under_25</v>
      </c>
      <c r="C119" s="12" t="str">
        <f>'Data-Re-Categorization'!D119</f>
        <v>Undergraduate</v>
      </c>
      <c r="D119" s="12" t="str">
        <f>'Data-Re-Categorization'!E119</f>
        <v>Non-STEM</v>
      </c>
      <c r="E119" s="12" t="str">
        <f>'Data-Re-Categorization'!F119</f>
        <v>No</v>
      </c>
      <c r="F119" s="12" t="str">
        <f>'Data-Re-Categorization'!H119</f>
        <v>2_to_3</v>
      </c>
      <c r="G119" s="12" t="str">
        <f>'Data-Re-Categorization'!J119</f>
        <v>2_to_3</v>
      </c>
      <c r="H119" s="12" t="str">
        <f>'Data-Re-Categorization'!L119</f>
        <v>2_to_3</v>
      </c>
      <c r="I119" s="12" t="str">
        <f>'Data-Re-Categorization'!N119</f>
        <v>2_to_3</v>
      </c>
      <c r="J119" s="12" t="str">
        <f>'Data-Re-Categorization'!P119</f>
        <v>2_to_3</v>
      </c>
      <c r="K119" s="12" t="str">
        <f>'Data-Re-Categorization'!Q119</f>
        <v>Same</v>
      </c>
      <c r="L119" s="12" t="str">
        <f>'Data-Re-Categorization'!S119</f>
        <v>2_to_3</v>
      </c>
      <c r="M119" s="12" t="str">
        <f>'Data-Re-Categorization'!U119</f>
        <v>2_to_3</v>
      </c>
      <c r="N119" s="12" t="str">
        <f>'Data-Re-Categorization'!W119</f>
        <v>2_to_3</v>
      </c>
      <c r="O119" s="12" t="str">
        <f>'Data-Re-Categorization'!Y119</f>
        <v>2_to_3</v>
      </c>
      <c r="P119" s="12" t="str">
        <f>'Data-Re-Categorization'!AA119</f>
        <v>2_to_3</v>
      </c>
    </row>
    <row r="120" spans="1:16" x14ac:dyDescent="0.3">
      <c r="A120" s="12" t="str">
        <f>'Data-Re-Categorization'!A120</f>
        <v>Female</v>
      </c>
      <c r="B120" s="12" t="str">
        <f>'Data-Re-Categorization'!C120</f>
        <v>under_25</v>
      </c>
      <c r="C120" s="12" t="str">
        <f>'Data-Re-Categorization'!D120</f>
        <v>Undergraduate</v>
      </c>
      <c r="D120" s="12" t="str">
        <f>'Data-Re-Categorization'!E120</f>
        <v>STEM</v>
      </c>
      <c r="E120" s="12" t="str">
        <f>'Data-Re-Categorization'!F120</f>
        <v>Yes</v>
      </c>
      <c r="F120" s="12" t="str">
        <f>'Data-Re-Categorization'!H120</f>
        <v>2_to_3</v>
      </c>
      <c r="G120" s="12" t="str">
        <f>'Data-Re-Categorization'!J120</f>
        <v>4_to_5</v>
      </c>
      <c r="H120" s="12" t="str">
        <f>'Data-Re-Categorization'!L120</f>
        <v>4_to_5</v>
      </c>
      <c r="I120" s="12" t="str">
        <f>'Data-Re-Categorization'!N120</f>
        <v>2_to_3</v>
      </c>
      <c r="J120" s="12" t="str">
        <f>'Data-Re-Categorization'!P120</f>
        <v>4_to_5</v>
      </c>
      <c r="K120" s="12" t="str">
        <f>'Data-Re-Categorization'!Q120</f>
        <v>Same</v>
      </c>
      <c r="L120" s="12" t="str">
        <f>'Data-Re-Categorization'!S120</f>
        <v>2_to_3</v>
      </c>
      <c r="M120" s="12" t="str">
        <f>'Data-Re-Categorization'!U120</f>
        <v>4_to_5</v>
      </c>
      <c r="N120" s="12" t="str">
        <f>'Data-Re-Categorization'!W120</f>
        <v>4_to_5</v>
      </c>
      <c r="O120" s="12" t="str">
        <f>'Data-Re-Categorization'!Y120</f>
        <v>4_to_5</v>
      </c>
      <c r="P120" s="12">
        <f>'Data-Re-Categorization'!AA120</f>
        <v>1</v>
      </c>
    </row>
    <row r="121" spans="1:16" x14ac:dyDescent="0.3">
      <c r="A121" s="12" t="str">
        <f>'Data-Re-Categorization'!A121</f>
        <v>Male</v>
      </c>
      <c r="B121" s="12" t="str">
        <f>'Data-Re-Categorization'!C121</f>
        <v>under_25</v>
      </c>
      <c r="C121" s="12" t="str">
        <f>'Data-Re-Categorization'!D121</f>
        <v>Undergraduate</v>
      </c>
      <c r="D121" s="12" t="str">
        <f>'Data-Re-Categorization'!E121</f>
        <v>STEM</v>
      </c>
      <c r="E121" s="12" t="str">
        <f>'Data-Re-Categorization'!F121</f>
        <v>Yes</v>
      </c>
      <c r="F121" s="12">
        <f>'Data-Re-Categorization'!H121</f>
        <v>1</v>
      </c>
      <c r="G121" s="12">
        <f>'Data-Re-Categorization'!J121</f>
        <v>1</v>
      </c>
      <c r="H121" s="12">
        <f>'Data-Re-Categorization'!L121</f>
        <v>1</v>
      </c>
      <c r="I121" s="12" t="str">
        <f>'Data-Re-Categorization'!N121</f>
        <v>2_to_3</v>
      </c>
      <c r="J121" s="12" t="str">
        <f>'Data-Re-Categorization'!P121</f>
        <v>2_to_3</v>
      </c>
      <c r="K121" s="12" t="str">
        <f>'Data-Re-Categorization'!Q121</f>
        <v>Decreased</v>
      </c>
      <c r="L121" s="12" t="str">
        <f>'Data-Re-Categorization'!S121</f>
        <v>2_to_3</v>
      </c>
      <c r="M121" s="12" t="str">
        <f>'Data-Re-Categorization'!U121</f>
        <v>4_to_5</v>
      </c>
      <c r="N121" s="12" t="str">
        <f>'Data-Re-Categorization'!W121</f>
        <v>4_to_5</v>
      </c>
      <c r="O121" s="12" t="str">
        <f>'Data-Re-Categorization'!Y121</f>
        <v>4_to_5</v>
      </c>
      <c r="P121" s="12" t="str">
        <f>'Data-Re-Categorization'!AA121</f>
        <v>2_to_3</v>
      </c>
    </row>
    <row r="122" spans="1:16" x14ac:dyDescent="0.3">
      <c r="A122" s="12" t="str">
        <f>'Data-Re-Categorization'!A122</f>
        <v>Male</v>
      </c>
      <c r="B122" s="12" t="str">
        <f>'Data-Re-Categorization'!C122</f>
        <v>under_25</v>
      </c>
      <c r="C122" s="12" t="str">
        <f>'Data-Re-Categorization'!D122</f>
        <v>Undergraduate</v>
      </c>
      <c r="D122" s="12" t="str">
        <f>'Data-Re-Categorization'!E122</f>
        <v>Non-STEM</v>
      </c>
      <c r="E122" s="12" t="str">
        <f>'Data-Re-Categorization'!F122</f>
        <v>No</v>
      </c>
      <c r="F122" s="12" t="str">
        <f>'Data-Re-Categorization'!H122</f>
        <v>2_to_3</v>
      </c>
      <c r="G122" s="12" t="str">
        <f>'Data-Re-Categorization'!J122</f>
        <v>2_to_3</v>
      </c>
      <c r="H122" s="12">
        <f>'Data-Re-Categorization'!L122</f>
        <v>1</v>
      </c>
      <c r="I122" s="12" t="str">
        <f>'Data-Re-Categorization'!N122</f>
        <v>2_to_3</v>
      </c>
      <c r="J122" s="12">
        <f>'Data-Re-Categorization'!P122</f>
        <v>1</v>
      </c>
      <c r="K122" s="12" t="str">
        <f>'Data-Re-Categorization'!Q122</f>
        <v>Increased</v>
      </c>
      <c r="L122" s="12" t="str">
        <f>'Data-Re-Categorization'!S122</f>
        <v>2_to_3</v>
      </c>
      <c r="M122" s="12">
        <f>'Data-Re-Categorization'!U122</f>
        <v>1</v>
      </c>
      <c r="N122" s="12">
        <f>'Data-Re-Categorization'!W122</f>
        <v>1</v>
      </c>
      <c r="O122" s="12" t="str">
        <f>'Data-Re-Categorization'!Y122</f>
        <v>4_to_5</v>
      </c>
      <c r="P122" s="12" t="str">
        <f>'Data-Re-Categorization'!AA122</f>
        <v>4_to_5</v>
      </c>
    </row>
    <row r="123" spans="1:16" x14ac:dyDescent="0.3">
      <c r="A123" s="12" t="str">
        <f>'Data-Re-Categorization'!A123</f>
        <v>Female</v>
      </c>
      <c r="B123" s="12" t="str">
        <f>'Data-Re-Categorization'!C123</f>
        <v>under_25</v>
      </c>
      <c r="C123" s="12" t="str">
        <f>'Data-Re-Categorization'!D123</f>
        <v>Undergraduate</v>
      </c>
      <c r="D123" s="12" t="str">
        <f>'Data-Re-Categorization'!E123</f>
        <v>Non-STEM</v>
      </c>
      <c r="E123" s="12" t="str">
        <f>'Data-Re-Categorization'!F123</f>
        <v>Yes</v>
      </c>
      <c r="F123" s="12">
        <f>'Data-Re-Categorization'!H123</f>
        <v>1</v>
      </c>
      <c r="G123" s="12" t="str">
        <f>'Data-Re-Categorization'!J123</f>
        <v>2_to_3</v>
      </c>
      <c r="H123" s="12" t="str">
        <f>'Data-Re-Categorization'!L123</f>
        <v>2_to_3</v>
      </c>
      <c r="I123" s="12" t="str">
        <f>'Data-Re-Categorization'!N123</f>
        <v>2_to_3</v>
      </c>
      <c r="J123" s="12">
        <f>'Data-Re-Categorization'!P123</f>
        <v>1</v>
      </c>
      <c r="K123" s="12" t="str">
        <f>'Data-Re-Categorization'!Q123</f>
        <v>Decreased</v>
      </c>
      <c r="L123" s="12">
        <f>'Data-Re-Categorization'!S123</f>
        <v>1</v>
      </c>
      <c r="M123" s="12" t="str">
        <f>'Data-Re-Categorization'!U123</f>
        <v>2_to_3</v>
      </c>
      <c r="N123" s="12" t="str">
        <f>'Data-Re-Categorization'!W123</f>
        <v>2_to_3</v>
      </c>
      <c r="O123" s="12" t="str">
        <f>'Data-Re-Categorization'!Y123</f>
        <v>4_to_5</v>
      </c>
      <c r="P123" s="12" t="str">
        <f>'Data-Re-Categorization'!AA123</f>
        <v>2_to_3</v>
      </c>
    </row>
    <row r="124" spans="1:16" x14ac:dyDescent="0.3">
      <c r="A124" s="12" t="str">
        <f>'Data-Re-Categorization'!A124</f>
        <v>Male</v>
      </c>
      <c r="B124" s="12" t="str">
        <f>'Data-Re-Categorization'!C124</f>
        <v>under_25</v>
      </c>
      <c r="C124" s="12" t="str">
        <f>'Data-Re-Categorization'!D124</f>
        <v>Undergraduate</v>
      </c>
      <c r="D124" s="12" t="str">
        <f>'Data-Re-Categorization'!E124</f>
        <v>STEM</v>
      </c>
      <c r="E124" s="12" t="str">
        <f>'Data-Re-Categorization'!F124</f>
        <v>Yes</v>
      </c>
      <c r="F124" s="12" t="str">
        <f>'Data-Re-Categorization'!H124</f>
        <v>2_to_3</v>
      </c>
      <c r="G124" s="12" t="str">
        <f>'Data-Re-Categorization'!J124</f>
        <v>2_to_3</v>
      </c>
      <c r="H124" s="12" t="str">
        <f>'Data-Re-Categorization'!L124</f>
        <v>2_to_3</v>
      </c>
      <c r="I124" s="12" t="str">
        <f>'Data-Re-Categorization'!N124</f>
        <v>2_to_3</v>
      </c>
      <c r="J124" s="12" t="str">
        <f>'Data-Re-Categorization'!P124</f>
        <v>2_to_3</v>
      </c>
      <c r="K124" s="12" t="str">
        <f>'Data-Re-Categorization'!Q124</f>
        <v>Decreased</v>
      </c>
      <c r="L124" s="12">
        <f>'Data-Re-Categorization'!S124</f>
        <v>1</v>
      </c>
      <c r="M124" s="12" t="str">
        <f>'Data-Re-Categorization'!U124</f>
        <v>4_to_5</v>
      </c>
      <c r="N124" s="12" t="str">
        <f>'Data-Re-Categorization'!W124</f>
        <v>4_to_5</v>
      </c>
      <c r="O124" s="12" t="str">
        <f>'Data-Re-Categorization'!Y124</f>
        <v>2_to_3</v>
      </c>
      <c r="P124" s="12" t="str">
        <f>'Data-Re-Categorization'!AA124</f>
        <v>4_to_5</v>
      </c>
    </row>
    <row r="125" spans="1:16" x14ac:dyDescent="0.3">
      <c r="A125" s="12" t="str">
        <f>'Data-Re-Categorization'!A125</f>
        <v>Male</v>
      </c>
      <c r="B125" s="12" t="str">
        <f>'Data-Re-Categorization'!C125</f>
        <v>under_25</v>
      </c>
      <c r="C125" s="12" t="str">
        <f>'Data-Re-Categorization'!D125</f>
        <v>Undergraduate</v>
      </c>
      <c r="D125" s="12" t="str">
        <f>'Data-Re-Categorization'!E125</f>
        <v>STEM</v>
      </c>
      <c r="E125" s="12" t="str">
        <f>'Data-Re-Categorization'!F125</f>
        <v>Yes</v>
      </c>
      <c r="F125" s="12" t="str">
        <f>'Data-Re-Categorization'!H125</f>
        <v>2_to_3</v>
      </c>
      <c r="G125" s="12" t="str">
        <f>'Data-Re-Categorization'!J125</f>
        <v>2_to_3</v>
      </c>
      <c r="H125" s="12" t="str">
        <f>'Data-Re-Categorization'!L125</f>
        <v>2_to_3</v>
      </c>
      <c r="I125" s="12" t="str">
        <f>'Data-Re-Categorization'!N125</f>
        <v>2_to_3</v>
      </c>
      <c r="J125" s="12" t="str">
        <f>'Data-Re-Categorization'!P125</f>
        <v>2_to_3</v>
      </c>
      <c r="K125" s="12" t="str">
        <f>'Data-Re-Categorization'!Q125</f>
        <v>Decreased</v>
      </c>
      <c r="L125" s="12">
        <f>'Data-Re-Categorization'!S125</f>
        <v>1</v>
      </c>
      <c r="M125" s="12" t="str">
        <f>'Data-Re-Categorization'!U125</f>
        <v>4_to_5</v>
      </c>
      <c r="N125" s="12" t="str">
        <f>'Data-Re-Categorization'!W125</f>
        <v>4_to_5</v>
      </c>
      <c r="O125" s="12" t="str">
        <f>'Data-Re-Categorization'!Y125</f>
        <v>2_to_3</v>
      </c>
      <c r="P125" s="12" t="str">
        <f>'Data-Re-Categorization'!AA125</f>
        <v>4_to_5</v>
      </c>
    </row>
    <row r="126" spans="1:16" x14ac:dyDescent="0.3">
      <c r="A126" s="12" t="str">
        <f>'Data-Re-Categorization'!A126</f>
        <v>Male</v>
      </c>
      <c r="B126" s="12" t="str">
        <f>'Data-Re-Categorization'!C126</f>
        <v>under_25</v>
      </c>
      <c r="C126" s="12" t="str">
        <f>'Data-Re-Categorization'!D126</f>
        <v>Undergraduate</v>
      </c>
      <c r="D126" s="12" t="str">
        <f>'Data-Re-Categorization'!E126</f>
        <v>STEM</v>
      </c>
      <c r="E126" s="12" t="str">
        <f>'Data-Re-Categorization'!F126</f>
        <v>No</v>
      </c>
      <c r="F126" s="12">
        <f>'Data-Re-Categorization'!H126</f>
        <v>1</v>
      </c>
      <c r="G126" s="12" t="str">
        <f>'Data-Re-Categorization'!J126</f>
        <v>2_to_3</v>
      </c>
      <c r="H126" s="12">
        <f>'Data-Re-Categorization'!L126</f>
        <v>1</v>
      </c>
      <c r="I126" s="12">
        <f>'Data-Re-Categorization'!N126</f>
        <v>1</v>
      </c>
      <c r="J126" s="12" t="str">
        <f>'Data-Re-Categorization'!P126</f>
        <v>4_to_5</v>
      </c>
      <c r="K126" s="12" t="str">
        <f>'Data-Re-Categorization'!Q126</f>
        <v>Decreased</v>
      </c>
      <c r="L126" s="12" t="str">
        <f>'Data-Re-Categorization'!S126</f>
        <v>2_to_3</v>
      </c>
      <c r="M126" s="12">
        <f>'Data-Re-Categorization'!U126</f>
        <v>1</v>
      </c>
      <c r="N126" s="12">
        <f>'Data-Re-Categorization'!W126</f>
        <v>1</v>
      </c>
      <c r="O126" s="12">
        <f>'Data-Re-Categorization'!Y126</f>
        <v>1</v>
      </c>
      <c r="P126" s="12" t="str">
        <f>'Data-Re-Categorization'!AA126</f>
        <v>2_to_3</v>
      </c>
    </row>
    <row r="127" spans="1:16" x14ac:dyDescent="0.3">
      <c r="A127" s="12" t="str">
        <f>'Data-Re-Categorization'!A127</f>
        <v>Female</v>
      </c>
      <c r="B127" s="12" t="str">
        <f>'Data-Re-Categorization'!C127</f>
        <v>under_25</v>
      </c>
      <c r="C127" s="12" t="str">
        <f>'Data-Re-Categorization'!D127</f>
        <v>Undergraduate</v>
      </c>
      <c r="D127" s="12" t="str">
        <f>'Data-Re-Categorization'!E127</f>
        <v>STEM</v>
      </c>
      <c r="E127" s="12" t="str">
        <f>'Data-Re-Categorization'!F127</f>
        <v>Yes</v>
      </c>
      <c r="F127" s="12">
        <f>'Data-Re-Categorization'!H127</f>
        <v>1</v>
      </c>
      <c r="G127" s="12">
        <f>'Data-Re-Categorization'!J127</f>
        <v>1</v>
      </c>
      <c r="H127" s="12" t="str">
        <f>'Data-Re-Categorization'!L127</f>
        <v>4_to_5</v>
      </c>
      <c r="I127" s="12" t="str">
        <f>'Data-Re-Categorization'!N127</f>
        <v>2_to_3</v>
      </c>
      <c r="J127" s="12" t="str">
        <f>'Data-Re-Categorization'!P127</f>
        <v>4_to_5</v>
      </c>
      <c r="K127" s="12" t="str">
        <f>'Data-Re-Categorization'!Q127</f>
        <v>Increased</v>
      </c>
      <c r="L127" s="12" t="str">
        <f>'Data-Re-Categorization'!S127</f>
        <v>2_to_3</v>
      </c>
      <c r="M127" s="12" t="str">
        <f>'Data-Re-Categorization'!U127</f>
        <v>2_to_3</v>
      </c>
      <c r="N127" s="12" t="str">
        <f>'Data-Re-Categorization'!W127</f>
        <v>2_to_3</v>
      </c>
      <c r="O127" s="12" t="str">
        <f>'Data-Re-Categorization'!Y127</f>
        <v>2_to_3</v>
      </c>
      <c r="P127" s="12" t="str">
        <f>'Data-Re-Categorization'!AA127</f>
        <v>2_to_3</v>
      </c>
    </row>
    <row r="128" spans="1:16" x14ac:dyDescent="0.3">
      <c r="A128" s="12" t="str">
        <f>'Data-Re-Categorization'!A128</f>
        <v>Male</v>
      </c>
      <c r="B128" s="12" t="str">
        <f>'Data-Re-Categorization'!C128</f>
        <v>under_25</v>
      </c>
      <c r="C128" s="12" t="str">
        <f>'Data-Re-Categorization'!D128</f>
        <v>Undergraduate</v>
      </c>
      <c r="D128" s="12" t="str">
        <f>'Data-Re-Categorization'!E128</f>
        <v>Non-STEM</v>
      </c>
      <c r="E128" s="12" t="str">
        <f>'Data-Re-Categorization'!F128</f>
        <v>No</v>
      </c>
      <c r="F128" s="12">
        <f>'Data-Re-Categorization'!H128</f>
        <v>1</v>
      </c>
      <c r="G128" s="12">
        <f>'Data-Re-Categorization'!J128</f>
        <v>1</v>
      </c>
      <c r="H128" s="12">
        <f>'Data-Re-Categorization'!L128</f>
        <v>1</v>
      </c>
      <c r="I128" s="12">
        <f>'Data-Re-Categorization'!N128</f>
        <v>1</v>
      </c>
      <c r="J128" s="12" t="str">
        <f>'Data-Re-Categorization'!P128</f>
        <v>4_to_5</v>
      </c>
      <c r="K128" s="12" t="str">
        <f>'Data-Re-Categorization'!Q128</f>
        <v>Same</v>
      </c>
      <c r="L128" s="12" t="str">
        <f>'Data-Re-Categorization'!S128</f>
        <v>2_to_3</v>
      </c>
      <c r="M128" s="12">
        <f>'Data-Re-Categorization'!U128</f>
        <v>1</v>
      </c>
      <c r="N128" s="12">
        <f>'Data-Re-Categorization'!W128</f>
        <v>1</v>
      </c>
      <c r="O128" s="12" t="str">
        <f>'Data-Re-Categorization'!Y128</f>
        <v>2_to_3</v>
      </c>
      <c r="P128" s="12" t="str">
        <f>'Data-Re-Categorization'!AA128</f>
        <v>4_to_5</v>
      </c>
    </row>
    <row r="129" spans="1:16" x14ac:dyDescent="0.3">
      <c r="A129" s="12" t="str">
        <f>'Data-Re-Categorization'!A129</f>
        <v>Male</v>
      </c>
      <c r="B129" s="12" t="str">
        <f>'Data-Re-Categorization'!C129</f>
        <v>under_25</v>
      </c>
      <c r="C129" s="12" t="str">
        <f>'Data-Re-Categorization'!D129</f>
        <v>Undergraduate</v>
      </c>
      <c r="D129" s="12" t="str">
        <f>'Data-Re-Categorization'!E129</f>
        <v>STEM</v>
      </c>
      <c r="E129" s="12" t="str">
        <f>'Data-Re-Categorization'!F129</f>
        <v>No</v>
      </c>
      <c r="F129" s="12">
        <f>'Data-Re-Categorization'!H129</f>
        <v>1</v>
      </c>
      <c r="G129" s="12" t="str">
        <f>'Data-Re-Categorization'!J129</f>
        <v>2_to_3</v>
      </c>
      <c r="H129" s="12">
        <f>'Data-Re-Categorization'!L129</f>
        <v>1</v>
      </c>
      <c r="I129" s="12">
        <f>'Data-Re-Categorization'!N129</f>
        <v>1</v>
      </c>
      <c r="J129" s="12" t="str">
        <f>'Data-Re-Categorization'!P129</f>
        <v>4_to_5</v>
      </c>
      <c r="K129" s="12" t="str">
        <f>'Data-Re-Categorization'!Q129</f>
        <v>Decreased</v>
      </c>
      <c r="L129" s="12" t="str">
        <f>'Data-Re-Categorization'!S129</f>
        <v>2_to_3</v>
      </c>
      <c r="M129" s="12">
        <f>'Data-Re-Categorization'!U129</f>
        <v>1</v>
      </c>
      <c r="N129" s="12">
        <f>'Data-Re-Categorization'!W129</f>
        <v>1</v>
      </c>
      <c r="O129" s="12">
        <f>'Data-Re-Categorization'!Y129</f>
        <v>1</v>
      </c>
      <c r="P129" s="12" t="str">
        <f>'Data-Re-Categorization'!AA129</f>
        <v>2_to_3</v>
      </c>
    </row>
    <row r="130" spans="1:16" x14ac:dyDescent="0.3">
      <c r="A130" s="12" t="str">
        <f>'Data-Re-Categorization'!A130</f>
        <v>Female</v>
      </c>
      <c r="B130" s="12" t="str">
        <f>'Data-Re-Categorization'!C130</f>
        <v>under_25</v>
      </c>
      <c r="C130" s="12" t="str">
        <f>'Data-Re-Categorization'!D130</f>
        <v>Undergraduate</v>
      </c>
      <c r="D130" s="12" t="str">
        <f>'Data-Re-Categorization'!E130</f>
        <v>STEM</v>
      </c>
      <c r="E130" s="12" t="str">
        <f>'Data-Re-Categorization'!F130</f>
        <v>Yes</v>
      </c>
      <c r="F130" s="12" t="str">
        <f>'Data-Re-Categorization'!H130</f>
        <v>4_to_5</v>
      </c>
      <c r="G130" s="12" t="str">
        <f>'Data-Re-Categorization'!J130</f>
        <v>4_to_5</v>
      </c>
      <c r="H130" s="12" t="str">
        <f>'Data-Re-Categorization'!L130</f>
        <v>4_to_5</v>
      </c>
      <c r="I130" s="12" t="str">
        <f>'Data-Re-Categorization'!N130</f>
        <v>4_to_5</v>
      </c>
      <c r="J130" s="12" t="str">
        <f>'Data-Re-Categorization'!P130</f>
        <v>4_to_5</v>
      </c>
      <c r="K130" s="12" t="str">
        <f>'Data-Re-Categorization'!Q130</f>
        <v>Increased</v>
      </c>
      <c r="L130" s="12" t="str">
        <f>'Data-Re-Categorization'!S130</f>
        <v>2_to_3</v>
      </c>
      <c r="M130" s="12" t="str">
        <f>'Data-Re-Categorization'!U130</f>
        <v>4_to_5</v>
      </c>
      <c r="N130" s="12" t="str">
        <f>'Data-Re-Categorization'!W130</f>
        <v>4_to_5</v>
      </c>
      <c r="O130" s="12" t="str">
        <f>'Data-Re-Categorization'!Y130</f>
        <v>4_to_5</v>
      </c>
      <c r="P130" s="12">
        <f>'Data-Re-Categorization'!AA130</f>
        <v>1</v>
      </c>
    </row>
    <row r="131" spans="1:16" x14ac:dyDescent="0.3">
      <c r="A131" s="12" t="str">
        <f>'Data-Re-Categorization'!A131</f>
        <v>Male</v>
      </c>
      <c r="B131" s="12" t="str">
        <f>'Data-Re-Categorization'!C131</f>
        <v>under_25</v>
      </c>
      <c r="C131" s="12" t="str">
        <f>'Data-Re-Categorization'!D131</f>
        <v>Undergraduate</v>
      </c>
      <c r="D131" s="12" t="str">
        <f>'Data-Re-Categorization'!E131</f>
        <v>STEM</v>
      </c>
      <c r="E131" s="12" t="str">
        <f>'Data-Re-Categorization'!F131</f>
        <v>No</v>
      </c>
      <c r="F131" s="12" t="str">
        <f>'Data-Re-Categorization'!H131</f>
        <v>4_to_5</v>
      </c>
      <c r="G131" s="12" t="str">
        <f>'Data-Re-Categorization'!J131</f>
        <v>4_to_5</v>
      </c>
      <c r="H131" s="12" t="str">
        <f>'Data-Re-Categorization'!L131</f>
        <v>2_to_3</v>
      </c>
      <c r="I131" s="12" t="str">
        <f>'Data-Re-Categorization'!N131</f>
        <v>2_to_3</v>
      </c>
      <c r="J131" s="12" t="str">
        <f>'Data-Re-Categorization'!P131</f>
        <v>2_to_3</v>
      </c>
      <c r="K131" s="12" t="str">
        <f>'Data-Re-Categorization'!Q131</f>
        <v>Same</v>
      </c>
      <c r="L131" s="12" t="str">
        <f>'Data-Re-Categorization'!S131</f>
        <v>2_to_3</v>
      </c>
      <c r="M131" s="12" t="str">
        <f>'Data-Re-Categorization'!U131</f>
        <v>2_to_3</v>
      </c>
      <c r="N131" s="12" t="str">
        <f>'Data-Re-Categorization'!W131</f>
        <v>2_to_3</v>
      </c>
      <c r="O131" s="12" t="str">
        <f>'Data-Re-Categorization'!Y131</f>
        <v>4_to_5</v>
      </c>
      <c r="P131" s="12" t="str">
        <f>'Data-Re-Categorization'!AA131</f>
        <v>2_to_3</v>
      </c>
    </row>
    <row r="132" spans="1:16" x14ac:dyDescent="0.3">
      <c r="A132" s="12" t="str">
        <f>'Data-Re-Categorization'!A132</f>
        <v>Male</v>
      </c>
      <c r="B132" s="12" t="str">
        <f>'Data-Re-Categorization'!C132</f>
        <v>under_25</v>
      </c>
      <c r="C132" s="12" t="str">
        <f>'Data-Re-Categorization'!D132</f>
        <v>Undergraduate</v>
      </c>
      <c r="D132" s="12" t="str">
        <f>'Data-Re-Categorization'!E132</f>
        <v>Non-STEM</v>
      </c>
      <c r="E132" s="12" t="str">
        <f>'Data-Re-Categorization'!F132</f>
        <v>No</v>
      </c>
      <c r="F132" s="12" t="str">
        <f>'Data-Re-Categorization'!H132</f>
        <v>2_to_3</v>
      </c>
      <c r="G132" s="12" t="str">
        <f>'Data-Re-Categorization'!J132</f>
        <v>2_to_3</v>
      </c>
      <c r="H132" s="12" t="str">
        <f>'Data-Re-Categorization'!L132</f>
        <v>4_to_5</v>
      </c>
      <c r="I132" s="12" t="str">
        <f>'Data-Re-Categorization'!N132</f>
        <v>2_to_3</v>
      </c>
      <c r="J132" s="12" t="str">
        <f>'Data-Re-Categorization'!P132</f>
        <v>4_to_5</v>
      </c>
      <c r="K132" s="12" t="str">
        <f>'Data-Re-Categorization'!Q132</f>
        <v>Same</v>
      </c>
      <c r="L132" s="12" t="str">
        <f>'Data-Re-Categorization'!S132</f>
        <v>2_to_3</v>
      </c>
      <c r="M132" s="12" t="str">
        <f>'Data-Re-Categorization'!U132</f>
        <v>4_to_5</v>
      </c>
      <c r="N132" s="12" t="str">
        <f>'Data-Re-Categorization'!W132</f>
        <v>4_to_5</v>
      </c>
      <c r="O132" s="12" t="str">
        <f>'Data-Re-Categorization'!Y132</f>
        <v>4_to_5</v>
      </c>
      <c r="P132" s="12" t="str">
        <f>'Data-Re-Categorization'!AA132</f>
        <v>2_to_3</v>
      </c>
    </row>
    <row r="133" spans="1:16" x14ac:dyDescent="0.3">
      <c r="A133" s="12" t="str">
        <f>'Data-Re-Categorization'!A133</f>
        <v>Female</v>
      </c>
      <c r="B133" s="12" t="str">
        <f>'Data-Re-Categorization'!C133</f>
        <v>under_25</v>
      </c>
      <c r="C133" s="12" t="str">
        <f>'Data-Re-Categorization'!D133</f>
        <v>Undergraduate</v>
      </c>
      <c r="D133" s="12" t="str">
        <f>'Data-Re-Categorization'!E133</f>
        <v>Non-STEM</v>
      </c>
      <c r="E133" s="12" t="str">
        <f>'Data-Re-Categorization'!F133</f>
        <v>Yes</v>
      </c>
      <c r="F133" s="12" t="str">
        <f>'Data-Re-Categorization'!H133</f>
        <v>4_to_5</v>
      </c>
      <c r="G133" s="12" t="str">
        <f>'Data-Re-Categorization'!J133</f>
        <v>2_to_3</v>
      </c>
      <c r="H133" s="12" t="str">
        <f>'Data-Re-Categorization'!L133</f>
        <v>2_to_3</v>
      </c>
      <c r="I133" s="12" t="str">
        <f>'Data-Re-Categorization'!N133</f>
        <v>4_to_5</v>
      </c>
      <c r="J133" s="12" t="str">
        <f>'Data-Re-Categorization'!P133</f>
        <v>4_to_5</v>
      </c>
      <c r="K133" s="12" t="str">
        <f>'Data-Re-Categorization'!Q133</f>
        <v>Increased</v>
      </c>
      <c r="L133" s="12" t="str">
        <f>'Data-Re-Categorization'!S133</f>
        <v>4_to_5</v>
      </c>
      <c r="M133" s="12" t="str">
        <f>'Data-Re-Categorization'!U133</f>
        <v>4_to_5</v>
      </c>
      <c r="N133" s="12" t="str">
        <f>'Data-Re-Categorization'!W133</f>
        <v>4_to_5</v>
      </c>
      <c r="O133" s="12" t="str">
        <f>'Data-Re-Categorization'!Y133</f>
        <v>4_to_5</v>
      </c>
      <c r="P133" s="12" t="str">
        <f>'Data-Re-Categorization'!AA133</f>
        <v>2_to_3</v>
      </c>
    </row>
    <row r="134" spans="1:16" x14ac:dyDescent="0.3">
      <c r="A134" s="12" t="str">
        <f>'Data-Re-Categorization'!A134</f>
        <v>Male</v>
      </c>
      <c r="B134" s="12" t="str">
        <f>'Data-Re-Categorization'!C134</f>
        <v>under_25</v>
      </c>
      <c r="C134" s="12" t="str">
        <f>'Data-Re-Categorization'!D134</f>
        <v>Undergraduate</v>
      </c>
      <c r="D134" s="12" t="str">
        <f>'Data-Re-Categorization'!E134</f>
        <v>STEM</v>
      </c>
      <c r="E134" s="12" t="str">
        <f>'Data-Re-Categorization'!F134</f>
        <v>No</v>
      </c>
      <c r="F134" s="12">
        <f>'Data-Re-Categorization'!H134</f>
        <v>1</v>
      </c>
      <c r="G134" s="12">
        <f>'Data-Re-Categorization'!J134</f>
        <v>1</v>
      </c>
      <c r="H134" s="12">
        <f>'Data-Re-Categorization'!L134</f>
        <v>1</v>
      </c>
      <c r="I134" s="12">
        <f>'Data-Re-Categorization'!N134</f>
        <v>1</v>
      </c>
      <c r="J134" s="12" t="str">
        <f>'Data-Re-Categorization'!P134</f>
        <v>2_to_3</v>
      </c>
      <c r="K134" s="12" t="str">
        <f>'Data-Re-Categorization'!Q134</f>
        <v>Decreased</v>
      </c>
      <c r="L134" s="12">
        <f>'Data-Re-Categorization'!S134</f>
        <v>1</v>
      </c>
      <c r="M134" s="12">
        <f>'Data-Re-Categorization'!U134</f>
        <v>1</v>
      </c>
      <c r="N134" s="12">
        <f>'Data-Re-Categorization'!W134</f>
        <v>1</v>
      </c>
      <c r="O134" s="12">
        <f>'Data-Re-Categorization'!Y134</f>
        <v>1</v>
      </c>
      <c r="P134" s="12">
        <f>'Data-Re-Categorization'!AA134</f>
        <v>1</v>
      </c>
    </row>
    <row r="135" spans="1:16" x14ac:dyDescent="0.3">
      <c r="A135" s="12" t="str">
        <f>'Data-Re-Categorization'!A135</f>
        <v>Male</v>
      </c>
      <c r="B135" s="12" t="str">
        <f>'Data-Re-Categorization'!C135</f>
        <v>under_25</v>
      </c>
      <c r="C135" s="12" t="str">
        <f>'Data-Re-Categorization'!D135</f>
        <v>Undergraduate</v>
      </c>
      <c r="D135" s="12" t="str">
        <f>'Data-Re-Categorization'!E135</f>
        <v>Non-STEM</v>
      </c>
      <c r="E135" s="12" t="str">
        <f>'Data-Re-Categorization'!F135</f>
        <v>Yes</v>
      </c>
      <c r="F135" s="12" t="str">
        <f>'Data-Re-Categorization'!H135</f>
        <v>4_to_5</v>
      </c>
      <c r="G135" s="12">
        <f>'Data-Re-Categorization'!J135</f>
        <v>1</v>
      </c>
      <c r="H135" s="12" t="str">
        <f>'Data-Re-Categorization'!L135</f>
        <v>2_to_3</v>
      </c>
      <c r="I135" s="12" t="str">
        <f>'Data-Re-Categorization'!N135</f>
        <v>2_to_3</v>
      </c>
      <c r="J135" s="12" t="str">
        <f>'Data-Re-Categorization'!P135</f>
        <v>4_to_5</v>
      </c>
      <c r="K135" s="12" t="str">
        <f>'Data-Re-Categorization'!Q135</f>
        <v>Increased</v>
      </c>
      <c r="L135" s="12" t="str">
        <f>'Data-Re-Categorization'!S135</f>
        <v>4_to_5</v>
      </c>
      <c r="M135" s="12" t="str">
        <f>'Data-Re-Categorization'!U135</f>
        <v>4_to_5</v>
      </c>
      <c r="N135" s="12" t="str">
        <f>'Data-Re-Categorization'!W135</f>
        <v>2_to_3</v>
      </c>
      <c r="O135" s="12" t="str">
        <f>'Data-Re-Categorization'!Y135</f>
        <v>4_to_5</v>
      </c>
      <c r="P135" s="12" t="str">
        <f>'Data-Re-Categorization'!AA135</f>
        <v>4_to_5</v>
      </c>
    </row>
    <row r="136" spans="1:16" x14ac:dyDescent="0.3">
      <c r="A136" s="12" t="str">
        <f>'Data-Re-Categorization'!A136</f>
        <v>Female</v>
      </c>
      <c r="B136" s="12" t="str">
        <f>'Data-Re-Categorization'!C136</f>
        <v>25+</v>
      </c>
      <c r="C136" s="12" t="str">
        <f>'Data-Re-Categorization'!D136</f>
        <v>Undergraduate</v>
      </c>
      <c r="D136" s="12" t="str">
        <f>'Data-Re-Categorization'!E136</f>
        <v>Non-STEM</v>
      </c>
      <c r="E136" s="12" t="str">
        <f>'Data-Re-Categorization'!F136</f>
        <v>No</v>
      </c>
      <c r="F136" s="12" t="str">
        <f>'Data-Re-Categorization'!H136</f>
        <v>2_to_3</v>
      </c>
      <c r="G136" s="12" t="str">
        <f>'Data-Re-Categorization'!J136</f>
        <v>2_to_3</v>
      </c>
      <c r="H136" s="12" t="str">
        <f>'Data-Re-Categorization'!L136</f>
        <v>2_to_3</v>
      </c>
      <c r="I136" s="12" t="str">
        <f>'Data-Re-Categorization'!N136</f>
        <v>2_to_3</v>
      </c>
      <c r="J136" s="12" t="str">
        <f>'Data-Re-Categorization'!P136</f>
        <v>2_to_3</v>
      </c>
      <c r="K136" s="12" t="str">
        <f>'Data-Re-Categorization'!Q136</f>
        <v>Same</v>
      </c>
      <c r="L136" s="12" t="str">
        <f>'Data-Re-Categorization'!S136</f>
        <v>2_to_3</v>
      </c>
      <c r="M136" s="12" t="str">
        <f>'Data-Re-Categorization'!U136</f>
        <v>2_to_3</v>
      </c>
      <c r="N136" s="12">
        <f>'Data-Re-Categorization'!W136</f>
        <v>1</v>
      </c>
      <c r="O136" s="12">
        <f>'Data-Re-Categorization'!Y136</f>
        <v>1</v>
      </c>
      <c r="P136" s="12">
        <f>'Data-Re-Categorization'!AA136</f>
        <v>1</v>
      </c>
    </row>
    <row r="137" spans="1:16" x14ac:dyDescent="0.3">
      <c r="A137" s="12" t="str">
        <f>'Data-Re-Categorization'!A137</f>
        <v>Male</v>
      </c>
      <c r="B137" s="12" t="str">
        <f>'Data-Re-Categorization'!C137</f>
        <v>under_25</v>
      </c>
      <c r="C137" s="12" t="str">
        <f>'Data-Re-Categorization'!D137</f>
        <v>Undergraduate</v>
      </c>
      <c r="D137" s="12" t="str">
        <f>'Data-Re-Categorization'!E137</f>
        <v>Non-STEM</v>
      </c>
      <c r="E137" s="12" t="str">
        <f>'Data-Re-Categorization'!F137</f>
        <v>Yes</v>
      </c>
      <c r="F137" s="12" t="str">
        <f>'Data-Re-Categorization'!H137</f>
        <v>4_to_5</v>
      </c>
      <c r="G137" s="12" t="str">
        <f>'Data-Re-Categorization'!J137</f>
        <v>2_to_3</v>
      </c>
      <c r="H137" s="12" t="str">
        <f>'Data-Re-Categorization'!L137</f>
        <v>4_to_5</v>
      </c>
      <c r="I137" s="12">
        <f>'Data-Re-Categorization'!N137</f>
        <v>1</v>
      </c>
      <c r="J137" s="12" t="str">
        <f>'Data-Re-Categorization'!P137</f>
        <v>4_to_5</v>
      </c>
      <c r="K137" s="12" t="str">
        <f>'Data-Re-Categorization'!Q137</f>
        <v>Decreased</v>
      </c>
      <c r="L137" s="12" t="str">
        <f>'Data-Re-Categorization'!S137</f>
        <v>2_to_3</v>
      </c>
      <c r="M137" s="12" t="str">
        <f>'Data-Re-Categorization'!U137</f>
        <v>2_to_3</v>
      </c>
      <c r="N137" s="12" t="str">
        <f>'Data-Re-Categorization'!W137</f>
        <v>2_to_3</v>
      </c>
      <c r="O137" s="12" t="str">
        <f>'Data-Re-Categorization'!Y137</f>
        <v>4_to_5</v>
      </c>
      <c r="P137" s="12">
        <f>'Data-Re-Categorization'!AA137</f>
        <v>1</v>
      </c>
    </row>
    <row r="138" spans="1:16" x14ac:dyDescent="0.3">
      <c r="A138" s="12" t="str">
        <f>'Data-Re-Categorization'!A138</f>
        <v>Male</v>
      </c>
      <c r="B138" s="12" t="str">
        <f>'Data-Re-Categorization'!C138</f>
        <v>under_25</v>
      </c>
      <c r="C138" s="12" t="str">
        <f>'Data-Re-Categorization'!D138</f>
        <v>Undergraduate</v>
      </c>
      <c r="D138" s="12" t="str">
        <f>'Data-Re-Categorization'!E138</f>
        <v>Non-STEM</v>
      </c>
      <c r="E138" s="12" t="str">
        <f>'Data-Re-Categorization'!F138</f>
        <v>No</v>
      </c>
      <c r="F138" s="12" t="str">
        <f>'Data-Re-Categorization'!H138</f>
        <v>2_to_3</v>
      </c>
      <c r="G138" s="12" t="str">
        <f>'Data-Re-Categorization'!J138</f>
        <v>2_to_3</v>
      </c>
      <c r="H138" s="12" t="str">
        <f>'Data-Re-Categorization'!L138</f>
        <v>2_to_3</v>
      </c>
      <c r="I138" s="12" t="str">
        <f>'Data-Re-Categorization'!N138</f>
        <v>2_to_3</v>
      </c>
      <c r="J138" s="12" t="str">
        <f>'Data-Re-Categorization'!P138</f>
        <v>4_to_5</v>
      </c>
      <c r="K138" s="12" t="str">
        <f>'Data-Re-Categorization'!Q138</f>
        <v>Decreased</v>
      </c>
      <c r="L138" s="12" t="str">
        <f>'Data-Re-Categorization'!S138</f>
        <v>2_to_3</v>
      </c>
      <c r="M138" s="12">
        <f>'Data-Re-Categorization'!U138</f>
        <v>1</v>
      </c>
      <c r="N138" s="12" t="str">
        <f>'Data-Re-Categorization'!W138</f>
        <v>2_to_3</v>
      </c>
      <c r="O138" s="12" t="str">
        <f>'Data-Re-Categorization'!Y138</f>
        <v>2_to_3</v>
      </c>
      <c r="P138" s="12" t="str">
        <f>'Data-Re-Categorization'!AA138</f>
        <v>2_to_3</v>
      </c>
    </row>
    <row r="139" spans="1:16" x14ac:dyDescent="0.3">
      <c r="A139" s="12" t="str">
        <f>'Data-Re-Categorization'!A139</f>
        <v>Female</v>
      </c>
      <c r="B139" s="12" t="str">
        <f>'Data-Re-Categorization'!C139</f>
        <v>under_25</v>
      </c>
      <c r="C139" s="12" t="str">
        <f>'Data-Re-Categorization'!D139</f>
        <v>Undergraduate</v>
      </c>
      <c r="D139" s="12" t="str">
        <f>'Data-Re-Categorization'!E139</f>
        <v>STEM</v>
      </c>
      <c r="E139" s="12" t="str">
        <f>'Data-Re-Categorization'!F139</f>
        <v>No</v>
      </c>
      <c r="F139" s="12" t="str">
        <f>'Data-Re-Categorization'!H139</f>
        <v>4_to_5</v>
      </c>
      <c r="G139" s="12" t="str">
        <f>'Data-Re-Categorization'!J139</f>
        <v>4_to_5</v>
      </c>
      <c r="H139" s="12" t="str">
        <f>'Data-Re-Categorization'!L139</f>
        <v>4_to_5</v>
      </c>
      <c r="I139" s="12" t="str">
        <f>'Data-Re-Categorization'!N139</f>
        <v>2_to_3</v>
      </c>
      <c r="J139" s="12" t="str">
        <f>'Data-Re-Categorization'!P139</f>
        <v>4_to_5</v>
      </c>
      <c r="K139" s="12" t="str">
        <f>'Data-Re-Categorization'!Q139</f>
        <v>Decreased</v>
      </c>
      <c r="L139" s="12">
        <f>'Data-Re-Categorization'!S139</f>
        <v>1</v>
      </c>
      <c r="M139" s="12" t="str">
        <f>'Data-Re-Categorization'!U139</f>
        <v>4_to_5</v>
      </c>
      <c r="N139" s="12">
        <f>'Data-Re-Categorization'!W139</f>
        <v>1</v>
      </c>
      <c r="O139" s="12" t="str">
        <f>'Data-Re-Categorization'!Y139</f>
        <v>4_to_5</v>
      </c>
      <c r="P139" s="12" t="str">
        <f>'Data-Re-Categorization'!AA139</f>
        <v>2_to_3</v>
      </c>
    </row>
    <row r="140" spans="1:16" x14ac:dyDescent="0.3">
      <c r="A140" s="12" t="str">
        <f>'Data-Re-Categorization'!A140</f>
        <v>Female</v>
      </c>
      <c r="B140" s="12" t="str">
        <f>'Data-Re-Categorization'!C140</f>
        <v>under_25</v>
      </c>
      <c r="C140" s="12" t="str">
        <f>'Data-Re-Categorization'!D140</f>
        <v>Undergraduate</v>
      </c>
      <c r="D140" s="12" t="str">
        <f>'Data-Re-Categorization'!E140</f>
        <v>STEM</v>
      </c>
      <c r="E140" s="12" t="str">
        <f>'Data-Re-Categorization'!F140</f>
        <v>No</v>
      </c>
      <c r="F140" s="12">
        <f>'Data-Re-Categorization'!H140</f>
        <v>1</v>
      </c>
      <c r="G140" s="12">
        <f>'Data-Re-Categorization'!J140</f>
        <v>1</v>
      </c>
      <c r="H140" s="12">
        <f>'Data-Re-Categorization'!L140</f>
        <v>1</v>
      </c>
      <c r="I140" s="12">
        <f>'Data-Re-Categorization'!N140</f>
        <v>1</v>
      </c>
      <c r="J140" s="12">
        <f>'Data-Re-Categorization'!P140</f>
        <v>1</v>
      </c>
      <c r="K140" s="12" t="str">
        <f>'Data-Re-Categorization'!Q140</f>
        <v>Decreased</v>
      </c>
      <c r="L140" s="12">
        <f>'Data-Re-Categorization'!S140</f>
        <v>1</v>
      </c>
      <c r="M140" s="12">
        <f>'Data-Re-Categorization'!U140</f>
        <v>1</v>
      </c>
      <c r="N140" s="12">
        <f>'Data-Re-Categorization'!W140</f>
        <v>1</v>
      </c>
      <c r="O140" s="12">
        <f>'Data-Re-Categorization'!Y140</f>
        <v>1</v>
      </c>
      <c r="P140" s="12" t="str">
        <f>'Data-Re-Categorization'!AA140</f>
        <v>2_to_3</v>
      </c>
    </row>
    <row r="141" spans="1:16" x14ac:dyDescent="0.3">
      <c r="A141" s="12" t="str">
        <f>'Data-Re-Categorization'!A141</f>
        <v>Female</v>
      </c>
      <c r="B141" s="12" t="str">
        <f>'Data-Re-Categorization'!C141</f>
        <v>under_25</v>
      </c>
      <c r="C141" s="12" t="str">
        <f>'Data-Re-Categorization'!D141</f>
        <v>Undergraduate</v>
      </c>
      <c r="D141" s="12" t="str">
        <f>'Data-Re-Categorization'!E141</f>
        <v>Non-STEM</v>
      </c>
      <c r="E141" s="12" t="str">
        <f>'Data-Re-Categorization'!F141</f>
        <v>No</v>
      </c>
      <c r="F141" s="12" t="str">
        <f>'Data-Re-Categorization'!H141</f>
        <v>2_to_3</v>
      </c>
      <c r="G141" s="12" t="str">
        <f>'Data-Re-Categorization'!J141</f>
        <v>2_to_3</v>
      </c>
      <c r="H141" s="12" t="str">
        <f>'Data-Re-Categorization'!L141</f>
        <v>2_to_3</v>
      </c>
      <c r="I141" s="12" t="str">
        <f>'Data-Re-Categorization'!N141</f>
        <v>2_to_3</v>
      </c>
      <c r="J141" s="12" t="str">
        <f>'Data-Re-Categorization'!P141</f>
        <v>4_to_5</v>
      </c>
      <c r="K141" s="12" t="str">
        <f>'Data-Re-Categorization'!Q141</f>
        <v>Decreased</v>
      </c>
      <c r="L141" s="12" t="str">
        <f>'Data-Re-Categorization'!S141</f>
        <v>2_to_3</v>
      </c>
      <c r="M141" s="12" t="str">
        <f>'Data-Re-Categorization'!U141</f>
        <v>2_to_3</v>
      </c>
      <c r="N141" s="12" t="str">
        <f>'Data-Re-Categorization'!W141</f>
        <v>2_to_3</v>
      </c>
      <c r="O141" s="12" t="str">
        <f>'Data-Re-Categorization'!Y141</f>
        <v>2_to_3</v>
      </c>
      <c r="P141" s="12" t="str">
        <f>'Data-Re-Categorization'!AA141</f>
        <v>2_to_3</v>
      </c>
    </row>
  </sheetData>
  <autoFilter ref="A1:P141" xr:uid="{BA018A82-2633-4BB2-BBB8-93BA97282E0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7CE9-93E6-4279-BF02-E7A205BC8A33}">
  <dimension ref="A2:AR312"/>
  <sheetViews>
    <sheetView workbookViewId="0">
      <pane xSplit="3" ySplit="4" topLeftCell="D320" activePane="bottomRight" state="frozen"/>
      <selection pane="topRight" activeCell="D1" sqref="D1"/>
      <selection pane="bottomLeft" activeCell="A5" sqref="A5"/>
      <selection pane="bottomRight" activeCell="F341" sqref="F341"/>
    </sheetView>
  </sheetViews>
  <sheetFormatPr defaultRowHeight="14.4" x14ac:dyDescent="0.3"/>
  <cols>
    <col min="3" max="3" width="22.88671875" customWidth="1"/>
    <col min="4" max="4" width="16.21875" bestFit="1" customWidth="1"/>
    <col min="5" max="7" width="10.77734375" customWidth="1"/>
    <col min="10" max="10" width="16.21875" bestFit="1" customWidth="1"/>
    <col min="11" max="13" width="10.77734375" customWidth="1"/>
    <col min="16" max="16" width="16.21875" bestFit="1" customWidth="1"/>
    <col min="17" max="19" width="10.77734375" customWidth="1"/>
    <col min="23" max="25" width="10.77734375" customWidth="1"/>
    <col min="29" max="31" width="10.77734375" customWidth="1"/>
    <col min="35" max="37" width="10.77734375" customWidth="1"/>
    <col min="41" max="43" width="10.77734375" customWidth="1"/>
  </cols>
  <sheetData>
    <row r="2" spans="1:44" x14ac:dyDescent="0.3">
      <c r="E2" s="5" t="s">
        <v>69</v>
      </c>
      <c r="F2" s="19">
        <v>1</v>
      </c>
      <c r="G2" s="6"/>
      <c r="K2" s="5" t="s">
        <v>69</v>
      </c>
      <c r="L2" s="19">
        <f>F2+1</f>
        <v>2</v>
      </c>
      <c r="M2" s="6"/>
      <c r="Q2" s="5" t="s">
        <v>69</v>
      </c>
      <c r="R2" s="19">
        <f>L2+1</f>
        <v>3</v>
      </c>
      <c r="S2" s="6"/>
      <c r="W2" s="5" t="s">
        <v>69</v>
      </c>
      <c r="X2" s="19">
        <f>R2+1</f>
        <v>4</v>
      </c>
      <c r="Y2" s="6"/>
      <c r="AC2" s="5" t="s">
        <v>69</v>
      </c>
      <c r="AD2" s="19">
        <f>X2+1</f>
        <v>5</v>
      </c>
      <c r="AE2" s="6"/>
      <c r="AI2" s="5" t="s">
        <v>69</v>
      </c>
      <c r="AJ2" s="19">
        <f>AD2+1</f>
        <v>6</v>
      </c>
      <c r="AK2" s="6"/>
      <c r="AO2" s="5" t="s">
        <v>69</v>
      </c>
      <c r="AP2" s="19">
        <f>AJ2+1</f>
        <v>7</v>
      </c>
      <c r="AQ2" s="6"/>
    </row>
    <row r="3" spans="1:44" s="25" customFormat="1" ht="4.8" customHeight="1" x14ac:dyDescent="0.3">
      <c r="E3" s="26"/>
      <c r="F3" s="27"/>
      <c r="G3" s="28"/>
      <c r="K3" s="26"/>
      <c r="L3" s="27"/>
      <c r="M3" s="28"/>
      <c r="Q3" s="26"/>
      <c r="R3" s="27"/>
      <c r="S3" s="28"/>
      <c r="W3" s="26"/>
      <c r="X3" s="27"/>
      <c r="Y3" s="28"/>
      <c r="AC3" s="26"/>
      <c r="AD3" s="27"/>
      <c r="AE3" s="28"/>
      <c r="AI3" s="26"/>
      <c r="AJ3" s="27"/>
      <c r="AK3" s="28"/>
      <c r="AO3" s="26"/>
      <c r="AP3" s="27"/>
      <c r="AQ3" s="28"/>
    </row>
    <row r="4" spans="1:44" ht="60" customHeight="1" x14ac:dyDescent="0.3">
      <c r="E4" s="17" t="s">
        <v>68</v>
      </c>
      <c r="F4" s="18"/>
      <c r="G4" s="18"/>
      <c r="K4" s="17" t="s">
        <v>42</v>
      </c>
      <c r="L4" s="18"/>
      <c r="M4" s="18"/>
      <c r="Q4" s="17" t="s">
        <v>43</v>
      </c>
      <c r="R4" s="18"/>
      <c r="S4" s="18"/>
      <c r="W4" s="17" t="s">
        <v>42</v>
      </c>
      <c r="X4" s="18"/>
      <c r="Y4" s="18"/>
      <c r="AC4" s="17" t="s">
        <v>45</v>
      </c>
      <c r="AD4" s="18"/>
      <c r="AE4" s="18"/>
      <c r="AI4" s="17" t="s">
        <v>46</v>
      </c>
      <c r="AJ4" s="18"/>
      <c r="AK4" s="18"/>
      <c r="AO4" s="17" t="s">
        <v>47</v>
      </c>
      <c r="AP4" s="18"/>
      <c r="AQ4" s="18"/>
    </row>
    <row r="5" spans="1:44" x14ac:dyDescent="0.3">
      <c r="A5" s="2" t="s">
        <v>67</v>
      </c>
      <c r="B5" s="2">
        <v>1</v>
      </c>
      <c r="C5" s="2" t="s">
        <v>61</v>
      </c>
    </row>
    <row r="8" spans="1:44" x14ac:dyDescent="0.3">
      <c r="D8" s="21" t="s">
        <v>53</v>
      </c>
      <c r="E8" s="21"/>
      <c r="J8" s="21" t="s">
        <v>53</v>
      </c>
      <c r="K8" s="21"/>
      <c r="P8" s="21" t="s">
        <v>53</v>
      </c>
      <c r="Q8" s="21"/>
      <c r="V8" s="21" t="s">
        <v>53</v>
      </c>
      <c r="W8" s="21"/>
      <c r="AB8" s="21" t="s">
        <v>53</v>
      </c>
      <c r="AC8" s="21"/>
      <c r="AH8" s="21" t="s">
        <v>53</v>
      </c>
      <c r="AI8" s="21"/>
      <c r="AN8" s="21" t="s">
        <v>53</v>
      </c>
      <c r="AO8" s="21"/>
    </row>
    <row r="10" spans="1:44" x14ac:dyDescent="0.3">
      <c r="E10" s="20">
        <v>1</v>
      </c>
      <c r="F10" s="20" t="s">
        <v>72</v>
      </c>
      <c r="G10" s="20" t="s">
        <v>50</v>
      </c>
      <c r="H10" s="21" t="s">
        <v>52</v>
      </c>
      <c r="K10" s="20">
        <v>1</v>
      </c>
      <c r="L10" s="20" t="s">
        <v>72</v>
      </c>
      <c r="M10" s="20" t="s">
        <v>50</v>
      </c>
      <c r="N10" s="21" t="s">
        <v>52</v>
      </c>
      <c r="Q10" s="20">
        <v>1</v>
      </c>
      <c r="R10" s="20" t="s">
        <v>72</v>
      </c>
      <c r="S10" s="20" t="s">
        <v>50</v>
      </c>
      <c r="T10" s="21" t="s">
        <v>52</v>
      </c>
      <c r="W10" s="20">
        <v>1</v>
      </c>
      <c r="X10" s="20" t="s">
        <v>72</v>
      </c>
      <c r="Y10" s="20" t="s">
        <v>50</v>
      </c>
      <c r="Z10" s="21" t="s">
        <v>52</v>
      </c>
      <c r="AC10" s="20">
        <v>1</v>
      </c>
      <c r="AD10" s="20" t="s">
        <v>72</v>
      </c>
      <c r="AE10" s="20" t="s">
        <v>50</v>
      </c>
      <c r="AF10" s="21" t="s">
        <v>52</v>
      </c>
      <c r="AI10" s="20">
        <v>1</v>
      </c>
      <c r="AJ10" s="20" t="s">
        <v>72</v>
      </c>
      <c r="AK10" s="20" t="s">
        <v>50</v>
      </c>
      <c r="AL10" s="21" t="s">
        <v>52</v>
      </c>
      <c r="AO10" s="20">
        <v>1</v>
      </c>
      <c r="AP10" s="20" t="s">
        <v>72</v>
      </c>
      <c r="AQ10" s="20" t="s">
        <v>50</v>
      </c>
      <c r="AR10" s="21" t="s">
        <v>52</v>
      </c>
    </row>
    <row r="11" spans="1:44" x14ac:dyDescent="0.3">
      <c r="D11" s="2" t="s">
        <v>0</v>
      </c>
      <c r="E11">
        <f>COUNTIFS('Data-Processed'!$A:$A,'Chi Sq Test'!$D11,'Data-Processed'!$H:$H,'Chi Sq Test'!E$43)</f>
        <v>30</v>
      </c>
      <c r="F11">
        <f>COUNTIFS('Data-Processed'!$A:$A,'Chi Sq Test'!$D11,'Data-Processed'!$H:$H,'Chi Sq Test'!F$43)</f>
        <v>27</v>
      </c>
      <c r="G11">
        <f>COUNTIFS('Data-Processed'!$A:$A,'Chi Sq Test'!$D11,'Data-Processed'!$H:$H,'Chi Sq Test'!G$43)</f>
        <v>14</v>
      </c>
      <c r="H11" s="22">
        <f>SUM(E11:G11)</f>
        <v>71</v>
      </c>
      <c r="J11" s="2" t="s">
        <v>0</v>
      </c>
      <c r="K11">
        <f>COUNTIFS('Data-Processed'!$A:$A,'Chi Sq Test'!$D11,'Data-Processed'!$I:$I,'Chi Sq Test'!K$43)</f>
        <v>32</v>
      </c>
      <c r="L11">
        <f>COUNTIFS('Data-Processed'!$A:$A,'Chi Sq Test'!$D11,'Data-Processed'!$I:$I,'Chi Sq Test'!L$43)</f>
        <v>24</v>
      </c>
      <c r="M11">
        <f>COUNTIFS('Data-Processed'!$A:$A,'Chi Sq Test'!$D11,'Data-Processed'!$I:$I,'Chi Sq Test'!M$43)</f>
        <v>15</v>
      </c>
      <c r="N11" s="22">
        <f>SUM(K11:M11)</f>
        <v>71</v>
      </c>
      <c r="P11" s="2" t="s">
        <v>0</v>
      </c>
      <c r="Q11">
        <f>COUNTIFS('Data-Processed'!$A:$A,'Chi Sq Test'!$D11,'Data-Processed'!$J:$J,'Chi Sq Test'!Q$43)</f>
        <v>18</v>
      </c>
      <c r="R11">
        <f>COUNTIFS('Data-Processed'!$A:$A,'Chi Sq Test'!$D11,'Data-Processed'!$J:$J,'Chi Sq Test'!R$43)</f>
        <v>22</v>
      </c>
      <c r="S11">
        <f>COUNTIFS('Data-Processed'!$A:$A,'Chi Sq Test'!$D11,'Data-Processed'!$J:$J,'Chi Sq Test'!S$43)</f>
        <v>31</v>
      </c>
      <c r="T11" s="22">
        <f>SUM(Q11:S11)</f>
        <v>71</v>
      </c>
      <c r="V11" s="2" t="s">
        <v>0</v>
      </c>
      <c r="W11">
        <f>COUNTIFS('Data-Processed'!$A:$A,'Chi Sq Test'!$D11,'Data-Processed'!$L:$L,'Chi Sq Test'!W$43)</f>
        <v>23</v>
      </c>
      <c r="X11">
        <f>COUNTIFS('Data-Processed'!$A:$A,'Chi Sq Test'!$D11,'Data-Processed'!$L:$L,'Chi Sq Test'!X$43)</f>
        <v>26</v>
      </c>
      <c r="Y11">
        <f>COUNTIFS('Data-Processed'!$A:$A,'Chi Sq Test'!$D11,'Data-Processed'!$L:$L,'Chi Sq Test'!Y$43)</f>
        <v>22</v>
      </c>
      <c r="Z11" s="22">
        <f>SUM(W11:Y11)</f>
        <v>71</v>
      </c>
      <c r="AB11" s="2" t="s">
        <v>0</v>
      </c>
      <c r="AC11">
        <f>COUNTIFS('Data-Processed'!$A:$A,'Chi Sq Test'!$D11,'Data-Processed'!$M:$M,'Chi Sq Test'!AC$43)</f>
        <v>25</v>
      </c>
      <c r="AD11">
        <f>COUNTIFS('Data-Processed'!$A:$A,'Chi Sq Test'!$D11,'Data-Processed'!$M:$M,'Chi Sq Test'!AD$43)</f>
        <v>21</v>
      </c>
      <c r="AE11">
        <f>COUNTIFS('Data-Processed'!$A:$A,'Chi Sq Test'!$D11,'Data-Processed'!$M:$M,'Chi Sq Test'!AE$43)</f>
        <v>25</v>
      </c>
      <c r="AF11" s="22">
        <f>SUM(AC11:AE11)</f>
        <v>71</v>
      </c>
      <c r="AH11" s="2" t="s">
        <v>0</v>
      </c>
      <c r="AI11">
        <f>COUNTIFS('Data-Processed'!$A:$A,'Chi Sq Test'!$D11,'Data-Processed'!$N:$N,'Chi Sq Test'!AI$43)</f>
        <v>30</v>
      </c>
      <c r="AJ11">
        <f>COUNTIFS('Data-Processed'!$A:$A,'Chi Sq Test'!$D11,'Data-Processed'!$N:$N,'Chi Sq Test'!AJ$43)</f>
        <v>23</v>
      </c>
      <c r="AK11">
        <f>COUNTIFS('Data-Processed'!$A:$A,'Chi Sq Test'!$D11,'Data-Processed'!$N:$N,'Chi Sq Test'!AK$43)</f>
        <v>18</v>
      </c>
      <c r="AL11" s="22">
        <f>SUM(AI11:AK11)</f>
        <v>71</v>
      </c>
      <c r="AN11" s="2" t="s">
        <v>0</v>
      </c>
      <c r="AO11">
        <f>COUNTIFS('Data-Processed'!$A:$A,'Chi Sq Test'!$D11,'Data-Processed'!$O:$O,'Chi Sq Test'!AO$43)</f>
        <v>26</v>
      </c>
      <c r="AP11">
        <f>COUNTIFS('Data-Processed'!$A:$A,'Chi Sq Test'!$D11,'Data-Processed'!$O:$O,'Chi Sq Test'!AP$43)</f>
        <v>24</v>
      </c>
      <c r="AQ11">
        <f>COUNTIFS('Data-Processed'!$A:$A,'Chi Sq Test'!$D11,'Data-Processed'!$O:$O,'Chi Sq Test'!AQ$43)</f>
        <v>21</v>
      </c>
      <c r="AR11" s="22">
        <f>SUM(AO11:AQ11)</f>
        <v>71</v>
      </c>
    </row>
    <row r="12" spans="1:44" x14ac:dyDescent="0.3">
      <c r="D12" s="2" t="s">
        <v>6</v>
      </c>
      <c r="E12">
        <f>COUNTIFS('Data-Processed'!$A:$A,'Chi Sq Test'!$D12,'Data-Processed'!$H:$H,'Chi Sq Test'!E$43)</f>
        <v>21</v>
      </c>
      <c r="F12">
        <f>COUNTIFS('Data-Processed'!$A:$A,'Chi Sq Test'!$D12,'Data-Processed'!$H:$H,'Chi Sq Test'!F$43)</f>
        <v>31</v>
      </c>
      <c r="G12">
        <f>COUNTIFS('Data-Processed'!$A:$A,'Chi Sq Test'!$D12,'Data-Processed'!$H:$H,'Chi Sq Test'!G$43)</f>
        <v>17</v>
      </c>
      <c r="H12" s="22">
        <f>SUM(E12:G12)</f>
        <v>69</v>
      </c>
      <c r="J12" s="2" t="s">
        <v>6</v>
      </c>
      <c r="K12">
        <f>COUNTIFS('Data-Processed'!$A:$A,'Chi Sq Test'!$D12,'Data-Processed'!$I:$I,'Chi Sq Test'!K$43)</f>
        <v>23</v>
      </c>
      <c r="L12">
        <f>COUNTIFS('Data-Processed'!$A:$A,'Chi Sq Test'!$D12,'Data-Processed'!$I:$I,'Chi Sq Test'!L$43)</f>
        <v>29</v>
      </c>
      <c r="M12">
        <f>COUNTIFS('Data-Processed'!$A:$A,'Chi Sq Test'!$D12,'Data-Processed'!$I:$I,'Chi Sq Test'!M$43)</f>
        <v>17</v>
      </c>
      <c r="N12" s="22">
        <f>SUM(K12:M12)</f>
        <v>69</v>
      </c>
      <c r="P12" s="2" t="s">
        <v>6</v>
      </c>
      <c r="Q12">
        <f>COUNTIFS('Data-Processed'!$A:$A,'Chi Sq Test'!$D12,'Data-Processed'!$J:$J,'Chi Sq Test'!Q$43)</f>
        <v>11</v>
      </c>
      <c r="R12">
        <f>COUNTIFS('Data-Processed'!$A:$A,'Chi Sq Test'!$D12,'Data-Processed'!$J:$J,'Chi Sq Test'!R$43)</f>
        <v>21</v>
      </c>
      <c r="S12">
        <f>COUNTIFS('Data-Processed'!$A:$A,'Chi Sq Test'!$D12,'Data-Processed'!$J:$J,'Chi Sq Test'!S$43)</f>
        <v>37</v>
      </c>
      <c r="T12" s="22">
        <f>SUM(Q12:S12)</f>
        <v>69</v>
      </c>
      <c r="V12" s="2" t="s">
        <v>6</v>
      </c>
      <c r="W12">
        <f>COUNTIFS('Data-Processed'!$A:$A,'Chi Sq Test'!$D12,'Data-Processed'!$L:$L,'Chi Sq Test'!W$43)</f>
        <v>10</v>
      </c>
      <c r="X12">
        <f>COUNTIFS('Data-Processed'!$A:$A,'Chi Sq Test'!$D12,'Data-Processed'!$L:$L,'Chi Sq Test'!X$43)</f>
        <v>37</v>
      </c>
      <c r="Y12">
        <f>COUNTIFS('Data-Processed'!$A:$A,'Chi Sq Test'!$D12,'Data-Processed'!$L:$L,'Chi Sq Test'!Y$43)</f>
        <v>22</v>
      </c>
      <c r="Z12" s="22">
        <f>SUM(W12:Y12)</f>
        <v>69</v>
      </c>
      <c r="AB12" s="2" t="s">
        <v>6</v>
      </c>
      <c r="AC12">
        <f>COUNTIFS('Data-Processed'!$A:$A,'Chi Sq Test'!$D12,'Data-Processed'!$M:$M,'Chi Sq Test'!AC$43)</f>
        <v>18</v>
      </c>
      <c r="AD12">
        <f>COUNTIFS('Data-Processed'!$A:$A,'Chi Sq Test'!$D12,'Data-Processed'!$M:$M,'Chi Sq Test'!AD$43)</f>
        <v>24</v>
      </c>
      <c r="AE12">
        <f>COUNTIFS('Data-Processed'!$A:$A,'Chi Sq Test'!$D12,'Data-Processed'!$M:$M,'Chi Sq Test'!AE$43)</f>
        <v>27</v>
      </c>
      <c r="AF12" s="22">
        <f>SUM(AC12:AE12)</f>
        <v>69</v>
      </c>
      <c r="AH12" s="2" t="s">
        <v>6</v>
      </c>
      <c r="AI12">
        <f>COUNTIFS('Data-Processed'!$A:$A,'Chi Sq Test'!$D12,'Data-Processed'!$N:$N,'Chi Sq Test'!AI$43)</f>
        <v>28</v>
      </c>
      <c r="AJ12">
        <f>COUNTIFS('Data-Processed'!$A:$A,'Chi Sq Test'!$D12,'Data-Processed'!$N:$N,'Chi Sq Test'!AJ$43)</f>
        <v>19</v>
      </c>
      <c r="AK12">
        <f>COUNTIFS('Data-Processed'!$A:$A,'Chi Sq Test'!$D12,'Data-Processed'!$N:$N,'Chi Sq Test'!AK$43)</f>
        <v>22</v>
      </c>
      <c r="AL12" s="22">
        <f>SUM(AI12:AK12)</f>
        <v>69</v>
      </c>
      <c r="AN12" s="2" t="s">
        <v>6</v>
      </c>
      <c r="AO12">
        <f>COUNTIFS('Data-Processed'!$A:$A,'Chi Sq Test'!$D12,'Data-Processed'!$O:$O,'Chi Sq Test'!AO$43)</f>
        <v>25</v>
      </c>
      <c r="AP12">
        <f>COUNTIFS('Data-Processed'!$A:$A,'Chi Sq Test'!$D12,'Data-Processed'!$O:$O,'Chi Sq Test'!AP$43)</f>
        <v>16</v>
      </c>
      <c r="AQ12">
        <f>COUNTIFS('Data-Processed'!$A:$A,'Chi Sq Test'!$D12,'Data-Processed'!$O:$O,'Chi Sq Test'!AQ$43)</f>
        <v>28</v>
      </c>
      <c r="AR12" s="22">
        <f>SUM(AO12:AQ12)</f>
        <v>69</v>
      </c>
    </row>
    <row r="13" spans="1:44" x14ac:dyDescent="0.3">
      <c r="D13" s="21" t="s">
        <v>52</v>
      </c>
      <c r="E13" s="22">
        <f>SUM(E11:E12)</f>
        <v>51</v>
      </c>
      <c r="F13" s="22">
        <f>SUM(F11:F12)</f>
        <v>58</v>
      </c>
      <c r="G13" s="22">
        <f>SUM(G11:G12)</f>
        <v>31</v>
      </c>
      <c r="H13" s="21">
        <f>SUM(E11:G12)</f>
        <v>140</v>
      </c>
      <c r="J13" s="21" t="s">
        <v>52</v>
      </c>
      <c r="K13" s="22">
        <f>SUM(K11:K12)</f>
        <v>55</v>
      </c>
      <c r="L13" s="22">
        <f>SUM(L11:L12)</f>
        <v>53</v>
      </c>
      <c r="M13" s="22">
        <f>SUM(M11:M12)</f>
        <v>32</v>
      </c>
      <c r="N13" s="21">
        <f>SUM(K11:M12)</f>
        <v>140</v>
      </c>
      <c r="P13" s="21" t="s">
        <v>52</v>
      </c>
      <c r="Q13" s="22">
        <f>SUM(Q11:Q12)</f>
        <v>29</v>
      </c>
      <c r="R13" s="22">
        <f>SUM(R11:R12)</f>
        <v>43</v>
      </c>
      <c r="S13" s="22">
        <f>SUM(S11:S12)</f>
        <v>68</v>
      </c>
      <c r="T13" s="21">
        <f>SUM(Q11:S12)</f>
        <v>140</v>
      </c>
      <c r="V13" s="21" t="s">
        <v>52</v>
      </c>
      <c r="W13" s="22">
        <f>SUM(W11:W12)</f>
        <v>33</v>
      </c>
      <c r="X13" s="22">
        <f>SUM(X11:X12)</f>
        <v>63</v>
      </c>
      <c r="Y13" s="22">
        <f>SUM(Y11:Y12)</f>
        <v>44</v>
      </c>
      <c r="Z13" s="21">
        <f>SUM(W11:Y12)</f>
        <v>140</v>
      </c>
      <c r="AB13" s="21" t="s">
        <v>52</v>
      </c>
      <c r="AC13" s="22">
        <f>SUM(AC11:AC12)</f>
        <v>43</v>
      </c>
      <c r="AD13" s="22">
        <f>SUM(AD11:AD12)</f>
        <v>45</v>
      </c>
      <c r="AE13" s="22">
        <f>SUM(AE11:AE12)</f>
        <v>52</v>
      </c>
      <c r="AF13" s="21">
        <f>SUM(AC11:AE12)</f>
        <v>140</v>
      </c>
      <c r="AH13" s="21" t="s">
        <v>52</v>
      </c>
      <c r="AI13" s="22">
        <f>SUM(AI11:AI12)</f>
        <v>58</v>
      </c>
      <c r="AJ13" s="22">
        <f>SUM(AJ11:AJ12)</f>
        <v>42</v>
      </c>
      <c r="AK13" s="22">
        <f>SUM(AK11:AK12)</f>
        <v>40</v>
      </c>
      <c r="AL13" s="21">
        <f>SUM(AI11:AK12)</f>
        <v>140</v>
      </c>
      <c r="AN13" s="21" t="s">
        <v>52</v>
      </c>
      <c r="AO13" s="22">
        <f>SUM(AO11:AO12)</f>
        <v>51</v>
      </c>
      <c r="AP13" s="22">
        <f>SUM(AP11:AP12)</f>
        <v>40</v>
      </c>
      <c r="AQ13" s="22">
        <f>SUM(AQ11:AQ12)</f>
        <v>49</v>
      </c>
      <c r="AR13" s="21">
        <f>SUM(AO11:AQ12)</f>
        <v>140</v>
      </c>
    </row>
    <row r="16" spans="1:44" x14ac:dyDescent="0.3">
      <c r="D16" s="21" t="s">
        <v>55</v>
      </c>
      <c r="E16" s="21"/>
      <c r="J16" s="21" t="s">
        <v>55</v>
      </c>
      <c r="K16" s="21"/>
      <c r="P16" s="21" t="s">
        <v>55</v>
      </c>
      <c r="Q16" s="21"/>
      <c r="V16" s="21" t="s">
        <v>55</v>
      </c>
      <c r="W16" s="21"/>
      <c r="AB16" s="21" t="s">
        <v>55</v>
      </c>
      <c r="AC16" s="21"/>
      <c r="AH16" s="21" t="s">
        <v>55</v>
      </c>
      <c r="AI16" s="21"/>
      <c r="AN16" s="21" t="s">
        <v>55</v>
      </c>
      <c r="AO16" s="21"/>
    </row>
    <row r="18" spans="3:43" x14ac:dyDescent="0.3">
      <c r="E18" s="20">
        <v>1</v>
      </c>
      <c r="F18" s="20" t="s">
        <v>72</v>
      </c>
      <c r="G18" s="20" t="s">
        <v>50</v>
      </c>
      <c r="K18" s="20">
        <v>1</v>
      </c>
      <c r="L18" s="20" t="s">
        <v>72</v>
      </c>
      <c r="M18" s="20" t="s">
        <v>50</v>
      </c>
      <c r="Q18" s="20">
        <v>1</v>
      </c>
      <c r="R18" s="20" t="s">
        <v>72</v>
      </c>
      <c r="S18" s="20" t="s">
        <v>50</v>
      </c>
      <c r="W18" s="20">
        <v>1</v>
      </c>
      <c r="X18" s="20" t="s">
        <v>72</v>
      </c>
      <c r="Y18" s="20" t="s">
        <v>50</v>
      </c>
      <c r="AC18" s="20">
        <v>1</v>
      </c>
      <c r="AD18" s="20" t="s">
        <v>72</v>
      </c>
      <c r="AE18" s="20" t="s">
        <v>50</v>
      </c>
      <c r="AI18" s="20">
        <v>1</v>
      </c>
      <c r="AJ18" s="20" t="s">
        <v>72</v>
      </c>
      <c r="AK18" s="20" t="s">
        <v>50</v>
      </c>
      <c r="AO18" s="20">
        <v>1</v>
      </c>
      <c r="AP18" s="20" t="s">
        <v>72</v>
      </c>
      <c r="AQ18" s="20" t="s">
        <v>50</v>
      </c>
    </row>
    <row r="19" spans="3:43" x14ac:dyDescent="0.3">
      <c r="D19" s="2" t="s">
        <v>0</v>
      </c>
      <c r="E19" s="23">
        <f>E$13*$H11/$H$13</f>
        <v>25.864285714285714</v>
      </c>
      <c r="F19" s="23">
        <f>F$13*$H11/$H$13</f>
        <v>29.414285714285715</v>
      </c>
      <c r="G19" s="23">
        <f>G$13*$H11/$H$13</f>
        <v>15.721428571428572</v>
      </c>
      <c r="J19" s="2" t="s">
        <v>0</v>
      </c>
      <c r="K19" s="23">
        <f>K$13*$N11/$N$13</f>
        <v>27.892857142857142</v>
      </c>
      <c r="L19" s="23">
        <f>L$13*$N11/$N$13</f>
        <v>26.87857142857143</v>
      </c>
      <c r="M19" s="23">
        <f>M$13*$N11/$N$13</f>
        <v>16.228571428571428</v>
      </c>
      <c r="P19" s="2" t="s">
        <v>0</v>
      </c>
      <c r="Q19" s="23">
        <f>Q$13*$T11/$T$13</f>
        <v>14.707142857142857</v>
      </c>
      <c r="R19" s="23">
        <f>R$13*$T11/$T$13</f>
        <v>21.807142857142857</v>
      </c>
      <c r="S19" s="23">
        <f>S$13*$T11/$T$13</f>
        <v>34.485714285714288</v>
      </c>
      <c r="V19" s="2" t="s">
        <v>0</v>
      </c>
      <c r="W19" s="23">
        <f>W$13*$Z11/$Z$13</f>
        <v>16.735714285714284</v>
      </c>
      <c r="X19" s="23">
        <f>X$13*$Z11/$Z$13</f>
        <v>31.95</v>
      </c>
      <c r="Y19" s="23">
        <f>Y$13*$Z11/$Z$13</f>
        <v>22.314285714285713</v>
      </c>
      <c r="AB19" s="2" t="s">
        <v>0</v>
      </c>
      <c r="AC19" s="23">
        <f>AC$13*$AF11/$AF$13</f>
        <v>21.807142857142857</v>
      </c>
      <c r="AD19" s="23">
        <f>AD$13*$AF11/$AF$13</f>
        <v>22.821428571428573</v>
      </c>
      <c r="AE19" s="23">
        <f>AE$13*$AF11/$AF$13</f>
        <v>26.37142857142857</v>
      </c>
      <c r="AH19" s="2" t="s">
        <v>0</v>
      </c>
      <c r="AI19" s="23">
        <f>AI$13*$AL11/$AL$13</f>
        <v>29.414285714285715</v>
      </c>
      <c r="AJ19" s="23">
        <f>AJ$13*$AL11/$AL$13</f>
        <v>21.3</v>
      </c>
      <c r="AK19" s="23">
        <f>AK$13*$AL11/$AL$13</f>
        <v>20.285714285714285</v>
      </c>
      <c r="AN19" s="2" t="s">
        <v>0</v>
      </c>
      <c r="AO19" s="23">
        <f>AO$13*$AR11/$AR$13</f>
        <v>25.864285714285714</v>
      </c>
      <c r="AP19" s="23">
        <f>AP$13*$AR11/$AR$13</f>
        <v>20.285714285714285</v>
      </c>
      <c r="AQ19" s="23">
        <f>AQ$13*$AR11/$AR$13</f>
        <v>24.85</v>
      </c>
    </row>
    <row r="20" spans="3:43" x14ac:dyDescent="0.3">
      <c r="D20" s="2" t="s">
        <v>6</v>
      </c>
      <c r="E20" s="23">
        <f>E$13*$H12/$H$13</f>
        <v>25.135714285714286</v>
      </c>
      <c r="F20" s="23">
        <f>F$13*$H12/$H$13</f>
        <v>28.585714285714285</v>
      </c>
      <c r="G20" s="23">
        <f>G$13*$H12/$H$13</f>
        <v>15.278571428571428</v>
      </c>
      <c r="J20" s="2" t="s">
        <v>6</v>
      </c>
      <c r="K20" s="23">
        <f>K$13*$N12/$N$13</f>
        <v>27.107142857142858</v>
      </c>
      <c r="L20" s="23">
        <f>L$13*$N12/$N$13</f>
        <v>26.12142857142857</v>
      </c>
      <c r="M20" s="23">
        <f>M$13*$N12/$N$13</f>
        <v>15.771428571428572</v>
      </c>
      <c r="P20" s="2" t="s">
        <v>6</v>
      </c>
      <c r="Q20" s="23">
        <f>Q$13*$T12/$T$13</f>
        <v>14.292857142857143</v>
      </c>
      <c r="R20" s="23">
        <f>R$13*$T12/$T$13</f>
        <v>21.192857142857143</v>
      </c>
      <c r="S20" s="23">
        <f>S$13*$T12/$T$13</f>
        <v>33.514285714285712</v>
      </c>
      <c r="V20" s="2" t="s">
        <v>6</v>
      </c>
      <c r="W20" s="23">
        <f>W$13*$Z12/$Z$13</f>
        <v>16.264285714285716</v>
      </c>
      <c r="X20" s="23">
        <f>X$13*$Z12/$Z$13</f>
        <v>31.05</v>
      </c>
      <c r="Y20" s="23">
        <f>Y$13*$Z12/$Z$13</f>
        <v>21.685714285714287</v>
      </c>
      <c r="AB20" s="2" t="s">
        <v>6</v>
      </c>
      <c r="AC20" s="23">
        <f>AC$13*$AF12/$AF$13</f>
        <v>21.192857142857143</v>
      </c>
      <c r="AD20" s="23">
        <f>AD$13*$AF12/$AF$13</f>
        <v>22.178571428571427</v>
      </c>
      <c r="AE20" s="23">
        <f>AE$13*$AF12/$AF$13</f>
        <v>25.62857142857143</v>
      </c>
      <c r="AH20" s="2" t="s">
        <v>6</v>
      </c>
      <c r="AI20" s="23">
        <f>AI$13*$AL12/$AL$13</f>
        <v>28.585714285714285</v>
      </c>
      <c r="AJ20" s="23">
        <f>AJ$13*$AL12/$AL$13</f>
        <v>20.7</v>
      </c>
      <c r="AK20" s="23">
        <f>AK$13*$AL12/$AL$13</f>
        <v>19.714285714285715</v>
      </c>
      <c r="AN20" s="2" t="s">
        <v>6</v>
      </c>
      <c r="AO20" s="23">
        <f>AO$13*$AR12/$AR$13</f>
        <v>25.135714285714286</v>
      </c>
      <c r="AP20" s="23">
        <f>AP$13*$AR12/$AR$13</f>
        <v>19.714285714285715</v>
      </c>
      <c r="AQ20" s="23">
        <f>AQ$13*$AR12/$AR$13</f>
        <v>24.15</v>
      </c>
    </row>
    <row r="23" spans="3:43" x14ac:dyDescent="0.3">
      <c r="D23" s="21" t="s">
        <v>54</v>
      </c>
      <c r="E23" s="21"/>
      <c r="J23" s="21" t="s">
        <v>54</v>
      </c>
      <c r="K23" s="21"/>
      <c r="P23" s="21" t="s">
        <v>54</v>
      </c>
      <c r="Q23" s="21"/>
      <c r="V23" s="21" t="s">
        <v>54</v>
      </c>
      <c r="W23" s="21"/>
      <c r="AB23" s="21" t="s">
        <v>54</v>
      </c>
      <c r="AC23" s="21"/>
      <c r="AH23" s="21" t="s">
        <v>54</v>
      </c>
      <c r="AI23" s="21"/>
      <c r="AN23" s="21" t="s">
        <v>54</v>
      </c>
      <c r="AO23" s="21"/>
    </row>
    <row r="24" spans="3:43" x14ac:dyDescent="0.3">
      <c r="E24">
        <v>1</v>
      </c>
      <c r="F24">
        <v>2</v>
      </c>
      <c r="G24">
        <v>3</v>
      </c>
      <c r="K24">
        <v>1</v>
      </c>
      <c r="L24">
        <v>2</v>
      </c>
      <c r="M24">
        <v>3</v>
      </c>
      <c r="Q24">
        <v>1</v>
      </c>
      <c r="R24">
        <v>2</v>
      </c>
      <c r="S24">
        <v>3</v>
      </c>
      <c r="W24">
        <v>1</v>
      </c>
      <c r="X24">
        <v>2</v>
      </c>
      <c r="Y24">
        <v>3</v>
      </c>
      <c r="AC24">
        <v>1</v>
      </c>
      <c r="AD24">
        <v>2</v>
      </c>
      <c r="AE24">
        <v>3</v>
      </c>
      <c r="AI24">
        <v>1</v>
      </c>
      <c r="AJ24">
        <v>2</v>
      </c>
      <c r="AK24">
        <v>3</v>
      </c>
      <c r="AO24">
        <v>1</v>
      </c>
      <c r="AP24">
        <v>2</v>
      </c>
      <c r="AQ24">
        <v>3</v>
      </c>
    </row>
    <row r="25" spans="3:43" x14ac:dyDescent="0.3">
      <c r="E25" s="20">
        <v>1</v>
      </c>
      <c r="F25" s="20" t="s">
        <v>72</v>
      </c>
      <c r="G25" s="20" t="s">
        <v>50</v>
      </c>
      <c r="K25" s="20">
        <v>1</v>
      </c>
      <c r="L25" s="20" t="s">
        <v>72</v>
      </c>
      <c r="M25" s="20" t="s">
        <v>50</v>
      </c>
      <c r="Q25" s="20">
        <v>1</v>
      </c>
      <c r="R25" s="20" t="s">
        <v>72</v>
      </c>
      <c r="S25" s="20" t="s">
        <v>50</v>
      </c>
      <c r="W25" s="20">
        <v>1</v>
      </c>
      <c r="X25" s="20" t="s">
        <v>72</v>
      </c>
      <c r="Y25" s="20" t="s">
        <v>50</v>
      </c>
      <c r="AC25" s="20">
        <v>1</v>
      </c>
      <c r="AD25" s="20" t="s">
        <v>72</v>
      </c>
      <c r="AE25" s="20" t="s">
        <v>50</v>
      </c>
      <c r="AI25" s="20">
        <v>1</v>
      </c>
      <c r="AJ25" s="20" t="s">
        <v>72</v>
      </c>
      <c r="AK25" s="20" t="s">
        <v>50</v>
      </c>
      <c r="AO25" s="20">
        <v>1</v>
      </c>
      <c r="AP25" s="20" t="s">
        <v>72</v>
      </c>
      <c r="AQ25" s="20" t="s">
        <v>50</v>
      </c>
    </row>
    <row r="26" spans="3:43" x14ac:dyDescent="0.3">
      <c r="C26">
        <v>1</v>
      </c>
      <c r="D26" s="2" t="s">
        <v>0</v>
      </c>
      <c r="E26" s="23">
        <f>(E11-E19)^2/E19</f>
        <v>0.66130311279441367</v>
      </c>
      <c r="F26" s="23">
        <f>(F11-F19)^2/F19</f>
        <v>0.19816138208561718</v>
      </c>
      <c r="G26" s="23">
        <f>(G11-G19)^2/G19</f>
        <v>0.18848899850717207</v>
      </c>
      <c r="I26">
        <v>1</v>
      </c>
      <c r="J26" s="2" t="s">
        <v>0</v>
      </c>
      <c r="K26" s="23">
        <f>(K11-K19)^2/K19</f>
        <v>0.60476495335650282</v>
      </c>
      <c r="L26" s="23">
        <f>(L11-L19)^2/L19</f>
        <v>0.30828176606810698</v>
      </c>
      <c r="M26" s="23">
        <f>(M11-M19)^2/M19</f>
        <v>9.3008048289738313E-2</v>
      </c>
      <c r="O26">
        <v>1</v>
      </c>
      <c r="P26" s="2" t="s">
        <v>0</v>
      </c>
      <c r="Q26" s="23">
        <f>(Q11-Q19)^2/Q19</f>
        <v>0.73725456185388183</v>
      </c>
      <c r="R26" s="23">
        <f>(R11-R19)^2/R19</f>
        <v>1.7055823311964847E-3</v>
      </c>
      <c r="S26" s="23">
        <f>(S11-S19)^2/S19</f>
        <v>0.3523257190200027</v>
      </c>
      <c r="U26">
        <v>1</v>
      </c>
      <c r="V26" s="2" t="s">
        <v>0</v>
      </c>
      <c r="W26" s="23">
        <f>(W11-W19)^2/W19</f>
        <v>2.3447625144808262</v>
      </c>
      <c r="X26" s="23">
        <f>(X11-X19)^2/X19</f>
        <v>1.1080594679186226</v>
      </c>
      <c r="Y26" s="23">
        <f>(Y11-Y19)^2/Y19</f>
        <v>4.4265593561367894E-3</v>
      </c>
      <c r="AA26">
        <v>1</v>
      </c>
      <c r="AB26" s="2" t="s">
        <v>0</v>
      </c>
      <c r="AC26" s="23">
        <f>(AC11-AC19)^2/AC19</f>
        <v>0.46747695475176648</v>
      </c>
      <c r="AD26" s="23">
        <f>(AD11-AD19)^2/AD19</f>
        <v>0.14537223340040265</v>
      </c>
      <c r="AE26" s="23">
        <f>(AE11-AE19)^2/AE19</f>
        <v>7.1320229066707805E-2</v>
      </c>
      <c r="AG26">
        <v>1</v>
      </c>
      <c r="AH26" s="2" t="s">
        <v>0</v>
      </c>
      <c r="AI26" s="23">
        <f>(AI11-AI19)^2/AI19</f>
        <v>1.166308193991534E-2</v>
      </c>
      <c r="AJ26" s="23">
        <f>(AJ11-AJ19)^2/AJ19</f>
        <v>0.13568075117370879</v>
      </c>
      <c r="AK26" s="23">
        <f>(AK11-AK19)^2/AK19</f>
        <v>0.25754527162977847</v>
      </c>
      <c r="AM26">
        <v>1</v>
      </c>
      <c r="AN26" s="2" t="s">
        <v>0</v>
      </c>
      <c r="AO26" s="23">
        <f>(AO11-AO19)^2/AO19</f>
        <v>7.1211583224839654E-4</v>
      </c>
      <c r="AP26" s="23">
        <f>(AP11-AP19)^2/AP19</f>
        <v>0.68008048289738465</v>
      </c>
      <c r="AQ26" s="23">
        <f>(AQ11-AQ19)^2/AQ19</f>
        <v>0.59647887323943705</v>
      </c>
    </row>
    <row r="27" spans="3:43" x14ac:dyDescent="0.3">
      <c r="C27">
        <v>2</v>
      </c>
      <c r="D27" s="2" t="s">
        <v>6</v>
      </c>
      <c r="E27" s="23">
        <f>(E12-E20)^2/E20</f>
        <v>0.68047131896236768</v>
      </c>
      <c r="F27" s="23">
        <f>(F12-F20)^2/F20</f>
        <v>0.2039051902620119</v>
      </c>
      <c r="G27" s="23">
        <f>(G12-G20)^2/G20</f>
        <v>0.19395244773926404</v>
      </c>
      <c r="I27">
        <v>2</v>
      </c>
      <c r="J27" s="2" t="s">
        <v>6</v>
      </c>
      <c r="K27" s="23">
        <f>(K12-K20)^2/K20</f>
        <v>0.62229437229437246</v>
      </c>
      <c r="L27" s="23">
        <f>(L12-L20)^2/L20</f>
        <v>0.31721746943239998</v>
      </c>
      <c r="M27" s="23">
        <f>(M12-M20)^2/M20</f>
        <v>9.5703933747411887E-2</v>
      </c>
      <c r="O27">
        <v>2</v>
      </c>
      <c r="P27" s="2" t="s">
        <v>6</v>
      </c>
      <c r="Q27" s="23">
        <f>(Q12-Q20)^2/Q20</f>
        <v>0.75862425929892185</v>
      </c>
      <c r="R27" s="23">
        <f>(R12-R20)^2/R20</f>
        <v>1.7550195002166728E-3</v>
      </c>
      <c r="S27" s="23">
        <f>(S12-S20)^2/S20</f>
        <v>0.36253805870174194</v>
      </c>
      <c r="U27">
        <v>2</v>
      </c>
      <c r="V27" s="2" t="s">
        <v>6</v>
      </c>
      <c r="W27" s="23">
        <f>(W12-W20)^2/W20</f>
        <v>2.4127266453353422</v>
      </c>
      <c r="X27" s="23">
        <f>(X12-X20)^2/X20</f>
        <v>1.1401771336553941</v>
      </c>
      <c r="Y27" s="23">
        <f>(Y12-Y20)^2/Y20</f>
        <v>4.5548654244306095E-3</v>
      </c>
      <c r="AA27">
        <v>2</v>
      </c>
      <c r="AB27" s="2" t="s">
        <v>6</v>
      </c>
      <c r="AC27" s="23">
        <f>(AC12-AC20)^2/AC20</f>
        <v>0.48102701141123794</v>
      </c>
      <c r="AD27" s="23">
        <f>(AD12-AD20)^2/AD20</f>
        <v>0.14958592132505202</v>
      </c>
      <c r="AE27" s="23">
        <f>(AE12-AE20)^2/AE20</f>
        <v>7.3387482083134115E-2</v>
      </c>
      <c r="AG27">
        <v>2</v>
      </c>
      <c r="AH27" s="2" t="s">
        <v>6</v>
      </c>
      <c r="AI27" s="23">
        <f>(AI12-AI20)^2/AI20</f>
        <v>1.2001142285999845E-2</v>
      </c>
      <c r="AJ27" s="23">
        <f>(AJ12-AJ20)^2/AJ20</f>
        <v>0.13961352657004819</v>
      </c>
      <c r="AK27" s="23">
        <f>(AK12-AK20)^2/AK20</f>
        <v>0.26501035196687345</v>
      </c>
      <c r="AM27">
        <v>2</v>
      </c>
      <c r="AN27" s="2" t="s">
        <v>6</v>
      </c>
      <c r="AO27" s="23">
        <f>(AO12-AO20)^2/AO20</f>
        <v>7.3275687086429213E-4</v>
      </c>
      <c r="AP27" s="23">
        <f>(AP12-AP20)^2/AP20</f>
        <v>0.69979296066252616</v>
      </c>
      <c r="AQ27" s="23">
        <f>(AQ12-AQ20)^2/AQ20</f>
        <v>0.6137681159420294</v>
      </c>
    </row>
    <row r="30" spans="3:43" x14ac:dyDescent="0.3">
      <c r="D30" s="21" t="s">
        <v>56</v>
      </c>
      <c r="E30" s="21"/>
      <c r="J30" s="21" t="s">
        <v>56</v>
      </c>
      <c r="K30" s="21"/>
      <c r="P30" s="21" t="s">
        <v>56</v>
      </c>
      <c r="Q30" s="21"/>
      <c r="V30" s="21" t="s">
        <v>56</v>
      </c>
      <c r="W30" s="21"/>
      <c r="AB30" s="21" t="s">
        <v>56</v>
      </c>
      <c r="AC30" s="21"/>
      <c r="AH30" s="21" t="s">
        <v>56</v>
      </c>
      <c r="AI30" s="21"/>
      <c r="AN30" s="21" t="s">
        <v>56</v>
      </c>
      <c r="AO30" s="21"/>
    </row>
    <row r="32" spans="3:43" x14ac:dyDescent="0.3">
      <c r="D32" s="22" t="s">
        <v>57</v>
      </c>
      <c r="E32" s="23">
        <f>SUM(E26:G27)</f>
        <v>2.1262824503508466</v>
      </c>
      <c r="J32" s="22" t="s">
        <v>57</v>
      </c>
      <c r="K32" s="23">
        <f>SUM(K26:M27)</f>
        <v>2.0412705431885323</v>
      </c>
      <c r="P32" s="22" t="s">
        <v>57</v>
      </c>
      <c r="Q32" s="23">
        <f>SUM(Q26:S27)</f>
        <v>2.2142032007059615</v>
      </c>
      <c r="V32" s="22" t="s">
        <v>57</v>
      </c>
      <c r="W32" s="23">
        <f>SUM(W26:Y27)</f>
        <v>7.0147071861707522</v>
      </c>
      <c r="AB32" s="22" t="s">
        <v>57</v>
      </c>
      <c r="AC32" s="23">
        <f>SUM(AC26:AE27)</f>
        <v>1.3881698320383011</v>
      </c>
      <c r="AH32" s="22" t="s">
        <v>57</v>
      </c>
      <c r="AI32" s="23">
        <f>SUM(AI26:AK27)</f>
        <v>0.82151412556632408</v>
      </c>
      <c r="AN32" s="22" t="s">
        <v>57</v>
      </c>
      <c r="AO32" s="23">
        <f>SUM(AO26:AQ27)</f>
        <v>2.5915653054444903</v>
      </c>
    </row>
    <row r="33" spans="1:44" x14ac:dyDescent="0.3">
      <c r="D33" s="22" t="s">
        <v>58</v>
      </c>
      <c r="E33">
        <f>COUNT(C26:C27)-1</f>
        <v>1</v>
      </c>
      <c r="J33" s="22" t="s">
        <v>58</v>
      </c>
      <c r="K33">
        <f>COUNT(I26:I27)-1</f>
        <v>1</v>
      </c>
      <c r="P33" s="22" t="s">
        <v>58</v>
      </c>
      <c r="Q33">
        <f>COUNT(O26:O27)-1</f>
        <v>1</v>
      </c>
      <c r="V33" s="22" t="s">
        <v>58</v>
      </c>
      <c r="W33">
        <f>COUNT(U26:U27)-1</f>
        <v>1</v>
      </c>
      <c r="AB33" s="22" t="s">
        <v>58</v>
      </c>
      <c r="AC33">
        <f>COUNT(AA26:AA27)-1</f>
        <v>1</v>
      </c>
      <c r="AH33" s="22" t="s">
        <v>58</v>
      </c>
      <c r="AI33">
        <f>COUNT(AG26:AG27)-1</f>
        <v>1</v>
      </c>
      <c r="AN33" s="22" t="s">
        <v>58</v>
      </c>
      <c r="AO33">
        <f>COUNT(AM26:AM27)-1</f>
        <v>1</v>
      </c>
    </row>
    <row r="34" spans="1:44" x14ac:dyDescent="0.3">
      <c r="D34" s="22" t="s">
        <v>59</v>
      </c>
      <c r="E34">
        <f>COUNT(E24:G24)-1</f>
        <v>2</v>
      </c>
      <c r="J34" s="22" t="s">
        <v>59</v>
      </c>
      <c r="K34">
        <f>COUNT(K24:M24)-1</f>
        <v>2</v>
      </c>
      <c r="P34" s="22" t="s">
        <v>59</v>
      </c>
      <c r="Q34">
        <f>COUNT(Q24:S24)-1</f>
        <v>2</v>
      </c>
      <c r="V34" s="22" t="s">
        <v>59</v>
      </c>
      <c r="W34">
        <f>COUNT(W24:Y24)-1</f>
        <v>2</v>
      </c>
      <c r="AB34" s="22" t="s">
        <v>59</v>
      </c>
      <c r="AC34">
        <f>COUNT(AC24:AE24)-1</f>
        <v>2</v>
      </c>
      <c r="AH34" s="22" t="s">
        <v>59</v>
      </c>
      <c r="AI34">
        <f>COUNT(AI24:AK24)-1</f>
        <v>2</v>
      </c>
      <c r="AN34" s="22" t="s">
        <v>59</v>
      </c>
      <c r="AO34">
        <f>COUNT(AO24:AQ24)-1</f>
        <v>2</v>
      </c>
    </row>
    <row r="36" spans="1:44" x14ac:dyDescent="0.3">
      <c r="D36" s="22" t="s">
        <v>60</v>
      </c>
      <c r="E36" s="24">
        <f>_xlfn.CHISQ.DIST.RT(E32,E33*E34)</f>
        <v>0.34536922211907256</v>
      </c>
      <c r="J36" s="22" t="s">
        <v>60</v>
      </c>
      <c r="K36" s="24">
        <f>_xlfn.CHISQ.DIST.RT(K32,K33*K34)</f>
        <v>0.36036593719779442</v>
      </c>
      <c r="P36" s="22" t="s">
        <v>60</v>
      </c>
      <c r="Q36" s="24">
        <f>_xlfn.CHISQ.DIST.RT(Q32,Q33*Q34)</f>
        <v>0.33051554025635915</v>
      </c>
      <c r="V36" s="22" t="s">
        <v>60</v>
      </c>
      <c r="W36" s="24">
        <f>_xlfn.CHISQ.DIST.RT(W32,W33*W34)</f>
        <v>2.9976138621496035E-2</v>
      </c>
      <c r="AB36" s="22" t="s">
        <v>60</v>
      </c>
      <c r="AC36" s="24">
        <f>_xlfn.CHISQ.DIST.RT(AC32,AC33*AC34)</f>
        <v>0.49953135203864502</v>
      </c>
      <c r="AH36" s="22" t="s">
        <v>60</v>
      </c>
      <c r="AI36" s="24">
        <f>_xlfn.CHISQ.DIST.RT(AI32,AI33*AI34)</f>
        <v>0.66314801536651902</v>
      </c>
      <c r="AN36" s="22" t="s">
        <v>60</v>
      </c>
      <c r="AO36" s="24">
        <f>_xlfn.CHISQ.DIST.RT(AO32,AO33*AO34)</f>
        <v>0.27368358128785131</v>
      </c>
    </row>
    <row r="38" spans="1:44" x14ac:dyDescent="0.3">
      <c r="A38" s="2" t="s">
        <v>67</v>
      </c>
      <c r="B38" s="2">
        <f>B5+1</f>
        <v>2</v>
      </c>
      <c r="C38" s="2" t="s">
        <v>49</v>
      </c>
    </row>
    <row r="41" spans="1:44" x14ac:dyDescent="0.3">
      <c r="D41" s="21" t="s">
        <v>53</v>
      </c>
      <c r="E41" s="21"/>
      <c r="J41" s="21" t="s">
        <v>53</v>
      </c>
      <c r="K41" s="21"/>
      <c r="P41" s="21" t="s">
        <v>53</v>
      </c>
      <c r="Q41" s="21"/>
      <c r="V41" s="21" t="s">
        <v>53</v>
      </c>
      <c r="W41" s="21"/>
      <c r="AB41" s="21" t="s">
        <v>53</v>
      </c>
      <c r="AC41" s="21"/>
      <c r="AH41" s="21" t="s">
        <v>53</v>
      </c>
      <c r="AI41" s="21"/>
      <c r="AN41" s="21" t="s">
        <v>53</v>
      </c>
      <c r="AO41" s="21"/>
    </row>
    <row r="43" spans="1:44" x14ac:dyDescent="0.3">
      <c r="E43" s="20">
        <v>1</v>
      </c>
      <c r="F43" s="20" t="s">
        <v>72</v>
      </c>
      <c r="G43" s="20" t="s">
        <v>50</v>
      </c>
      <c r="H43" s="21" t="s">
        <v>52</v>
      </c>
      <c r="K43" s="20">
        <v>1</v>
      </c>
      <c r="L43" s="20" t="s">
        <v>72</v>
      </c>
      <c r="M43" s="20" t="s">
        <v>50</v>
      </c>
      <c r="N43" s="21" t="s">
        <v>52</v>
      </c>
      <c r="Q43" s="20">
        <v>1</v>
      </c>
      <c r="R43" s="20" t="s">
        <v>72</v>
      </c>
      <c r="S43" s="20" t="s">
        <v>50</v>
      </c>
      <c r="T43" s="21" t="s">
        <v>52</v>
      </c>
      <c r="W43" s="20">
        <v>1</v>
      </c>
      <c r="X43" s="20" t="s">
        <v>72</v>
      </c>
      <c r="Y43" s="20" t="s">
        <v>50</v>
      </c>
      <c r="Z43" s="21" t="s">
        <v>52</v>
      </c>
      <c r="AC43" s="20">
        <v>1</v>
      </c>
      <c r="AD43" s="20" t="s">
        <v>72</v>
      </c>
      <c r="AE43" s="20" t="s">
        <v>50</v>
      </c>
      <c r="AF43" s="21" t="s">
        <v>52</v>
      </c>
      <c r="AI43" s="20">
        <v>1</v>
      </c>
      <c r="AJ43" s="20" t="s">
        <v>72</v>
      </c>
      <c r="AK43" s="20" t="s">
        <v>50</v>
      </c>
      <c r="AL43" s="21" t="s">
        <v>52</v>
      </c>
      <c r="AO43" s="20">
        <v>1</v>
      </c>
      <c r="AP43" s="20" t="s">
        <v>72</v>
      </c>
      <c r="AQ43" s="20" t="s">
        <v>50</v>
      </c>
      <c r="AR43" s="21" t="s">
        <v>52</v>
      </c>
    </row>
    <row r="44" spans="1:44" x14ac:dyDescent="0.3">
      <c r="D44" s="2" t="s">
        <v>64</v>
      </c>
      <c r="E44">
        <f>COUNTIFS('Data-Processed'!$B:$B,'Chi Sq Test'!$D44,'Data-Processed'!$H:$H,'Chi Sq Test'!E$43)</f>
        <v>51</v>
      </c>
      <c r="F44">
        <f>COUNTIFS('Data-Processed'!$B:$B,'Chi Sq Test'!$D44,'Data-Processed'!$H:$H,'Chi Sq Test'!F$43)</f>
        <v>41</v>
      </c>
      <c r="G44">
        <f>COUNTIFS('Data-Processed'!$B:$B,'Chi Sq Test'!$D44,'Data-Processed'!$H:$H,'Chi Sq Test'!G$43)</f>
        <v>23</v>
      </c>
      <c r="H44" s="22">
        <f>SUM(E44:G44)</f>
        <v>115</v>
      </c>
      <c r="J44" s="2" t="s">
        <v>64</v>
      </c>
      <c r="K44">
        <f>COUNTIFS('Data-Processed'!$B:$B,'Chi Sq Test'!$D44,'Data-Processed'!$I:$I,'Chi Sq Test'!K$43)</f>
        <v>53</v>
      </c>
      <c r="L44">
        <f>COUNTIFS('Data-Processed'!$B:$B,'Chi Sq Test'!$D44,'Data-Processed'!$I:$I,'Chi Sq Test'!L$43)</f>
        <v>41</v>
      </c>
      <c r="M44">
        <f>COUNTIFS('Data-Processed'!$B:$B,'Chi Sq Test'!$D44,'Data-Processed'!$I:$I,'Chi Sq Test'!M$43)</f>
        <v>21</v>
      </c>
      <c r="N44" s="22">
        <f>SUM(K44:M44)</f>
        <v>115</v>
      </c>
      <c r="P44" s="2" t="s">
        <v>64</v>
      </c>
      <c r="Q44">
        <f>COUNTIFS('Data-Processed'!$B:$B,'Chi Sq Test'!$D44,'Data-Processed'!$J:$J,'Chi Sq Test'!Q$43)</f>
        <v>29</v>
      </c>
      <c r="R44">
        <f>COUNTIFS('Data-Processed'!$B:$B,'Chi Sq Test'!$D44,'Data-Processed'!$J:$J,'Chi Sq Test'!R$43)</f>
        <v>34</v>
      </c>
      <c r="S44">
        <f>COUNTIFS('Data-Processed'!$B:$B,'Chi Sq Test'!$D44,'Data-Processed'!$J:$J,'Chi Sq Test'!S$43)</f>
        <v>52</v>
      </c>
      <c r="T44" s="22">
        <f>SUM(Q44:S44)</f>
        <v>115</v>
      </c>
      <c r="V44" s="2" t="s">
        <v>64</v>
      </c>
      <c r="W44">
        <f>COUNTIFS('Data-Processed'!$B:$B,'Chi Sq Test'!$D44,'Data-Processed'!$L:$L,'Chi Sq Test'!W$43)</f>
        <v>31</v>
      </c>
      <c r="X44">
        <f>COUNTIFS('Data-Processed'!$B:$B,'Chi Sq Test'!$D44,'Data-Processed'!$L:$L,'Chi Sq Test'!X$43)</f>
        <v>55</v>
      </c>
      <c r="Y44">
        <f>COUNTIFS('Data-Processed'!$B:$B,'Chi Sq Test'!$D44,'Data-Processed'!$L:$L,'Chi Sq Test'!Y$43)</f>
        <v>29</v>
      </c>
      <c r="Z44" s="22">
        <f>SUM(W44:Y44)</f>
        <v>115</v>
      </c>
      <c r="AB44" s="2" t="s">
        <v>64</v>
      </c>
      <c r="AC44">
        <f>COUNTIFS('Data-Processed'!$B:$B,'Chi Sq Test'!$D44,'Data-Processed'!$M:$M,'Chi Sq Test'!AC$43)</f>
        <v>41</v>
      </c>
      <c r="AD44">
        <f>COUNTIFS('Data-Processed'!$B:$B,'Chi Sq Test'!$D44,'Data-Processed'!$M:$M,'Chi Sq Test'!AD$43)</f>
        <v>36</v>
      </c>
      <c r="AE44">
        <f>COUNTIFS('Data-Processed'!$B:$B,'Chi Sq Test'!$D44,'Data-Processed'!$M:$M,'Chi Sq Test'!AE$43)</f>
        <v>38</v>
      </c>
      <c r="AF44" s="22">
        <f>SUM(AC44:AE44)</f>
        <v>115</v>
      </c>
      <c r="AH44" s="2" t="s">
        <v>64</v>
      </c>
      <c r="AI44">
        <f>COUNTIFS('Data-Processed'!$B:$B,'Chi Sq Test'!$D44,'Data-Processed'!$N:$N,'Chi Sq Test'!AI$43)</f>
        <v>52</v>
      </c>
      <c r="AJ44">
        <f>COUNTIFS('Data-Processed'!$B:$B,'Chi Sq Test'!$D44,'Data-Processed'!$N:$N,'Chi Sq Test'!AJ$43)</f>
        <v>32</v>
      </c>
      <c r="AK44">
        <f>COUNTIFS('Data-Processed'!$B:$B,'Chi Sq Test'!$D44,'Data-Processed'!$N:$N,'Chi Sq Test'!AK$43)</f>
        <v>31</v>
      </c>
      <c r="AL44" s="22">
        <f>SUM(AI44:AK44)</f>
        <v>115</v>
      </c>
      <c r="AN44" s="2" t="s">
        <v>64</v>
      </c>
      <c r="AO44">
        <f>COUNTIFS('Data-Processed'!$B:$B,'Chi Sq Test'!$D44,'Data-Processed'!$O:$O,'Chi Sq Test'!AO$43)</f>
        <v>48</v>
      </c>
      <c r="AP44">
        <f>COUNTIFS('Data-Processed'!$B:$B,'Chi Sq Test'!$D44,'Data-Processed'!$O:$O,'Chi Sq Test'!AP$43)</f>
        <v>32</v>
      </c>
      <c r="AQ44">
        <f>COUNTIFS('Data-Processed'!$B:$B,'Chi Sq Test'!$D44,'Data-Processed'!$O:$O,'Chi Sq Test'!AQ$43)</f>
        <v>35</v>
      </c>
      <c r="AR44" s="22">
        <f>SUM(AO44:AQ44)</f>
        <v>115</v>
      </c>
    </row>
    <row r="45" spans="1:44" x14ac:dyDescent="0.3">
      <c r="D45" s="2" t="s">
        <v>65</v>
      </c>
      <c r="E45">
        <f>COUNTIFS('Data-Processed'!$B:$B,'Chi Sq Test'!$D45,'Data-Processed'!$H:$H,'Chi Sq Test'!E$43)</f>
        <v>0</v>
      </c>
      <c r="F45">
        <f>COUNTIFS('Data-Processed'!$B:$B,'Chi Sq Test'!$D45,'Data-Processed'!$H:$H,'Chi Sq Test'!F$43)</f>
        <v>17</v>
      </c>
      <c r="G45">
        <f>COUNTIFS('Data-Processed'!$B:$B,'Chi Sq Test'!$D45,'Data-Processed'!$H:$H,'Chi Sq Test'!G$43)</f>
        <v>8</v>
      </c>
      <c r="H45" s="22">
        <f>SUM(E45:G45)</f>
        <v>25</v>
      </c>
      <c r="J45" s="2" t="s">
        <v>65</v>
      </c>
      <c r="K45">
        <f>COUNTIFS('Data-Processed'!$B:$B,'Chi Sq Test'!$D45,'Data-Processed'!$I:$I,'Chi Sq Test'!K$43)</f>
        <v>2</v>
      </c>
      <c r="L45">
        <f>COUNTIFS('Data-Processed'!$B:$B,'Chi Sq Test'!$D45,'Data-Processed'!$I:$I,'Chi Sq Test'!L$43)</f>
        <v>12</v>
      </c>
      <c r="M45">
        <f>COUNTIFS('Data-Processed'!$B:$B,'Chi Sq Test'!$D45,'Data-Processed'!$I:$I,'Chi Sq Test'!M$43)</f>
        <v>11</v>
      </c>
      <c r="N45" s="22">
        <f>SUM(K45:M45)</f>
        <v>25</v>
      </c>
      <c r="P45" s="2" t="s">
        <v>65</v>
      </c>
      <c r="Q45">
        <f>COUNTIFS('Data-Processed'!$B:$B,'Chi Sq Test'!$D45,'Data-Processed'!$J:$J,'Chi Sq Test'!Q$43)</f>
        <v>0</v>
      </c>
      <c r="R45">
        <f>COUNTIFS('Data-Processed'!$B:$B,'Chi Sq Test'!$D45,'Data-Processed'!$J:$J,'Chi Sq Test'!R$43)</f>
        <v>9</v>
      </c>
      <c r="S45">
        <f>COUNTIFS('Data-Processed'!$B:$B,'Chi Sq Test'!$D45,'Data-Processed'!$J:$J,'Chi Sq Test'!S$43)</f>
        <v>16</v>
      </c>
      <c r="T45" s="22">
        <f>SUM(Q45:S45)</f>
        <v>25</v>
      </c>
      <c r="V45" s="2" t="s">
        <v>65</v>
      </c>
      <c r="W45">
        <f>COUNTIFS('Data-Processed'!$B:$B,'Chi Sq Test'!$D45,'Data-Processed'!$L:$L,'Chi Sq Test'!W$43)</f>
        <v>2</v>
      </c>
      <c r="X45">
        <f>COUNTIFS('Data-Processed'!$B:$B,'Chi Sq Test'!$D45,'Data-Processed'!$L:$L,'Chi Sq Test'!X$43)</f>
        <v>8</v>
      </c>
      <c r="Y45">
        <f>COUNTIFS('Data-Processed'!$B:$B,'Chi Sq Test'!$D45,'Data-Processed'!$L:$L,'Chi Sq Test'!Y$43)</f>
        <v>15</v>
      </c>
      <c r="Z45" s="22">
        <f>SUM(W45:Y45)</f>
        <v>25</v>
      </c>
      <c r="AB45" s="2" t="s">
        <v>65</v>
      </c>
      <c r="AC45">
        <f>COUNTIFS('Data-Processed'!$B:$B,'Chi Sq Test'!$D45,'Data-Processed'!$M:$M,'Chi Sq Test'!AC$43)</f>
        <v>2</v>
      </c>
      <c r="AD45">
        <f>COUNTIFS('Data-Processed'!$B:$B,'Chi Sq Test'!$D45,'Data-Processed'!$M:$M,'Chi Sq Test'!AD$43)</f>
        <v>9</v>
      </c>
      <c r="AE45">
        <f>COUNTIFS('Data-Processed'!$B:$B,'Chi Sq Test'!$D45,'Data-Processed'!$M:$M,'Chi Sq Test'!AE$43)</f>
        <v>14</v>
      </c>
      <c r="AF45" s="22">
        <f>SUM(AC45:AE45)</f>
        <v>25</v>
      </c>
      <c r="AH45" s="2" t="s">
        <v>65</v>
      </c>
      <c r="AI45">
        <f>COUNTIFS('Data-Processed'!$B:$B,'Chi Sq Test'!$D45,'Data-Processed'!$N:$N,'Chi Sq Test'!AI$43)</f>
        <v>6</v>
      </c>
      <c r="AJ45">
        <f>COUNTIFS('Data-Processed'!$B:$B,'Chi Sq Test'!$D45,'Data-Processed'!$N:$N,'Chi Sq Test'!AJ$43)</f>
        <v>10</v>
      </c>
      <c r="AK45">
        <f>COUNTIFS('Data-Processed'!$B:$B,'Chi Sq Test'!$D45,'Data-Processed'!$N:$N,'Chi Sq Test'!AK$43)</f>
        <v>9</v>
      </c>
      <c r="AL45" s="22">
        <f>SUM(AI45:AK45)</f>
        <v>25</v>
      </c>
      <c r="AN45" s="2" t="s">
        <v>65</v>
      </c>
      <c r="AO45">
        <f>COUNTIFS('Data-Processed'!$B:$B,'Chi Sq Test'!$D45,'Data-Processed'!$O:$O,'Chi Sq Test'!AO$43)</f>
        <v>3</v>
      </c>
      <c r="AP45">
        <f>COUNTIFS('Data-Processed'!$B:$B,'Chi Sq Test'!$D45,'Data-Processed'!$O:$O,'Chi Sq Test'!AP$43)</f>
        <v>8</v>
      </c>
      <c r="AQ45">
        <f>COUNTIFS('Data-Processed'!$B:$B,'Chi Sq Test'!$D45,'Data-Processed'!$O:$O,'Chi Sq Test'!AQ$43)</f>
        <v>14</v>
      </c>
      <c r="AR45" s="22">
        <f>SUM(AO45:AQ45)</f>
        <v>25</v>
      </c>
    </row>
    <row r="46" spans="1:44" x14ac:dyDescent="0.3">
      <c r="D46" s="21" t="s">
        <v>52</v>
      </c>
      <c r="E46" s="22">
        <f>SUM(E44:E45)</f>
        <v>51</v>
      </c>
      <c r="F46" s="22">
        <f>SUM(F44:F45)</f>
        <v>58</v>
      </c>
      <c r="G46" s="22">
        <f>SUM(G44:G45)</f>
        <v>31</v>
      </c>
      <c r="H46" s="21">
        <f>SUM(E44:G45)</f>
        <v>140</v>
      </c>
      <c r="J46" s="21" t="s">
        <v>52</v>
      </c>
      <c r="K46" s="22">
        <f>SUM(K44:K45)</f>
        <v>55</v>
      </c>
      <c r="L46" s="22">
        <f>SUM(L44:L45)</f>
        <v>53</v>
      </c>
      <c r="M46" s="22">
        <f>SUM(M44:M45)</f>
        <v>32</v>
      </c>
      <c r="N46" s="21">
        <f>SUM(K44:M45)</f>
        <v>140</v>
      </c>
      <c r="P46" s="21" t="s">
        <v>52</v>
      </c>
      <c r="Q46" s="22">
        <f>SUM(Q44:Q45)</f>
        <v>29</v>
      </c>
      <c r="R46" s="22">
        <f>SUM(R44:R45)</f>
        <v>43</v>
      </c>
      <c r="S46" s="22">
        <f>SUM(S44:S45)</f>
        <v>68</v>
      </c>
      <c r="T46" s="21">
        <f>SUM(Q44:S45)</f>
        <v>140</v>
      </c>
      <c r="V46" s="21" t="s">
        <v>52</v>
      </c>
      <c r="W46" s="22">
        <f>SUM(W44:W45)</f>
        <v>33</v>
      </c>
      <c r="X46" s="22">
        <f>SUM(X44:X45)</f>
        <v>63</v>
      </c>
      <c r="Y46" s="22">
        <f>SUM(Y44:Y45)</f>
        <v>44</v>
      </c>
      <c r="Z46" s="21">
        <f>SUM(W44:Y45)</f>
        <v>140</v>
      </c>
      <c r="AB46" s="21" t="s">
        <v>52</v>
      </c>
      <c r="AC46" s="22">
        <f>SUM(AC44:AC45)</f>
        <v>43</v>
      </c>
      <c r="AD46" s="22">
        <f>SUM(AD44:AD45)</f>
        <v>45</v>
      </c>
      <c r="AE46" s="22">
        <f>SUM(AE44:AE45)</f>
        <v>52</v>
      </c>
      <c r="AF46" s="21">
        <f>SUM(AC44:AE45)</f>
        <v>140</v>
      </c>
      <c r="AH46" s="21" t="s">
        <v>52</v>
      </c>
      <c r="AI46" s="22">
        <f>SUM(AI44:AI45)</f>
        <v>58</v>
      </c>
      <c r="AJ46" s="22">
        <f>SUM(AJ44:AJ45)</f>
        <v>42</v>
      </c>
      <c r="AK46" s="22">
        <f>SUM(AK44:AK45)</f>
        <v>40</v>
      </c>
      <c r="AL46" s="21">
        <f>SUM(AI44:AK45)</f>
        <v>140</v>
      </c>
      <c r="AN46" s="21" t="s">
        <v>52</v>
      </c>
      <c r="AO46" s="22">
        <f>SUM(AO44:AO45)</f>
        <v>51</v>
      </c>
      <c r="AP46" s="22">
        <f>SUM(AP44:AP45)</f>
        <v>40</v>
      </c>
      <c r="AQ46" s="22">
        <f>SUM(AQ44:AQ45)</f>
        <v>49</v>
      </c>
      <c r="AR46" s="21">
        <f>SUM(AO44:AQ45)</f>
        <v>140</v>
      </c>
    </row>
    <row r="49" spans="3:43" x14ac:dyDescent="0.3">
      <c r="D49" s="21" t="s">
        <v>55</v>
      </c>
      <c r="E49" s="21"/>
      <c r="J49" s="21" t="s">
        <v>55</v>
      </c>
      <c r="K49" s="21"/>
      <c r="P49" s="21" t="s">
        <v>55</v>
      </c>
      <c r="Q49" s="21"/>
      <c r="V49" s="21" t="s">
        <v>55</v>
      </c>
      <c r="W49" s="21"/>
      <c r="AB49" s="21" t="s">
        <v>55</v>
      </c>
      <c r="AC49" s="21"/>
      <c r="AH49" s="21" t="s">
        <v>55</v>
      </c>
      <c r="AI49" s="21"/>
      <c r="AN49" s="21" t="s">
        <v>55</v>
      </c>
      <c r="AO49" s="21"/>
    </row>
    <row r="51" spans="3:43" x14ac:dyDescent="0.3">
      <c r="E51" s="20">
        <v>1</v>
      </c>
      <c r="F51" s="20" t="s">
        <v>72</v>
      </c>
      <c r="G51" s="20" t="s">
        <v>50</v>
      </c>
      <c r="K51" s="20">
        <v>1</v>
      </c>
      <c r="L51" s="20" t="s">
        <v>72</v>
      </c>
      <c r="M51" s="20" t="s">
        <v>50</v>
      </c>
      <c r="Q51" s="20">
        <v>1</v>
      </c>
      <c r="R51" s="20" t="s">
        <v>72</v>
      </c>
      <c r="S51" s="20" t="s">
        <v>50</v>
      </c>
      <c r="W51" s="20">
        <v>1</v>
      </c>
      <c r="X51" s="20" t="s">
        <v>72</v>
      </c>
      <c r="Y51" s="20" t="s">
        <v>50</v>
      </c>
      <c r="AC51" s="20">
        <v>1</v>
      </c>
      <c r="AD51" s="20" t="s">
        <v>72</v>
      </c>
      <c r="AE51" s="20" t="s">
        <v>50</v>
      </c>
      <c r="AI51" s="20">
        <v>1</v>
      </c>
      <c r="AJ51" s="20" t="s">
        <v>72</v>
      </c>
      <c r="AK51" s="20" t="s">
        <v>50</v>
      </c>
      <c r="AO51" s="20">
        <v>1</v>
      </c>
      <c r="AP51" s="20" t="s">
        <v>72</v>
      </c>
      <c r="AQ51" s="20" t="s">
        <v>50</v>
      </c>
    </row>
    <row r="52" spans="3:43" x14ac:dyDescent="0.3">
      <c r="D52" s="2" t="s">
        <v>64</v>
      </c>
      <c r="E52" s="23">
        <f>E$46*$H44/$H$46</f>
        <v>41.892857142857146</v>
      </c>
      <c r="F52" s="23">
        <f>F$46*$H44/$H$46</f>
        <v>47.642857142857146</v>
      </c>
      <c r="G52" s="23">
        <f>G$46*$H44/$H$46</f>
        <v>25.464285714285715</v>
      </c>
      <c r="J52" s="2" t="s">
        <v>64</v>
      </c>
      <c r="K52" s="23">
        <f>K$46*$N44/$N$46</f>
        <v>45.178571428571431</v>
      </c>
      <c r="L52" s="23">
        <f>L$46*$N44/$N$46</f>
        <v>43.535714285714285</v>
      </c>
      <c r="M52" s="23">
        <f>M$46*$N44/$N$46</f>
        <v>26.285714285714285</v>
      </c>
      <c r="P52" s="2" t="s">
        <v>64</v>
      </c>
      <c r="Q52" s="23">
        <f>Q$46*$T44/$T$46</f>
        <v>23.821428571428573</v>
      </c>
      <c r="R52" s="23">
        <f>R$46*$T44/$T$46</f>
        <v>35.321428571428569</v>
      </c>
      <c r="S52" s="23">
        <f>S$46*$T44/$T$46</f>
        <v>55.857142857142854</v>
      </c>
      <c r="V52" s="2" t="s">
        <v>64</v>
      </c>
      <c r="W52" s="23">
        <f>W$46*$Z44/$Z$46</f>
        <v>27.107142857142858</v>
      </c>
      <c r="X52" s="23">
        <f>X$46*$Z44/$Z$46</f>
        <v>51.75</v>
      </c>
      <c r="Y52" s="23">
        <f>Y$46*$Z44/$Z$46</f>
        <v>36.142857142857146</v>
      </c>
      <c r="AB52" s="2" t="s">
        <v>64</v>
      </c>
      <c r="AC52" s="23">
        <f>AC$46*$AF44/$AF$46</f>
        <v>35.321428571428569</v>
      </c>
      <c r="AD52" s="23">
        <f>AD$46*$AF44/$AF$46</f>
        <v>36.964285714285715</v>
      </c>
      <c r="AE52" s="23">
        <f>AE$46*$AF44/$AF$46</f>
        <v>42.714285714285715</v>
      </c>
      <c r="AH52" s="2" t="s">
        <v>64</v>
      </c>
      <c r="AI52" s="23">
        <f>AI$46*$AL44/$AL$46</f>
        <v>47.642857142857146</v>
      </c>
      <c r="AJ52" s="23">
        <f>AJ$46*$AL44/$AL$46</f>
        <v>34.5</v>
      </c>
      <c r="AK52" s="23">
        <f>AK$46*$AL44/$AL$46</f>
        <v>32.857142857142854</v>
      </c>
      <c r="AN52" s="2" t="s">
        <v>64</v>
      </c>
      <c r="AO52" s="23">
        <f>AO$46*$AR44/$AR$46</f>
        <v>41.892857142857146</v>
      </c>
      <c r="AP52" s="23">
        <f>AP$46*$AR44/$AR$46</f>
        <v>32.857142857142854</v>
      </c>
      <c r="AQ52" s="23">
        <f>AQ$46*$AR44/$AR$46</f>
        <v>40.25</v>
      </c>
    </row>
    <row r="53" spans="3:43" x14ac:dyDescent="0.3">
      <c r="D53" s="2" t="s">
        <v>65</v>
      </c>
      <c r="E53" s="23">
        <f>E$46*$H45/$H$46</f>
        <v>9.1071428571428577</v>
      </c>
      <c r="F53" s="23">
        <f>F$46*$H45/$H$46</f>
        <v>10.357142857142858</v>
      </c>
      <c r="G53" s="23">
        <f>G$46*$H45/$H$46</f>
        <v>5.5357142857142856</v>
      </c>
      <c r="J53" s="2" t="s">
        <v>65</v>
      </c>
      <c r="K53" s="23">
        <f>K$46*$N45/$N$46</f>
        <v>9.8214285714285712</v>
      </c>
      <c r="L53" s="23">
        <f>L$46*$N45/$N$46</f>
        <v>9.4642857142857135</v>
      </c>
      <c r="M53" s="23">
        <f>M$46*$N45/$N$46</f>
        <v>5.7142857142857144</v>
      </c>
      <c r="P53" s="2" t="s">
        <v>65</v>
      </c>
      <c r="Q53" s="23">
        <f>Q$46*$T45/$T$46</f>
        <v>5.1785714285714288</v>
      </c>
      <c r="R53" s="23">
        <f>R$46*$T45/$T$46</f>
        <v>7.6785714285714288</v>
      </c>
      <c r="S53" s="23">
        <f>S$46*$T45/$T$46</f>
        <v>12.142857142857142</v>
      </c>
      <c r="V53" s="2" t="s">
        <v>65</v>
      </c>
      <c r="W53" s="23">
        <f>W$46*$Z45/$Z$46</f>
        <v>5.8928571428571432</v>
      </c>
      <c r="X53" s="23">
        <f>X$46*$Z45/$Z$46</f>
        <v>11.25</v>
      </c>
      <c r="Y53" s="23">
        <f>Y$46*$Z45/$Z$46</f>
        <v>7.8571428571428568</v>
      </c>
      <c r="AB53" s="2" t="s">
        <v>65</v>
      </c>
      <c r="AC53" s="23">
        <f>AC$46*$AF45/$AF$46</f>
        <v>7.6785714285714288</v>
      </c>
      <c r="AD53" s="23">
        <f>AD$46*$AF45/$AF$46</f>
        <v>8.0357142857142865</v>
      </c>
      <c r="AE53" s="23">
        <f>AE$46*$AF45/$AF$46</f>
        <v>9.2857142857142865</v>
      </c>
      <c r="AH53" s="2" t="s">
        <v>65</v>
      </c>
      <c r="AI53" s="23">
        <f>AI$46*$AL45/$AL$46</f>
        <v>10.357142857142858</v>
      </c>
      <c r="AJ53" s="23">
        <f>AJ$46*$AL45/$AL$46</f>
        <v>7.5</v>
      </c>
      <c r="AK53" s="23">
        <f>AK$46*$AL45/$AL$46</f>
        <v>7.1428571428571432</v>
      </c>
      <c r="AN53" s="2" t="s">
        <v>65</v>
      </c>
      <c r="AO53" s="23">
        <f>AO$46*$AR45/$AR$46</f>
        <v>9.1071428571428577</v>
      </c>
      <c r="AP53" s="23">
        <f>AP$46*$AR45/$AR$46</f>
        <v>7.1428571428571432</v>
      </c>
      <c r="AQ53" s="23">
        <f>AQ$46*$AR45/$AR$46</f>
        <v>8.75</v>
      </c>
    </row>
    <row r="56" spans="3:43" x14ac:dyDescent="0.3">
      <c r="D56" s="21" t="s">
        <v>54</v>
      </c>
      <c r="E56" s="21"/>
      <c r="J56" s="21" t="s">
        <v>54</v>
      </c>
      <c r="K56" s="21"/>
      <c r="P56" s="21" t="s">
        <v>54</v>
      </c>
      <c r="Q56" s="21"/>
      <c r="V56" s="21" t="s">
        <v>54</v>
      </c>
      <c r="W56" s="21"/>
      <c r="AB56" s="21" t="s">
        <v>54</v>
      </c>
      <c r="AC56" s="21"/>
      <c r="AH56" s="21" t="s">
        <v>54</v>
      </c>
      <c r="AI56" s="21"/>
      <c r="AN56" s="21" t="s">
        <v>54</v>
      </c>
      <c r="AO56" s="21"/>
    </row>
    <row r="57" spans="3:43" x14ac:dyDescent="0.3">
      <c r="E57">
        <v>1</v>
      </c>
      <c r="F57">
        <v>2</v>
      </c>
      <c r="G57">
        <v>3</v>
      </c>
      <c r="K57">
        <v>1</v>
      </c>
      <c r="L57">
        <v>2</v>
      </c>
      <c r="M57">
        <v>3</v>
      </c>
      <c r="Q57">
        <v>1</v>
      </c>
      <c r="R57">
        <v>2</v>
      </c>
      <c r="S57">
        <v>3</v>
      </c>
      <c r="W57">
        <v>1</v>
      </c>
      <c r="X57">
        <v>2</v>
      </c>
      <c r="Y57">
        <v>3</v>
      </c>
      <c r="AC57">
        <v>1</v>
      </c>
      <c r="AD57">
        <v>2</v>
      </c>
      <c r="AE57">
        <v>3</v>
      </c>
      <c r="AI57">
        <v>1</v>
      </c>
      <c r="AJ57">
        <v>2</v>
      </c>
      <c r="AK57">
        <v>3</v>
      </c>
      <c r="AO57">
        <v>1</v>
      </c>
      <c r="AP57">
        <v>2</v>
      </c>
      <c r="AQ57">
        <v>3</v>
      </c>
    </row>
    <row r="58" spans="3:43" x14ac:dyDescent="0.3">
      <c r="E58" s="20">
        <v>1</v>
      </c>
      <c r="F58" s="20" t="s">
        <v>72</v>
      </c>
      <c r="G58" s="20" t="s">
        <v>50</v>
      </c>
      <c r="K58" s="20">
        <v>1</v>
      </c>
      <c r="L58" s="20" t="s">
        <v>72</v>
      </c>
      <c r="M58" s="20" t="s">
        <v>50</v>
      </c>
      <c r="Q58" s="20">
        <v>1</v>
      </c>
      <c r="R58" s="20" t="s">
        <v>72</v>
      </c>
      <c r="S58" s="20" t="s">
        <v>50</v>
      </c>
      <c r="W58" s="20">
        <v>1</v>
      </c>
      <c r="X58" s="20" t="s">
        <v>72</v>
      </c>
      <c r="Y58" s="20" t="s">
        <v>50</v>
      </c>
      <c r="AC58" s="20">
        <v>1</v>
      </c>
      <c r="AD58" s="20" t="s">
        <v>72</v>
      </c>
      <c r="AE58" s="20" t="s">
        <v>50</v>
      </c>
      <c r="AI58" s="20">
        <v>1</v>
      </c>
      <c r="AJ58" s="20" t="s">
        <v>72</v>
      </c>
      <c r="AK58" s="20" t="s">
        <v>50</v>
      </c>
      <c r="AO58" s="20">
        <v>1</v>
      </c>
      <c r="AP58" s="20" t="s">
        <v>72</v>
      </c>
      <c r="AQ58" s="20" t="s">
        <v>50</v>
      </c>
    </row>
    <row r="59" spans="3:43" x14ac:dyDescent="0.3">
      <c r="C59">
        <v>1</v>
      </c>
      <c r="D59" s="2" t="s">
        <v>64</v>
      </c>
      <c r="E59" s="23">
        <f>(E44-E52)^2/E52</f>
        <v>1.9798136645962718</v>
      </c>
      <c r="F59" s="23">
        <f>(F44-F52)^2/F52</f>
        <v>0.92621546369672392</v>
      </c>
      <c r="G59" s="23">
        <f>(G44-G52)^2/G52</f>
        <v>0.23847926267281125</v>
      </c>
      <c r="I59">
        <v>1</v>
      </c>
      <c r="J59" s="2" t="s">
        <v>64</v>
      </c>
      <c r="K59" s="23">
        <f>(K44-K52)^2/K52</f>
        <v>1.3540654997176729</v>
      </c>
      <c r="L59" s="23">
        <f>(L44-L52)^2/L52</f>
        <v>0.14769131606703376</v>
      </c>
      <c r="M59" s="23">
        <f>(M44-M52)^2/M52</f>
        <v>1.0628881987577636</v>
      </c>
      <c r="O59">
        <v>1</v>
      </c>
      <c r="P59" s="2" t="s">
        <v>64</v>
      </c>
      <c r="Q59" s="23">
        <f>(Q44-Q52)^2/Q52</f>
        <v>1.1257763975155273</v>
      </c>
      <c r="R59" s="23">
        <f>(R44-R52)^2/R52</f>
        <v>4.9436660407337712E-2</v>
      </c>
      <c r="S59" s="23">
        <f>(S44-S52)^2/S52</f>
        <v>0.26635001826817645</v>
      </c>
      <c r="U59">
        <v>1</v>
      </c>
      <c r="V59" s="2" t="s">
        <v>64</v>
      </c>
      <c r="W59" s="23">
        <f>(W44-W52)^2/W52</f>
        <v>0.55905326557500457</v>
      </c>
      <c r="X59" s="23">
        <f>(X44-X52)^2/X52</f>
        <v>0.20410628019323671</v>
      </c>
      <c r="Y59" s="23">
        <f>(Y44-Y52)^2/Y52</f>
        <v>1.4116318464144562</v>
      </c>
      <c r="AA59">
        <v>1</v>
      </c>
      <c r="AB59" s="2" t="s">
        <v>64</v>
      </c>
      <c r="AC59" s="23">
        <f>(AC44-AC52)^2/AC52</f>
        <v>0.91293514372381979</v>
      </c>
      <c r="AD59" s="23">
        <f>(AD44-AD52)^2/AD52</f>
        <v>2.5155279503105643E-2</v>
      </c>
      <c r="AE59" s="23">
        <f>(AE44-AE52)^2/AE52</f>
        <v>0.52030578117534665</v>
      </c>
      <c r="AG59">
        <v>1</v>
      </c>
      <c r="AH59" s="2" t="s">
        <v>64</v>
      </c>
      <c r="AI59" s="23">
        <f>(AI44-AI52)^2/AI52</f>
        <v>0.39847933176268951</v>
      </c>
      <c r="AJ59" s="23">
        <f>(AJ44-AJ52)^2/AJ52</f>
        <v>0.18115942028985507</v>
      </c>
      <c r="AK59" s="23">
        <f>(AK44-AK52)^2/AK52</f>
        <v>0.10496894409937854</v>
      </c>
      <c r="AM59">
        <v>1</v>
      </c>
      <c r="AN59" s="2" t="s">
        <v>64</v>
      </c>
      <c r="AO59" s="23">
        <f>(AO44-AO52)^2/AO52</f>
        <v>0.89029959810010861</v>
      </c>
      <c r="AP59" s="23">
        <f>(AP44-AP52)^2/AP52</f>
        <v>2.2360248447204814E-2</v>
      </c>
      <c r="AQ59" s="23">
        <f>(AQ44-AQ52)^2/AQ52</f>
        <v>0.68478260869565222</v>
      </c>
    </row>
    <row r="60" spans="3:43" x14ac:dyDescent="0.3">
      <c r="C60">
        <v>2</v>
      </c>
      <c r="D60" s="2" t="s">
        <v>65</v>
      </c>
      <c r="E60" s="23">
        <f>(E45-E53)^2/E53</f>
        <v>9.1071428571428577</v>
      </c>
      <c r="F60" s="23">
        <f>(F45-F53)^2/F53</f>
        <v>4.2605911330049251</v>
      </c>
      <c r="G60" s="23">
        <f>(G45-G53)^2/G53</f>
        <v>1.097004608294931</v>
      </c>
      <c r="I60">
        <v>2</v>
      </c>
      <c r="J60" s="2" t="s">
        <v>65</v>
      </c>
      <c r="K60" s="23">
        <f>(K45-K53)^2/K53</f>
        <v>6.2287012987012984</v>
      </c>
      <c r="L60" s="23">
        <f>(L45-L53)^2/L53</f>
        <v>0.67938005390835621</v>
      </c>
      <c r="M60" s="23">
        <f>(M45-M53)^2/M53</f>
        <v>4.8892857142857142</v>
      </c>
      <c r="O60">
        <v>2</v>
      </c>
      <c r="P60" s="2" t="s">
        <v>65</v>
      </c>
      <c r="Q60" s="23">
        <f>(Q45-Q53)^2/Q53</f>
        <v>5.1785714285714288</v>
      </c>
      <c r="R60" s="23">
        <f>(R45-R53)^2/R53</f>
        <v>0.22740863787375407</v>
      </c>
      <c r="S60" s="23">
        <f>(S45-S53)^2/S53</f>
        <v>1.225210084033614</v>
      </c>
      <c r="U60">
        <v>2</v>
      </c>
      <c r="V60" s="2" t="s">
        <v>65</v>
      </c>
      <c r="W60" s="23">
        <f>(W45-W53)^2/W53</f>
        <v>2.571645021645022</v>
      </c>
      <c r="X60" s="23">
        <f>(X45-X53)^2/X53</f>
        <v>0.93888888888888888</v>
      </c>
      <c r="Y60" s="23">
        <f>(Y45-Y53)^2/Y53</f>
        <v>6.4935064935064943</v>
      </c>
      <c r="AA60">
        <v>2</v>
      </c>
      <c r="AB60" s="2" t="s">
        <v>65</v>
      </c>
      <c r="AC60" s="23">
        <f>(AC45-AC53)^2/AC53</f>
        <v>4.1995016611295677</v>
      </c>
      <c r="AD60" s="23">
        <f>(AD45-AD53)^2/AD53</f>
        <v>0.11571428571428552</v>
      </c>
      <c r="AE60" s="23">
        <f>(AE45-AE53)^2/AE53</f>
        <v>2.3934065934065925</v>
      </c>
      <c r="AG60">
        <v>2</v>
      </c>
      <c r="AH60" s="2" t="s">
        <v>65</v>
      </c>
      <c r="AI60" s="23">
        <f>(AI45-AI53)^2/AI53</f>
        <v>1.8330049261083747</v>
      </c>
      <c r="AJ60" s="23">
        <f>(AJ45-AJ53)^2/AJ53</f>
        <v>0.83333333333333337</v>
      </c>
      <c r="AK60" s="23">
        <f>(AK45-AK53)^2/AK53</f>
        <v>0.48285714285714265</v>
      </c>
      <c r="AM60">
        <v>2</v>
      </c>
      <c r="AN60" s="2" t="s">
        <v>65</v>
      </c>
      <c r="AO60" s="23">
        <f>(AO45-AO53)^2/AO53</f>
        <v>4.0953781512605048</v>
      </c>
      <c r="AP60" s="23">
        <f>(AP45-AP53)^2/AP53</f>
        <v>0.10285714285714276</v>
      </c>
      <c r="AQ60" s="23">
        <f>(AQ45-AQ53)^2/AQ53</f>
        <v>3.15</v>
      </c>
    </row>
    <row r="63" spans="3:43" x14ac:dyDescent="0.3">
      <c r="D63" s="21" t="s">
        <v>56</v>
      </c>
      <c r="E63" s="21"/>
      <c r="J63" s="21" t="s">
        <v>56</v>
      </c>
      <c r="K63" s="21"/>
      <c r="P63" s="21" t="s">
        <v>56</v>
      </c>
      <c r="Q63" s="21"/>
      <c r="V63" s="21" t="s">
        <v>56</v>
      </c>
      <c r="W63" s="21"/>
      <c r="AB63" s="21" t="s">
        <v>56</v>
      </c>
      <c r="AC63" s="21"/>
      <c r="AH63" s="21" t="s">
        <v>56</v>
      </c>
      <c r="AI63" s="21"/>
      <c r="AN63" s="21" t="s">
        <v>56</v>
      </c>
      <c r="AO63" s="21"/>
    </row>
    <row r="65" spans="1:44" x14ac:dyDescent="0.3">
      <c r="D65" s="22" t="s">
        <v>57</v>
      </c>
      <c r="E65" s="23">
        <f>SUM(E59:G60)</f>
        <v>17.609246989408522</v>
      </c>
      <c r="J65" s="22" t="s">
        <v>57</v>
      </c>
      <c r="K65" s="23">
        <f>SUM(K59:M60)</f>
        <v>14.36201208143784</v>
      </c>
      <c r="P65" s="22" t="s">
        <v>57</v>
      </c>
      <c r="Q65" s="23">
        <f>SUM(Q59:S60)</f>
        <v>8.072753226669839</v>
      </c>
      <c r="V65" s="22" t="s">
        <v>57</v>
      </c>
      <c r="W65" s="23">
        <f>SUM(W59:Y60)</f>
        <v>12.178831796223104</v>
      </c>
      <c r="AB65" s="22" t="s">
        <v>57</v>
      </c>
      <c r="AC65" s="23">
        <f>SUM(AC59:AE60)</f>
        <v>8.1670187446527187</v>
      </c>
      <c r="AH65" s="22" t="s">
        <v>57</v>
      </c>
      <c r="AI65" s="23">
        <f>SUM(AI59:AK60)</f>
        <v>3.8338030984507738</v>
      </c>
      <c r="AN65" s="22" t="s">
        <v>57</v>
      </c>
      <c r="AO65" s="23">
        <f>SUM(AO59:AQ60)</f>
        <v>8.9456777493606143</v>
      </c>
    </row>
    <row r="66" spans="1:44" x14ac:dyDescent="0.3">
      <c r="D66" s="22" t="s">
        <v>58</v>
      </c>
      <c r="E66">
        <f>COUNT(C59:C60)-1</f>
        <v>1</v>
      </c>
      <c r="J66" s="22" t="s">
        <v>58</v>
      </c>
      <c r="K66">
        <f>COUNT(I59:I60)-1</f>
        <v>1</v>
      </c>
      <c r="P66" s="22" t="s">
        <v>58</v>
      </c>
      <c r="Q66">
        <f>COUNT(O59:O60)-1</f>
        <v>1</v>
      </c>
      <c r="V66" s="22" t="s">
        <v>58</v>
      </c>
      <c r="W66">
        <f>COUNT(U59:U60)-1</f>
        <v>1</v>
      </c>
      <c r="AB66" s="22" t="s">
        <v>58</v>
      </c>
      <c r="AC66">
        <f>COUNT(AA59:AA60)-1</f>
        <v>1</v>
      </c>
      <c r="AH66" s="22" t="s">
        <v>58</v>
      </c>
      <c r="AI66">
        <f>COUNT(AG59:AG60)-1</f>
        <v>1</v>
      </c>
      <c r="AN66" s="22" t="s">
        <v>58</v>
      </c>
      <c r="AO66">
        <f>COUNT(AM59:AM60)-1</f>
        <v>1</v>
      </c>
    </row>
    <row r="67" spans="1:44" x14ac:dyDescent="0.3">
      <c r="D67" s="22" t="s">
        <v>59</v>
      </c>
      <c r="E67">
        <f>COUNT(E57:G57)-1</f>
        <v>2</v>
      </c>
      <c r="J67" s="22" t="s">
        <v>59</v>
      </c>
      <c r="K67">
        <f>COUNT(K57:M57)-1</f>
        <v>2</v>
      </c>
      <c r="P67" s="22" t="s">
        <v>59</v>
      </c>
      <c r="Q67">
        <f>COUNT(Q57:S57)-1</f>
        <v>2</v>
      </c>
      <c r="V67" s="22" t="s">
        <v>59</v>
      </c>
      <c r="W67">
        <f>COUNT(W57:Y57)-1</f>
        <v>2</v>
      </c>
      <c r="AB67" s="22" t="s">
        <v>59</v>
      </c>
      <c r="AC67">
        <f>COUNT(AC57:AE57)-1</f>
        <v>2</v>
      </c>
      <c r="AH67" s="22" t="s">
        <v>59</v>
      </c>
      <c r="AI67">
        <f>COUNT(AI57:AK57)-1</f>
        <v>2</v>
      </c>
      <c r="AN67" s="22" t="s">
        <v>59</v>
      </c>
      <c r="AO67">
        <f>COUNT(AO57:AQ57)-1</f>
        <v>2</v>
      </c>
    </row>
    <row r="69" spans="1:44" x14ac:dyDescent="0.3">
      <c r="D69" s="22" t="s">
        <v>60</v>
      </c>
      <c r="E69" s="24">
        <f>_xlfn.CHISQ.DIST.RT(E65,E66*E67)</f>
        <v>1.50037770129041E-4</v>
      </c>
      <c r="J69" s="22" t="s">
        <v>60</v>
      </c>
      <c r="K69" s="24">
        <f>_xlfn.CHISQ.DIST.RT(K65,K66*K67)</f>
        <v>7.6090195860696412E-4</v>
      </c>
      <c r="P69" s="22" t="s">
        <v>60</v>
      </c>
      <c r="Q69" s="24">
        <f>_xlfn.CHISQ.DIST.RT(Q65,Q66*Q67)</f>
        <v>1.7661350520161788E-2</v>
      </c>
      <c r="V69" s="22" t="s">
        <v>60</v>
      </c>
      <c r="W69" s="24">
        <f>_xlfn.CHISQ.DIST.RT(W65,W66*W67)</f>
        <v>2.2667325309652861E-3</v>
      </c>
      <c r="AB69" s="22" t="s">
        <v>60</v>
      </c>
      <c r="AC69" s="24">
        <f>_xlfn.CHISQ.DIST.RT(AC65,AC66*AC67)</f>
        <v>1.6848235052538171E-2</v>
      </c>
      <c r="AH69" s="22" t="s">
        <v>60</v>
      </c>
      <c r="AI69" s="24">
        <f>_xlfn.CHISQ.DIST.RT(AI65,AI66*AI67)</f>
        <v>0.14706192105566174</v>
      </c>
      <c r="AN69" s="22" t="s">
        <v>60</v>
      </c>
      <c r="AO69" s="24">
        <f>_xlfn.CHISQ.DIST.RT(AO65,AO66*AO67)</f>
        <v>1.1414864439918546E-2</v>
      </c>
    </row>
    <row r="71" spans="1:44" x14ac:dyDescent="0.3">
      <c r="A71" s="2" t="s">
        <v>67</v>
      </c>
      <c r="B71" s="2">
        <f>B38+1</f>
        <v>3</v>
      </c>
      <c r="C71" s="2" t="s">
        <v>62</v>
      </c>
    </row>
    <row r="74" spans="1:44" x14ac:dyDescent="0.3">
      <c r="D74" s="21" t="s">
        <v>53</v>
      </c>
      <c r="E74" s="21"/>
      <c r="J74" s="21" t="s">
        <v>53</v>
      </c>
      <c r="K74" s="21"/>
      <c r="P74" s="21" t="s">
        <v>53</v>
      </c>
      <c r="Q74" s="21"/>
      <c r="V74" s="21" t="s">
        <v>53</v>
      </c>
      <c r="W74" s="21"/>
      <c r="AB74" s="21" t="s">
        <v>53</v>
      </c>
      <c r="AC74" s="21"/>
      <c r="AH74" s="21" t="s">
        <v>53</v>
      </c>
      <c r="AI74" s="21"/>
      <c r="AN74" s="21" t="s">
        <v>53</v>
      </c>
      <c r="AO74" s="21"/>
    </row>
    <row r="76" spans="1:44" x14ac:dyDescent="0.3">
      <c r="E76" s="20">
        <v>1</v>
      </c>
      <c r="F76" s="20" t="s">
        <v>72</v>
      </c>
      <c r="G76" s="20" t="s">
        <v>50</v>
      </c>
      <c r="H76" s="21" t="s">
        <v>52</v>
      </c>
      <c r="K76" s="20">
        <v>1</v>
      </c>
      <c r="L76" s="20" t="s">
        <v>72</v>
      </c>
      <c r="M76" s="20" t="s">
        <v>50</v>
      </c>
      <c r="N76" s="21" t="s">
        <v>52</v>
      </c>
      <c r="Q76" s="20">
        <v>1</v>
      </c>
      <c r="R76" s="20" t="s">
        <v>72</v>
      </c>
      <c r="S76" s="20" t="s">
        <v>50</v>
      </c>
      <c r="T76" s="21" t="s">
        <v>52</v>
      </c>
      <c r="W76" s="20">
        <v>1</v>
      </c>
      <c r="X76" s="20" t="s">
        <v>72</v>
      </c>
      <c r="Y76" s="20" t="s">
        <v>50</v>
      </c>
      <c r="Z76" s="21" t="s">
        <v>52</v>
      </c>
      <c r="AC76" s="20">
        <v>1</v>
      </c>
      <c r="AD76" s="20" t="s">
        <v>72</v>
      </c>
      <c r="AE76" s="20" t="s">
        <v>50</v>
      </c>
      <c r="AF76" s="21" t="s">
        <v>52</v>
      </c>
      <c r="AI76" s="20">
        <v>1</v>
      </c>
      <c r="AJ76" s="20" t="s">
        <v>72</v>
      </c>
      <c r="AK76" s="20" t="s">
        <v>50</v>
      </c>
      <c r="AL76" s="21" t="s">
        <v>52</v>
      </c>
      <c r="AO76" s="20">
        <v>1</v>
      </c>
      <c r="AP76" s="20" t="s">
        <v>72</v>
      </c>
      <c r="AQ76" s="20" t="s">
        <v>50</v>
      </c>
      <c r="AR76" s="21" t="s">
        <v>52</v>
      </c>
    </row>
    <row r="77" spans="1:44" x14ac:dyDescent="0.3">
      <c r="D77" s="2" t="s">
        <v>2</v>
      </c>
      <c r="E77">
        <f>COUNTIFS('Data-Processed'!$C:$C,'Chi Sq Test'!$D77,'Data-Processed'!$H:$H,'Chi Sq Test'!E$43)</f>
        <v>50</v>
      </c>
      <c r="F77">
        <f>COUNTIFS('Data-Processed'!$C:$C,'Chi Sq Test'!$D77,'Data-Processed'!$H:$H,'Chi Sq Test'!F$43)</f>
        <v>47</v>
      </c>
      <c r="G77">
        <f>COUNTIFS('Data-Processed'!$C:$C,'Chi Sq Test'!$D77,'Data-Processed'!$H:$H,'Chi Sq Test'!G$43)</f>
        <v>25</v>
      </c>
      <c r="H77" s="22">
        <f>SUM(E77:G77)</f>
        <v>122</v>
      </c>
      <c r="J77" s="2" t="s">
        <v>2</v>
      </c>
      <c r="K77">
        <f>COUNTIFS('Data-Processed'!$C:$C,'Chi Sq Test'!$D77,'Data-Processed'!$I:$I,'Chi Sq Test'!K$43)</f>
        <v>52</v>
      </c>
      <c r="L77">
        <f>COUNTIFS('Data-Processed'!$C:$C,'Chi Sq Test'!$D77,'Data-Processed'!$I:$I,'Chi Sq Test'!L$43)</f>
        <v>47</v>
      </c>
      <c r="M77">
        <f>COUNTIFS('Data-Processed'!$C:$C,'Chi Sq Test'!$D77,'Data-Processed'!$I:$I,'Chi Sq Test'!M$43)</f>
        <v>23</v>
      </c>
      <c r="N77" s="22">
        <f>SUM(K77:M77)</f>
        <v>122</v>
      </c>
      <c r="P77" s="2" t="s">
        <v>2</v>
      </c>
      <c r="Q77">
        <f>COUNTIFS('Data-Processed'!$C:$C,'Chi Sq Test'!$D77,'Data-Processed'!$J:$J,'Chi Sq Test'!Q$43)</f>
        <v>28</v>
      </c>
      <c r="R77">
        <f>COUNTIFS('Data-Processed'!$C:$C,'Chi Sq Test'!$D77,'Data-Processed'!$J:$J,'Chi Sq Test'!R$43)</f>
        <v>36</v>
      </c>
      <c r="S77">
        <f>COUNTIFS('Data-Processed'!$C:$C,'Chi Sq Test'!$D77,'Data-Processed'!$J:$J,'Chi Sq Test'!S$43)</f>
        <v>58</v>
      </c>
      <c r="T77" s="22">
        <f>SUM(Q77:S77)</f>
        <v>122</v>
      </c>
      <c r="V77" s="2" t="s">
        <v>2</v>
      </c>
      <c r="W77">
        <f>COUNTIFS('Data-Processed'!$C:$C,'Chi Sq Test'!$D77,'Data-Processed'!$L:$L,'Chi Sq Test'!W$43)</f>
        <v>31</v>
      </c>
      <c r="X77">
        <f>COUNTIFS('Data-Processed'!$C:$C,'Chi Sq Test'!$D77,'Data-Processed'!$L:$L,'Chi Sq Test'!X$43)</f>
        <v>56</v>
      </c>
      <c r="Y77">
        <f>COUNTIFS('Data-Processed'!$C:$C,'Chi Sq Test'!$D77,'Data-Processed'!$L:$L,'Chi Sq Test'!Y$43)</f>
        <v>35</v>
      </c>
      <c r="Z77" s="22">
        <f>SUM(W77:Y77)</f>
        <v>122</v>
      </c>
      <c r="AB77" s="2" t="s">
        <v>2</v>
      </c>
      <c r="AC77">
        <f>COUNTIFS('Data-Processed'!$C:$C,'Chi Sq Test'!$D77,'Data-Processed'!$M:$M,'Chi Sq Test'!AC$43)</f>
        <v>42</v>
      </c>
      <c r="AD77">
        <f>COUNTIFS('Data-Processed'!$C:$C,'Chi Sq Test'!$D77,'Data-Processed'!$M:$M,'Chi Sq Test'!AD$43)</f>
        <v>38</v>
      </c>
      <c r="AE77">
        <f>COUNTIFS('Data-Processed'!$C:$C,'Chi Sq Test'!$D77,'Data-Processed'!$M:$M,'Chi Sq Test'!AE$43)</f>
        <v>42</v>
      </c>
      <c r="AF77" s="22">
        <f>SUM(AC77:AE77)</f>
        <v>122</v>
      </c>
      <c r="AH77" s="2" t="s">
        <v>2</v>
      </c>
      <c r="AI77">
        <f>COUNTIFS('Data-Processed'!$C:$C,'Chi Sq Test'!$D77,'Data-Processed'!$N:$N,'Chi Sq Test'!AI$43)</f>
        <v>53</v>
      </c>
      <c r="AJ77">
        <f>COUNTIFS('Data-Processed'!$C:$C,'Chi Sq Test'!$D77,'Data-Processed'!$N:$N,'Chi Sq Test'!AJ$43)</f>
        <v>36</v>
      </c>
      <c r="AK77">
        <f>COUNTIFS('Data-Processed'!$C:$C,'Chi Sq Test'!$D77,'Data-Processed'!$N:$N,'Chi Sq Test'!AK$43)</f>
        <v>33</v>
      </c>
      <c r="AL77" s="22">
        <f>SUM(AI77:AK77)</f>
        <v>122</v>
      </c>
      <c r="AN77" s="2" t="s">
        <v>2</v>
      </c>
      <c r="AO77">
        <f>COUNTIFS('Data-Processed'!$C:$C,'Chi Sq Test'!$D77,'Data-Processed'!$O:$O,'Chi Sq Test'!AO$43)</f>
        <v>49</v>
      </c>
      <c r="AP77">
        <f>COUNTIFS('Data-Processed'!$C:$C,'Chi Sq Test'!$D77,'Data-Processed'!$O:$O,'Chi Sq Test'!AP$43)</f>
        <v>34</v>
      </c>
      <c r="AQ77">
        <f>COUNTIFS('Data-Processed'!$C:$C,'Chi Sq Test'!$D77,'Data-Processed'!$O:$O,'Chi Sq Test'!AQ$43)</f>
        <v>39</v>
      </c>
      <c r="AR77" s="22">
        <f>SUM(AO77:AQ77)</f>
        <v>122</v>
      </c>
    </row>
    <row r="78" spans="1:44" x14ac:dyDescent="0.3">
      <c r="D78" s="2" t="s">
        <v>11</v>
      </c>
      <c r="E78">
        <f>COUNTIFS('Data-Processed'!$C:$C,'Chi Sq Test'!$D78,'Data-Processed'!$H:$H,'Chi Sq Test'!E$43)</f>
        <v>1</v>
      </c>
      <c r="F78">
        <f>COUNTIFS('Data-Processed'!$C:$C,'Chi Sq Test'!$D78,'Data-Processed'!$H:$H,'Chi Sq Test'!F$43)</f>
        <v>11</v>
      </c>
      <c r="G78">
        <f>COUNTIFS('Data-Processed'!$C:$C,'Chi Sq Test'!$D78,'Data-Processed'!$H:$H,'Chi Sq Test'!G$43)</f>
        <v>6</v>
      </c>
      <c r="H78" s="22">
        <f>SUM(E78:G78)</f>
        <v>18</v>
      </c>
      <c r="J78" s="2" t="s">
        <v>11</v>
      </c>
      <c r="K78">
        <f>COUNTIFS('Data-Processed'!$C:$C,'Chi Sq Test'!$D78,'Data-Processed'!$I:$I,'Chi Sq Test'!K$43)</f>
        <v>3</v>
      </c>
      <c r="L78">
        <f>COUNTIFS('Data-Processed'!$C:$C,'Chi Sq Test'!$D78,'Data-Processed'!$I:$I,'Chi Sq Test'!L$43)</f>
        <v>6</v>
      </c>
      <c r="M78">
        <f>COUNTIFS('Data-Processed'!$C:$C,'Chi Sq Test'!$D78,'Data-Processed'!$I:$I,'Chi Sq Test'!M$43)</f>
        <v>9</v>
      </c>
      <c r="N78" s="22">
        <f>SUM(K78:M78)</f>
        <v>18</v>
      </c>
      <c r="P78" s="2" t="s">
        <v>11</v>
      </c>
      <c r="Q78">
        <f>COUNTIFS('Data-Processed'!$C:$C,'Chi Sq Test'!$D78,'Data-Processed'!$J:$J,'Chi Sq Test'!Q$43)</f>
        <v>1</v>
      </c>
      <c r="R78">
        <f>COUNTIFS('Data-Processed'!$C:$C,'Chi Sq Test'!$D78,'Data-Processed'!$J:$J,'Chi Sq Test'!R$43)</f>
        <v>7</v>
      </c>
      <c r="S78">
        <f>COUNTIFS('Data-Processed'!$C:$C,'Chi Sq Test'!$D78,'Data-Processed'!$J:$J,'Chi Sq Test'!S$43)</f>
        <v>10</v>
      </c>
      <c r="T78" s="22">
        <f>SUM(Q78:S78)</f>
        <v>18</v>
      </c>
      <c r="V78" s="2" t="s">
        <v>11</v>
      </c>
      <c r="W78">
        <f>COUNTIFS('Data-Processed'!$C:$C,'Chi Sq Test'!$D78,'Data-Processed'!$L:$L,'Chi Sq Test'!W$43)</f>
        <v>2</v>
      </c>
      <c r="X78">
        <f>COUNTIFS('Data-Processed'!$C:$C,'Chi Sq Test'!$D78,'Data-Processed'!$L:$L,'Chi Sq Test'!X$43)</f>
        <v>7</v>
      </c>
      <c r="Y78">
        <f>COUNTIFS('Data-Processed'!$C:$C,'Chi Sq Test'!$D78,'Data-Processed'!$L:$L,'Chi Sq Test'!Y$43)</f>
        <v>9</v>
      </c>
      <c r="Z78" s="22">
        <f>SUM(W78:Y78)</f>
        <v>18</v>
      </c>
      <c r="AB78" s="2" t="s">
        <v>11</v>
      </c>
      <c r="AC78">
        <f>COUNTIFS('Data-Processed'!$C:$C,'Chi Sq Test'!$D78,'Data-Processed'!$M:$M,'Chi Sq Test'!AC$43)</f>
        <v>1</v>
      </c>
      <c r="AD78">
        <f>COUNTIFS('Data-Processed'!$C:$C,'Chi Sq Test'!$D78,'Data-Processed'!$M:$M,'Chi Sq Test'!AD$43)</f>
        <v>7</v>
      </c>
      <c r="AE78">
        <f>COUNTIFS('Data-Processed'!$C:$C,'Chi Sq Test'!$D78,'Data-Processed'!$M:$M,'Chi Sq Test'!AE$43)</f>
        <v>10</v>
      </c>
      <c r="AF78" s="22">
        <f>SUM(AC78:AE78)</f>
        <v>18</v>
      </c>
      <c r="AH78" s="2" t="s">
        <v>11</v>
      </c>
      <c r="AI78">
        <f>COUNTIFS('Data-Processed'!$C:$C,'Chi Sq Test'!$D78,'Data-Processed'!$N:$N,'Chi Sq Test'!AI$43)</f>
        <v>5</v>
      </c>
      <c r="AJ78">
        <f>COUNTIFS('Data-Processed'!$C:$C,'Chi Sq Test'!$D78,'Data-Processed'!$N:$N,'Chi Sq Test'!AJ$43)</f>
        <v>6</v>
      </c>
      <c r="AK78">
        <f>COUNTIFS('Data-Processed'!$C:$C,'Chi Sq Test'!$D78,'Data-Processed'!$N:$N,'Chi Sq Test'!AK$43)</f>
        <v>7</v>
      </c>
      <c r="AL78" s="22">
        <f>SUM(AI78:AK78)</f>
        <v>18</v>
      </c>
      <c r="AN78" s="2" t="s">
        <v>11</v>
      </c>
      <c r="AO78">
        <f>COUNTIFS('Data-Processed'!$C:$C,'Chi Sq Test'!$D78,'Data-Processed'!$O:$O,'Chi Sq Test'!AO$43)</f>
        <v>2</v>
      </c>
      <c r="AP78">
        <f>COUNTIFS('Data-Processed'!$C:$C,'Chi Sq Test'!$D78,'Data-Processed'!$O:$O,'Chi Sq Test'!AP$43)</f>
        <v>6</v>
      </c>
      <c r="AQ78">
        <f>COUNTIFS('Data-Processed'!$C:$C,'Chi Sq Test'!$D78,'Data-Processed'!$O:$O,'Chi Sq Test'!AQ$43)</f>
        <v>10</v>
      </c>
      <c r="AR78" s="22">
        <f>SUM(AO78:AQ78)</f>
        <v>18</v>
      </c>
    </row>
    <row r="79" spans="1:44" x14ac:dyDescent="0.3">
      <c r="D79" s="21" t="s">
        <v>52</v>
      </c>
      <c r="E79" s="22">
        <f>SUM(E77:E78)</f>
        <v>51</v>
      </c>
      <c r="F79" s="22">
        <f>SUM(F77:F78)</f>
        <v>58</v>
      </c>
      <c r="G79" s="22">
        <f>SUM(G77:G78)</f>
        <v>31</v>
      </c>
      <c r="H79" s="21">
        <f>SUM(E77:G78)</f>
        <v>140</v>
      </c>
      <c r="J79" s="21" t="s">
        <v>52</v>
      </c>
      <c r="K79" s="22">
        <f>SUM(K77:K78)</f>
        <v>55</v>
      </c>
      <c r="L79" s="22">
        <f>SUM(L77:L78)</f>
        <v>53</v>
      </c>
      <c r="M79" s="22">
        <f>SUM(M77:M78)</f>
        <v>32</v>
      </c>
      <c r="N79" s="21">
        <f>SUM(K77:M78)</f>
        <v>140</v>
      </c>
      <c r="P79" s="21" t="s">
        <v>52</v>
      </c>
      <c r="Q79" s="22">
        <f>SUM(Q77:Q78)</f>
        <v>29</v>
      </c>
      <c r="R79" s="22">
        <f>SUM(R77:R78)</f>
        <v>43</v>
      </c>
      <c r="S79" s="22">
        <f>SUM(S77:S78)</f>
        <v>68</v>
      </c>
      <c r="T79" s="21">
        <f>SUM(Q77:S78)</f>
        <v>140</v>
      </c>
      <c r="V79" s="21" t="s">
        <v>52</v>
      </c>
      <c r="W79" s="22">
        <f>SUM(W77:W78)</f>
        <v>33</v>
      </c>
      <c r="X79" s="22">
        <f>SUM(X77:X78)</f>
        <v>63</v>
      </c>
      <c r="Y79" s="22">
        <f>SUM(Y77:Y78)</f>
        <v>44</v>
      </c>
      <c r="Z79" s="21">
        <f>SUM(W77:Y78)</f>
        <v>140</v>
      </c>
      <c r="AB79" s="21" t="s">
        <v>52</v>
      </c>
      <c r="AC79" s="22">
        <f>SUM(AC77:AC78)</f>
        <v>43</v>
      </c>
      <c r="AD79" s="22">
        <f>SUM(AD77:AD78)</f>
        <v>45</v>
      </c>
      <c r="AE79" s="22">
        <f>SUM(AE77:AE78)</f>
        <v>52</v>
      </c>
      <c r="AF79" s="21">
        <f>SUM(AC77:AE78)</f>
        <v>140</v>
      </c>
      <c r="AH79" s="21" t="s">
        <v>52</v>
      </c>
      <c r="AI79" s="22">
        <f>SUM(AI77:AI78)</f>
        <v>58</v>
      </c>
      <c r="AJ79" s="22">
        <f>SUM(AJ77:AJ78)</f>
        <v>42</v>
      </c>
      <c r="AK79" s="22">
        <f>SUM(AK77:AK78)</f>
        <v>40</v>
      </c>
      <c r="AL79" s="21">
        <f>SUM(AI77:AK78)</f>
        <v>140</v>
      </c>
      <c r="AN79" s="21" t="s">
        <v>52</v>
      </c>
      <c r="AO79" s="22">
        <f>SUM(AO77:AO78)</f>
        <v>51</v>
      </c>
      <c r="AP79" s="22">
        <f>SUM(AP77:AP78)</f>
        <v>40</v>
      </c>
      <c r="AQ79" s="22">
        <f>SUM(AQ77:AQ78)</f>
        <v>49</v>
      </c>
      <c r="AR79" s="21">
        <f>SUM(AO77:AQ78)</f>
        <v>140</v>
      </c>
    </row>
    <row r="82" spans="3:43" x14ac:dyDescent="0.3">
      <c r="D82" s="21" t="s">
        <v>55</v>
      </c>
      <c r="E82" s="21"/>
      <c r="J82" s="21" t="s">
        <v>55</v>
      </c>
      <c r="K82" s="21"/>
      <c r="P82" s="21" t="s">
        <v>55</v>
      </c>
      <c r="Q82" s="21"/>
      <c r="V82" s="21" t="s">
        <v>55</v>
      </c>
      <c r="W82" s="21"/>
      <c r="AB82" s="21" t="s">
        <v>55</v>
      </c>
      <c r="AC82" s="21"/>
      <c r="AH82" s="21" t="s">
        <v>55</v>
      </c>
      <c r="AI82" s="21"/>
      <c r="AN82" s="21" t="s">
        <v>55</v>
      </c>
      <c r="AO82" s="21"/>
    </row>
    <row r="84" spans="3:43" x14ac:dyDescent="0.3">
      <c r="E84" s="20">
        <v>1</v>
      </c>
      <c r="F84" s="20" t="s">
        <v>72</v>
      </c>
      <c r="G84" s="20" t="s">
        <v>50</v>
      </c>
      <c r="K84" s="20">
        <v>1</v>
      </c>
      <c r="L84" s="20" t="s">
        <v>72</v>
      </c>
      <c r="M84" s="20" t="s">
        <v>50</v>
      </c>
      <c r="Q84" s="20">
        <v>1</v>
      </c>
      <c r="R84" s="20" t="s">
        <v>72</v>
      </c>
      <c r="S84" s="20" t="s">
        <v>50</v>
      </c>
      <c r="W84" s="20">
        <v>1</v>
      </c>
      <c r="X84" s="20" t="s">
        <v>72</v>
      </c>
      <c r="Y84" s="20" t="s">
        <v>50</v>
      </c>
      <c r="AC84" s="20">
        <v>1</v>
      </c>
      <c r="AD84" s="20" t="s">
        <v>72</v>
      </c>
      <c r="AE84" s="20" t="s">
        <v>50</v>
      </c>
      <c r="AI84" s="20">
        <v>1</v>
      </c>
      <c r="AJ84" s="20" t="s">
        <v>72</v>
      </c>
      <c r="AK84" s="20" t="s">
        <v>50</v>
      </c>
      <c r="AO84" s="20">
        <v>1</v>
      </c>
      <c r="AP84" s="20" t="s">
        <v>72</v>
      </c>
      <c r="AQ84" s="20" t="s">
        <v>50</v>
      </c>
    </row>
    <row r="85" spans="3:43" x14ac:dyDescent="0.3">
      <c r="D85" s="2" t="s">
        <v>2</v>
      </c>
      <c r="E85" s="23">
        <f>E$79*$H77/$H$79</f>
        <v>44.442857142857143</v>
      </c>
      <c r="F85" s="23">
        <f>F$79*$H77/$H$79</f>
        <v>50.542857142857144</v>
      </c>
      <c r="G85" s="23">
        <f>G$79*$H77/$H$79</f>
        <v>27.014285714285716</v>
      </c>
      <c r="J85" s="2" t="s">
        <v>2</v>
      </c>
      <c r="K85" s="23">
        <f>K$79*$N77/$N$79</f>
        <v>47.928571428571431</v>
      </c>
      <c r="L85" s="23">
        <f>L$79*$N77/$N$79</f>
        <v>46.185714285714283</v>
      </c>
      <c r="M85" s="23">
        <f>M$79*$N77/$N$79</f>
        <v>27.885714285714286</v>
      </c>
      <c r="P85" s="2" t="s">
        <v>2</v>
      </c>
      <c r="Q85" s="23">
        <f>Q$79*$T77/$T$79</f>
        <v>25.271428571428572</v>
      </c>
      <c r="R85" s="23">
        <f>R$79*$T77/$T$79</f>
        <v>37.471428571428568</v>
      </c>
      <c r="S85" s="23">
        <f>S$79*$T77/$T$79</f>
        <v>59.25714285714286</v>
      </c>
      <c r="V85" s="2" t="s">
        <v>2</v>
      </c>
      <c r="W85" s="23">
        <f>W$79*$Z77/$Z$79</f>
        <v>28.757142857142856</v>
      </c>
      <c r="X85" s="23">
        <f>X$79*$Z77/$Z$79</f>
        <v>54.9</v>
      </c>
      <c r="Y85" s="23">
        <f>Y$79*$Z77/$Z$79</f>
        <v>38.342857142857142</v>
      </c>
      <c r="AB85" s="2" t="s">
        <v>2</v>
      </c>
      <c r="AC85" s="23">
        <f>AC$79*$AF77/$AF$79</f>
        <v>37.471428571428568</v>
      </c>
      <c r="AD85" s="23">
        <f>AD$79*$AF77/$AF$79</f>
        <v>39.214285714285715</v>
      </c>
      <c r="AE85" s="23">
        <f>AE$79*$AF77/$AF$79</f>
        <v>45.314285714285717</v>
      </c>
      <c r="AH85" s="2" t="s">
        <v>2</v>
      </c>
      <c r="AI85" s="23">
        <f>AI$79*$AL77/$AL$79</f>
        <v>50.542857142857144</v>
      </c>
      <c r="AJ85" s="23">
        <f>AJ$79*$AL77/$AL$79</f>
        <v>36.6</v>
      </c>
      <c r="AK85" s="23">
        <f>AK$79*$AL77/$AL$79</f>
        <v>34.857142857142854</v>
      </c>
      <c r="AN85" s="2" t="s">
        <v>2</v>
      </c>
      <c r="AO85" s="23">
        <f>AO$79*$AR77/$AR$79</f>
        <v>44.442857142857143</v>
      </c>
      <c r="AP85" s="23">
        <f>AP$79*$AR77/$AR$79</f>
        <v>34.857142857142854</v>
      </c>
      <c r="AQ85" s="23">
        <f>AQ$79*$AR77/$AR$79</f>
        <v>42.7</v>
      </c>
    </row>
    <row r="86" spans="3:43" x14ac:dyDescent="0.3">
      <c r="D86" s="2" t="s">
        <v>11</v>
      </c>
      <c r="E86" s="23">
        <f>E$79*$H78/$H$79</f>
        <v>6.5571428571428569</v>
      </c>
      <c r="F86" s="23">
        <f>F$79*$H78/$H$79</f>
        <v>7.4571428571428573</v>
      </c>
      <c r="G86" s="23">
        <f>G$79*$H78/$H$79</f>
        <v>3.9857142857142858</v>
      </c>
      <c r="J86" s="2" t="s">
        <v>11</v>
      </c>
      <c r="K86" s="23">
        <f>K$79*$N78/$N$79</f>
        <v>7.0714285714285712</v>
      </c>
      <c r="L86" s="23">
        <f>L$79*$N78/$N$79</f>
        <v>6.8142857142857141</v>
      </c>
      <c r="M86" s="23">
        <f>M$79*$N78/$N$79</f>
        <v>4.1142857142857139</v>
      </c>
      <c r="P86" s="2" t="s">
        <v>11</v>
      </c>
      <c r="Q86" s="23">
        <f>Q$79*$T78/$T$79</f>
        <v>3.7285714285714286</v>
      </c>
      <c r="R86" s="23">
        <f>R$79*$T78/$T$79</f>
        <v>5.5285714285714285</v>
      </c>
      <c r="S86" s="23">
        <f>S$79*$T78/$T$79</f>
        <v>8.742857142857142</v>
      </c>
      <c r="V86" s="2" t="s">
        <v>11</v>
      </c>
      <c r="W86" s="23">
        <f>W$79*$Z78/$Z$79</f>
        <v>4.2428571428571429</v>
      </c>
      <c r="X86" s="23">
        <f>X$79*$Z78/$Z$79</f>
        <v>8.1</v>
      </c>
      <c r="Y86" s="23">
        <f>Y$79*$Z78/$Z$79</f>
        <v>5.6571428571428575</v>
      </c>
      <c r="AB86" s="2" t="s">
        <v>11</v>
      </c>
      <c r="AC86" s="23">
        <f>AC$79*$AF78/$AF$79</f>
        <v>5.5285714285714285</v>
      </c>
      <c r="AD86" s="23">
        <f>AD$79*$AF78/$AF$79</f>
        <v>5.7857142857142856</v>
      </c>
      <c r="AE86" s="23">
        <f>AE$79*$AF78/$AF$79</f>
        <v>6.6857142857142859</v>
      </c>
      <c r="AH86" s="2" t="s">
        <v>11</v>
      </c>
      <c r="AI86" s="23">
        <f>AI$79*$AL78/$AL$79</f>
        <v>7.4571428571428573</v>
      </c>
      <c r="AJ86" s="23">
        <f>AJ$79*$AL78/$AL$79</f>
        <v>5.4</v>
      </c>
      <c r="AK86" s="23">
        <f>AK$79*$AL78/$AL$79</f>
        <v>5.1428571428571432</v>
      </c>
      <c r="AN86" s="2" t="s">
        <v>11</v>
      </c>
      <c r="AO86" s="23">
        <f>AO$79*$AR78/$AR$79</f>
        <v>6.5571428571428569</v>
      </c>
      <c r="AP86" s="23">
        <f>AP$79*$AR78/$AR$79</f>
        <v>5.1428571428571432</v>
      </c>
      <c r="AQ86" s="23">
        <f>AQ$79*$AR78/$AR$79</f>
        <v>6.3</v>
      </c>
    </row>
    <row r="89" spans="3:43" x14ac:dyDescent="0.3">
      <c r="D89" s="21" t="s">
        <v>54</v>
      </c>
      <c r="E89" s="21"/>
      <c r="J89" s="21" t="s">
        <v>54</v>
      </c>
      <c r="K89" s="21"/>
      <c r="P89" s="21" t="s">
        <v>54</v>
      </c>
      <c r="Q89" s="21"/>
      <c r="V89" s="21" t="s">
        <v>54</v>
      </c>
      <c r="W89" s="21"/>
      <c r="AB89" s="21" t="s">
        <v>54</v>
      </c>
      <c r="AC89" s="21"/>
      <c r="AH89" s="21" t="s">
        <v>54</v>
      </c>
      <c r="AI89" s="21"/>
      <c r="AN89" s="21" t="s">
        <v>54</v>
      </c>
      <c r="AO89" s="21"/>
    </row>
    <row r="90" spans="3:43" x14ac:dyDescent="0.3">
      <c r="E90">
        <v>1</v>
      </c>
      <c r="F90">
        <v>2</v>
      </c>
      <c r="G90">
        <v>3</v>
      </c>
      <c r="K90">
        <v>1</v>
      </c>
      <c r="L90">
        <v>2</v>
      </c>
      <c r="M90">
        <v>3</v>
      </c>
      <c r="Q90">
        <v>1</v>
      </c>
      <c r="R90">
        <v>2</v>
      </c>
      <c r="S90">
        <v>3</v>
      </c>
      <c r="W90">
        <v>1</v>
      </c>
      <c r="X90">
        <v>2</v>
      </c>
      <c r="Y90">
        <v>3</v>
      </c>
      <c r="AC90">
        <v>1</v>
      </c>
      <c r="AD90">
        <v>2</v>
      </c>
      <c r="AE90">
        <v>3</v>
      </c>
      <c r="AI90">
        <v>1</v>
      </c>
      <c r="AJ90">
        <v>2</v>
      </c>
      <c r="AK90">
        <v>3</v>
      </c>
      <c r="AO90">
        <v>1</v>
      </c>
      <c r="AP90">
        <v>2</v>
      </c>
      <c r="AQ90">
        <v>3</v>
      </c>
    </row>
    <row r="91" spans="3:43" x14ac:dyDescent="0.3">
      <c r="E91" s="20">
        <v>1</v>
      </c>
      <c r="F91" s="20" t="s">
        <v>72</v>
      </c>
      <c r="G91" s="20" t="s">
        <v>50</v>
      </c>
      <c r="K91" s="20">
        <v>1</v>
      </c>
      <c r="L91" s="20" t="s">
        <v>72</v>
      </c>
      <c r="M91" s="20" t="s">
        <v>50</v>
      </c>
      <c r="Q91" s="20">
        <v>1</v>
      </c>
      <c r="R91" s="20" t="s">
        <v>72</v>
      </c>
      <c r="S91" s="20" t="s">
        <v>50</v>
      </c>
      <c r="W91" s="20">
        <v>1</v>
      </c>
      <c r="X91" s="20" t="s">
        <v>72</v>
      </c>
      <c r="Y91" s="20" t="s">
        <v>50</v>
      </c>
      <c r="AC91" s="20">
        <v>1</v>
      </c>
      <c r="AD91" s="20" t="s">
        <v>72</v>
      </c>
      <c r="AE91" s="20" t="s">
        <v>50</v>
      </c>
      <c r="AI91" s="20">
        <v>1</v>
      </c>
      <c r="AJ91" s="20" t="s">
        <v>72</v>
      </c>
      <c r="AK91" s="20" t="s">
        <v>50</v>
      </c>
      <c r="AO91" s="20">
        <v>1</v>
      </c>
      <c r="AP91" s="20" t="s">
        <v>72</v>
      </c>
      <c r="AQ91" s="20" t="s">
        <v>50</v>
      </c>
    </row>
    <row r="92" spans="3:43" x14ac:dyDescent="0.3">
      <c r="C92">
        <v>1</v>
      </c>
      <c r="D92" s="2" t="s">
        <v>2</v>
      </c>
      <c r="E92" s="23">
        <f>(E77-E85)^2/E85</f>
        <v>0.69486614317858286</v>
      </c>
      <c r="F92" s="23">
        <f>(F77-F85)^2/F85</f>
        <v>0.24834046676895766</v>
      </c>
      <c r="G92" s="23">
        <f>(G77-G85)^2/G85</f>
        <v>0.15019264183727454</v>
      </c>
      <c r="I92">
        <v>1</v>
      </c>
      <c r="J92" s="2" t="s">
        <v>2</v>
      </c>
      <c r="K92" s="23">
        <f>(K77-K85)^2/K85</f>
        <v>0.34585905897381269</v>
      </c>
      <c r="L92" s="23">
        <f>(L77-L85)^2/L85</f>
        <v>1.4356413768724402E-2</v>
      </c>
      <c r="M92" s="23">
        <f>(M77-M85)^2/M85</f>
        <v>0.85600117096018746</v>
      </c>
      <c r="O92">
        <v>1</v>
      </c>
      <c r="P92" s="2" t="s">
        <v>2</v>
      </c>
      <c r="Q92" s="23">
        <f>(Q77-Q85)^2/Q85</f>
        <v>0.29460550755067411</v>
      </c>
      <c r="R92" s="23">
        <f>(R77-R85)^2/R85</f>
        <v>5.7780077337835356E-2</v>
      </c>
      <c r="S92" s="23">
        <f>(S77-S85)^2/S85</f>
        <v>2.6670340267254556E-2</v>
      </c>
      <c r="U92">
        <v>1</v>
      </c>
      <c r="V92" s="2" t="s">
        <v>2</v>
      </c>
      <c r="W92" s="23">
        <f>(W77-W85)^2/W85</f>
        <v>0.17492725853381605</v>
      </c>
      <c r="X92" s="23">
        <f>(X77-X85)^2/X85</f>
        <v>2.2040072859745047E-2</v>
      </c>
      <c r="Y92" s="23">
        <f>(Y77-Y85)^2/Y85</f>
        <v>0.29144134553970602</v>
      </c>
      <c r="AA92">
        <v>1</v>
      </c>
      <c r="AB92" s="2" t="s">
        <v>2</v>
      </c>
      <c r="AC92" s="23">
        <f>(AC77-AC85)^2/AC85</f>
        <v>0.54729589891618191</v>
      </c>
      <c r="AD92" s="23">
        <f>(AD77-AD85)^2/AD85</f>
        <v>3.7600832682799956E-2</v>
      </c>
      <c r="AE92" s="23">
        <f>(AE77-AE85)^2/AE85</f>
        <v>0.24240677355431489</v>
      </c>
      <c r="AG92">
        <v>1</v>
      </c>
      <c r="AH92" s="2" t="s">
        <v>2</v>
      </c>
      <c r="AI92" s="23">
        <f>(AI77-AI85)^2/AI85</f>
        <v>0.11945409028506808</v>
      </c>
      <c r="AJ92" s="23">
        <f>(AJ77-AJ85)^2/AJ85</f>
        <v>9.8360655737705378E-3</v>
      </c>
      <c r="AK92" s="23">
        <f>(AK77-AK85)^2/AK85</f>
        <v>9.8946135831381413E-2</v>
      </c>
      <c r="AM92">
        <v>1</v>
      </c>
      <c r="AN92" s="2" t="s">
        <v>2</v>
      </c>
      <c r="AO92" s="23">
        <f>(AO77-AO85)^2/AO85</f>
        <v>0.46728658676585377</v>
      </c>
      <c r="AP92" s="23">
        <f>(AP77-AP85)^2/AP85</f>
        <v>2.1077283372365193E-2</v>
      </c>
      <c r="AQ92" s="23">
        <f>(AQ77-AQ85)^2/AQ85</f>
        <v>0.32060889929742437</v>
      </c>
    </row>
    <row r="93" spans="3:43" x14ac:dyDescent="0.3">
      <c r="C93">
        <v>2</v>
      </c>
      <c r="D93" s="2" t="s">
        <v>11</v>
      </c>
      <c r="E93" s="23">
        <f>(E78-E86)^2/E86</f>
        <v>4.7096483037659507</v>
      </c>
      <c r="F93" s="23">
        <f>(F78-F86)^2/F86</f>
        <v>1.6831964969896003</v>
      </c>
      <c r="G93" s="23">
        <f>(G78-G86)^2/G86</f>
        <v>1.0179723502304145</v>
      </c>
      <c r="I93">
        <v>2</v>
      </c>
      <c r="J93" s="2" t="s">
        <v>11</v>
      </c>
      <c r="K93" s="23">
        <f>(K78-K86)^2/K86</f>
        <v>2.3441558441558437</v>
      </c>
      <c r="L93" s="23">
        <f>(L78-L86)^2/L86</f>
        <v>9.7304582210242532E-2</v>
      </c>
      <c r="M93" s="23">
        <f>(M78-M86)^2/M86</f>
        <v>5.8017857142857157</v>
      </c>
      <c r="O93">
        <v>2</v>
      </c>
      <c r="P93" s="2" t="s">
        <v>11</v>
      </c>
      <c r="Q93" s="23">
        <f>(Q78-Q86)^2/Q86</f>
        <v>1.9967706622879036</v>
      </c>
      <c r="R93" s="23">
        <f>(R78-R86)^2/R86</f>
        <v>0.39162052417866378</v>
      </c>
      <c r="S93" s="23">
        <f>(S78-S86)^2/S86</f>
        <v>0.18076563958916925</v>
      </c>
      <c r="U93">
        <v>2</v>
      </c>
      <c r="V93" s="2" t="s">
        <v>11</v>
      </c>
      <c r="W93" s="23">
        <f>(W78-W86)^2/W86</f>
        <v>1.1856180856180858</v>
      </c>
      <c r="X93" s="23">
        <f>(X78-X86)^2/X86</f>
        <v>0.14938271604938264</v>
      </c>
      <c r="Y93" s="23">
        <f>(Y78-Y86)^2/Y86</f>
        <v>1.9753246753246747</v>
      </c>
      <c r="AA93">
        <v>2</v>
      </c>
      <c r="AB93" s="2" t="s">
        <v>11</v>
      </c>
      <c r="AC93" s="23">
        <f>(AC78-AC86)^2/AC86</f>
        <v>3.7094499815430044</v>
      </c>
      <c r="AD93" s="23">
        <f>(AD78-AD86)^2/AD86</f>
        <v>0.25485008818342159</v>
      </c>
      <c r="AE93" s="23">
        <f>(AE78-AE86)^2/AE86</f>
        <v>1.6429792429792427</v>
      </c>
      <c r="AG93">
        <v>2</v>
      </c>
      <c r="AH93" s="2" t="s">
        <v>11</v>
      </c>
      <c r="AI93" s="23">
        <f>(AI78-AI86)^2/AI86</f>
        <v>0.80963327859879586</v>
      </c>
      <c r="AJ93" s="23">
        <f>(AJ78-AJ86)^2/AJ86</f>
        <v>6.6666666666666582E-2</v>
      </c>
      <c r="AK93" s="23">
        <f>(AK78-AK86)^2/AK86</f>
        <v>0.67063492063492036</v>
      </c>
      <c r="AM93">
        <v>2</v>
      </c>
      <c r="AN93" s="2" t="s">
        <v>11</v>
      </c>
      <c r="AO93" s="23">
        <f>(AO78-AO86)^2/AO86</f>
        <v>3.1671646436352314</v>
      </c>
      <c r="AP93" s="23">
        <f>(AP78-AP86)^2/AP86</f>
        <v>0.14285714285714274</v>
      </c>
      <c r="AQ93" s="23">
        <f>(AQ78-AQ86)^2/AQ86</f>
        <v>2.1730158730158733</v>
      </c>
    </row>
    <row r="96" spans="3:43" x14ac:dyDescent="0.3">
      <c r="D96" s="21" t="s">
        <v>56</v>
      </c>
      <c r="E96" s="21"/>
      <c r="J96" s="21" t="s">
        <v>56</v>
      </c>
      <c r="K96" s="21"/>
      <c r="P96" s="21" t="s">
        <v>56</v>
      </c>
      <c r="Q96" s="21"/>
      <c r="V96" s="21" t="s">
        <v>56</v>
      </c>
      <c r="W96" s="21"/>
      <c r="AB96" s="21" t="s">
        <v>56</v>
      </c>
      <c r="AC96" s="21"/>
      <c r="AH96" s="21" t="s">
        <v>56</v>
      </c>
      <c r="AI96" s="21"/>
      <c r="AN96" s="21" t="s">
        <v>56</v>
      </c>
      <c r="AO96" s="21"/>
    </row>
    <row r="98" spans="1:44" x14ac:dyDescent="0.3">
      <c r="D98" s="22" t="s">
        <v>57</v>
      </c>
      <c r="E98" s="23">
        <f>SUM(E92:G93)</f>
        <v>8.5042164027707798</v>
      </c>
      <c r="J98" s="22" t="s">
        <v>57</v>
      </c>
      <c r="K98" s="23">
        <f>SUM(K92:M93)</f>
        <v>9.4594627843545265</v>
      </c>
      <c r="P98" s="22" t="s">
        <v>57</v>
      </c>
      <c r="Q98" s="23">
        <f>SUM(Q92:S93)</f>
        <v>2.9482127512115004</v>
      </c>
      <c r="V98" s="22" t="s">
        <v>57</v>
      </c>
      <c r="W98" s="23">
        <f>SUM(W92:Y93)</f>
        <v>3.7987341539254103</v>
      </c>
      <c r="AB98" s="22" t="s">
        <v>57</v>
      </c>
      <c r="AC98" s="23">
        <f>SUM(AC92:AE93)</f>
        <v>6.4345828178589652</v>
      </c>
      <c r="AH98" s="22" t="s">
        <v>57</v>
      </c>
      <c r="AI98" s="23">
        <f>SUM(AI92:AK93)</f>
        <v>1.7751711575906031</v>
      </c>
      <c r="AN98" s="22" t="s">
        <v>57</v>
      </c>
      <c r="AO98" s="23">
        <f>SUM(AO92:AQ93)</f>
        <v>6.2920104289438905</v>
      </c>
    </row>
    <row r="99" spans="1:44" x14ac:dyDescent="0.3">
      <c r="D99" s="22" t="s">
        <v>58</v>
      </c>
      <c r="E99">
        <f>COUNT(C92:C93)-1</f>
        <v>1</v>
      </c>
      <c r="J99" s="22" t="s">
        <v>58</v>
      </c>
      <c r="K99">
        <f>COUNT(I92:I93)-1</f>
        <v>1</v>
      </c>
      <c r="P99" s="22" t="s">
        <v>58</v>
      </c>
      <c r="Q99">
        <f>COUNT(O92:O93)-1</f>
        <v>1</v>
      </c>
      <c r="V99" s="22" t="s">
        <v>58</v>
      </c>
      <c r="W99">
        <f>COUNT(U92:U93)-1</f>
        <v>1</v>
      </c>
      <c r="AB99" s="22" t="s">
        <v>58</v>
      </c>
      <c r="AC99">
        <f>COUNT(AA92:AA93)-1</f>
        <v>1</v>
      </c>
      <c r="AH99" s="22" t="s">
        <v>58</v>
      </c>
      <c r="AI99">
        <f>COUNT(AG92:AG93)-1</f>
        <v>1</v>
      </c>
      <c r="AN99" s="22" t="s">
        <v>58</v>
      </c>
      <c r="AO99">
        <f>COUNT(AM92:AM93)-1</f>
        <v>1</v>
      </c>
    </row>
    <row r="100" spans="1:44" x14ac:dyDescent="0.3">
      <c r="D100" s="22" t="s">
        <v>59</v>
      </c>
      <c r="E100">
        <f>COUNT(E90:G90)-1</f>
        <v>2</v>
      </c>
      <c r="J100" s="22" t="s">
        <v>59</v>
      </c>
      <c r="K100">
        <f>COUNT(K90:M90)-1</f>
        <v>2</v>
      </c>
      <c r="P100" s="22" t="s">
        <v>59</v>
      </c>
      <c r="Q100">
        <f>COUNT(Q90:S90)-1</f>
        <v>2</v>
      </c>
      <c r="V100" s="22" t="s">
        <v>59</v>
      </c>
      <c r="W100">
        <f>COUNT(W90:Y90)-1</f>
        <v>2</v>
      </c>
      <c r="AB100" s="22" t="s">
        <v>59</v>
      </c>
      <c r="AC100">
        <f>COUNT(AC90:AE90)-1</f>
        <v>2</v>
      </c>
      <c r="AH100" s="22" t="s">
        <v>59</v>
      </c>
      <c r="AI100">
        <f>COUNT(AI90:AK90)-1</f>
        <v>2</v>
      </c>
      <c r="AN100" s="22" t="s">
        <v>59</v>
      </c>
      <c r="AO100">
        <f>COUNT(AO90:AQ90)-1</f>
        <v>2</v>
      </c>
    </row>
    <row r="102" spans="1:44" x14ac:dyDescent="0.3">
      <c r="D102" s="22" t="s">
        <v>60</v>
      </c>
      <c r="E102" s="24">
        <f>_xlfn.CHISQ.DIST.RT(E98,E99*E100)</f>
        <v>1.4234193707833806E-2</v>
      </c>
      <c r="J102" s="22" t="s">
        <v>60</v>
      </c>
      <c r="K102" s="24">
        <f>_xlfn.CHISQ.DIST.RT(K98,K99*K100)</f>
        <v>8.828842217339327E-3</v>
      </c>
      <c r="P102" s="22" t="s">
        <v>60</v>
      </c>
      <c r="Q102" s="24">
        <f>_xlfn.CHISQ.DIST.RT(Q98,Q99*Q100)</f>
        <v>0.22898326067110311</v>
      </c>
      <c r="V102" s="22" t="s">
        <v>60</v>
      </c>
      <c r="W102" s="24">
        <f>_xlfn.CHISQ.DIST.RT(W98,W99*W100)</f>
        <v>0.14966331461168289</v>
      </c>
      <c r="AB102" s="22" t="s">
        <v>60</v>
      </c>
      <c r="AC102" s="24">
        <f>_xlfn.CHISQ.DIST.RT(AC98,AC99*AC100)</f>
        <v>4.0063426871553079E-2</v>
      </c>
      <c r="AH102" s="22" t="s">
        <v>60</v>
      </c>
      <c r="AI102" s="24">
        <f>_xlfn.CHISQ.DIST.RT(AI98,AI99*AI100)</f>
        <v>0.41164844661794503</v>
      </c>
      <c r="AN102" s="22" t="s">
        <v>60</v>
      </c>
      <c r="AO102" s="24">
        <f>_xlfn.CHISQ.DIST.RT(AO98,AO99*AO100)</f>
        <v>4.3023654302846819E-2</v>
      </c>
    </row>
    <row r="104" spans="1:44" x14ac:dyDescent="0.3">
      <c r="A104" s="2" t="s">
        <v>67</v>
      </c>
      <c r="B104" s="2">
        <f>B71+1</f>
        <v>4</v>
      </c>
      <c r="C104" s="2" t="s">
        <v>63</v>
      </c>
    </row>
    <row r="107" spans="1:44" x14ac:dyDescent="0.3">
      <c r="D107" s="21" t="s">
        <v>53</v>
      </c>
      <c r="E107" s="21"/>
      <c r="J107" s="21" t="s">
        <v>53</v>
      </c>
      <c r="K107" s="21"/>
      <c r="P107" s="21" t="s">
        <v>53</v>
      </c>
      <c r="Q107" s="21"/>
      <c r="V107" s="21" t="s">
        <v>53</v>
      </c>
      <c r="W107" s="21"/>
      <c r="AB107" s="21" t="s">
        <v>53</v>
      </c>
      <c r="AC107" s="21"/>
      <c r="AH107" s="21" t="s">
        <v>53</v>
      </c>
      <c r="AI107" s="21"/>
      <c r="AN107" s="21" t="s">
        <v>53</v>
      </c>
      <c r="AO107" s="21"/>
    </row>
    <row r="109" spans="1:44" x14ac:dyDescent="0.3">
      <c r="E109" s="20">
        <v>1</v>
      </c>
      <c r="F109" s="20" t="s">
        <v>72</v>
      </c>
      <c r="G109" s="20" t="s">
        <v>50</v>
      </c>
      <c r="H109" s="21" t="s">
        <v>52</v>
      </c>
      <c r="K109" s="20">
        <v>1</v>
      </c>
      <c r="L109" s="20" t="s">
        <v>72</v>
      </c>
      <c r="M109" s="20" t="s">
        <v>50</v>
      </c>
      <c r="N109" s="21" t="s">
        <v>52</v>
      </c>
      <c r="Q109" s="20">
        <v>1</v>
      </c>
      <c r="R109" s="20" t="s">
        <v>72</v>
      </c>
      <c r="S109" s="20" t="s">
        <v>50</v>
      </c>
      <c r="T109" s="21" t="s">
        <v>52</v>
      </c>
      <c r="W109" s="20">
        <v>1</v>
      </c>
      <c r="X109" s="20" t="s">
        <v>72</v>
      </c>
      <c r="Y109" s="20" t="s">
        <v>50</v>
      </c>
      <c r="Z109" s="21" t="s">
        <v>52</v>
      </c>
      <c r="AC109" s="20">
        <v>1</v>
      </c>
      <c r="AD109" s="20" t="s">
        <v>72</v>
      </c>
      <c r="AE109" s="20" t="s">
        <v>50</v>
      </c>
      <c r="AF109" s="21" t="s">
        <v>52</v>
      </c>
      <c r="AI109" s="20">
        <v>1</v>
      </c>
      <c r="AJ109" s="20" t="s">
        <v>72</v>
      </c>
      <c r="AK109" s="20" t="s">
        <v>50</v>
      </c>
      <c r="AL109" s="21" t="s">
        <v>52</v>
      </c>
      <c r="AO109" s="20">
        <v>1</v>
      </c>
      <c r="AP109" s="20" t="s">
        <v>72</v>
      </c>
      <c r="AQ109" s="20" t="s">
        <v>50</v>
      </c>
      <c r="AR109" s="21" t="s">
        <v>52</v>
      </c>
    </row>
    <row r="110" spans="1:44" x14ac:dyDescent="0.3">
      <c r="D110" s="2" t="s">
        <v>12</v>
      </c>
      <c r="E110">
        <f>COUNTIFS('Data-Processed'!$D:$D,'Chi Sq Test'!$D110,'Data-Processed'!$H:$H,'Chi Sq Test'!E$43)</f>
        <v>25</v>
      </c>
      <c r="F110">
        <f>COUNTIFS('Data-Processed'!$D:$D,'Chi Sq Test'!$D110,'Data-Processed'!$H:$H,'Chi Sq Test'!F$43)</f>
        <v>26</v>
      </c>
      <c r="G110">
        <f>COUNTIFS('Data-Processed'!$D:$D,'Chi Sq Test'!$D110,'Data-Processed'!$H:$H,'Chi Sq Test'!G$43)</f>
        <v>19</v>
      </c>
      <c r="H110" s="22">
        <f>SUM(E110:G110)</f>
        <v>70</v>
      </c>
      <c r="J110" s="2" t="s">
        <v>12</v>
      </c>
      <c r="K110">
        <f>COUNTIFS('Data-Processed'!$D:$D,'Chi Sq Test'!$D110,'Data-Processed'!$I:$I,'Chi Sq Test'!K$43)</f>
        <v>25</v>
      </c>
      <c r="L110">
        <f>COUNTIFS('Data-Processed'!$D:$D,'Chi Sq Test'!$D110,'Data-Processed'!$I:$I,'Chi Sq Test'!L$43)</f>
        <v>29</v>
      </c>
      <c r="M110">
        <f>COUNTIFS('Data-Processed'!$D:$D,'Chi Sq Test'!$D110,'Data-Processed'!$I:$I,'Chi Sq Test'!M$43)</f>
        <v>16</v>
      </c>
      <c r="N110" s="22">
        <f>SUM(K110:M110)</f>
        <v>70</v>
      </c>
      <c r="P110" s="2" t="s">
        <v>12</v>
      </c>
      <c r="Q110">
        <f>COUNTIFS('Data-Processed'!$D:$D,'Chi Sq Test'!$D110,'Data-Processed'!$J:$J,'Chi Sq Test'!Q$43)</f>
        <v>14</v>
      </c>
      <c r="R110">
        <f>COUNTIFS('Data-Processed'!$D:$D,'Chi Sq Test'!$D110,'Data-Processed'!$J:$J,'Chi Sq Test'!R$43)</f>
        <v>22</v>
      </c>
      <c r="S110">
        <f>COUNTIFS('Data-Processed'!$D:$D,'Chi Sq Test'!$D110,'Data-Processed'!$J:$J,'Chi Sq Test'!S$43)</f>
        <v>34</v>
      </c>
      <c r="T110" s="22">
        <f>SUM(Q110:S110)</f>
        <v>70</v>
      </c>
      <c r="V110" s="2" t="s">
        <v>12</v>
      </c>
      <c r="W110">
        <f>COUNTIFS('Data-Processed'!$D:$D,'Chi Sq Test'!$D110,'Data-Processed'!$L:$L,'Chi Sq Test'!W$43)</f>
        <v>18</v>
      </c>
      <c r="X110">
        <f>COUNTIFS('Data-Processed'!$D:$D,'Chi Sq Test'!$D110,'Data-Processed'!$L:$L,'Chi Sq Test'!X$43)</f>
        <v>28</v>
      </c>
      <c r="Y110">
        <f>COUNTIFS('Data-Processed'!$D:$D,'Chi Sq Test'!$D110,'Data-Processed'!$L:$L,'Chi Sq Test'!Y$43)</f>
        <v>24</v>
      </c>
      <c r="Z110" s="22">
        <f>SUM(W110:Y110)</f>
        <v>70</v>
      </c>
      <c r="AB110" s="2" t="s">
        <v>12</v>
      </c>
      <c r="AC110">
        <f>COUNTIFS('Data-Processed'!$D:$D,'Chi Sq Test'!$D110,'Data-Processed'!$M:$M,'Chi Sq Test'!AC$43)</f>
        <v>19</v>
      </c>
      <c r="AD110">
        <f>COUNTIFS('Data-Processed'!$D:$D,'Chi Sq Test'!$D110,'Data-Processed'!$M:$M,'Chi Sq Test'!AD$43)</f>
        <v>19</v>
      </c>
      <c r="AE110">
        <f>COUNTIFS('Data-Processed'!$D:$D,'Chi Sq Test'!$D110,'Data-Processed'!$M:$M,'Chi Sq Test'!AE$43)</f>
        <v>32</v>
      </c>
      <c r="AF110" s="22">
        <f>SUM(AC110:AE110)</f>
        <v>70</v>
      </c>
      <c r="AH110" s="2" t="s">
        <v>12</v>
      </c>
      <c r="AI110">
        <f>COUNTIFS('Data-Processed'!$D:$D,'Chi Sq Test'!$D110,'Data-Processed'!$N:$N,'Chi Sq Test'!AI$43)</f>
        <v>28</v>
      </c>
      <c r="AJ110">
        <f>COUNTIFS('Data-Processed'!$D:$D,'Chi Sq Test'!$D110,'Data-Processed'!$N:$N,'Chi Sq Test'!AJ$43)</f>
        <v>19</v>
      </c>
      <c r="AK110">
        <f>COUNTIFS('Data-Processed'!$D:$D,'Chi Sq Test'!$D110,'Data-Processed'!$N:$N,'Chi Sq Test'!AK$43)</f>
        <v>23</v>
      </c>
      <c r="AL110" s="22">
        <f>SUM(AI110:AK110)</f>
        <v>70</v>
      </c>
      <c r="AN110" s="2" t="s">
        <v>12</v>
      </c>
      <c r="AO110">
        <f>COUNTIFS('Data-Processed'!$D:$D,'Chi Sq Test'!$D110,'Data-Processed'!$O:$O,'Chi Sq Test'!AO$43)</f>
        <v>28</v>
      </c>
      <c r="AP110">
        <f>COUNTIFS('Data-Processed'!$D:$D,'Chi Sq Test'!$D110,'Data-Processed'!$O:$O,'Chi Sq Test'!AP$43)</f>
        <v>18</v>
      </c>
      <c r="AQ110">
        <f>COUNTIFS('Data-Processed'!$D:$D,'Chi Sq Test'!$D110,'Data-Processed'!$O:$O,'Chi Sq Test'!AQ$43)</f>
        <v>24</v>
      </c>
      <c r="AR110" s="22">
        <f>SUM(AO110:AQ110)</f>
        <v>70</v>
      </c>
    </row>
    <row r="111" spans="1:44" x14ac:dyDescent="0.3">
      <c r="D111" s="2" t="s">
        <v>3</v>
      </c>
      <c r="E111">
        <f>COUNTIFS('Data-Processed'!$D:$D,'Chi Sq Test'!$D111,'Data-Processed'!$H:$H,'Chi Sq Test'!E$43)</f>
        <v>26</v>
      </c>
      <c r="F111">
        <f>COUNTIFS('Data-Processed'!$D:$D,'Chi Sq Test'!$D111,'Data-Processed'!$H:$H,'Chi Sq Test'!F$43)</f>
        <v>32</v>
      </c>
      <c r="G111">
        <f>COUNTIFS('Data-Processed'!$D:$D,'Chi Sq Test'!$D111,'Data-Processed'!$H:$H,'Chi Sq Test'!G$43)</f>
        <v>12</v>
      </c>
      <c r="H111" s="22">
        <f>SUM(E111:G111)</f>
        <v>70</v>
      </c>
      <c r="J111" s="2" t="s">
        <v>3</v>
      </c>
      <c r="K111">
        <f>COUNTIFS('Data-Processed'!$D:$D,'Chi Sq Test'!$D111,'Data-Processed'!$I:$I,'Chi Sq Test'!K$43)</f>
        <v>30</v>
      </c>
      <c r="L111">
        <f>COUNTIFS('Data-Processed'!$D:$D,'Chi Sq Test'!$D111,'Data-Processed'!$I:$I,'Chi Sq Test'!L$43)</f>
        <v>24</v>
      </c>
      <c r="M111">
        <f>COUNTIFS('Data-Processed'!$D:$D,'Chi Sq Test'!$D111,'Data-Processed'!$I:$I,'Chi Sq Test'!M$43)</f>
        <v>16</v>
      </c>
      <c r="N111" s="22">
        <f>SUM(K111:M111)</f>
        <v>70</v>
      </c>
      <c r="P111" s="2" t="s">
        <v>3</v>
      </c>
      <c r="Q111">
        <f>COUNTIFS('Data-Processed'!$D:$D,'Chi Sq Test'!$D111,'Data-Processed'!$J:$J,'Chi Sq Test'!Q$43)</f>
        <v>15</v>
      </c>
      <c r="R111">
        <f>COUNTIFS('Data-Processed'!$D:$D,'Chi Sq Test'!$D111,'Data-Processed'!$J:$J,'Chi Sq Test'!R$43)</f>
        <v>21</v>
      </c>
      <c r="S111">
        <f>COUNTIFS('Data-Processed'!$D:$D,'Chi Sq Test'!$D111,'Data-Processed'!$J:$J,'Chi Sq Test'!S$43)</f>
        <v>34</v>
      </c>
      <c r="T111" s="22">
        <f>SUM(Q111:S111)</f>
        <v>70</v>
      </c>
      <c r="V111" s="2" t="s">
        <v>3</v>
      </c>
      <c r="W111">
        <f>COUNTIFS('Data-Processed'!$D:$D,'Chi Sq Test'!$D111,'Data-Processed'!$L:$L,'Chi Sq Test'!W$43)</f>
        <v>15</v>
      </c>
      <c r="X111">
        <f>COUNTIFS('Data-Processed'!$D:$D,'Chi Sq Test'!$D111,'Data-Processed'!$L:$L,'Chi Sq Test'!X$43)</f>
        <v>35</v>
      </c>
      <c r="Y111">
        <f>COUNTIFS('Data-Processed'!$D:$D,'Chi Sq Test'!$D111,'Data-Processed'!$L:$L,'Chi Sq Test'!Y$43)</f>
        <v>20</v>
      </c>
      <c r="Z111" s="22">
        <f>SUM(W111:Y111)</f>
        <v>70</v>
      </c>
      <c r="AB111" s="2" t="s">
        <v>3</v>
      </c>
      <c r="AC111">
        <f>COUNTIFS('Data-Processed'!$D:$D,'Chi Sq Test'!$D111,'Data-Processed'!$M:$M,'Chi Sq Test'!AC$43)</f>
        <v>24</v>
      </c>
      <c r="AD111">
        <f>COUNTIFS('Data-Processed'!$D:$D,'Chi Sq Test'!$D111,'Data-Processed'!$M:$M,'Chi Sq Test'!AD$43)</f>
        <v>26</v>
      </c>
      <c r="AE111">
        <f>COUNTIFS('Data-Processed'!$D:$D,'Chi Sq Test'!$D111,'Data-Processed'!$M:$M,'Chi Sq Test'!AE$43)</f>
        <v>20</v>
      </c>
      <c r="AF111" s="22">
        <f>SUM(AC111:AE111)</f>
        <v>70</v>
      </c>
      <c r="AH111" s="2" t="s">
        <v>3</v>
      </c>
      <c r="AI111">
        <f>COUNTIFS('Data-Processed'!$D:$D,'Chi Sq Test'!$D111,'Data-Processed'!$N:$N,'Chi Sq Test'!AI$43)</f>
        <v>30</v>
      </c>
      <c r="AJ111">
        <f>COUNTIFS('Data-Processed'!$D:$D,'Chi Sq Test'!$D111,'Data-Processed'!$N:$N,'Chi Sq Test'!AJ$43)</f>
        <v>23</v>
      </c>
      <c r="AK111">
        <f>COUNTIFS('Data-Processed'!$D:$D,'Chi Sq Test'!$D111,'Data-Processed'!$N:$N,'Chi Sq Test'!AK$43)</f>
        <v>17</v>
      </c>
      <c r="AL111" s="22">
        <f>SUM(AI111:AK111)</f>
        <v>70</v>
      </c>
      <c r="AN111" s="2" t="s">
        <v>3</v>
      </c>
      <c r="AO111">
        <f>COUNTIFS('Data-Processed'!$D:$D,'Chi Sq Test'!$D111,'Data-Processed'!$O:$O,'Chi Sq Test'!AO$43)</f>
        <v>23</v>
      </c>
      <c r="AP111">
        <f>COUNTIFS('Data-Processed'!$D:$D,'Chi Sq Test'!$D111,'Data-Processed'!$O:$O,'Chi Sq Test'!AP$43)</f>
        <v>22</v>
      </c>
      <c r="AQ111">
        <f>COUNTIFS('Data-Processed'!$D:$D,'Chi Sq Test'!$D111,'Data-Processed'!$O:$O,'Chi Sq Test'!AQ$43)</f>
        <v>25</v>
      </c>
      <c r="AR111" s="22">
        <f>SUM(AO111:AQ111)</f>
        <v>70</v>
      </c>
    </row>
    <row r="112" spans="1:44" x14ac:dyDescent="0.3">
      <c r="D112" s="21" t="s">
        <v>52</v>
      </c>
      <c r="E112" s="22">
        <f>SUM(E110:E111)</f>
        <v>51</v>
      </c>
      <c r="F112" s="22">
        <f>SUM(F110:F111)</f>
        <v>58</v>
      </c>
      <c r="G112" s="22">
        <f>SUM(G110:G111)</f>
        <v>31</v>
      </c>
      <c r="H112" s="21">
        <f>SUM(E110:G111)</f>
        <v>140</v>
      </c>
      <c r="J112" s="21" t="s">
        <v>52</v>
      </c>
      <c r="K112" s="22">
        <f>SUM(K110:K111)</f>
        <v>55</v>
      </c>
      <c r="L112" s="22">
        <f>SUM(L110:L111)</f>
        <v>53</v>
      </c>
      <c r="M112" s="22">
        <f>SUM(M110:M111)</f>
        <v>32</v>
      </c>
      <c r="N112" s="21">
        <f>SUM(K110:M111)</f>
        <v>140</v>
      </c>
      <c r="P112" s="21" t="s">
        <v>52</v>
      </c>
      <c r="Q112" s="22">
        <f>SUM(Q110:Q111)</f>
        <v>29</v>
      </c>
      <c r="R112" s="22">
        <f>SUM(R110:R111)</f>
        <v>43</v>
      </c>
      <c r="S112" s="22">
        <f>SUM(S110:S111)</f>
        <v>68</v>
      </c>
      <c r="T112" s="21">
        <f>SUM(Q110:S111)</f>
        <v>140</v>
      </c>
      <c r="V112" s="21" t="s">
        <v>52</v>
      </c>
      <c r="W112" s="22">
        <f>SUM(W110:W111)</f>
        <v>33</v>
      </c>
      <c r="X112" s="22">
        <f>SUM(X110:X111)</f>
        <v>63</v>
      </c>
      <c r="Y112" s="22">
        <f>SUM(Y110:Y111)</f>
        <v>44</v>
      </c>
      <c r="Z112" s="21">
        <f>SUM(W110:Y111)</f>
        <v>140</v>
      </c>
      <c r="AB112" s="21" t="s">
        <v>52</v>
      </c>
      <c r="AC112" s="22">
        <f>SUM(AC110:AC111)</f>
        <v>43</v>
      </c>
      <c r="AD112" s="22">
        <f>SUM(AD110:AD111)</f>
        <v>45</v>
      </c>
      <c r="AE112" s="22">
        <f>SUM(AE110:AE111)</f>
        <v>52</v>
      </c>
      <c r="AF112" s="21">
        <f>SUM(AC110:AE111)</f>
        <v>140</v>
      </c>
      <c r="AH112" s="21" t="s">
        <v>52</v>
      </c>
      <c r="AI112" s="22">
        <f>SUM(AI110:AI111)</f>
        <v>58</v>
      </c>
      <c r="AJ112" s="22">
        <f>SUM(AJ110:AJ111)</f>
        <v>42</v>
      </c>
      <c r="AK112" s="22">
        <f>SUM(AK110:AK111)</f>
        <v>40</v>
      </c>
      <c r="AL112" s="21">
        <f>SUM(AI110:AK111)</f>
        <v>140</v>
      </c>
      <c r="AN112" s="21" t="s">
        <v>52</v>
      </c>
      <c r="AO112" s="22">
        <f>SUM(AO110:AO111)</f>
        <v>51</v>
      </c>
      <c r="AP112" s="22">
        <f>SUM(AP110:AP111)</f>
        <v>40</v>
      </c>
      <c r="AQ112" s="22">
        <f>SUM(AQ110:AQ111)</f>
        <v>49</v>
      </c>
      <c r="AR112" s="21">
        <f>SUM(AO110:AQ111)</f>
        <v>140</v>
      </c>
    </row>
    <row r="115" spans="3:43" x14ac:dyDescent="0.3">
      <c r="D115" s="21" t="s">
        <v>55</v>
      </c>
      <c r="E115" s="21"/>
      <c r="J115" s="21" t="s">
        <v>55</v>
      </c>
      <c r="K115" s="21"/>
      <c r="P115" s="21" t="s">
        <v>55</v>
      </c>
      <c r="Q115" s="21"/>
      <c r="V115" s="21" t="s">
        <v>55</v>
      </c>
      <c r="W115" s="21"/>
      <c r="AB115" s="21" t="s">
        <v>55</v>
      </c>
      <c r="AC115" s="21"/>
      <c r="AH115" s="21" t="s">
        <v>55</v>
      </c>
      <c r="AI115" s="21"/>
      <c r="AN115" s="21" t="s">
        <v>55</v>
      </c>
      <c r="AO115" s="21"/>
    </row>
    <row r="117" spans="3:43" x14ac:dyDescent="0.3">
      <c r="E117" s="20">
        <v>1</v>
      </c>
      <c r="F117" s="20" t="s">
        <v>72</v>
      </c>
      <c r="G117" s="20" t="s">
        <v>50</v>
      </c>
      <c r="K117" s="20">
        <v>1</v>
      </c>
      <c r="L117" s="20" t="s">
        <v>72</v>
      </c>
      <c r="M117" s="20" t="s">
        <v>50</v>
      </c>
      <c r="Q117" s="20">
        <v>1</v>
      </c>
      <c r="R117" s="20" t="s">
        <v>72</v>
      </c>
      <c r="S117" s="20" t="s">
        <v>50</v>
      </c>
      <c r="W117" s="20">
        <v>1</v>
      </c>
      <c r="X117" s="20" t="s">
        <v>72</v>
      </c>
      <c r="Y117" s="20" t="s">
        <v>50</v>
      </c>
      <c r="AC117" s="20">
        <v>1</v>
      </c>
      <c r="AD117" s="20" t="s">
        <v>72</v>
      </c>
      <c r="AE117" s="20" t="s">
        <v>50</v>
      </c>
      <c r="AI117" s="20">
        <v>1</v>
      </c>
      <c r="AJ117" s="20" t="s">
        <v>72</v>
      </c>
      <c r="AK117" s="20" t="s">
        <v>50</v>
      </c>
      <c r="AO117" s="20">
        <v>1</v>
      </c>
      <c r="AP117" s="20" t="s">
        <v>72</v>
      </c>
      <c r="AQ117" s="20" t="s">
        <v>50</v>
      </c>
    </row>
    <row r="118" spans="3:43" x14ac:dyDescent="0.3">
      <c r="D118" s="2" t="str">
        <f>D110</f>
        <v>STEM</v>
      </c>
      <c r="E118" s="23">
        <f>E$112*$H110/$H$112</f>
        <v>25.5</v>
      </c>
      <c r="F118" s="23">
        <f>F$112*$H110/$H$112</f>
        <v>29</v>
      </c>
      <c r="G118" s="23">
        <f>G$112*$H110/$H$112</f>
        <v>15.5</v>
      </c>
      <c r="J118" s="2" t="str">
        <f>J110</f>
        <v>STEM</v>
      </c>
      <c r="K118" s="23">
        <f>K$112*$N110/$N$112</f>
        <v>27.5</v>
      </c>
      <c r="L118" s="23">
        <f>L$112*$N110/$N$112</f>
        <v>26.5</v>
      </c>
      <c r="M118" s="23">
        <f>M$112*$N110/$N$112</f>
        <v>16</v>
      </c>
      <c r="P118" s="2" t="str">
        <f>P110</f>
        <v>STEM</v>
      </c>
      <c r="Q118" s="23">
        <f>Q$112*$T110/$T$112</f>
        <v>14.5</v>
      </c>
      <c r="R118" s="23">
        <f>R$112*$T110/$T$112</f>
        <v>21.5</v>
      </c>
      <c r="S118" s="23">
        <f>S$112*$T110/$T$112</f>
        <v>34</v>
      </c>
      <c r="V118" s="2" t="str">
        <f>V110</f>
        <v>STEM</v>
      </c>
      <c r="W118" s="23">
        <f>W$112*$Z110/$Z$112</f>
        <v>16.5</v>
      </c>
      <c r="X118" s="23">
        <f>X$112*$Z110/$Z$112</f>
        <v>31.5</v>
      </c>
      <c r="Y118" s="23">
        <f>Y$112*$Z110/$Z$112</f>
        <v>22</v>
      </c>
      <c r="AB118" s="2" t="str">
        <f>AB110</f>
        <v>STEM</v>
      </c>
      <c r="AC118" s="23">
        <f>AC$112*$AF110/$AF$112</f>
        <v>21.5</v>
      </c>
      <c r="AD118" s="23">
        <f>AD$112*$AF110/$AF$112</f>
        <v>22.5</v>
      </c>
      <c r="AE118" s="23">
        <f>AE$112*$AF110/$AF$112</f>
        <v>26</v>
      </c>
      <c r="AH118" s="2" t="str">
        <f>AH110</f>
        <v>STEM</v>
      </c>
      <c r="AI118" s="23">
        <f>AI$112*$AL110/$AL$112</f>
        <v>29</v>
      </c>
      <c r="AJ118" s="23">
        <f>AJ$112*$AL110/$AL$112</f>
        <v>21</v>
      </c>
      <c r="AK118" s="23">
        <f>AK$112*$AL110/$AL$112</f>
        <v>20</v>
      </c>
      <c r="AN118" s="2" t="str">
        <f>AN110</f>
        <v>STEM</v>
      </c>
      <c r="AO118" s="23">
        <f>AO$112*$AR110/$AR$112</f>
        <v>25.5</v>
      </c>
      <c r="AP118" s="23">
        <f>AP$112*$AR110/$AR$112</f>
        <v>20</v>
      </c>
      <c r="AQ118" s="23">
        <f>AQ$112*$AR110/$AR$112</f>
        <v>24.5</v>
      </c>
    </row>
    <row r="119" spans="3:43" x14ac:dyDescent="0.3">
      <c r="D119" s="2" t="str">
        <f>D111</f>
        <v>Non-STEM</v>
      </c>
      <c r="E119" s="23">
        <f>E$112*$H111/$H$112</f>
        <v>25.5</v>
      </c>
      <c r="F119" s="23">
        <f>F$112*$H111/$H$112</f>
        <v>29</v>
      </c>
      <c r="G119" s="23">
        <f>G$112*$H111/$H$112</f>
        <v>15.5</v>
      </c>
      <c r="J119" s="2" t="str">
        <f>J111</f>
        <v>Non-STEM</v>
      </c>
      <c r="K119" s="23">
        <f>K$112*$N111/$N$112</f>
        <v>27.5</v>
      </c>
      <c r="L119" s="23">
        <f>L$112*$N111/$N$112</f>
        <v>26.5</v>
      </c>
      <c r="M119" s="23">
        <f>M$112*$N111/$N$112</f>
        <v>16</v>
      </c>
      <c r="P119" s="2" t="str">
        <f>P111</f>
        <v>Non-STEM</v>
      </c>
      <c r="Q119" s="23">
        <f>Q$112*$T111/$T$112</f>
        <v>14.5</v>
      </c>
      <c r="R119" s="23">
        <f>R$112*$T111/$T$112</f>
        <v>21.5</v>
      </c>
      <c r="S119" s="23">
        <f>S$112*$T111/$T$112</f>
        <v>34</v>
      </c>
      <c r="V119" s="2" t="str">
        <f>V111</f>
        <v>Non-STEM</v>
      </c>
      <c r="W119" s="23">
        <f>W$112*$Z111/$Z$112</f>
        <v>16.5</v>
      </c>
      <c r="X119" s="23">
        <f>X$112*$Z111/$Z$112</f>
        <v>31.5</v>
      </c>
      <c r="Y119" s="23">
        <f>Y$112*$Z111/$Z$112</f>
        <v>22</v>
      </c>
      <c r="AB119" s="2" t="str">
        <f>AB111</f>
        <v>Non-STEM</v>
      </c>
      <c r="AC119" s="23">
        <f>AC$112*$AF111/$AF$112</f>
        <v>21.5</v>
      </c>
      <c r="AD119" s="23">
        <f>AD$112*$AF111/$AF$112</f>
        <v>22.5</v>
      </c>
      <c r="AE119" s="23">
        <f>AE$112*$AF111/$AF$112</f>
        <v>26</v>
      </c>
      <c r="AH119" s="2" t="str">
        <f>AH111</f>
        <v>Non-STEM</v>
      </c>
      <c r="AI119" s="23">
        <f>AI$112*$AL111/$AL$112</f>
        <v>29</v>
      </c>
      <c r="AJ119" s="23">
        <f>AJ$112*$AL111/$AL$112</f>
        <v>21</v>
      </c>
      <c r="AK119" s="23">
        <f>AK$112*$AL111/$AL$112</f>
        <v>20</v>
      </c>
      <c r="AN119" s="2" t="str">
        <f>AN111</f>
        <v>Non-STEM</v>
      </c>
      <c r="AO119" s="23">
        <f>AO$112*$AR111/$AR$112</f>
        <v>25.5</v>
      </c>
      <c r="AP119" s="23">
        <f>AP$112*$AR111/$AR$112</f>
        <v>20</v>
      </c>
      <c r="AQ119" s="23">
        <f>AQ$112*$AR111/$AR$112</f>
        <v>24.5</v>
      </c>
    </row>
    <row r="122" spans="3:43" x14ac:dyDescent="0.3">
      <c r="D122" s="21" t="s">
        <v>54</v>
      </c>
      <c r="E122" s="21"/>
      <c r="J122" s="21" t="s">
        <v>54</v>
      </c>
      <c r="K122" s="21"/>
      <c r="P122" s="21" t="s">
        <v>54</v>
      </c>
      <c r="Q122" s="21"/>
      <c r="V122" s="21" t="s">
        <v>54</v>
      </c>
      <c r="W122" s="21"/>
      <c r="AB122" s="21" t="s">
        <v>54</v>
      </c>
      <c r="AC122" s="21"/>
      <c r="AH122" s="21" t="s">
        <v>54</v>
      </c>
      <c r="AI122" s="21"/>
      <c r="AN122" s="21" t="s">
        <v>54</v>
      </c>
      <c r="AO122" s="21"/>
    </row>
    <row r="123" spans="3:43" x14ac:dyDescent="0.3">
      <c r="E123">
        <v>1</v>
      </c>
      <c r="F123">
        <v>2</v>
      </c>
      <c r="G123">
        <v>3</v>
      </c>
      <c r="K123">
        <v>1</v>
      </c>
      <c r="L123">
        <v>2</v>
      </c>
      <c r="M123">
        <v>3</v>
      </c>
      <c r="Q123">
        <v>1</v>
      </c>
      <c r="R123">
        <v>2</v>
      </c>
      <c r="S123">
        <v>3</v>
      </c>
      <c r="W123">
        <v>1</v>
      </c>
      <c r="X123">
        <v>2</v>
      </c>
      <c r="Y123">
        <v>3</v>
      </c>
      <c r="AC123">
        <v>1</v>
      </c>
      <c r="AD123">
        <v>2</v>
      </c>
      <c r="AE123">
        <v>3</v>
      </c>
      <c r="AI123">
        <v>1</v>
      </c>
      <c r="AJ123">
        <v>2</v>
      </c>
      <c r="AK123">
        <v>3</v>
      </c>
      <c r="AO123">
        <v>1</v>
      </c>
      <c r="AP123">
        <v>2</v>
      </c>
      <c r="AQ123">
        <v>3</v>
      </c>
    </row>
    <row r="124" spans="3:43" x14ac:dyDescent="0.3">
      <c r="E124" s="20">
        <v>1</v>
      </c>
      <c r="F124" s="20" t="s">
        <v>72</v>
      </c>
      <c r="G124" s="20" t="s">
        <v>50</v>
      </c>
      <c r="K124" s="20">
        <v>1</v>
      </c>
      <c r="L124" s="20" t="s">
        <v>72</v>
      </c>
      <c r="M124" s="20" t="s">
        <v>50</v>
      </c>
      <c r="Q124" s="20">
        <v>1</v>
      </c>
      <c r="R124" s="20" t="s">
        <v>72</v>
      </c>
      <c r="S124" s="20" t="s">
        <v>50</v>
      </c>
      <c r="W124" s="20">
        <v>1</v>
      </c>
      <c r="X124" s="20" t="s">
        <v>72</v>
      </c>
      <c r="Y124" s="20" t="s">
        <v>50</v>
      </c>
      <c r="AC124" s="20">
        <v>1</v>
      </c>
      <c r="AD124" s="20" t="s">
        <v>72</v>
      </c>
      <c r="AE124" s="20" t="s">
        <v>50</v>
      </c>
      <c r="AI124" s="20">
        <v>1</v>
      </c>
      <c r="AJ124" s="20" t="s">
        <v>72</v>
      </c>
      <c r="AK124" s="20" t="s">
        <v>50</v>
      </c>
      <c r="AO124" s="20">
        <v>1</v>
      </c>
      <c r="AP124" s="20" t="s">
        <v>72</v>
      </c>
      <c r="AQ124" s="20" t="s">
        <v>50</v>
      </c>
    </row>
    <row r="125" spans="3:43" x14ac:dyDescent="0.3">
      <c r="C125">
        <v>1</v>
      </c>
      <c r="D125" s="2" t="str">
        <f>D110</f>
        <v>STEM</v>
      </c>
      <c r="E125" s="23">
        <f>(E110-E118)^2/E118</f>
        <v>9.8039215686274508E-3</v>
      </c>
      <c r="F125" s="23">
        <f>(F110-F118)^2/F118</f>
        <v>0.31034482758620691</v>
      </c>
      <c r="G125" s="23">
        <f>(G110-G118)^2/G118</f>
        <v>0.79032258064516125</v>
      </c>
      <c r="I125">
        <v>1</v>
      </c>
      <c r="J125" s="2" t="str">
        <f>J110</f>
        <v>STEM</v>
      </c>
      <c r="K125" s="23">
        <f>(K110-K118)^2/K118</f>
        <v>0.22727272727272727</v>
      </c>
      <c r="L125" s="23">
        <f>(L110-L118)^2/L118</f>
        <v>0.23584905660377359</v>
      </c>
      <c r="M125" s="23">
        <f>(M110-M118)^2/M118</f>
        <v>0</v>
      </c>
      <c r="O125">
        <v>1</v>
      </c>
      <c r="P125" s="2" t="str">
        <f>P110</f>
        <v>STEM</v>
      </c>
      <c r="Q125" s="23">
        <f>(Q110-Q118)^2/Q118</f>
        <v>1.7241379310344827E-2</v>
      </c>
      <c r="R125" s="23">
        <f>(R110-R118)^2/R118</f>
        <v>1.1627906976744186E-2</v>
      </c>
      <c r="S125" s="23">
        <f>(S110-S118)^2/S118</f>
        <v>0</v>
      </c>
      <c r="U125">
        <v>1</v>
      </c>
      <c r="V125" s="2" t="str">
        <f>V110</f>
        <v>STEM</v>
      </c>
      <c r="W125" s="23">
        <f>(W110-W118)^2/W118</f>
        <v>0.13636363636363635</v>
      </c>
      <c r="X125" s="23">
        <f>(X110-X118)^2/X118</f>
        <v>0.3888888888888889</v>
      </c>
      <c r="Y125" s="23">
        <f>(Y110-Y118)^2/Y118</f>
        <v>0.18181818181818182</v>
      </c>
      <c r="AA125">
        <v>1</v>
      </c>
      <c r="AB125" s="2" t="str">
        <f>AB110</f>
        <v>STEM</v>
      </c>
      <c r="AC125" s="23">
        <f>(AC110-AC118)^2/AC118</f>
        <v>0.29069767441860467</v>
      </c>
      <c r="AD125" s="23">
        <f>(AD110-AD118)^2/AD118</f>
        <v>0.5444444444444444</v>
      </c>
      <c r="AE125" s="23">
        <f>(AE110-AE118)^2/AE118</f>
        <v>1.3846153846153846</v>
      </c>
      <c r="AG125">
        <v>1</v>
      </c>
      <c r="AH125" s="2" t="str">
        <f>AH110</f>
        <v>STEM</v>
      </c>
      <c r="AI125" s="23">
        <f>(AI110-AI118)^2/AI118</f>
        <v>3.4482758620689655E-2</v>
      </c>
      <c r="AJ125" s="23">
        <f>(AJ110-AJ118)^2/AJ118</f>
        <v>0.19047619047619047</v>
      </c>
      <c r="AK125" s="23">
        <f>(AK110-AK118)^2/AK118</f>
        <v>0.45</v>
      </c>
      <c r="AM125">
        <v>1</v>
      </c>
      <c r="AN125" s="2" t="str">
        <f>AN110</f>
        <v>STEM</v>
      </c>
      <c r="AO125" s="23">
        <f>(AO110-AO118)^2/AO118</f>
        <v>0.24509803921568626</v>
      </c>
      <c r="AP125" s="23">
        <f>(AP110-AP118)^2/AP118</f>
        <v>0.2</v>
      </c>
      <c r="AQ125" s="23">
        <f>(AQ110-AQ118)^2/AQ118</f>
        <v>1.020408163265306E-2</v>
      </c>
    </row>
    <row r="126" spans="3:43" x14ac:dyDescent="0.3">
      <c r="C126">
        <v>2</v>
      </c>
      <c r="D126" s="2" t="str">
        <f>D111</f>
        <v>Non-STEM</v>
      </c>
      <c r="E126" s="23">
        <f>(E111-E119)^2/E119</f>
        <v>9.8039215686274508E-3</v>
      </c>
      <c r="F126" s="23">
        <f>(F111-F119)^2/F119</f>
        <v>0.31034482758620691</v>
      </c>
      <c r="G126" s="23">
        <f>(G111-G119)^2/G119</f>
        <v>0.79032258064516125</v>
      </c>
      <c r="I126">
        <v>2</v>
      </c>
      <c r="J126" s="2" t="str">
        <f>J111</f>
        <v>Non-STEM</v>
      </c>
      <c r="K126" s="23">
        <f>(K111-K119)^2/K119</f>
        <v>0.22727272727272727</v>
      </c>
      <c r="L126" s="23">
        <f>(L111-L119)^2/L119</f>
        <v>0.23584905660377359</v>
      </c>
      <c r="M126" s="23">
        <f>(M111-M119)^2/M119</f>
        <v>0</v>
      </c>
      <c r="O126">
        <v>2</v>
      </c>
      <c r="P126" s="2" t="str">
        <f>P111</f>
        <v>Non-STEM</v>
      </c>
      <c r="Q126" s="23">
        <f>(Q111-Q119)^2/Q119</f>
        <v>1.7241379310344827E-2</v>
      </c>
      <c r="R126" s="23">
        <f>(R111-R119)^2/R119</f>
        <v>1.1627906976744186E-2</v>
      </c>
      <c r="S126" s="23">
        <f>(S111-S119)^2/S119</f>
        <v>0</v>
      </c>
      <c r="U126">
        <v>2</v>
      </c>
      <c r="V126" s="2" t="str">
        <f>V111</f>
        <v>Non-STEM</v>
      </c>
      <c r="W126" s="23">
        <f>(W111-W119)^2/W119</f>
        <v>0.13636363636363635</v>
      </c>
      <c r="X126" s="23">
        <f>(X111-X119)^2/X119</f>
        <v>0.3888888888888889</v>
      </c>
      <c r="Y126" s="23">
        <f>(Y111-Y119)^2/Y119</f>
        <v>0.18181818181818182</v>
      </c>
      <c r="AA126">
        <v>2</v>
      </c>
      <c r="AB126" s="2" t="str">
        <f>AB111</f>
        <v>Non-STEM</v>
      </c>
      <c r="AC126" s="23">
        <f>(AC111-AC119)^2/AC119</f>
        <v>0.29069767441860467</v>
      </c>
      <c r="AD126" s="23">
        <f>(AD111-AD119)^2/AD119</f>
        <v>0.5444444444444444</v>
      </c>
      <c r="AE126" s="23">
        <f>(AE111-AE119)^2/AE119</f>
        <v>1.3846153846153846</v>
      </c>
      <c r="AG126">
        <v>2</v>
      </c>
      <c r="AH126" s="2" t="str">
        <f>AH111</f>
        <v>Non-STEM</v>
      </c>
      <c r="AI126" s="23">
        <f>(AI111-AI119)^2/AI119</f>
        <v>3.4482758620689655E-2</v>
      </c>
      <c r="AJ126" s="23">
        <f>(AJ111-AJ119)^2/AJ119</f>
        <v>0.19047619047619047</v>
      </c>
      <c r="AK126" s="23">
        <f>(AK111-AK119)^2/AK119</f>
        <v>0.45</v>
      </c>
      <c r="AM126">
        <v>2</v>
      </c>
      <c r="AN126" s="2" t="str">
        <f>AN111</f>
        <v>Non-STEM</v>
      </c>
      <c r="AO126" s="23">
        <f>(AO111-AO119)^2/AO119</f>
        <v>0.24509803921568626</v>
      </c>
      <c r="AP126" s="23">
        <f>(AP111-AP119)^2/AP119</f>
        <v>0.2</v>
      </c>
      <c r="AQ126" s="23">
        <f>(AQ111-AQ119)^2/AQ119</f>
        <v>1.020408163265306E-2</v>
      </c>
    </row>
    <row r="129" spans="1:44" x14ac:dyDescent="0.3">
      <c r="D129" s="21" t="s">
        <v>56</v>
      </c>
      <c r="E129" s="21"/>
      <c r="J129" s="21" t="s">
        <v>56</v>
      </c>
      <c r="K129" s="21"/>
      <c r="P129" s="21" t="s">
        <v>56</v>
      </c>
      <c r="Q129" s="21"/>
      <c r="V129" s="21" t="s">
        <v>56</v>
      </c>
      <c r="W129" s="21"/>
      <c r="AB129" s="21" t="s">
        <v>56</v>
      </c>
      <c r="AC129" s="21"/>
      <c r="AH129" s="21" t="s">
        <v>56</v>
      </c>
      <c r="AI129" s="21"/>
      <c r="AN129" s="21" t="s">
        <v>56</v>
      </c>
      <c r="AO129" s="21"/>
    </row>
    <row r="131" spans="1:44" x14ac:dyDescent="0.3">
      <c r="D131" s="22" t="s">
        <v>57</v>
      </c>
      <c r="E131" s="23">
        <f>SUM(E125:G126)</f>
        <v>2.2209426595999915</v>
      </c>
      <c r="J131" s="22" t="s">
        <v>57</v>
      </c>
      <c r="K131" s="23">
        <f>SUM(K125:M126)</f>
        <v>0.92624356775300165</v>
      </c>
      <c r="P131" s="22" t="s">
        <v>57</v>
      </c>
      <c r="Q131" s="23">
        <f>SUM(Q125:S126)</f>
        <v>5.7738572574178026E-2</v>
      </c>
      <c r="V131" s="22" t="s">
        <v>57</v>
      </c>
      <c r="W131" s="23">
        <f>SUM(W125:Y126)</f>
        <v>1.4141414141414144</v>
      </c>
      <c r="AB131" s="22" t="s">
        <v>57</v>
      </c>
      <c r="AC131" s="23">
        <f>SUM(AC125:AE126)</f>
        <v>4.4395150069568672</v>
      </c>
      <c r="AH131" s="22" t="s">
        <v>57</v>
      </c>
      <c r="AI131" s="23">
        <f>SUM(AI125:AK126)</f>
        <v>1.3499178981937603</v>
      </c>
      <c r="AN131" s="22" t="s">
        <v>57</v>
      </c>
      <c r="AO131" s="23">
        <f>SUM(AO125:AQ126)</f>
        <v>0.91060424169667875</v>
      </c>
    </row>
    <row r="132" spans="1:44" x14ac:dyDescent="0.3">
      <c r="D132" s="22" t="s">
        <v>58</v>
      </c>
      <c r="E132">
        <f>COUNT(C125:C126)-1</f>
        <v>1</v>
      </c>
      <c r="J132" s="22" t="s">
        <v>58</v>
      </c>
      <c r="K132">
        <f>COUNT(I125:I126)-1</f>
        <v>1</v>
      </c>
      <c r="P132" s="22" t="s">
        <v>58</v>
      </c>
      <c r="Q132">
        <f>COUNT(O125:O126)-1</f>
        <v>1</v>
      </c>
      <c r="V132" s="22" t="s">
        <v>58</v>
      </c>
      <c r="W132">
        <f>COUNT(U125:U126)-1</f>
        <v>1</v>
      </c>
      <c r="AB132" s="22" t="s">
        <v>58</v>
      </c>
      <c r="AC132">
        <f>COUNT(AA125:AA126)-1</f>
        <v>1</v>
      </c>
      <c r="AH132" s="22" t="s">
        <v>58</v>
      </c>
      <c r="AI132">
        <f>COUNT(AG125:AG126)-1</f>
        <v>1</v>
      </c>
      <c r="AN132" s="22" t="s">
        <v>58</v>
      </c>
      <c r="AO132">
        <f>COUNT(AM125:AM126)-1</f>
        <v>1</v>
      </c>
    </row>
    <row r="133" spans="1:44" x14ac:dyDescent="0.3">
      <c r="D133" s="22" t="s">
        <v>59</v>
      </c>
      <c r="E133">
        <f>COUNT(E123:G123)-1</f>
        <v>2</v>
      </c>
      <c r="J133" s="22" t="s">
        <v>59</v>
      </c>
      <c r="K133">
        <f>COUNT(K123:M123)-1</f>
        <v>2</v>
      </c>
      <c r="P133" s="22" t="s">
        <v>59</v>
      </c>
      <c r="Q133">
        <f>COUNT(Q123:S123)-1</f>
        <v>2</v>
      </c>
      <c r="V133" s="22" t="s">
        <v>59</v>
      </c>
      <c r="W133">
        <f>COUNT(W123:Y123)-1</f>
        <v>2</v>
      </c>
      <c r="AB133" s="22" t="s">
        <v>59</v>
      </c>
      <c r="AC133">
        <f>COUNT(AC123:AE123)-1</f>
        <v>2</v>
      </c>
      <c r="AH133" s="22" t="s">
        <v>59</v>
      </c>
      <c r="AI133">
        <f>COUNT(AI123:AK123)-1</f>
        <v>2</v>
      </c>
      <c r="AN133" s="22" t="s">
        <v>59</v>
      </c>
      <c r="AO133">
        <f>COUNT(AO123:AQ123)-1</f>
        <v>2</v>
      </c>
    </row>
    <row r="135" spans="1:44" x14ac:dyDescent="0.3">
      <c r="D135" s="22" t="s">
        <v>60</v>
      </c>
      <c r="E135" s="24">
        <f>_xlfn.CHISQ.DIST.RT(E131,E132*E133)</f>
        <v>0.32940366671628318</v>
      </c>
      <c r="J135" s="22" t="s">
        <v>60</v>
      </c>
      <c r="K135" s="24">
        <f>_xlfn.CHISQ.DIST.RT(K131,K132*K133)</f>
        <v>0.62931598730070493</v>
      </c>
      <c r="P135" s="22" t="s">
        <v>60</v>
      </c>
      <c r="Q135" s="24">
        <f>_xlfn.CHISQ.DIST.RT(Q131,Q132*Q133)</f>
        <v>0.97154345021866684</v>
      </c>
      <c r="V135" s="22" t="s">
        <v>60</v>
      </c>
      <c r="W135" s="24">
        <f>_xlfn.CHISQ.DIST.RT(W131,W132*W133)</f>
        <v>0.49308647873315975</v>
      </c>
      <c r="AB135" s="22" t="s">
        <v>60</v>
      </c>
      <c r="AC135" s="24">
        <f>_xlfn.CHISQ.DIST.RT(AC131,AC132*AC133)</f>
        <v>0.10863544934967219</v>
      </c>
      <c r="AH135" s="22" t="s">
        <v>60</v>
      </c>
      <c r="AI135" s="24">
        <f>_xlfn.CHISQ.DIST.RT(AI131,AI132*AI133)</f>
        <v>0.5091773223674595</v>
      </c>
      <c r="AN135" s="22" t="s">
        <v>60</v>
      </c>
      <c r="AO135" s="24">
        <f>_xlfn.CHISQ.DIST.RT(AO131,AO132*AO133)</f>
        <v>0.63425631694226448</v>
      </c>
    </row>
    <row r="137" spans="1:44" x14ac:dyDescent="0.3">
      <c r="A137" s="2" t="s">
        <v>67</v>
      </c>
      <c r="B137" s="2">
        <f>B104+1</f>
        <v>5</v>
      </c>
      <c r="C137" s="2" t="s">
        <v>66</v>
      </c>
    </row>
    <row r="140" spans="1:44" x14ac:dyDescent="0.3">
      <c r="D140" s="21" t="s">
        <v>53</v>
      </c>
      <c r="E140" s="21"/>
      <c r="J140" s="21" t="s">
        <v>53</v>
      </c>
      <c r="K140" s="21"/>
      <c r="P140" s="21" t="s">
        <v>53</v>
      </c>
      <c r="Q140" s="21"/>
      <c r="V140" s="21" t="s">
        <v>53</v>
      </c>
      <c r="W140" s="21"/>
      <c r="AB140" s="21" t="s">
        <v>53</v>
      </c>
      <c r="AC140" s="21"/>
      <c r="AH140" s="21" t="s">
        <v>53</v>
      </c>
      <c r="AI140" s="21"/>
      <c r="AN140" s="21" t="s">
        <v>53</v>
      </c>
      <c r="AO140" s="21"/>
    </row>
    <row r="142" spans="1:44" x14ac:dyDescent="0.3">
      <c r="E142" s="20">
        <v>1</v>
      </c>
      <c r="F142" s="20" t="s">
        <v>72</v>
      </c>
      <c r="G142" s="20" t="s">
        <v>50</v>
      </c>
      <c r="H142" s="21" t="s">
        <v>52</v>
      </c>
      <c r="K142" s="20">
        <v>1</v>
      </c>
      <c r="L142" s="20" t="s">
        <v>72</v>
      </c>
      <c r="M142" s="20" t="s">
        <v>50</v>
      </c>
      <c r="N142" s="21" t="s">
        <v>52</v>
      </c>
      <c r="Q142" s="20">
        <v>1</v>
      </c>
      <c r="R142" s="20" t="s">
        <v>72</v>
      </c>
      <c r="S142" s="20" t="s">
        <v>50</v>
      </c>
      <c r="T142" s="21" t="s">
        <v>52</v>
      </c>
      <c r="W142" s="20">
        <v>1</v>
      </c>
      <c r="X142" s="20" t="s">
        <v>72</v>
      </c>
      <c r="Y142" s="20" t="s">
        <v>50</v>
      </c>
      <c r="Z142" s="21" t="s">
        <v>52</v>
      </c>
      <c r="AC142" s="20">
        <v>1</v>
      </c>
      <c r="AD142" s="20" t="s">
        <v>72</v>
      </c>
      <c r="AE142" s="20" t="s">
        <v>50</v>
      </c>
      <c r="AF142" s="21" t="s">
        <v>52</v>
      </c>
      <c r="AI142" s="20">
        <v>1</v>
      </c>
      <c r="AJ142" s="20" t="s">
        <v>72</v>
      </c>
      <c r="AK142" s="20" t="s">
        <v>50</v>
      </c>
      <c r="AL142" s="21" t="s">
        <v>52</v>
      </c>
      <c r="AO142" s="20">
        <v>1</v>
      </c>
      <c r="AP142" s="20" t="s">
        <v>72</v>
      </c>
      <c r="AQ142" s="20" t="s">
        <v>50</v>
      </c>
      <c r="AR142" s="21" t="s">
        <v>52</v>
      </c>
    </row>
    <row r="143" spans="1:44" x14ac:dyDescent="0.3">
      <c r="D143" s="2" t="s">
        <v>70</v>
      </c>
      <c r="E143">
        <f>COUNTIFS('Data-Processed'!$E:$E,'Chi Sq Test'!$D143,'Data-Processed'!$H:$H,'Chi Sq Test'!E$43)</f>
        <v>19</v>
      </c>
      <c r="F143">
        <f>COUNTIFS('Data-Processed'!$E:$E,'Chi Sq Test'!$D143,'Data-Processed'!$H:$H,'Chi Sq Test'!F$43)</f>
        <v>30</v>
      </c>
      <c r="G143">
        <f>COUNTIFS('Data-Processed'!$E:$E,'Chi Sq Test'!$D143,'Data-Processed'!$H:$H,'Chi Sq Test'!G$43)</f>
        <v>19</v>
      </c>
      <c r="H143" s="22">
        <f>SUM(E143:G143)</f>
        <v>68</v>
      </c>
      <c r="J143" s="2" t="s">
        <v>70</v>
      </c>
      <c r="K143">
        <f>COUNTIFS('Data-Processed'!$E:$E,'Chi Sq Test'!$D143,'Data-Processed'!$I:$I,'Chi Sq Test'!K$43)</f>
        <v>16</v>
      </c>
      <c r="L143">
        <f>COUNTIFS('Data-Processed'!$E:$E,'Chi Sq Test'!$D143,'Data-Processed'!$I:$I,'Chi Sq Test'!L$43)</f>
        <v>33</v>
      </c>
      <c r="M143">
        <f>COUNTIFS('Data-Processed'!$E:$E,'Chi Sq Test'!$D143,'Data-Processed'!$I:$I,'Chi Sq Test'!M$43)</f>
        <v>19</v>
      </c>
      <c r="N143" s="22">
        <f>SUM(K143:M143)</f>
        <v>68</v>
      </c>
      <c r="P143" s="2" t="s">
        <v>70</v>
      </c>
      <c r="Q143">
        <f>COUNTIFS('Data-Processed'!$E:$E,'Chi Sq Test'!$D143,'Data-Processed'!$J:$J,'Chi Sq Test'!Q$43)</f>
        <v>12</v>
      </c>
      <c r="R143">
        <f>COUNTIFS('Data-Processed'!$E:$E,'Chi Sq Test'!$D143,'Data-Processed'!$J:$J,'Chi Sq Test'!R$43)</f>
        <v>18</v>
      </c>
      <c r="S143">
        <f>COUNTIFS('Data-Processed'!$E:$E,'Chi Sq Test'!$D143,'Data-Processed'!$J:$J,'Chi Sq Test'!S$43)</f>
        <v>38</v>
      </c>
      <c r="T143" s="22">
        <f>SUM(Q143:S143)</f>
        <v>68</v>
      </c>
      <c r="V143" s="2" t="s">
        <v>70</v>
      </c>
      <c r="W143">
        <f>COUNTIFS('Data-Processed'!$E:$E,'Chi Sq Test'!$D143,'Data-Processed'!$L:$L,'Chi Sq Test'!W$43)</f>
        <v>10</v>
      </c>
      <c r="X143">
        <f>COUNTIFS('Data-Processed'!$E:$E,'Chi Sq Test'!$D143,'Data-Processed'!$L:$L,'Chi Sq Test'!X$43)</f>
        <v>30</v>
      </c>
      <c r="Y143">
        <f>COUNTIFS('Data-Processed'!$E:$E,'Chi Sq Test'!$D143,'Data-Processed'!$L:$L,'Chi Sq Test'!Y$43)</f>
        <v>28</v>
      </c>
      <c r="Z143" s="22">
        <f>SUM(W143:Y143)</f>
        <v>68</v>
      </c>
      <c r="AB143" s="2" t="s">
        <v>70</v>
      </c>
      <c r="AC143">
        <f>COUNTIFS('Data-Processed'!$E:$E,'Chi Sq Test'!$D143,'Data-Processed'!$M:$M,'Chi Sq Test'!AC$43)</f>
        <v>13</v>
      </c>
      <c r="AD143">
        <f>COUNTIFS('Data-Processed'!$E:$E,'Chi Sq Test'!$D143,'Data-Processed'!$M:$M,'Chi Sq Test'!AD$43)</f>
        <v>17</v>
      </c>
      <c r="AE143">
        <f>COUNTIFS('Data-Processed'!$E:$E,'Chi Sq Test'!$D143,'Data-Processed'!$M:$M,'Chi Sq Test'!AE$43)</f>
        <v>38</v>
      </c>
      <c r="AF143" s="22">
        <f>SUM(AC143:AE143)</f>
        <v>68</v>
      </c>
      <c r="AH143" s="2" t="s">
        <v>70</v>
      </c>
      <c r="AI143">
        <f>COUNTIFS('Data-Processed'!$E:$E,'Chi Sq Test'!$D143,'Data-Processed'!$N:$N,'Chi Sq Test'!AI$43)</f>
        <v>18</v>
      </c>
      <c r="AJ143">
        <f>COUNTIFS('Data-Processed'!$E:$E,'Chi Sq Test'!$D143,'Data-Processed'!$N:$N,'Chi Sq Test'!AJ$43)</f>
        <v>23</v>
      </c>
      <c r="AK143">
        <f>COUNTIFS('Data-Processed'!$E:$E,'Chi Sq Test'!$D143,'Data-Processed'!$N:$N,'Chi Sq Test'!AK$43)</f>
        <v>27</v>
      </c>
      <c r="AL143" s="22">
        <f>SUM(AI143:AK143)</f>
        <v>68</v>
      </c>
      <c r="AN143" s="2" t="s">
        <v>70</v>
      </c>
      <c r="AO143">
        <f>COUNTIFS('Data-Processed'!$E:$E,'Chi Sq Test'!$D143,'Data-Processed'!$O:$O,'Chi Sq Test'!AO$43)</f>
        <v>19</v>
      </c>
      <c r="AP143">
        <f>COUNTIFS('Data-Processed'!$E:$E,'Chi Sq Test'!$D143,'Data-Processed'!$O:$O,'Chi Sq Test'!AP$43)</f>
        <v>16</v>
      </c>
      <c r="AQ143">
        <f>COUNTIFS('Data-Processed'!$E:$E,'Chi Sq Test'!$D143,'Data-Processed'!$O:$O,'Chi Sq Test'!AQ$43)</f>
        <v>33</v>
      </c>
      <c r="AR143" s="22">
        <f>SUM(AO143:AQ143)</f>
        <v>68</v>
      </c>
    </row>
    <row r="144" spans="1:44" x14ac:dyDescent="0.3">
      <c r="D144" s="2" t="s">
        <v>71</v>
      </c>
      <c r="E144">
        <f>COUNTIFS('Data-Processed'!$E:$E,'Chi Sq Test'!$D144,'Data-Processed'!$H:$H,'Chi Sq Test'!E$43)</f>
        <v>32</v>
      </c>
      <c r="F144">
        <f>COUNTIFS('Data-Processed'!$E:$E,'Chi Sq Test'!$D144,'Data-Processed'!$H:$H,'Chi Sq Test'!F$43)</f>
        <v>28</v>
      </c>
      <c r="G144">
        <f>COUNTIFS('Data-Processed'!$E:$E,'Chi Sq Test'!$D144,'Data-Processed'!$H:$H,'Chi Sq Test'!G$43)</f>
        <v>12</v>
      </c>
      <c r="H144" s="22">
        <f>SUM(E144:G144)</f>
        <v>72</v>
      </c>
      <c r="J144" s="2" t="s">
        <v>71</v>
      </c>
      <c r="K144">
        <f>COUNTIFS('Data-Processed'!$E:$E,'Chi Sq Test'!$D144,'Data-Processed'!$I:$I,'Chi Sq Test'!K$43)</f>
        <v>39</v>
      </c>
      <c r="L144">
        <f>COUNTIFS('Data-Processed'!$E:$E,'Chi Sq Test'!$D144,'Data-Processed'!$I:$I,'Chi Sq Test'!L$43)</f>
        <v>20</v>
      </c>
      <c r="M144">
        <f>COUNTIFS('Data-Processed'!$E:$E,'Chi Sq Test'!$D144,'Data-Processed'!$I:$I,'Chi Sq Test'!M$43)</f>
        <v>13</v>
      </c>
      <c r="N144" s="22">
        <f>SUM(K144:M144)</f>
        <v>72</v>
      </c>
      <c r="P144" s="2" t="s">
        <v>71</v>
      </c>
      <c r="Q144">
        <f>COUNTIFS('Data-Processed'!$E:$E,'Chi Sq Test'!$D144,'Data-Processed'!$J:$J,'Chi Sq Test'!Q$43)</f>
        <v>17</v>
      </c>
      <c r="R144">
        <f>COUNTIFS('Data-Processed'!$E:$E,'Chi Sq Test'!$D144,'Data-Processed'!$J:$J,'Chi Sq Test'!R$43)</f>
        <v>25</v>
      </c>
      <c r="S144">
        <f>COUNTIFS('Data-Processed'!$E:$E,'Chi Sq Test'!$D144,'Data-Processed'!$J:$J,'Chi Sq Test'!S$43)</f>
        <v>30</v>
      </c>
      <c r="T144" s="22">
        <f>SUM(Q144:S144)</f>
        <v>72</v>
      </c>
      <c r="V144" s="2" t="s">
        <v>71</v>
      </c>
      <c r="W144">
        <f>COUNTIFS('Data-Processed'!$E:$E,'Chi Sq Test'!$D144,'Data-Processed'!$L:$L,'Chi Sq Test'!W$43)</f>
        <v>23</v>
      </c>
      <c r="X144">
        <f>COUNTIFS('Data-Processed'!$E:$E,'Chi Sq Test'!$D144,'Data-Processed'!$L:$L,'Chi Sq Test'!X$43)</f>
        <v>33</v>
      </c>
      <c r="Y144">
        <f>COUNTIFS('Data-Processed'!$E:$E,'Chi Sq Test'!$D144,'Data-Processed'!$L:$L,'Chi Sq Test'!Y$43)</f>
        <v>16</v>
      </c>
      <c r="Z144" s="22">
        <f>SUM(W144:Y144)</f>
        <v>72</v>
      </c>
      <c r="AB144" s="2" t="s">
        <v>71</v>
      </c>
      <c r="AC144">
        <f>COUNTIFS('Data-Processed'!$E:$E,'Chi Sq Test'!$D144,'Data-Processed'!$M:$M,'Chi Sq Test'!AC$43)</f>
        <v>30</v>
      </c>
      <c r="AD144">
        <f>COUNTIFS('Data-Processed'!$E:$E,'Chi Sq Test'!$D144,'Data-Processed'!$M:$M,'Chi Sq Test'!AD$43)</f>
        <v>28</v>
      </c>
      <c r="AE144">
        <f>COUNTIFS('Data-Processed'!$E:$E,'Chi Sq Test'!$D144,'Data-Processed'!$M:$M,'Chi Sq Test'!AE$43)</f>
        <v>14</v>
      </c>
      <c r="AF144" s="22">
        <f>SUM(AC144:AE144)</f>
        <v>72</v>
      </c>
      <c r="AH144" s="2" t="s">
        <v>71</v>
      </c>
      <c r="AI144">
        <f>COUNTIFS('Data-Processed'!$E:$E,'Chi Sq Test'!$D144,'Data-Processed'!$N:$N,'Chi Sq Test'!AI$43)</f>
        <v>40</v>
      </c>
      <c r="AJ144">
        <f>COUNTIFS('Data-Processed'!$E:$E,'Chi Sq Test'!$D144,'Data-Processed'!$N:$N,'Chi Sq Test'!AJ$43)</f>
        <v>19</v>
      </c>
      <c r="AK144">
        <f>COUNTIFS('Data-Processed'!$E:$E,'Chi Sq Test'!$D144,'Data-Processed'!$N:$N,'Chi Sq Test'!AK$43)</f>
        <v>13</v>
      </c>
      <c r="AL144" s="22">
        <f>SUM(AI144:AK144)</f>
        <v>72</v>
      </c>
      <c r="AN144" s="2" t="s">
        <v>71</v>
      </c>
      <c r="AO144">
        <f>COUNTIFS('Data-Processed'!$E:$E,'Chi Sq Test'!$D144,'Data-Processed'!$O:$O,'Chi Sq Test'!AO$43)</f>
        <v>32</v>
      </c>
      <c r="AP144">
        <f>COUNTIFS('Data-Processed'!$E:$E,'Chi Sq Test'!$D144,'Data-Processed'!$O:$O,'Chi Sq Test'!AP$43)</f>
        <v>24</v>
      </c>
      <c r="AQ144">
        <f>COUNTIFS('Data-Processed'!$E:$E,'Chi Sq Test'!$D144,'Data-Processed'!$O:$O,'Chi Sq Test'!AQ$43)</f>
        <v>16</v>
      </c>
      <c r="AR144" s="22">
        <f>SUM(AO144:AQ144)</f>
        <v>72</v>
      </c>
    </row>
    <row r="145" spans="3:44" x14ac:dyDescent="0.3">
      <c r="D145" s="21" t="s">
        <v>52</v>
      </c>
      <c r="E145" s="22">
        <f>SUM(E143:E144)</f>
        <v>51</v>
      </c>
      <c r="F145" s="22">
        <f>SUM(F143:F144)</f>
        <v>58</v>
      </c>
      <c r="G145" s="22">
        <f>SUM(G143:G144)</f>
        <v>31</v>
      </c>
      <c r="H145" s="21">
        <f>SUM(E143:G144)</f>
        <v>140</v>
      </c>
      <c r="J145" s="21" t="s">
        <v>52</v>
      </c>
      <c r="K145" s="22">
        <f>SUM(K143:K144)</f>
        <v>55</v>
      </c>
      <c r="L145" s="22">
        <f>SUM(L143:L144)</f>
        <v>53</v>
      </c>
      <c r="M145" s="22">
        <f>SUM(M143:M144)</f>
        <v>32</v>
      </c>
      <c r="N145" s="21">
        <f>SUM(K143:M144)</f>
        <v>140</v>
      </c>
      <c r="P145" s="21" t="s">
        <v>52</v>
      </c>
      <c r="Q145" s="22">
        <f>SUM(Q143:Q144)</f>
        <v>29</v>
      </c>
      <c r="R145" s="22">
        <f>SUM(R143:R144)</f>
        <v>43</v>
      </c>
      <c r="S145" s="22">
        <f>SUM(S143:S144)</f>
        <v>68</v>
      </c>
      <c r="T145" s="21">
        <f>SUM(Q143:S144)</f>
        <v>140</v>
      </c>
      <c r="V145" s="21" t="s">
        <v>52</v>
      </c>
      <c r="W145" s="22">
        <f>SUM(W143:W144)</f>
        <v>33</v>
      </c>
      <c r="X145" s="22">
        <f>SUM(X143:X144)</f>
        <v>63</v>
      </c>
      <c r="Y145" s="22">
        <f>SUM(Y143:Y144)</f>
        <v>44</v>
      </c>
      <c r="Z145" s="21">
        <f>SUM(W143:Y144)</f>
        <v>140</v>
      </c>
      <c r="AB145" s="21" t="s">
        <v>52</v>
      </c>
      <c r="AC145" s="22">
        <f>SUM(AC143:AC144)</f>
        <v>43</v>
      </c>
      <c r="AD145" s="22">
        <f>SUM(AD143:AD144)</f>
        <v>45</v>
      </c>
      <c r="AE145" s="22">
        <f>SUM(AE143:AE144)</f>
        <v>52</v>
      </c>
      <c r="AF145" s="21">
        <f>SUM(AC143:AE144)</f>
        <v>140</v>
      </c>
      <c r="AH145" s="21" t="s">
        <v>52</v>
      </c>
      <c r="AI145" s="22">
        <f>SUM(AI143:AI144)</f>
        <v>58</v>
      </c>
      <c r="AJ145" s="22">
        <f>SUM(AJ143:AJ144)</f>
        <v>42</v>
      </c>
      <c r="AK145" s="22">
        <f>SUM(AK143:AK144)</f>
        <v>40</v>
      </c>
      <c r="AL145" s="21">
        <f>SUM(AI143:AK144)</f>
        <v>140</v>
      </c>
      <c r="AN145" s="21" t="s">
        <v>52</v>
      </c>
      <c r="AO145" s="22">
        <f>SUM(AO143:AO144)</f>
        <v>51</v>
      </c>
      <c r="AP145" s="22">
        <f>SUM(AP143:AP144)</f>
        <v>40</v>
      </c>
      <c r="AQ145" s="22">
        <f>SUM(AQ143:AQ144)</f>
        <v>49</v>
      </c>
      <c r="AR145" s="21">
        <f>SUM(AO143:AQ144)</f>
        <v>140</v>
      </c>
    </row>
    <row r="148" spans="3:44" x14ac:dyDescent="0.3">
      <c r="D148" s="21" t="s">
        <v>55</v>
      </c>
      <c r="E148" s="21"/>
      <c r="J148" s="21" t="s">
        <v>55</v>
      </c>
      <c r="K148" s="21"/>
      <c r="P148" s="21" t="s">
        <v>55</v>
      </c>
      <c r="Q148" s="21"/>
      <c r="V148" s="21" t="s">
        <v>55</v>
      </c>
      <c r="W148" s="21"/>
      <c r="AB148" s="21" t="s">
        <v>55</v>
      </c>
      <c r="AC148" s="21"/>
      <c r="AH148" s="21" t="s">
        <v>55</v>
      </c>
      <c r="AI148" s="21"/>
      <c r="AN148" s="21" t="s">
        <v>55</v>
      </c>
      <c r="AO148" s="21"/>
    </row>
    <row r="150" spans="3:44" x14ac:dyDescent="0.3">
      <c r="E150" s="20">
        <v>1</v>
      </c>
      <c r="F150" s="20" t="s">
        <v>72</v>
      </c>
      <c r="G150" s="20" t="s">
        <v>50</v>
      </c>
      <c r="K150" s="20">
        <v>1</v>
      </c>
      <c r="L150" s="20" t="s">
        <v>72</v>
      </c>
      <c r="M150" s="20" t="s">
        <v>50</v>
      </c>
      <c r="Q150" s="20">
        <v>1</v>
      </c>
      <c r="R150" s="20" t="s">
        <v>72</v>
      </c>
      <c r="S150" s="20" t="s">
        <v>50</v>
      </c>
      <c r="W150" s="20">
        <v>1</v>
      </c>
      <c r="X150" s="20" t="s">
        <v>72</v>
      </c>
      <c r="Y150" s="20" t="s">
        <v>50</v>
      </c>
      <c r="AC150" s="20">
        <v>1</v>
      </c>
      <c r="AD150" s="20" t="s">
        <v>72</v>
      </c>
      <c r="AE150" s="20" t="s">
        <v>50</v>
      </c>
      <c r="AI150" s="20">
        <v>1</v>
      </c>
      <c r="AJ150" s="20" t="s">
        <v>72</v>
      </c>
      <c r="AK150" s="20" t="s">
        <v>50</v>
      </c>
      <c r="AO150" s="20">
        <v>1</v>
      </c>
      <c r="AP150" s="20" t="s">
        <v>72</v>
      </c>
      <c r="AQ150" s="20" t="s">
        <v>50</v>
      </c>
    </row>
    <row r="151" spans="3:44" x14ac:dyDescent="0.3">
      <c r="D151" s="2" t="str">
        <f>D143</f>
        <v>yes</v>
      </c>
      <c r="E151" s="23">
        <f>E$145*$H143/$H$145</f>
        <v>24.771428571428572</v>
      </c>
      <c r="F151" s="23">
        <f>F$145*$H143/$H$145</f>
        <v>28.171428571428571</v>
      </c>
      <c r="G151" s="23">
        <f>G$145*$H143/$H$145</f>
        <v>15.057142857142857</v>
      </c>
      <c r="J151" s="2" t="str">
        <f>J143</f>
        <v>yes</v>
      </c>
      <c r="K151" s="23">
        <f>K$145*$N143/$N$145</f>
        <v>26.714285714285715</v>
      </c>
      <c r="L151" s="23">
        <f>L$145*$N143/$N$145</f>
        <v>25.742857142857144</v>
      </c>
      <c r="M151" s="23">
        <f>M$145*$N143/$N$145</f>
        <v>15.542857142857143</v>
      </c>
      <c r="P151" s="2" t="str">
        <f>P143</f>
        <v>yes</v>
      </c>
      <c r="Q151" s="23">
        <f>Q$145*$T143/$T$145</f>
        <v>14.085714285714285</v>
      </c>
      <c r="R151" s="23">
        <f>R$145*$T143/$T$145</f>
        <v>20.885714285714286</v>
      </c>
      <c r="S151" s="23">
        <f>S$145*$T143/$T$145</f>
        <v>33.028571428571432</v>
      </c>
      <c r="V151" s="2" t="str">
        <f>V143</f>
        <v>yes</v>
      </c>
      <c r="W151" s="23">
        <f>W$145*$Z143/$Z$145</f>
        <v>16.028571428571428</v>
      </c>
      <c r="X151" s="23">
        <f>X$145*$Z143/$Z$145</f>
        <v>30.6</v>
      </c>
      <c r="Y151" s="23">
        <f>Y$145*$Z143/$Z$145</f>
        <v>21.37142857142857</v>
      </c>
      <c r="AB151" s="2" t="str">
        <f>AB143</f>
        <v>yes</v>
      </c>
      <c r="AC151" s="23">
        <f>AC$145*$AF143/$AF$145</f>
        <v>20.885714285714286</v>
      </c>
      <c r="AD151" s="23">
        <f>AD$145*$AF143/$AF$145</f>
        <v>21.857142857142858</v>
      </c>
      <c r="AE151" s="23">
        <f>AE$145*$AF143/$AF$145</f>
        <v>25.257142857142856</v>
      </c>
      <c r="AH151" s="2" t="str">
        <f>AH143</f>
        <v>yes</v>
      </c>
      <c r="AI151" s="23">
        <f>AI$145*$AL143/$AL$145</f>
        <v>28.171428571428571</v>
      </c>
      <c r="AJ151" s="23">
        <f>AJ$145*$AL143/$AL$145</f>
        <v>20.399999999999999</v>
      </c>
      <c r="AK151" s="23">
        <f>AK$145*$AL143/$AL$145</f>
        <v>19.428571428571427</v>
      </c>
      <c r="AN151" s="2" t="str">
        <f>AN143</f>
        <v>yes</v>
      </c>
      <c r="AO151" s="23">
        <f>AO$145*$AR143/$AR$145</f>
        <v>24.771428571428572</v>
      </c>
      <c r="AP151" s="23">
        <f>AP$145*$AR143/$AR$145</f>
        <v>19.428571428571427</v>
      </c>
      <c r="AQ151" s="23">
        <f>AQ$145*$AR143/$AR$145</f>
        <v>23.8</v>
      </c>
    </row>
    <row r="152" spans="3:44" x14ac:dyDescent="0.3">
      <c r="D152" s="2" t="str">
        <f>D144</f>
        <v>no</v>
      </c>
      <c r="E152" s="23">
        <f>E$145*$H144/$H$145</f>
        <v>26.228571428571428</v>
      </c>
      <c r="F152" s="23">
        <f>F$145*$H144/$H$145</f>
        <v>29.828571428571429</v>
      </c>
      <c r="G152" s="23">
        <f>G$145*$H144/$H$145</f>
        <v>15.942857142857143</v>
      </c>
      <c r="J152" s="2" t="str">
        <f>J144</f>
        <v>no</v>
      </c>
      <c r="K152" s="23">
        <f>K$145*$N144/$N$145</f>
        <v>28.285714285714285</v>
      </c>
      <c r="L152" s="23">
        <f>L$145*$N144/$N$145</f>
        <v>27.257142857142856</v>
      </c>
      <c r="M152" s="23">
        <f>M$145*$N144/$N$145</f>
        <v>16.457142857142856</v>
      </c>
      <c r="P152" s="2" t="str">
        <f>P144</f>
        <v>no</v>
      </c>
      <c r="Q152" s="23">
        <f>Q$145*$T144/$T$145</f>
        <v>14.914285714285715</v>
      </c>
      <c r="R152" s="23">
        <f>R$145*$T144/$T$145</f>
        <v>22.114285714285714</v>
      </c>
      <c r="S152" s="23">
        <f>S$145*$T144/$T$145</f>
        <v>34.971428571428568</v>
      </c>
      <c r="V152" s="2" t="str">
        <f>V144</f>
        <v>no</v>
      </c>
      <c r="W152" s="23">
        <f>W$145*$Z144/$Z$145</f>
        <v>16.971428571428572</v>
      </c>
      <c r="X152" s="23">
        <f>X$145*$Z144/$Z$145</f>
        <v>32.4</v>
      </c>
      <c r="Y152" s="23">
        <f>Y$145*$Z144/$Z$145</f>
        <v>22.62857142857143</v>
      </c>
      <c r="AB152" s="2" t="str">
        <f>AB144</f>
        <v>no</v>
      </c>
      <c r="AC152" s="23">
        <f>AC$145*$AF144/$AF$145</f>
        <v>22.114285714285714</v>
      </c>
      <c r="AD152" s="23">
        <f>AD$145*$AF144/$AF$145</f>
        <v>23.142857142857142</v>
      </c>
      <c r="AE152" s="23">
        <f>AE$145*$AF144/$AF$145</f>
        <v>26.742857142857144</v>
      </c>
      <c r="AH152" s="2" t="str">
        <f>AH144</f>
        <v>no</v>
      </c>
      <c r="AI152" s="23">
        <f>AI$145*$AL144/$AL$145</f>
        <v>29.828571428571429</v>
      </c>
      <c r="AJ152" s="23">
        <f>AJ$145*$AL144/$AL$145</f>
        <v>21.6</v>
      </c>
      <c r="AK152" s="23">
        <f>AK$145*$AL144/$AL$145</f>
        <v>20.571428571428573</v>
      </c>
      <c r="AN152" s="2" t="str">
        <f>AN144</f>
        <v>no</v>
      </c>
      <c r="AO152" s="23">
        <f>AO$145*$AR144/$AR$145</f>
        <v>26.228571428571428</v>
      </c>
      <c r="AP152" s="23">
        <f>AP$145*$AR144/$AR$145</f>
        <v>20.571428571428573</v>
      </c>
      <c r="AQ152" s="23">
        <f>AQ$145*$AR144/$AR$145</f>
        <v>25.2</v>
      </c>
    </row>
    <row r="155" spans="3:44" x14ac:dyDescent="0.3">
      <c r="D155" s="21" t="s">
        <v>54</v>
      </c>
      <c r="E155" s="21"/>
      <c r="J155" s="21" t="s">
        <v>54</v>
      </c>
      <c r="K155" s="21"/>
      <c r="P155" s="21" t="s">
        <v>54</v>
      </c>
      <c r="Q155" s="21"/>
      <c r="V155" s="21" t="s">
        <v>54</v>
      </c>
      <c r="W155" s="21"/>
      <c r="AB155" s="21" t="s">
        <v>54</v>
      </c>
      <c r="AC155" s="21"/>
      <c r="AH155" s="21" t="s">
        <v>54</v>
      </c>
      <c r="AI155" s="21"/>
      <c r="AN155" s="21" t="s">
        <v>54</v>
      </c>
      <c r="AO155" s="21"/>
    </row>
    <row r="156" spans="3:44" x14ac:dyDescent="0.3">
      <c r="E156">
        <v>1</v>
      </c>
      <c r="F156">
        <v>2</v>
      </c>
      <c r="G156">
        <v>3</v>
      </c>
      <c r="K156">
        <v>1</v>
      </c>
      <c r="L156">
        <v>2</v>
      </c>
      <c r="M156">
        <v>3</v>
      </c>
      <c r="Q156">
        <v>1</v>
      </c>
      <c r="R156">
        <v>2</v>
      </c>
      <c r="S156">
        <v>3</v>
      </c>
      <c r="W156">
        <v>1</v>
      </c>
      <c r="X156">
        <v>2</v>
      </c>
      <c r="Y156">
        <v>3</v>
      </c>
      <c r="AC156">
        <v>1</v>
      </c>
      <c r="AD156">
        <v>2</v>
      </c>
      <c r="AE156">
        <v>3</v>
      </c>
      <c r="AI156">
        <v>1</v>
      </c>
      <c r="AJ156">
        <v>2</v>
      </c>
      <c r="AK156">
        <v>3</v>
      </c>
      <c r="AO156">
        <v>1</v>
      </c>
      <c r="AP156">
        <v>2</v>
      </c>
      <c r="AQ156">
        <v>3</v>
      </c>
    </row>
    <row r="157" spans="3:44" x14ac:dyDescent="0.3">
      <c r="E157" s="20">
        <v>1</v>
      </c>
      <c r="F157" s="20" t="s">
        <v>72</v>
      </c>
      <c r="G157" s="20" t="s">
        <v>50</v>
      </c>
      <c r="K157" s="20">
        <v>1</v>
      </c>
      <c r="L157" s="20" t="s">
        <v>72</v>
      </c>
      <c r="M157" s="20" t="s">
        <v>50</v>
      </c>
      <c r="Q157" s="20">
        <v>1</v>
      </c>
      <c r="R157" s="20" t="s">
        <v>72</v>
      </c>
      <c r="S157" s="20" t="s">
        <v>50</v>
      </c>
      <c r="W157" s="20">
        <v>1</v>
      </c>
      <c r="X157" s="20" t="s">
        <v>72</v>
      </c>
      <c r="Y157" s="20" t="s">
        <v>50</v>
      </c>
      <c r="AC157" s="20">
        <v>1</v>
      </c>
      <c r="AD157" s="20" t="s">
        <v>72</v>
      </c>
      <c r="AE157" s="20" t="s">
        <v>50</v>
      </c>
      <c r="AI157" s="20">
        <v>1</v>
      </c>
      <c r="AJ157" s="20" t="s">
        <v>72</v>
      </c>
      <c r="AK157" s="20" t="s">
        <v>50</v>
      </c>
      <c r="AO157" s="20">
        <v>1</v>
      </c>
      <c r="AP157" s="20" t="s">
        <v>72</v>
      </c>
      <c r="AQ157" s="20" t="s">
        <v>50</v>
      </c>
    </row>
    <row r="158" spans="3:44" x14ac:dyDescent="0.3">
      <c r="C158">
        <v>1</v>
      </c>
      <c r="D158" s="2" t="str">
        <f>D143</f>
        <v>yes</v>
      </c>
      <c r="E158" s="23">
        <f>(E143-E151)^2/E151</f>
        <v>1.3446696325589063</v>
      </c>
      <c r="F158" s="23">
        <f>(F143-F151)^2/F151</f>
        <v>0.11869023471457557</v>
      </c>
      <c r="G158" s="23">
        <f>(G143-G151)^2/G151</f>
        <v>1.0324749254540526</v>
      </c>
      <c r="I158">
        <v>1</v>
      </c>
      <c r="J158" s="2" t="str">
        <f>J143</f>
        <v>yes</v>
      </c>
      <c r="K158" s="23">
        <f>(K143-K151)^2/K151</f>
        <v>4.2971734148204739</v>
      </c>
      <c r="L158" s="23">
        <f>(L143-L151)^2/L151</f>
        <v>2.0458538132234021</v>
      </c>
      <c r="M158" s="23">
        <f>(M143-M151)^2/M151</f>
        <v>0.7689600840336136</v>
      </c>
      <c r="O158">
        <v>1</v>
      </c>
      <c r="P158" s="2" t="str">
        <f>P143</f>
        <v>yes</v>
      </c>
      <c r="Q158" s="23">
        <f>(Q143-Q151)^2/Q151</f>
        <v>0.3088380179658069</v>
      </c>
      <c r="R158" s="23">
        <f>(R143-R151)^2/R151</f>
        <v>0.39871018174711759</v>
      </c>
      <c r="S158" s="23">
        <f>(S143-S151)^2/S151</f>
        <v>0.74829461196243086</v>
      </c>
      <c r="U158">
        <v>1</v>
      </c>
      <c r="V158" s="2" t="str">
        <f>V143</f>
        <v>yes</v>
      </c>
      <c r="W158" s="23">
        <f>(W143-W151)^2/W151</f>
        <v>2.267430608607079</v>
      </c>
      <c r="X158" s="23">
        <f>(X143-X151)^2/X151</f>
        <v>1.1764705882352997E-2</v>
      </c>
      <c r="Y158" s="23">
        <f>(Y143-Y151)^2/Y151</f>
        <v>2.0559205500381981</v>
      </c>
      <c r="AA158">
        <v>1</v>
      </c>
      <c r="AB158" s="2" t="str">
        <f>AB143</f>
        <v>yes</v>
      </c>
      <c r="AC158" s="23">
        <f>(AC143-AC151)^2/AC151</f>
        <v>2.977369552472152</v>
      </c>
      <c r="AD158" s="23">
        <f>(AD143-AD151)^2/AD151</f>
        <v>1.0793650793650795</v>
      </c>
      <c r="AE158" s="23">
        <f>(AE143-AE151)^2/AE151</f>
        <v>6.4290885585003252</v>
      </c>
      <c r="AG158">
        <v>1</v>
      </c>
      <c r="AH158" s="2" t="str">
        <f>AH143</f>
        <v>yes</v>
      </c>
      <c r="AI158" s="23">
        <f>(AI143-AI151)^2/AI151</f>
        <v>3.6724427702115325</v>
      </c>
      <c r="AJ158" s="23">
        <f>(AJ143-AJ151)^2/AJ151</f>
        <v>0.33137254901960822</v>
      </c>
      <c r="AK158" s="23">
        <f>(AK143-AK151)^2/AK151</f>
        <v>2.9506302521008418</v>
      </c>
      <c r="AM158">
        <v>1</v>
      </c>
      <c r="AN158" s="2" t="str">
        <f>AN143</f>
        <v>yes</v>
      </c>
      <c r="AO158" s="23">
        <f>(AO143-AO151)^2/AO151</f>
        <v>1.3446696325589063</v>
      </c>
      <c r="AP158" s="23">
        <f>(AP143-AP151)^2/AP151</f>
        <v>0.6050420168067222</v>
      </c>
      <c r="AQ158" s="23">
        <f>(AQ143-AQ151)^2/AQ151</f>
        <v>3.5563025210084027</v>
      </c>
    </row>
    <row r="159" spans="3:44" x14ac:dyDescent="0.3">
      <c r="C159">
        <v>2</v>
      </c>
      <c r="D159" s="2" t="str">
        <f>D144</f>
        <v>no</v>
      </c>
      <c r="E159" s="23">
        <f>(E144-E152)^2/E152</f>
        <v>1.2699657640834117</v>
      </c>
      <c r="F159" s="23">
        <f>(F144-F152)^2/F152</f>
        <v>0.11209633278598803</v>
      </c>
      <c r="G159" s="23">
        <f>(G144-G152)^2/G152</f>
        <v>0.97511520737327195</v>
      </c>
      <c r="I159">
        <v>2</v>
      </c>
      <c r="J159" s="2" t="str">
        <f>J144</f>
        <v>no</v>
      </c>
      <c r="K159" s="23">
        <f>(K144-K152)^2/K152</f>
        <v>4.058441558441559</v>
      </c>
      <c r="L159" s="23">
        <f>(L144-L152)^2/L152</f>
        <v>1.9321952680443242</v>
      </c>
      <c r="M159" s="23">
        <f>(M144-M152)^2/M152</f>
        <v>0.72624007936507873</v>
      </c>
      <c r="O159">
        <v>2</v>
      </c>
      <c r="P159" s="2" t="str">
        <f>P144</f>
        <v>no</v>
      </c>
      <c r="Q159" s="23">
        <f>(Q144-Q152)^2/Q152</f>
        <v>0.29168035030103984</v>
      </c>
      <c r="R159" s="23">
        <f>(R144-R152)^2/R152</f>
        <v>0.37655961609449995</v>
      </c>
      <c r="S159" s="23">
        <f>(S144-S152)^2/S152</f>
        <v>0.7067226890756293</v>
      </c>
      <c r="U159">
        <v>2</v>
      </c>
      <c r="V159" s="2" t="str">
        <f>V144</f>
        <v>no</v>
      </c>
      <c r="W159" s="23">
        <f>(W144-W152)^2/W152</f>
        <v>2.1414622414622415</v>
      </c>
      <c r="X159" s="23">
        <f>(X144-X152)^2/X152</f>
        <v>1.1111111111111164E-2</v>
      </c>
      <c r="Y159" s="23">
        <f>(Y144-Y152)^2/Y152</f>
        <v>1.9417027417027422</v>
      </c>
      <c r="AA159">
        <v>2</v>
      </c>
      <c r="AB159" s="2" t="str">
        <f>AB144</f>
        <v>no</v>
      </c>
      <c r="AC159" s="23">
        <f>(AC144-AC152)^2/AC152</f>
        <v>2.8119601328903658</v>
      </c>
      <c r="AD159" s="23">
        <f>(AD144-AD152)^2/AD152</f>
        <v>1.0194003527336863</v>
      </c>
      <c r="AE159" s="23">
        <f>(AE144-AE152)^2/AE152</f>
        <v>6.0719169719169734</v>
      </c>
      <c r="AG159">
        <v>2</v>
      </c>
      <c r="AH159" s="2" t="str">
        <f>AH144</f>
        <v>no</v>
      </c>
      <c r="AI159" s="23">
        <f>(AI144-AI152)^2/AI152</f>
        <v>3.4684181718664471</v>
      </c>
      <c r="AJ159" s="23">
        <f>(AJ144-AJ152)^2/AJ152</f>
        <v>0.31296296296296328</v>
      </c>
      <c r="AK159" s="23">
        <f>(AK144-AK152)^2/AK152</f>
        <v>2.7867063492063502</v>
      </c>
      <c r="AM159">
        <v>2</v>
      </c>
      <c r="AN159" s="2" t="str">
        <f>AN144</f>
        <v>no</v>
      </c>
      <c r="AO159" s="23">
        <f>(AO144-AO152)^2/AO152</f>
        <v>1.2699657640834117</v>
      </c>
      <c r="AP159" s="23">
        <f>(AP144-AP152)^2/AP152</f>
        <v>0.57142857142857095</v>
      </c>
      <c r="AQ159" s="23">
        <f>(AQ144-AQ152)^2/AQ152</f>
        <v>3.3587301587301583</v>
      </c>
    </row>
    <row r="162" spans="1:44" x14ac:dyDescent="0.3">
      <c r="D162" s="21" t="s">
        <v>56</v>
      </c>
      <c r="E162" s="21"/>
      <c r="J162" s="21" t="s">
        <v>56</v>
      </c>
      <c r="K162" s="21"/>
      <c r="P162" s="21" t="s">
        <v>56</v>
      </c>
      <c r="Q162" s="21"/>
      <c r="V162" s="21" t="s">
        <v>56</v>
      </c>
      <c r="W162" s="21"/>
      <c r="AB162" s="21" t="s">
        <v>56</v>
      </c>
      <c r="AC162" s="21"/>
      <c r="AH162" s="21" t="s">
        <v>56</v>
      </c>
      <c r="AI162" s="21"/>
      <c r="AN162" s="21" t="s">
        <v>56</v>
      </c>
      <c r="AO162" s="21"/>
    </row>
    <row r="164" spans="1:44" x14ac:dyDescent="0.3">
      <c r="D164" s="22" t="s">
        <v>57</v>
      </c>
      <c r="E164" s="23">
        <f>SUM(E158:G159)</f>
        <v>4.8530120969702057</v>
      </c>
      <c r="J164" s="22" t="s">
        <v>57</v>
      </c>
      <c r="K164" s="23">
        <f>SUM(K158:M159)</f>
        <v>13.828864217928453</v>
      </c>
      <c r="P164" s="22" t="s">
        <v>57</v>
      </c>
      <c r="Q164" s="23">
        <f>SUM(Q158:S159)</f>
        <v>2.8308054671465248</v>
      </c>
      <c r="V164" s="22" t="s">
        <v>57</v>
      </c>
      <c r="W164" s="23">
        <f>SUM(W158:Y159)</f>
        <v>8.4293919588037234</v>
      </c>
      <c r="AB164" s="22" t="s">
        <v>57</v>
      </c>
      <c r="AC164" s="23">
        <f>SUM(AC158:AE159)</f>
        <v>20.389100647878585</v>
      </c>
      <c r="AH164" s="22" t="s">
        <v>57</v>
      </c>
      <c r="AI164" s="23">
        <f>SUM(AI158:AK159)</f>
        <v>13.522533055367743</v>
      </c>
      <c r="AN164" s="22" t="s">
        <v>57</v>
      </c>
      <c r="AO164" s="23">
        <f>SUM(AO158:AQ159)</f>
        <v>10.706138664616173</v>
      </c>
    </row>
    <row r="165" spans="1:44" x14ac:dyDescent="0.3">
      <c r="D165" s="22" t="s">
        <v>58</v>
      </c>
      <c r="E165">
        <f>COUNT(C158:C159)-1</f>
        <v>1</v>
      </c>
      <c r="J165" s="22" t="s">
        <v>58</v>
      </c>
      <c r="K165">
        <f>COUNT(I158:I159)-1</f>
        <v>1</v>
      </c>
      <c r="P165" s="22" t="s">
        <v>58</v>
      </c>
      <c r="Q165">
        <f>COUNT(O158:O159)-1</f>
        <v>1</v>
      </c>
      <c r="V165" s="22" t="s">
        <v>58</v>
      </c>
      <c r="W165">
        <f>COUNT(U158:U159)-1</f>
        <v>1</v>
      </c>
      <c r="AB165" s="22" t="s">
        <v>58</v>
      </c>
      <c r="AC165">
        <f>COUNT(AA158:AA159)-1</f>
        <v>1</v>
      </c>
      <c r="AH165" s="22" t="s">
        <v>58</v>
      </c>
      <c r="AI165">
        <f>COUNT(AG158:AG159)-1</f>
        <v>1</v>
      </c>
      <c r="AN165" s="22" t="s">
        <v>58</v>
      </c>
      <c r="AO165">
        <f>COUNT(AM158:AM159)-1</f>
        <v>1</v>
      </c>
    </row>
    <row r="166" spans="1:44" x14ac:dyDescent="0.3">
      <c r="D166" s="22" t="s">
        <v>59</v>
      </c>
      <c r="E166">
        <f>COUNT(E156:G156)-1</f>
        <v>2</v>
      </c>
      <c r="J166" s="22" t="s">
        <v>59</v>
      </c>
      <c r="K166">
        <f>COUNT(K156:M156)-1</f>
        <v>2</v>
      </c>
      <c r="P166" s="22" t="s">
        <v>59</v>
      </c>
      <c r="Q166">
        <f>COUNT(Q156:S156)-1</f>
        <v>2</v>
      </c>
      <c r="V166" s="22" t="s">
        <v>59</v>
      </c>
      <c r="W166">
        <f>COUNT(W156:Y156)-1</f>
        <v>2</v>
      </c>
      <c r="AB166" s="22" t="s">
        <v>59</v>
      </c>
      <c r="AC166">
        <f>COUNT(AC156:AE156)-1</f>
        <v>2</v>
      </c>
      <c r="AH166" s="22" t="s">
        <v>59</v>
      </c>
      <c r="AI166">
        <f>COUNT(AI156:AK156)-1</f>
        <v>2</v>
      </c>
      <c r="AN166" s="22" t="s">
        <v>59</v>
      </c>
      <c r="AO166">
        <f>COUNT(AO156:AQ156)-1</f>
        <v>2</v>
      </c>
    </row>
    <row r="168" spans="1:44" x14ac:dyDescent="0.3">
      <c r="D168" s="22" t="s">
        <v>60</v>
      </c>
      <c r="E168" s="24">
        <f>_xlfn.CHISQ.DIST.RT(E164,E165*E166)</f>
        <v>8.8344966996824995E-2</v>
      </c>
      <c r="J168" s="22" t="s">
        <v>60</v>
      </c>
      <c r="K168" s="24">
        <f>_xlfn.CHISQ.DIST.RT(K164,K165*K166)</f>
        <v>9.933454105210003E-4</v>
      </c>
      <c r="P168" s="22" t="s">
        <v>60</v>
      </c>
      <c r="Q168" s="24">
        <f>_xlfn.CHISQ.DIST.RT(Q164,Q165*Q166)</f>
        <v>0.24282779884633554</v>
      </c>
      <c r="V168" s="22" t="s">
        <v>60</v>
      </c>
      <c r="W168" s="24">
        <f>_xlfn.CHISQ.DIST.RT(W164,W165*W166)</f>
        <v>1.4776813539948181E-2</v>
      </c>
      <c r="AB168" s="22" t="s">
        <v>60</v>
      </c>
      <c r="AC168" s="24">
        <f>_xlfn.CHISQ.DIST.RT(AC164,AC165*AC166)</f>
        <v>3.7373437844138119E-5</v>
      </c>
      <c r="AH168" s="22" t="s">
        <v>60</v>
      </c>
      <c r="AI168" s="24">
        <f>_xlfn.CHISQ.DIST.RT(AI164,AI165*AI166)</f>
        <v>1.157761907426832E-3</v>
      </c>
      <c r="AN168" s="22" t="s">
        <v>60</v>
      </c>
      <c r="AO168" s="24">
        <f>_xlfn.CHISQ.DIST.RT(AO164,AO165*AO166)</f>
        <v>4.7335996889726843E-3</v>
      </c>
    </row>
    <row r="170" spans="1:44" ht="43.2" x14ac:dyDescent="0.3">
      <c r="A170" s="2" t="s">
        <v>67</v>
      </c>
      <c r="B170" s="2">
        <f>B137+1</f>
        <v>6</v>
      </c>
      <c r="C170" s="15" t="s">
        <v>40</v>
      </c>
    </row>
    <row r="173" spans="1:44" x14ac:dyDescent="0.3">
      <c r="D173" s="21" t="s">
        <v>53</v>
      </c>
      <c r="E173" s="21"/>
      <c r="J173" s="21" t="s">
        <v>53</v>
      </c>
      <c r="K173" s="21"/>
      <c r="P173" s="21" t="s">
        <v>53</v>
      </c>
      <c r="Q173" s="21"/>
      <c r="V173" s="21" t="s">
        <v>53</v>
      </c>
      <c r="W173" s="21"/>
      <c r="AB173" s="21" t="s">
        <v>53</v>
      </c>
      <c r="AC173" s="21"/>
      <c r="AH173" s="21" t="s">
        <v>53</v>
      </c>
      <c r="AI173" s="21"/>
      <c r="AN173" s="21" t="s">
        <v>53</v>
      </c>
      <c r="AO173" s="21"/>
    </row>
    <row r="175" spans="1:44" x14ac:dyDescent="0.3">
      <c r="E175" s="20">
        <v>1</v>
      </c>
      <c r="F175" s="20" t="s">
        <v>72</v>
      </c>
      <c r="G175" s="20" t="s">
        <v>50</v>
      </c>
      <c r="H175" s="21" t="s">
        <v>52</v>
      </c>
      <c r="K175" s="20">
        <v>1</v>
      </c>
      <c r="L175" s="20" t="s">
        <v>72</v>
      </c>
      <c r="M175" s="20" t="s">
        <v>50</v>
      </c>
      <c r="N175" s="21" t="s">
        <v>52</v>
      </c>
      <c r="Q175" s="20">
        <v>1</v>
      </c>
      <c r="R175" s="20" t="s">
        <v>72</v>
      </c>
      <c r="S175" s="20" t="s">
        <v>50</v>
      </c>
      <c r="T175" s="21" t="s">
        <v>52</v>
      </c>
      <c r="W175" s="20">
        <v>1</v>
      </c>
      <c r="X175" s="20" t="s">
        <v>72</v>
      </c>
      <c r="Y175" s="20" t="s">
        <v>50</v>
      </c>
      <c r="Z175" s="21" t="s">
        <v>52</v>
      </c>
      <c r="AC175" s="20">
        <v>1</v>
      </c>
      <c r="AD175" s="20" t="s">
        <v>72</v>
      </c>
      <c r="AE175" s="20" t="s">
        <v>50</v>
      </c>
      <c r="AF175" s="21" t="s">
        <v>52</v>
      </c>
      <c r="AI175" s="20">
        <v>1</v>
      </c>
      <c r="AJ175" s="20" t="s">
        <v>72</v>
      </c>
      <c r="AK175" s="20" t="s">
        <v>50</v>
      </c>
      <c r="AL175" s="21" t="s">
        <v>52</v>
      </c>
      <c r="AO175" s="20">
        <v>1</v>
      </c>
      <c r="AP175" s="20" t="s">
        <v>72</v>
      </c>
      <c r="AQ175" s="20" t="s">
        <v>50</v>
      </c>
      <c r="AR175" s="21" t="s">
        <v>52</v>
      </c>
    </row>
    <row r="176" spans="1:44" x14ac:dyDescent="0.3">
      <c r="D176" s="29">
        <v>1</v>
      </c>
      <c r="E176">
        <f>COUNTIFS('Data-Processed'!$F:$F,'Chi Sq Test'!$D176,'Data-Processed'!$H:$H,'Chi Sq Test'!E$43)</f>
        <v>34</v>
      </c>
      <c r="F176">
        <f>COUNTIFS('Data-Processed'!$F:$F,'Chi Sq Test'!$D176,'Data-Processed'!$H:$H,'Chi Sq Test'!F$43)</f>
        <v>8</v>
      </c>
      <c r="G176">
        <f>COUNTIFS('Data-Processed'!$F:$F,'Chi Sq Test'!$D176,'Data-Processed'!$H:$H,'Chi Sq Test'!G$43)</f>
        <v>1</v>
      </c>
      <c r="H176" s="22">
        <f>SUM(E176:G176)</f>
        <v>43</v>
      </c>
      <c r="J176" s="29">
        <f>D176</f>
        <v>1</v>
      </c>
      <c r="K176">
        <f>COUNTIFS('Data-Processed'!$F:$F,'Chi Sq Test'!$D176,'Data-Processed'!$I:$I,'Chi Sq Test'!K$43)</f>
        <v>31</v>
      </c>
      <c r="L176">
        <f>COUNTIFS('Data-Processed'!$F:$F,'Chi Sq Test'!$D176,'Data-Processed'!$I:$I,'Chi Sq Test'!L$43)</f>
        <v>12</v>
      </c>
      <c r="M176">
        <f>COUNTIFS('Data-Processed'!$F:$F,'Chi Sq Test'!$D176,'Data-Processed'!$I:$I,'Chi Sq Test'!M$43)</f>
        <v>0</v>
      </c>
      <c r="N176" s="22">
        <f>SUM(K176:M176)</f>
        <v>43</v>
      </c>
      <c r="P176" s="29">
        <f>J176</f>
        <v>1</v>
      </c>
      <c r="Q176">
        <f>COUNTIFS('Data-Processed'!$F:$F,'Chi Sq Test'!$D176,'Data-Processed'!$J:$J,'Chi Sq Test'!Q$43)</f>
        <v>17</v>
      </c>
      <c r="R176">
        <f>COUNTIFS('Data-Processed'!$F:$F,'Chi Sq Test'!$D176,'Data-Processed'!$J:$J,'Chi Sq Test'!R$43)</f>
        <v>11</v>
      </c>
      <c r="S176">
        <f>COUNTIFS('Data-Processed'!$F:$F,'Chi Sq Test'!$D176,'Data-Processed'!$J:$J,'Chi Sq Test'!S$43)</f>
        <v>15</v>
      </c>
      <c r="T176" s="22">
        <f>SUM(Q176:S176)</f>
        <v>43</v>
      </c>
      <c r="V176" s="29">
        <f>P176</f>
        <v>1</v>
      </c>
      <c r="W176">
        <f>COUNTIFS('Data-Processed'!$F:$F,'Chi Sq Test'!$D176,'Data-Processed'!$L:$L,'Chi Sq Test'!W$43)</f>
        <v>18</v>
      </c>
      <c r="X176">
        <f>COUNTIFS('Data-Processed'!$F:$F,'Chi Sq Test'!$D176,'Data-Processed'!$L:$L,'Chi Sq Test'!X$43)</f>
        <v>20</v>
      </c>
      <c r="Y176">
        <f>COUNTIFS('Data-Processed'!$F:$F,'Chi Sq Test'!$D176,'Data-Processed'!$L:$L,'Chi Sq Test'!Y$43)</f>
        <v>5</v>
      </c>
      <c r="Z176" s="22">
        <f>SUM(W176:Y176)</f>
        <v>43</v>
      </c>
      <c r="AB176" s="29">
        <f>V176</f>
        <v>1</v>
      </c>
      <c r="AC176">
        <f>COUNTIFS('Data-Processed'!$F:$F,'Chi Sq Test'!$D176,'Data-Processed'!$M:$M,'Chi Sq Test'!AC$43)</f>
        <v>29</v>
      </c>
      <c r="AD176">
        <f>COUNTIFS('Data-Processed'!$F:$F,'Chi Sq Test'!$D176,'Data-Processed'!$M:$M,'Chi Sq Test'!AD$43)</f>
        <v>11</v>
      </c>
      <c r="AE176">
        <f>COUNTIFS('Data-Processed'!$F:$F,'Chi Sq Test'!$D176,'Data-Processed'!$M:$M,'Chi Sq Test'!AE$43)</f>
        <v>3</v>
      </c>
      <c r="AF176" s="22">
        <f>SUM(AC176:AE176)</f>
        <v>43</v>
      </c>
      <c r="AH176" s="29">
        <f>AB176</f>
        <v>1</v>
      </c>
      <c r="AI176">
        <f>COUNTIFS('Data-Processed'!$F:$F,'Chi Sq Test'!$D176,'Data-Processed'!$N:$N,'Chi Sq Test'!AI$43)</f>
        <v>31</v>
      </c>
      <c r="AJ176">
        <f>COUNTIFS('Data-Processed'!$F:$F,'Chi Sq Test'!$D176,'Data-Processed'!$N:$N,'Chi Sq Test'!AJ$43)</f>
        <v>10</v>
      </c>
      <c r="AK176">
        <f>COUNTIFS('Data-Processed'!$F:$F,'Chi Sq Test'!$D176,'Data-Processed'!$N:$N,'Chi Sq Test'!AK$43)</f>
        <v>2</v>
      </c>
      <c r="AL176" s="22">
        <f>SUM(AI176:AK176)</f>
        <v>43</v>
      </c>
      <c r="AN176" s="29">
        <f>AH176</f>
        <v>1</v>
      </c>
      <c r="AO176">
        <f>COUNTIFS('Data-Processed'!$F:$F,'Chi Sq Test'!$D176,'Data-Processed'!$O:$O,'Chi Sq Test'!AO$43)</f>
        <v>30</v>
      </c>
      <c r="AP176">
        <f>COUNTIFS('Data-Processed'!$F:$F,'Chi Sq Test'!$D176,'Data-Processed'!$O:$O,'Chi Sq Test'!AP$43)</f>
        <v>8</v>
      </c>
      <c r="AQ176">
        <f>COUNTIFS('Data-Processed'!$F:$F,'Chi Sq Test'!$D176,'Data-Processed'!$O:$O,'Chi Sq Test'!AQ$43)</f>
        <v>5</v>
      </c>
      <c r="AR176" s="22">
        <f>SUM(AO176:AQ176)</f>
        <v>43</v>
      </c>
    </row>
    <row r="177" spans="4:44" x14ac:dyDescent="0.3">
      <c r="D177" s="2" t="s">
        <v>72</v>
      </c>
      <c r="E177">
        <f>COUNTIFS('Data-Processed'!$F:$F,'Chi Sq Test'!$D177,'Data-Processed'!$H:$H,'Chi Sq Test'!E$43)</f>
        <v>12</v>
      </c>
      <c r="F177">
        <f>COUNTIFS('Data-Processed'!$F:$F,'Chi Sq Test'!$D177,'Data-Processed'!$H:$H,'Chi Sq Test'!F$43)</f>
        <v>35</v>
      </c>
      <c r="G177">
        <f>COUNTIFS('Data-Processed'!$F:$F,'Chi Sq Test'!$D177,'Data-Processed'!$H:$H,'Chi Sq Test'!G$43)</f>
        <v>10</v>
      </c>
      <c r="H177" s="22">
        <f>SUM(E177:G177)</f>
        <v>57</v>
      </c>
      <c r="J177" s="2" t="str">
        <f>D177</f>
        <v>2_to_3</v>
      </c>
      <c r="K177">
        <f>COUNTIFS('Data-Processed'!$F:$F,'Chi Sq Test'!$D177,'Data-Processed'!$I:$I,'Chi Sq Test'!K$43)</f>
        <v>19</v>
      </c>
      <c r="L177">
        <f>COUNTIFS('Data-Processed'!$F:$F,'Chi Sq Test'!$D177,'Data-Processed'!$I:$I,'Chi Sq Test'!L$43)</f>
        <v>26</v>
      </c>
      <c r="M177">
        <f>COUNTIFS('Data-Processed'!$F:$F,'Chi Sq Test'!$D177,'Data-Processed'!$I:$I,'Chi Sq Test'!M$43)</f>
        <v>12</v>
      </c>
      <c r="N177" s="22">
        <f>SUM(K177:M177)</f>
        <v>57</v>
      </c>
      <c r="P177" s="2" t="str">
        <f>J177</f>
        <v>2_to_3</v>
      </c>
      <c r="Q177">
        <f>COUNTIFS('Data-Processed'!$F:$F,'Chi Sq Test'!$D177,'Data-Processed'!$J:$J,'Chi Sq Test'!Q$43)</f>
        <v>9</v>
      </c>
      <c r="R177">
        <f>COUNTIFS('Data-Processed'!$F:$F,'Chi Sq Test'!$D177,'Data-Processed'!$J:$J,'Chi Sq Test'!R$43)</f>
        <v>23</v>
      </c>
      <c r="S177">
        <f>COUNTIFS('Data-Processed'!$F:$F,'Chi Sq Test'!$D177,'Data-Processed'!$J:$J,'Chi Sq Test'!S$43)</f>
        <v>25</v>
      </c>
      <c r="T177" s="22">
        <f>SUM(Q177:S177)</f>
        <v>57</v>
      </c>
      <c r="V177" s="2" t="str">
        <f>P177</f>
        <v>2_to_3</v>
      </c>
      <c r="W177">
        <f>COUNTIFS('Data-Processed'!$F:$F,'Chi Sq Test'!$D177,'Data-Processed'!$L:$L,'Chi Sq Test'!W$43)</f>
        <v>11</v>
      </c>
      <c r="X177">
        <f>COUNTIFS('Data-Processed'!$F:$F,'Chi Sq Test'!$D177,'Data-Processed'!$L:$L,'Chi Sq Test'!X$43)</f>
        <v>29</v>
      </c>
      <c r="Y177">
        <f>COUNTIFS('Data-Processed'!$F:$F,'Chi Sq Test'!$D177,'Data-Processed'!$L:$L,'Chi Sq Test'!Y$43)</f>
        <v>17</v>
      </c>
      <c r="Z177" s="22">
        <f>SUM(W177:Y177)</f>
        <v>57</v>
      </c>
      <c r="AB177" s="2" t="str">
        <f>V177</f>
        <v>2_to_3</v>
      </c>
      <c r="AC177">
        <f>COUNTIFS('Data-Processed'!$F:$F,'Chi Sq Test'!$D177,'Data-Processed'!$M:$M,'Chi Sq Test'!AC$43)</f>
        <v>12</v>
      </c>
      <c r="AD177">
        <f>COUNTIFS('Data-Processed'!$F:$F,'Chi Sq Test'!$D177,'Data-Processed'!$M:$M,'Chi Sq Test'!AD$43)</f>
        <v>21</v>
      </c>
      <c r="AE177">
        <f>COUNTIFS('Data-Processed'!$F:$F,'Chi Sq Test'!$D177,'Data-Processed'!$M:$M,'Chi Sq Test'!AE$43)</f>
        <v>24</v>
      </c>
      <c r="AF177" s="22">
        <f>SUM(AC177:AE177)</f>
        <v>57</v>
      </c>
      <c r="AH177" s="2" t="str">
        <f>AB177</f>
        <v>2_to_3</v>
      </c>
      <c r="AI177">
        <f>COUNTIFS('Data-Processed'!$F:$F,'Chi Sq Test'!$D177,'Data-Processed'!$N:$N,'Chi Sq Test'!AI$43)</f>
        <v>18</v>
      </c>
      <c r="AJ177">
        <f>COUNTIFS('Data-Processed'!$F:$F,'Chi Sq Test'!$D177,'Data-Processed'!$N:$N,'Chi Sq Test'!AJ$43)</f>
        <v>20</v>
      </c>
      <c r="AK177">
        <f>COUNTIFS('Data-Processed'!$F:$F,'Chi Sq Test'!$D177,'Data-Processed'!$N:$N,'Chi Sq Test'!AK$43)</f>
        <v>19</v>
      </c>
      <c r="AL177" s="22">
        <f>SUM(AI177:AK177)</f>
        <v>57</v>
      </c>
      <c r="AN177" s="2" t="str">
        <f>AH177</f>
        <v>2_to_3</v>
      </c>
      <c r="AO177">
        <f>COUNTIFS('Data-Processed'!$F:$F,'Chi Sq Test'!$D177,'Data-Processed'!$O:$O,'Chi Sq Test'!AO$43)</f>
        <v>15</v>
      </c>
      <c r="AP177">
        <f>COUNTIFS('Data-Processed'!$F:$F,'Chi Sq Test'!$D177,'Data-Processed'!$O:$O,'Chi Sq Test'!AP$43)</f>
        <v>23</v>
      </c>
      <c r="AQ177">
        <f>COUNTIFS('Data-Processed'!$F:$F,'Chi Sq Test'!$D177,'Data-Processed'!$O:$O,'Chi Sq Test'!AQ$43)</f>
        <v>19</v>
      </c>
      <c r="AR177" s="22">
        <f>SUM(AO177:AQ177)</f>
        <v>57</v>
      </c>
    </row>
    <row r="178" spans="4:44" x14ac:dyDescent="0.3">
      <c r="D178" s="2" t="s">
        <v>50</v>
      </c>
      <c r="E178">
        <f>COUNTIFS('Data-Processed'!$F:$F,'Chi Sq Test'!$D178,'Data-Processed'!$H:$H,'Chi Sq Test'!E$43)</f>
        <v>5</v>
      </c>
      <c r="F178">
        <f>COUNTIFS('Data-Processed'!$F:$F,'Chi Sq Test'!$D178,'Data-Processed'!$H:$H,'Chi Sq Test'!F$43)</f>
        <v>15</v>
      </c>
      <c r="G178">
        <f>COUNTIFS('Data-Processed'!$F:$F,'Chi Sq Test'!$D178,'Data-Processed'!$H:$H,'Chi Sq Test'!G$43)</f>
        <v>20</v>
      </c>
      <c r="H178" s="22">
        <f>SUM(E178:G178)</f>
        <v>40</v>
      </c>
      <c r="J178" s="2" t="str">
        <f>D178</f>
        <v>4_to_5</v>
      </c>
      <c r="K178">
        <f>COUNTIFS('Data-Processed'!$F:$F,'Chi Sq Test'!$D178,'Data-Processed'!$I:$I,'Chi Sq Test'!K$43)</f>
        <v>5</v>
      </c>
      <c r="L178">
        <f>COUNTIFS('Data-Processed'!$F:$F,'Chi Sq Test'!$D178,'Data-Processed'!$I:$I,'Chi Sq Test'!L$43)</f>
        <v>15</v>
      </c>
      <c r="M178">
        <f>COUNTIFS('Data-Processed'!$F:$F,'Chi Sq Test'!$D178,'Data-Processed'!$I:$I,'Chi Sq Test'!M$43)</f>
        <v>20</v>
      </c>
      <c r="N178" s="22">
        <f>SUM(K178:M178)</f>
        <v>40</v>
      </c>
      <c r="P178" s="2" t="str">
        <f>J178</f>
        <v>4_to_5</v>
      </c>
      <c r="Q178">
        <f>COUNTIFS('Data-Processed'!$F:$F,'Chi Sq Test'!$D178,'Data-Processed'!$J:$J,'Chi Sq Test'!Q$43)</f>
        <v>3</v>
      </c>
      <c r="R178">
        <f>COUNTIFS('Data-Processed'!$F:$F,'Chi Sq Test'!$D178,'Data-Processed'!$J:$J,'Chi Sq Test'!R$43)</f>
        <v>9</v>
      </c>
      <c r="S178">
        <f>COUNTIFS('Data-Processed'!$F:$F,'Chi Sq Test'!$D178,'Data-Processed'!$J:$J,'Chi Sq Test'!S$43)</f>
        <v>28</v>
      </c>
      <c r="T178" s="22">
        <f>SUM(Q178:S178)</f>
        <v>40</v>
      </c>
      <c r="V178" s="2" t="str">
        <f>P178</f>
        <v>4_to_5</v>
      </c>
      <c r="W178">
        <f>COUNTIFS('Data-Processed'!$F:$F,'Chi Sq Test'!$D178,'Data-Processed'!$L:$L,'Chi Sq Test'!W$43)</f>
        <v>4</v>
      </c>
      <c r="X178">
        <f>COUNTIFS('Data-Processed'!$F:$F,'Chi Sq Test'!$D178,'Data-Processed'!$L:$L,'Chi Sq Test'!X$43)</f>
        <v>14</v>
      </c>
      <c r="Y178">
        <f>COUNTIFS('Data-Processed'!$F:$F,'Chi Sq Test'!$D178,'Data-Processed'!$L:$L,'Chi Sq Test'!Y$43)</f>
        <v>22</v>
      </c>
      <c r="Z178" s="22">
        <f>SUM(W178:Y178)</f>
        <v>40</v>
      </c>
      <c r="AB178" s="2" t="str">
        <f>V178</f>
        <v>4_to_5</v>
      </c>
      <c r="AC178">
        <f>COUNTIFS('Data-Processed'!$F:$F,'Chi Sq Test'!$D178,'Data-Processed'!$M:$M,'Chi Sq Test'!AC$43)</f>
        <v>2</v>
      </c>
      <c r="AD178">
        <f>COUNTIFS('Data-Processed'!$F:$F,'Chi Sq Test'!$D178,'Data-Processed'!$M:$M,'Chi Sq Test'!AD$43)</f>
        <v>13</v>
      </c>
      <c r="AE178">
        <f>COUNTIFS('Data-Processed'!$F:$F,'Chi Sq Test'!$D178,'Data-Processed'!$M:$M,'Chi Sq Test'!AE$43)</f>
        <v>25</v>
      </c>
      <c r="AF178" s="22">
        <f>SUM(AC178:AE178)</f>
        <v>40</v>
      </c>
      <c r="AH178" s="2" t="str">
        <f>AB178</f>
        <v>4_to_5</v>
      </c>
      <c r="AI178">
        <f>COUNTIFS('Data-Processed'!$F:$F,'Chi Sq Test'!$D178,'Data-Processed'!$N:$N,'Chi Sq Test'!AI$43)</f>
        <v>9</v>
      </c>
      <c r="AJ178">
        <f>COUNTIFS('Data-Processed'!$F:$F,'Chi Sq Test'!$D178,'Data-Processed'!$N:$N,'Chi Sq Test'!AJ$43)</f>
        <v>12</v>
      </c>
      <c r="AK178">
        <f>COUNTIFS('Data-Processed'!$F:$F,'Chi Sq Test'!$D178,'Data-Processed'!$N:$N,'Chi Sq Test'!AK$43)</f>
        <v>19</v>
      </c>
      <c r="AL178" s="22">
        <f>SUM(AI178:AK178)</f>
        <v>40</v>
      </c>
      <c r="AN178" s="2" t="str">
        <f>AH178</f>
        <v>4_to_5</v>
      </c>
      <c r="AO178">
        <f>COUNTIFS('Data-Processed'!$F:$F,'Chi Sq Test'!$D178,'Data-Processed'!$O:$O,'Chi Sq Test'!AO$43)</f>
        <v>6</v>
      </c>
      <c r="AP178">
        <f>COUNTIFS('Data-Processed'!$F:$F,'Chi Sq Test'!$D178,'Data-Processed'!$O:$O,'Chi Sq Test'!AP$43)</f>
        <v>9</v>
      </c>
      <c r="AQ178">
        <f>COUNTIFS('Data-Processed'!$F:$F,'Chi Sq Test'!$D178,'Data-Processed'!$O:$O,'Chi Sq Test'!AQ$43)</f>
        <v>25</v>
      </c>
      <c r="AR178" s="22">
        <f>SUM(AO178:AQ178)</f>
        <v>40</v>
      </c>
    </row>
    <row r="179" spans="4:44" x14ac:dyDescent="0.3">
      <c r="D179" s="21" t="s">
        <v>52</v>
      </c>
      <c r="E179" s="22">
        <f>SUM(E176:E178)</f>
        <v>51</v>
      </c>
      <c r="F179" s="22">
        <f>SUM(F176:F178)</f>
        <v>58</v>
      </c>
      <c r="G179" s="22">
        <f>SUM(G176:G178)</f>
        <v>31</v>
      </c>
      <c r="H179" s="21">
        <f>SUM(E176:G178)</f>
        <v>140</v>
      </c>
      <c r="J179" s="21" t="s">
        <v>52</v>
      </c>
      <c r="K179" s="22">
        <f>SUM(K176:K178)</f>
        <v>55</v>
      </c>
      <c r="L179" s="22">
        <f>SUM(L176:L178)</f>
        <v>53</v>
      </c>
      <c r="M179" s="22">
        <f>SUM(M176:M178)</f>
        <v>32</v>
      </c>
      <c r="N179" s="21">
        <f>SUM(K176:M178)</f>
        <v>140</v>
      </c>
      <c r="P179" s="21" t="s">
        <v>52</v>
      </c>
      <c r="Q179" s="22">
        <f>SUM(Q176:Q178)</f>
        <v>29</v>
      </c>
      <c r="R179" s="22">
        <f>SUM(R176:R178)</f>
        <v>43</v>
      </c>
      <c r="S179" s="22">
        <f>SUM(S176:S178)</f>
        <v>68</v>
      </c>
      <c r="T179" s="21">
        <f>SUM(Q176:S178)</f>
        <v>140</v>
      </c>
      <c r="V179" s="21" t="s">
        <v>52</v>
      </c>
      <c r="W179" s="22">
        <f>SUM(W176:W178)</f>
        <v>33</v>
      </c>
      <c r="X179" s="22">
        <f>SUM(X176:X178)</f>
        <v>63</v>
      </c>
      <c r="Y179" s="22">
        <f>SUM(Y176:Y178)</f>
        <v>44</v>
      </c>
      <c r="Z179" s="21">
        <f>SUM(W176:Y178)</f>
        <v>140</v>
      </c>
      <c r="AB179" s="21" t="s">
        <v>52</v>
      </c>
      <c r="AC179" s="22">
        <f>SUM(AC176:AC178)</f>
        <v>43</v>
      </c>
      <c r="AD179" s="22">
        <f>SUM(AD176:AD178)</f>
        <v>45</v>
      </c>
      <c r="AE179" s="22">
        <f>SUM(AE176:AE178)</f>
        <v>52</v>
      </c>
      <c r="AF179" s="21">
        <f>SUM(AC176:AE178)</f>
        <v>140</v>
      </c>
      <c r="AH179" s="21" t="s">
        <v>52</v>
      </c>
      <c r="AI179" s="22">
        <f>SUM(AI176:AI178)</f>
        <v>58</v>
      </c>
      <c r="AJ179" s="22">
        <f>SUM(AJ176:AJ178)</f>
        <v>42</v>
      </c>
      <c r="AK179" s="22">
        <f>SUM(AK176:AK178)</f>
        <v>40</v>
      </c>
      <c r="AL179" s="21">
        <f>SUM(AI176:AK178)</f>
        <v>140</v>
      </c>
      <c r="AN179" s="21" t="s">
        <v>52</v>
      </c>
      <c r="AO179" s="22">
        <f>SUM(AO176:AO178)</f>
        <v>51</v>
      </c>
      <c r="AP179" s="22">
        <f>SUM(AP176:AP178)</f>
        <v>40</v>
      </c>
      <c r="AQ179" s="22">
        <f>SUM(AQ176:AQ178)</f>
        <v>49</v>
      </c>
      <c r="AR179" s="21">
        <f>SUM(AO176:AQ178)</f>
        <v>140</v>
      </c>
    </row>
    <row r="182" spans="4:44" x14ac:dyDescent="0.3">
      <c r="D182" s="21" t="s">
        <v>55</v>
      </c>
      <c r="E182" s="21"/>
      <c r="J182" s="21" t="s">
        <v>55</v>
      </c>
      <c r="K182" s="21"/>
      <c r="P182" s="21" t="s">
        <v>55</v>
      </c>
      <c r="Q182" s="21"/>
      <c r="V182" s="21" t="s">
        <v>55</v>
      </c>
      <c r="W182" s="21"/>
      <c r="AB182" s="21" t="s">
        <v>55</v>
      </c>
      <c r="AC182" s="21"/>
      <c r="AH182" s="21" t="s">
        <v>55</v>
      </c>
      <c r="AI182" s="21"/>
      <c r="AN182" s="21" t="s">
        <v>55</v>
      </c>
      <c r="AO182" s="21"/>
    </row>
    <row r="184" spans="4:44" x14ac:dyDescent="0.3">
      <c r="E184" s="20">
        <v>1</v>
      </c>
      <c r="F184" s="20" t="s">
        <v>72</v>
      </c>
      <c r="G184" s="20" t="s">
        <v>50</v>
      </c>
      <c r="K184" s="20">
        <v>1</v>
      </c>
      <c r="L184" s="20" t="s">
        <v>72</v>
      </c>
      <c r="M184" s="20" t="s">
        <v>50</v>
      </c>
      <c r="Q184" s="20">
        <v>1</v>
      </c>
      <c r="R184" s="20" t="s">
        <v>72</v>
      </c>
      <c r="S184" s="20" t="s">
        <v>50</v>
      </c>
      <c r="W184" s="20">
        <v>1</v>
      </c>
      <c r="X184" s="20" t="s">
        <v>72</v>
      </c>
      <c r="Y184" s="20" t="s">
        <v>50</v>
      </c>
      <c r="AC184" s="20">
        <v>1</v>
      </c>
      <c r="AD184" s="20" t="s">
        <v>72</v>
      </c>
      <c r="AE184" s="20" t="s">
        <v>50</v>
      </c>
      <c r="AI184" s="20">
        <v>1</v>
      </c>
      <c r="AJ184" s="20" t="s">
        <v>72</v>
      </c>
      <c r="AK184" s="20" t="s">
        <v>50</v>
      </c>
      <c r="AO184" s="20">
        <v>1</v>
      </c>
      <c r="AP184" s="20" t="s">
        <v>72</v>
      </c>
      <c r="AQ184" s="20" t="s">
        <v>50</v>
      </c>
    </row>
    <row r="185" spans="4:44" x14ac:dyDescent="0.3">
      <c r="D185" s="29">
        <f>D176</f>
        <v>1</v>
      </c>
      <c r="E185" s="23">
        <f>E$179*$H176/$H$179</f>
        <v>15.664285714285715</v>
      </c>
      <c r="F185" s="23">
        <f>F$179*$H176/$H$179</f>
        <v>17.814285714285713</v>
      </c>
      <c r="G185" s="23">
        <f>G$179*$H176/$H$179</f>
        <v>9.5214285714285722</v>
      </c>
      <c r="J185" s="29">
        <f>D185</f>
        <v>1</v>
      </c>
      <c r="K185" s="23">
        <f>K$179*$N176/$N$179</f>
        <v>16.892857142857142</v>
      </c>
      <c r="L185" s="23">
        <f>L$179*$N176/$N$179</f>
        <v>16.278571428571428</v>
      </c>
      <c r="M185" s="23">
        <f>M$179*$N176/$N$179</f>
        <v>9.8285714285714292</v>
      </c>
      <c r="P185" s="29">
        <f>J185</f>
        <v>1</v>
      </c>
      <c r="Q185" s="23">
        <f>Q$179*$T176/$T$179</f>
        <v>8.9071428571428566</v>
      </c>
      <c r="R185" s="23">
        <f>R$179*$T176/$T$179</f>
        <v>13.207142857142857</v>
      </c>
      <c r="S185" s="23">
        <f>S$179*$T176/$T$179</f>
        <v>20.885714285714286</v>
      </c>
      <c r="V185" s="29">
        <f>P185</f>
        <v>1</v>
      </c>
      <c r="W185" s="23">
        <f>W$179*$Z176/$Z$179</f>
        <v>10.135714285714286</v>
      </c>
      <c r="X185" s="23">
        <f>X$179*$Z176/$Z$179</f>
        <v>19.350000000000001</v>
      </c>
      <c r="Y185" s="23">
        <f>Y$179*$Z176/$Z$179</f>
        <v>13.514285714285714</v>
      </c>
      <c r="AB185" s="29">
        <f>V185</f>
        <v>1</v>
      </c>
      <c r="AC185" s="23">
        <f>AC$179*$AF176/$AF$179</f>
        <v>13.207142857142857</v>
      </c>
      <c r="AD185" s="23">
        <f>AD$179*$AF176/$AF$179</f>
        <v>13.821428571428571</v>
      </c>
      <c r="AE185" s="23">
        <f>AE$179*$AF176/$AF$179</f>
        <v>15.971428571428572</v>
      </c>
      <c r="AH185" s="29">
        <f>AB185</f>
        <v>1</v>
      </c>
      <c r="AI185" s="23">
        <f>AI$179*$AL176/$AL$179</f>
        <v>17.814285714285713</v>
      </c>
      <c r="AJ185" s="23">
        <f>AJ$179*$AL176/$AL$179</f>
        <v>12.9</v>
      </c>
      <c r="AK185" s="23">
        <f>AK$179*$AL176/$AL$179</f>
        <v>12.285714285714286</v>
      </c>
      <c r="AN185" s="29">
        <f>AH185</f>
        <v>1</v>
      </c>
      <c r="AO185" s="23">
        <f>AO$179*$AR176/$AR$179</f>
        <v>15.664285714285715</v>
      </c>
      <c r="AP185" s="23">
        <f>AP$179*$AR176/$AR$179</f>
        <v>12.285714285714286</v>
      </c>
      <c r="AQ185" s="23">
        <f>AQ$179*$AR176/$AR$179</f>
        <v>15.05</v>
      </c>
    </row>
    <row r="186" spans="4:44" x14ac:dyDescent="0.3">
      <c r="D186" s="2" t="str">
        <f>D177</f>
        <v>2_to_3</v>
      </c>
      <c r="E186" s="23">
        <f>E$179*$H177/$H$179</f>
        <v>20.764285714285716</v>
      </c>
      <c r="F186" s="23">
        <f>F$179*$H177/$H$179</f>
        <v>23.614285714285714</v>
      </c>
      <c r="G186" s="23">
        <f>G$179*$H177/$H$179</f>
        <v>12.621428571428572</v>
      </c>
      <c r="J186" s="2" t="str">
        <f>D186</f>
        <v>2_to_3</v>
      </c>
      <c r="K186" s="23">
        <f>K$179*$N177/$N$179</f>
        <v>22.392857142857142</v>
      </c>
      <c r="L186" s="23">
        <f>L$179*$N177/$N$179</f>
        <v>21.578571428571429</v>
      </c>
      <c r="M186" s="23">
        <f>M$179*$N177/$N$179</f>
        <v>13.028571428571428</v>
      </c>
      <c r="P186" s="2" t="str">
        <f>J186</f>
        <v>2_to_3</v>
      </c>
      <c r="Q186" s="23">
        <f>Q$179*$T177/$T$179</f>
        <v>11.807142857142857</v>
      </c>
      <c r="R186" s="23">
        <f>R$179*$T177/$T$179</f>
        <v>17.507142857142856</v>
      </c>
      <c r="S186" s="23">
        <f>S$179*$T177/$T$179</f>
        <v>27.685714285714287</v>
      </c>
      <c r="V186" s="2" t="str">
        <f>P186</f>
        <v>2_to_3</v>
      </c>
      <c r="W186" s="23">
        <f>W$179*$Z177/$Z$179</f>
        <v>13.435714285714285</v>
      </c>
      <c r="X186" s="23">
        <f>X$179*$Z177/$Z$179</f>
        <v>25.65</v>
      </c>
      <c r="Y186" s="23">
        <f>Y$179*$Z177/$Z$179</f>
        <v>17.914285714285715</v>
      </c>
      <c r="AB186" s="2" t="str">
        <f>V186</f>
        <v>2_to_3</v>
      </c>
      <c r="AC186" s="23">
        <f>AC$179*$AF177/$AF$179</f>
        <v>17.507142857142856</v>
      </c>
      <c r="AD186" s="23">
        <f>AD$179*$AF177/$AF$179</f>
        <v>18.321428571428573</v>
      </c>
      <c r="AE186" s="23">
        <f>AE$179*$AF177/$AF$179</f>
        <v>21.171428571428571</v>
      </c>
      <c r="AH186" s="2" t="str">
        <f>AB186</f>
        <v>2_to_3</v>
      </c>
      <c r="AI186" s="23">
        <f>AI$179*$AL177/$AL$179</f>
        <v>23.614285714285714</v>
      </c>
      <c r="AJ186" s="23">
        <f>AJ$179*$AL177/$AL$179</f>
        <v>17.100000000000001</v>
      </c>
      <c r="AK186" s="23">
        <f>AK$179*$AL177/$AL$179</f>
        <v>16.285714285714285</v>
      </c>
      <c r="AN186" s="2" t="str">
        <f>AH186</f>
        <v>2_to_3</v>
      </c>
      <c r="AO186" s="23">
        <f>AO$179*$AR177/$AR$179</f>
        <v>20.764285714285716</v>
      </c>
      <c r="AP186" s="23">
        <f>AP$179*$AR177/$AR$179</f>
        <v>16.285714285714285</v>
      </c>
      <c r="AQ186" s="23">
        <f>AQ$179*$AR177/$AR$179</f>
        <v>19.95</v>
      </c>
    </row>
    <row r="187" spans="4:44" x14ac:dyDescent="0.3">
      <c r="D187" s="2" t="str">
        <f>D178</f>
        <v>4_to_5</v>
      </c>
      <c r="E187" s="23">
        <f>E$179*$H178/$H$179</f>
        <v>14.571428571428571</v>
      </c>
      <c r="F187" s="23">
        <f>F$179*$H178/$H$179</f>
        <v>16.571428571428573</v>
      </c>
      <c r="G187" s="23">
        <f>G$179*$H178/$H$179</f>
        <v>8.8571428571428577</v>
      </c>
      <c r="J187" s="2" t="str">
        <f>D187</f>
        <v>4_to_5</v>
      </c>
      <c r="K187" s="23">
        <f>K$179*$N178/$N$179</f>
        <v>15.714285714285714</v>
      </c>
      <c r="L187" s="23">
        <f>L$179*$N178/$N$179</f>
        <v>15.142857142857142</v>
      </c>
      <c r="M187" s="23">
        <f>M$179*$N178/$N$179</f>
        <v>9.1428571428571423</v>
      </c>
      <c r="P187" s="2" t="str">
        <f>J187</f>
        <v>4_to_5</v>
      </c>
      <c r="Q187" s="23">
        <f>Q$179*$T178/$T$179</f>
        <v>8.2857142857142865</v>
      </c>
      <c r="R187" s="23">
        <f>R$179*$T178/$T$179</f>
        <v>12.285714285714286</v>
      </c>
      <c r="S187" s="23">
        <f>S$179*$T178/$T$179</f>
        <v>19.428571428571427</v>
      </c>
      <c r="V187" s="2" t="str">
        <f>P187</f>
        <v>4_to_5</v>
      </c>
      <c r="W187" s="23">
        <f>W$179*$Z178/$Z$179</f>
        <v>9.4285714285714288</v>
      </c>
      <c r="X187" s="23">
        <f>X$179*$Z178/$Z$179</f>
        <v>18</v>
      </c>
      <c r="Y187" s="23">
        <f>Y$179*$Z178/$Z$179</f>
        <v>12.571428571428571</v>
      </c>
      <c r="AB187" s="2" t="str">
        <f>V187</f>
        <v>4_to_5</v>
      </c>
      <c r="AC187" s="23">
        <f>AC$179*$AF178/$AF$179</f>
        <v>12.285714285714286</v>
      </c>
      <c r="AD187" s="23">
        <f>AD$179*$AF178/$AF$179</f>
        <v>12.857142857142858</v>
      </c>
      <c r="AE187" s="23">
        <f>AE$179*$AF178/$AF$179</f>
        <v>14.857142857142858</v>
      </c>
      <c r="AH187" s="2" t="str">
        <f>AB187</f>
        <v>4_to_5</v>
      </c>
      <c r="AI187" s="23">
        <f>AI$179*$AL178/$AL$179</f>
        <v>16.571428571428573</v>
      </c>
      <c r="AJ187" s="23">
        <f>AJ$179*$AL178/$AL$179</f>
        <v>12</v>
      </c>
      <c r="AK187" s="23">
        <f>AK$179*$AL178/$AL$179</f>
        <v>11.428571428571429</v>
      </c>
      <c r="AN187" s="2" t="str">
        <f>AH187</f>
        <v>4_to_5</v>
      </c>
      <c r="AO187" s="23">
        <f>AO$179*$AR178/$AR$179</f>
        <v>14.571428571428571</v>
      </c>
      <c r="AP187" s="23">
        <f>AP$179*$AR178/$AR$179</f>
        <v>11.428571428571429</v>
      </c>
      <c r="AQ187" s="23">
        <f>AQ$179*$AR178/$AR$179</f>
        <v>14</v>
      </c>
    </row>
    <row r="190" spans="4:44" x14ac:dyDescent="0.3">
      <c r="D190" s="21" t="s">
        <v>54</v>
      </c>
      <c r="E190" s="21"/>
      <c r="J190" s="21" t="s">
        <v>54</v>
      </c>
      <c r="K190" s="21"/>
      <c r="P190" s="21" t="s">
        <v>54</v>
      </c>
      <c r="Q190" s="21"/>
      <c r="V190" s="21" t="s">
        <v>54</v>
      </c>
      <c r="W190" s="21"/>
      <c r="AB190" s="21" t="s">
        <v>54</v>
      </c>
      <c r="AC190" s="21"/>
      <c r="AH190" s="21" t="s">
        <v>54</v>
      </c>
      <c r="AI190" s="21"/>
      <c r="AN190" s="21" t="s">
        <v>54</v>
      </c>
      <c r="AO190" s="21"/>
    </row>
    <row r="191" spans="4:44" x14ac:dyDescent="0.3">
      <c r="E191">
        <v>1</v>
      </c>
      <c r="F191">
        <v>2</v>
      </c>
      <c r="G191">
        <v>3</v>
      </c>
      <c r="K191">
        <v>1</v>
      </c>
      <c r="L191">
        <v>2</v>
      </c>
      <c r="M191">
        <v>3</v>
      </c>
      <c r="Q191">
        <v>1</v>
      </c>
      <c r="R191">
        <v>2</v>
      </c>
      <c r="S191">
        <v>3</v>
      </c>
      <c r="W191">
        <v>1</v>
      </c>
      <c r="X191">
        <v>2</v>
      </c>
      <c r="Y191">
        <v>3</v>
      </c>
      <c r="AC191">
        <v>1</v>
      </c>
      <c r="AD191">
        <v>2</v>
      </c>
      <c r="AE191">
        <v>3</v>
      </c>
      <c r="AI191">
        <v>1</v>
      </c>
      <c r="AJ191">
        <v>2</v>
      </c>
      <c r="AK191">
        <v>3</v>
      </c>
      <c r="AO191">
        <v>1</v>
      </c>
      <c r="AP191">
        <v>2</v>
      </c>
      <c r="AQ191">
        <v>3</v>
      </c>
    </row>
    <row r="192" spans="4:44" x14ac:dyDescent="0.3">
      <c r="E192" s="20">
        <v>1</v>
      </c>
      <c r="F192" s="20" t="s">
        <v>72</v>
      </c>
      <c r="G192" s="20" t="s">
        <v>50</v>
      </c>
      <c r="K192" s="20">
        <v>1</v>
      </c>
      <c r="L192" s="20" t="s">
        <v>72</v>
      </c>
      <c r="M192" s="20" t="s">
        <v>50</v>
      </c>
      <c r="Q192" s="20">
        <v>1</v>
      </c>
      <c r="R192" s="20" t="s">
        <v>72</v>
      </c>
      <c r="S192" s="20" t="s">
        <v>50</v>
      </c>
      <c r="W192" s="20">
        <v>1</v>
      </c>
      <c r="X192" s="20" t="s">
        <v>72</v>
      </c>
      <c r="Y192" s="20" t="s">
        <v>50</v>
      </c>
      <c r="AC192" s="20">
        <v>1</v>
      </c>
      <c r="AD192" s="20" t="s">
        <v>72</v>
      </c>
      <c r="AE192" s="20" t="s">
        <v>50</v>
      </c>
      <c r="AI192" s="20">
        <v>1</v>
      </c>
      <c r="AJ192" s="20" t="s">
        <v>72</v>
      </c>
      <c r="AK192" s="20" t="s">
        <v>50</v>
      </c>
      <c r="AO192" s="20">
        <v>1</v>
      </c>
      <c r="AP192" s="20" t="s">
        <v>72</v>
      </c>
      <c r="AQ192" s="20" t="s">
        <v>50</v>
      </c>
    </row>
    <row r="193" spans="1:43" x14ac:dyDescent="0.3">
      <c r="C193">
        <v>1</v>
      </c>
      <c r="D193" s="29">
        <f>D176</f>
        <v>1</v>
      </c>
      <c r="E193" s="23">
        <f>(E176-E185)^2/E185</f>
        <v>21.462735326688811</v>
      </c>
      <c r="F193" s="23">
        <f>(F176-F185)^2/F185</f>
        <v>5.4069080077901237</v>
      </c>
      <c r="G193" s="23">
        <f>(G176-G185)^2/G185</f>
        <v>7.6264548279927133</v>
      </c>
      <c r="I193">
        <v>1</v>
      </c>
      <c r="J193" s="29">
        <f>D193</f>
        <v>1</v>
      </c>
      <c r="K193" s="23">
        <f>(K176-K185)^2/K185</f>
        <v>11.780806402899428</v>
      </c>
      <c r="L193" s="23">
        <f>(L176-L185)^2/L185</f>
        <v>1.1245565097473829</v>
      </c>
      <c r="M193" s="23">
        <f>(M176-M185)^2/M185</f>
        <v>9.8285714285714292</v>
      </c>
      <c r="O193">
        <v>1</v>
      </c>
      <c r="P193" s="29">
        <f>J193</f>
        <v>1</v>
      </c>
      <c r="Q193" s="23">
        <f>(Q176-Q185)^2/Q185</f>
        <v>7.3530129453545667</v>
      </c>
      <c r="R193" s="23">
        <f>(R176-R185)^2/R185</f>
        <v>0.36885188905199723</v>
      </c>
      <c r="S193" s="23">
        <f>(S176-S185)^2/S185</f>
        <v>1.6586281024037524</v>
      </c>
      <c r="U193">
        <v>1</v>
      </c>
      <c r="V193" s="29">
        <f>P193</f>
        <v>1</v>
      </c>
      <c r="W193" s="23">
        <f>(W176-W185)^2/W185</f>
        <v>6.1018876472364836</v>
      </c>
      <c r="X193" s="23">
        <f>(X176-X185)^2/X185</f>
        <v>2.183462532299732E-2</v>
      </c>
      <c r="Y193" s="23">
        <f>(Y176-Y185)^2/Y185</f>
        <v>5.3641800060404705</v>
      </c>
      <c r="AA193">
        <v>1</v>
      </c>
      <c r="AB193" s="29">
        <f>V193</f>
        <v>1</v>
      </c>
      <c r="AC193" s="23">
        <f>(AC176-AC185)^2/AC185</f>
        <v>18.884806459089855</v>
      </c>
      <c r="AD193" s="23">
        <f>(AD176-AD185)^2/AD185</f>
        <v>0.57595053525286077</v>
      </c>
      <c r="AE193" s="23">
        <f>(AE176-AE185)^2/AE185</f>
        <v>10.534934832609252</v>
      </c>
      <c r="AG193">
        <v>1</v>
      </c>
      <c r="AH193" s="29">
        <f>AB193</f>
        <v>1</v>
      </c>
      <c r="AI193" s="23">
        <f>(AI176-AI185)^2/AI185</f>
        <v>9.7597548401878811</v>
      </c>
      <c r="AJ193" s="23">
        <f>(AJ176-AJ185)^2/AJ185</f>
        <v>0.65193798449612417</v>
      </c>
      <c r="AK193" s="23">
        <f>(AK176-AK185)^2/AK185</f>
        <v>8.6112956810631243</v>
      </c>
      <c r="AM193">
        <v>1</v>
      </c>
      <c r="AN193" s="29">
        <f>AH193</f>
        <v>1</v>
      </c>
      <c r="AO193" s="23">
        <f>(AO176-AO185)^2/AO185</f>
        <v>13.119826069962869</v>
      </c>
      <c r="AP193" s="23">
        <f>(AP176-AP185)^2/AP185</f>
        <v>1.4950166112956813</v>
      </c>
      <c r="AQ193" s="23">
        <f>(AQ176-AQ185)^2/AQ185</f>
        <v>6.7111295681063128</v>
      </c>
    </row>
    <row r="194" spans="1:43" x14ac:dyDescent="0.3">
      <c r="C194">
        <v>2</v>
      </c>
      <c r="D194" s="2" t="str">
        <f>D177</f>
        <v>2_to_3</v>
      </c>
      <c r="E194" s="23">
        <f>(E177-E186)^2/E186</f>
        <v>3.6992702344095547</v>
      </c>
      <c r="F194" s="23">
        <f>(F177-F186)^2/F186</f>
        <v>5.4896638147091865</v>
      </c>
      <c r="G194" s="23">
        <f>(G177-G186)^2/G186</f>
        <v>0.54446196135500058</v>
      </c>
      <c r="I194">
        <v>2</v>
      </c>
      <c r="J194" s="2" t="str">
        <f>D194</f>
        <v>2_to_3</v>
      </c>
      <c r="K194" s="23">
        <f>(K177-K186)^2/K186</f>
        <v>0.51406926406926401</v>
      </c>
      <c r="L194" s="23">
        <f>(L177-L186)^2/L186</f>
        <v>0.90594646994845573</v>
      </c>
      <c r="M194" s="23">
        <f>(M177-M186)^2/M186</f>
        <v>8.1203007518796985E-2</v>
      </c>
      <c r="O194">
        <v>2</v>
      </c>
      <c r="P194" s="2" t="str">
        <f>J194</f>
        <v>2_to_3</v>
      </c>
      <c r="Q194" s="23">
        <f>(Q177-Q186)^2/Q186</f>
        <v>0.6673969406274306</v>
      </c>
      <c r="R194" s="23">
        <f>(R177-R186)^2/R186</f>
        <v>1.7233811272366972</v>
      </c>
      <c r="S194" s="23">
        <f>(S177-S186)^2/S186</f>
        <v>0.26053368715907432</v>
      </c>
      <c r="U194">
        <v>2</v>
      </c>
      <c r="V194" s="2" t="str">
        <f>P194</f>
        <v>2_to_3</v>
      </c>
      <c r="W194" s="23">
        <f>(W177-W186)^2/W186</f>
        <v>0.44156223893065977</v>
      </c>
      <c r="X194" s="23">
        <f>(X177-X186)^2/X186</f>
        <v>0.43752436647173526</v>
      </c>
      <c r="Y194" s="23">
        <f>(Y177-Y186)^2/Y186</f>
        <v>4.6662109820004592E-2</v>
      </c>
      <c r="AA194">
        <v>2</v>
      </c>
      <c r="AB194" s="2" t="str">
        <f>V194</f>
        <v>2_to_3</v>
      </c>
      <c r="AC194" s="23">
        <f>(AC177-AC186)^2/AC186</f>
        <v>1.7323570554292704</v>
      </c>
      <c r="AD194" s="23">
        <f>(AD177-AD186)^2/AD186</f>
        <v>0.39160401002506218</v>
      </c>
      <c r="AE194" s="23">
        <f>(AE177-AE186)^2/AE186</f>
        <v>0.37790630422209387</v>
      </c>
      <c r="AG194">
        <v>2</v>
      </c>
      <c r="AH194" s="2" t="str">
        <f>AB194</f>
        <v>2_to_3</v>
      </c>
      <c r="AI194" s="23">
        <f>(AI177-AI186)^2/AI186</f>
        <v>1.3347938812548612</v>
      </c>
      <c r="AJ194" s="23">
        <f>(AJ177-AJ186)^2/AJ186</f>
        <v>0.49181286549707548</v>
      </c>
      <c r="AK194" s="23">
        <f>(AK177-AK186)^2/AK186</f>
        <v>0.45238095238095272</v>
      </c>
      <c r="AM194">
        <v>2</v>
      </c>
      <c r="AN194" s="2" t="str">
        <f>AH194</f>
        <v>2_to_3</v>
      </c>
      <c r="AO194" s="23">
        <f>(AO177-AO186)^2/AO186</f>
        <v>1.6001990269792135</v>
      </c>
      <c r="AP194" s="23">
        <f>(AP177-AP186)^2/AP186</f>
        <v>2.7681704260651641</v>
      </c>
      <c r="AQ194" s="23">
        <f>(AQ177-AQ186)^2/AQ186</f>
        <v>4.5238095238095175E-2</v>
      </c>
    </row>
    <row r="195" spans="1:43" x14ac:dyDescent="0.3">
      <c r="C195">
        <v>3</v>
      </c>
      <c r="D195" s="2" t="str">
        <f>D178</f>
        <v>4_to_5</v>
      </c>
      <c r="E195" s="23">
        <f>(E178-E187)^2/E187</f>
        <v>6.2871148459383743</v>
      </c>
      <c r="F195" s="23">
        <f>(F178-F187)^2/F187</f>
        <v>0.14901477832512341</v>
      </c>
      <c r="G195" s="23">
        <f>(G178-G187)^2/G187</f>
        <v>14.0184331797235</v>
      </c>
      <c r="I195">
        <v>3</v>
      </c>
      <c r="J195" s="2" t="str">
        <f>D195</f>
        <v>4_to_5</v>
      </c>
      <c r="K195" s="23">
        <f>(K178-K187)^2/K187</f>
        <v>7.3051948051948052</v>
      </c>
      <c r="L195" s="23">
        <f>(L178-L187)^2/L187</f>
        <v>1.3477088948786967E-3</v>
      </c>
      <c r="M195" s="23">
        <f>(M178-M187)^2/M187</f>
        <v>12.892857142857146</v>
      </c>
      <c r="O195">
        <v>3</v>
      </c>
      <c r="P195" s="2" t="str">
        <f>J195</f>
        <v>4_to_5</v>
      </c>
      <c r="Q195" s="23">
        <f>(Q178-Q187)^2/Q187</f>
        <v>3.3719211822660102</v>
      </c>
      <c r="R195" s="23">
        <f>(R178-R187)^2/R187</f>
        <v>0.87873754152823957</v>
      </c>
      <c r="S195" s="23">
        <f>(S178-S187)^2/S187</f>
        <v>3.781512605042018</v>
      </c>
      <c r="U195">
        <v>3</v>
      </c>
      <c r="V195" s="2" t="str">
        <f>P195</f>
        <v>4_to_5</v>
      </c>
      <c r="W195" s="23">
        <f>(W178-W187)^2/W187</f>
        <v>3.1255411255411256</v>
      </c>
      <c r="X195" s="23">
        <f>(X178-X187)^2/X187</f>
        <v>0.88888888888888884</v>
      </c>
      <c r="Y195" s="23">
        <f>(Y178-Y187)^2/Y187</f>
        <v>7.0714285714285721</v>
      </c>
      <c r="AA195">
        <v>3</v>
      </c>
      <c r="AB195" s="2" t="str">
        <f>V195</f>
        <v>4_to_5</v>
      </c>
      <c r="AC195" s="23">
        <f>(AC178-AC187)^2/AC187</f>
        <v>8.6112956810631243</v>
      </c>
      <c r="AD195" s="23">
        <f>(AD178-AD187)^2/AD187</f>
        <v>1.587301587301576E-3</v>
      </c>
      <c r="AE195" s="23">
        <f>(AE178-AE187)^2/AE187</f>
        <v>6.9244505494505484</v>
      </c>
      <c r="AG195">
        <v>3</v>
      </c>
      <c r="AH195" s="2" t="str">
        <f>AB195</f>
        <v>4_to_5</v>
      </c>
      <c r="AI195" s="23">
        <f>(AI178-AI187)^2/AI187</f>
        <v>3.4593596059113314</v>
      </c>
      <c r="AJ195" s="23">
        <f>(AJ178-AJ187)^2/AJ187</f>
        <v>0</v>
      </c>
      <c r="AK195" s="23">
        <f>(AK178-AK187)^2/AK187</f>
        <v>5.0160714285714283</v>
      </c>
      <c r="AM195">
        <v>3</v>
      </c>
      <c r="AN195" s="2" t="str">
        <f>AH195</f>
        <v>4_to_5</v>
      </c>
      <c r="AO195" s="23">
        <f>(AO178-AO187)^2/AO187</f>
        <v>5.0420168067226889</v>
      </c>
      <c r="AP195" s="23">
        <f>(AP178-AP187)^2/AP187</f>
        <v>0.51607142857142863</v>
      </c>
      <c r="AQ195" s="23">
        <f>(AQ178-AQ187)^2/AQ187</f>
        <v>8.6428571428571423</v>
      </c>
    </row>
    <row r="198" spans="1:43" x14ac:dyDescent="0.3">
      <c r="D198" s="21" t="s">
        <v>56</v>
      </c>
      <c r="E198" s="21"/>
      <c r="J198" s="21" t="s">
        <v>56</v>
      </c>
      <c r="K198" s="21"/>
      <c r="P198" s="21" t="s">
        <v>56</v>
      </c>
      <c r="Q198" s="21"/>
      <c r="V198" s="21" t="s">
        <v>56</v>
      </c>
      <c r="W198" s="21"/>
      <c r="AB198" s="21" t="s">
        <v>56</v>
      </c>
      <c r="AC198" s="21"/>
      <c r="AH198" s="21" t="s">
        <v>56</v>
      </c>
      <c r="AI198" s="21"/>
      <c r="AN198" s="21" t="s">
        <v>56</v>
      </c>
      <c r="AO198" s="21"/>
    </row>
    <row r="200" spans="1:43" x14ac:dyDescent="0.3">
      <c r="D200" s="22" t="s">
        <v>57</v>
      </c>
      <c r="E200" s="23">
        <f>SUM(E193:G195)</f>
        <v>64.684056976932396</v>
      </c>
      <c r="J200" s="22" t="s">
        <v>57</v>
      </c>
      <c r="K200" s="23">
        <f>SUM(K193:M195)</f>
        <v>44.434552739701587</v>
      </c>
      <c r="P200" s="22" t="s">
        <v>57</v>
      </c>
      <c r="Q200" s="23">
        <f>SUM(Q193:S195)</f>
        <v>20.063976020669788</v>
      </c>
      <c r="V200" s="22" t="s">
        <v>57</v>
      </c>
      <c r="W200" s="23">
        <f>SUM(W193:Y195)</f>
        <v>23.499509579680936</v>
      </c>
      <c r="AB200" s="22" t="s">
        <v>57</v>
      </c>
      <c r="AC200" s="23">
        <f>SUM(AC193:AE195)</f>
        <v>48.034892728729368</v>
      </c>
      <c r="AH200" s="22" t="s">
        <v>57</v>
      </c>
      <c r="AI200" s="23">
        <f>SUM(AI193:AK195)</f>
        <v>29.777407239362777</v>
      </c>
      <c r="AN200" s="22" t="s">
        <v>57</v>
      </c>
      <c r="AO200" s="23">
        <f>SUM(AO193:AQ195)</f>
        <v>39.940525175798598</v>
      </c>
    </row>
    <row r="201" spans="1:43" x14ac:dyDescent="0.3">
      <c r="D201" s="22" t="s">
        <v>58</v>
      </c>
      <c r="E201">
        <f>COUNT(C193:C195)-1</f>
        <v>2</v>
      </c>
      <c r="J201" s="22" t="s">
        <v>58</v>
      </c>
      <c r="K201">
        <f>COUNT(I193:I195)-1</f>
        <v>2</v>
      </c>
      <c r="P201" s="22" t="s">
        <v>58</v>
      </c>
      <c r="Q201">
        <f>COUNT(O193:O195)-1</f>
        <v>2</v>
      </c>
      <c r="V201" s="22" t="s">
        <v>58</v>
      </c>
      <c r="W201">
        <f>COUNT(U193:U195)-1</f>
        <v>2</v>
      </c>
      <c r="AB201" s="22" t="s">
        <v>58</v>
      </c>
      <c r="AC201">
        <f>COUNT(AA193:AA195)-1</f>
        <v>2</v>
      </c>
      <c r="AH201" s="22" t="s">
        <v>58</v>
      </c>
      <c r="AI201">
        <f>COUNT(AG193:AG195)-1</f>
        <v>2</v>
      </c>
      <c r="AN201" s="22" t="s">
        <v>58</v>
      </c>
      <c r="AO201">
        <f>COUNT(AM193:AM195)-1</f>
        <v>2</v>
      </c>
    </row>
    <row r="202" spans="1:43" x14ac:dyDescent="0.3">
      <c r="D202" s="22" t="s">
        <v>59</v>
      </c>
      <c r="E202">
        <f>COUNT(E191:G191)-1</f>
        <v>2</v>
      </c>
      <c r="J202" s="22" t="s">
        <v>59</v>
      </c>
      <c r="K202">
        <f>COUNT(K191:M191)-1</f>
        <v>2</v>
      </c>
      <c r="P202" s="22" t="s">
        <v>59</v>
      </c>
      <c r="Q202">
        <f>COUNT(Q191:S191)-1</f>
        <v>2</v>
      </c>
      <c r="V202" s="22" t="s">
        <v>59</v>
      </c>
      <c r="W202">
        <f>COUNT(W191:Y191)-1</f>
        <v>2</v>
      </c>
      <c r="AB202" s="22" t="s">
        <v>59</v>
      </c>
      <c r="AC202">
        <f>COUNT(AC191:AE191)-1</f>
        <v>2</v>
      </c>
      <c r="AH202" s="22" t="s">
        <v>59</v>
      </c>
      <c r="AI202">
        <f>COUNT(AI191:AK191)-1</f>
        <v>2</v>
      </c>
      <c r="AN202" s="22" t="s">
        <v>59</v>
      </c>
      <c r="AO202">
        <f>COUNT(AO191:AQ191)-1</f>
        <v>2</v>
      </c>
    </row>
    <row r="204" spans="1:43" x14ac:dyDescent="0.3">
      <c r="D204" s="22" t="s">
        <v>60</v>
      </c>
      <c r="E204" s="24">
        <f>_xlfn.CHISQ.DIST.RT(E200,E201*E202)</f>
        <v>2.9993525191187558E-13</v>
      </c>
      <c r="J204" s="22" t="s">
        <v>60</v>
      </c>
      <c r="K204" s="24">
        <f>_xlfn.CHISQ.DIST.RT(K200,K201*K202)</f>
        <v>5.2115959839714517E-9</v>
      </c>
      <c r="P204" s="22" t="s">
        <v>60</v>
      </c>
      <c r="Q204" s="24">
        <f>_xlfn.CHISQ.DIST.RT(Q200,Q201*Q202)</f>
        <v>4.850837717654902E-4</v>
      </c>
      <c r="V204" s="22" t="s">
        <v>60</v>
      </c>
      <c r="W204" s="24">
        <f>_xlfn.CHISQ.DIST.RT(W200,W201*W202)</f>
        <v>1.006116249722718E-4</v>
      </c>
      <c r="AB204" s="22" t="s">
        <v>60</v>
      </c>
      <c r="AC204" s="24">
        <f>_xlfn.CHISQ.DIST.RT(AC200,AC201*AC202)</f>
        <v>9.2810807637807196E-10</v>
      </c>
      <c r="AH204" s="22" t="s">
        <v>60</v>
      </c>
      <c r="AI204" s="24">
        <f>_xlfn.CHISQ.DIST.RT(AI200,AI201*AI202)</f>
        <v>5.4325863648894409E-6</v>
      </c>
      <c r="AN204" s="22" t="s">
        <v>60</v>
      </c>
      <c r="AO204" s="24">
        <f>_xlfn.CHISQ.DIST.RT(AO200,AO201*AO202)</f>
        <v>4.4527573030774619E-8</v>
      </c>
    </row>
    <row r="206" spans="1:43" ht="43.2" x14ac:dyDescent="0.3">
      <c r="A206" s="2" t="s">
        <v>67</v>
      </c>
      <c r="B206" s="2">
        <f>B170+1</f>
        <v>7</v>
      </c>
      <c r="C206" s="15" t="s">
        <v>40</v>
      </c>
    </row>
    <row r="209" spans="4:44" x14ac:dyDescent="0.3">
      <c r="D209" s="21" t="s">
        <v>53</v>
      </c>
      <c r="E209" s="21"/>
      <c r="J209" s="21" t="s">
        <v>53</v>
      </c>
      <c r="K209" s="21"/>
      <c r="P209" s="21" t="s">
        <v>53</v>
      </c>
      <c r="Q209" s="21"/>
      <c r="V209" s="21" t="s">
        <v>53</v>
      </c>
      <c r="W209" s="21"/>
      <c r="AB209" s="21" t="s">
        <v>53</v>
      </c>
      <c r="AC209" s="21"/>
      <c r="AH209" s="21" t="s">
        <v>53</v>
      </c>
      <c r="AI209" s="21"/>
      <c r="AN209" s="21" t="s">
        <v>53</v>
      </c>
      <c r="AO209" s="21"/>
    </row>
    <row r="211" spans="4:44" x14ac:dyDescent="0.3">
      <c r="E211" s="20">
        <v>1</v>
      </c>
      <c r="F211" s="20" t="s">
        <v>72</v>
      </c>
      <c r="G211" s="20" t="s">
        <v>50</v>
      </c>
      <c r="H211" s="21" t="s">
        <v>52</v>
      </c>
      <c r="K211" s="20">
        <v>1</v>
      </c>
      <c r="L211" s="20" t="s">
        <v>72</v>
      </c>
      <c r="M211" s="20" t="s">
        <v>50</v>
      </c>
      <c r="N211" s="21" t="s">
        <v>52</v>
      </c>
      <c r="Q211" s="20">
        <v>1</v>
      </c>
      <c r="R211" s="20" t="s">
        <v>72</v>
      </c>
      <c r="S211" s="20" t="s">
        <v>50</v>
      </c>
      <c r="T211" s="21" t="s">
        <v>52</v>
      </c>
      <c r="W211" s="20">
        <v>1</v>
      </c>
      <c r="X211" s="20" t="s">
        <v>72</v>
      </c>
      <c r="Y211" s="20" t="s">
        <v>50</v>
      </c>
      <c r="Z211" s="21" t="s">
        <v>52</v>
      </c>
      <c r="AC211" s="20">
        <v>1</v>
      </c>
      <c r="AD211" s="20" t="s">
        <v>72</v>
      </c>
      <c r="AE211" s="20" t="s">
        <v>50</v>
      </c>
      <c r="AF211" s="21" t="s">
        <v>52</v>
      </c>
      <c r="AI211" s="20">
        <v>1</v>
      </c>
      <c r="AJ211" s="20" t="s">
        <v>72</v>
      </c>
      <c r="AK211" s="20" t="s">
        <v>50</v>
      </c>
      <c r="AL211" s="21" t="s">
        <v>52</v>
      </c>
      <c r="AO211" s="20">
        <v>1</v>
      </c>
      <c r="AP211" s="20" t="s">
        <v>72</v>
      </c>
      <c r="AQ211" s="20" t="s">
        <v>50</v>
      </c>
      <c r="AR211" s="21" t="s">
        <v>52</v>
      </c>
    </row>
    <row r="212" spans="4:44" x14ac:dyDescent="0.3">
      <c r="D212" s="29">
        <v>1</v>
      </c>
      <c r="E212">
        <f>COUNTIFS('Data-Processed'!$G:$G,'Chi Sq Test'!$D212,'Data-Processed'!$H:$H,'Chi Sq Test'!E$43)</f>
        <v>32</v>
      </c>
      <c r="F212">
        <f>COUNTIFS('Data-Processed'!$G:$G,'Chi Sq Test'!$D212,'Data-Processed'!$H:$H,'Chi Sq Test'!F$43)</f>
        <v>5</v>
      </c>
      <c r="G212">
        <f>COUNTIFS('Data-Processed'!$G:$G,'Chi Sq Test'!$D212,'Data-Processed'!$H:$H,'Chi Sq Test'!G$43)</f>
        <v>2</v>
      </c>
      <c r="H212" s="22">
        <f>SUM(E212:G212)</f>
        <v>39</v>
      </c>
      <c r="J212" s="29">
        <f>D212</f>
        <v>1</v>
      </c>
      <c r="K212">
        <f>COUNTIFS('Data-Processed'!$G:$G,'Chi Sq Test'!$D212,'Data-Processed'!$I:$I,'Chi Sq Test'!K$43)</f>
        <v>29</v>
      </c>
      <c r="L212">
        <f>COUNTIFS('Data-Processed'!$G:$G,'Chi Sq Test'!$D212,'Data-Processed'!$I:$I,'Chi Sq Test'!L$43)</f>
        <v>10</v>
      </c>
      <c r="M212">
        <f>COUNTIFS('Data-Processed'!$G:$G,'Chi Sq Test'!$D212,'Data-Processed'!$I:$I,'Chi Sq Test'!M$43)</f>
        <v>0</v>
      </c>
      <c r="N212" s="22">
        <f>SUM(K212:M212)</f>
        <v>39</v>
      </c>
      <c r="P212" s="29">
        <f>J212</f>
        <v>1</v>
      </c>
      <c r="Q212">
        <f>COUNTIFS('Data-Processed'!$G:$G,'Chi Sq Test'!$D212,'Data-Processed'!$J:$J,'Chi Sq Test'!Q$43)</f>
        <v>17</v>
      </c>
      <c r="R212">
        <f>COUNTIFS('Data-Processed'!$G:$G,'Chi Sq Test'!$D212,'Data-Processed'!$J:$J,'Chi Sq Test'!R$43)</f>
        <v>11</v>
      </c>
      <c r="S212">
        <f>COUNTIFS('Data-Processed'!$G:$G,'Chi Sq Test'!$D212,'Data-Processed'!$J:$J,'Chi Sq Test'!S$43)</f>
        <v>11</v>
      </c>
      <c r="T212" s="22">
        <f>SUM(Q212:S212)</f>
        <v>39</v>
      </c>
      <c r="V212" s="29">
        <f>P212</f>
        <v>1</v>
      </c>
      <c r="W212">
        <f>COUNTIFS('Data-Processed'!$G:$G,'Chi Sq Test'!$D212,'Data-Processed'!$L:$L,'Chi Sq Test'!W$43)</f>
        <v>18</v>
      </c>
      <c r="X212">
        <f>COUNTIFS('Data-Processed'!$G:$G,'Chi Sq Test'!$D212,'Data-Processed'!$L:$L,'Chi Sq Test'!X$43)</f>
        <v>18</v>
      </c>
      <c r="Y212">
        <f>COUNTIFS('Data-Processed'!$G:$G,'Chi Sq Test'!$D212,'Data-Processed'!$L:$L,'Chi Sq Test'!Y$43)</f>
        <v>3</v>
      </c>
      <c r="Z212" s="22">
        <f>SUM(W212:Y212)</f>
        <v>39</v>
      </c>
      <c r="AB212" s="29">
        <f>V212</f>
        <v>1</v>
      </c>
      <c r="AC212">
        <f>COUNTIFS('Data-Processed'!$G:$G,'Chi Sq Test'!$D212,'Data-Processed'!$M:$M,'Chi Sq Test'!AC$43)</f>
        <v>28</v>
      </c>
      <c r="AD212">
        <f>COUNTIFS('Data-Processed'!$G:$G,'Chi Sq Test'!$D212,'Data-Processed'!$M:$M,'Chi Sq Test'!AD$43)</f>
        <v>7</v>
      </c>
      <c r="AE212">
        <f>COUNTIFS('Data-Processed'!$G:$G,'Chi Sq Test'!$D212,'Data-Processed'!$M:$M,'Chi Sq Test'!AE$43)</f>
        <v>4</v>
      </c>
      <c r="AF212" s="22">
        <f>SUM(AC212:AE212)</f>
        <v>39</v>
      </c>
      <c r="AH212" s="29">
        <f>AB212</f>
        <v>1</v>
      </c>
      <c r="AI212">
        <f>COUNTIFS('Data-Processed'!$G:$G,'Chi Sq Test'!$D212,'Data-Processed'!$N:$N,'Chi Sq Test'!AI$43)</f>
        <v>31</v>
      </c>
      <c r="AJ212">
        <f>COUNTIFS('Data-Processed'!$G:$G,'Chi Sq Test'!$D212,'Data-Processed'!$N:$N,'Chi Sq Test'!AJ$43)</f>
        <v>5</v>
      </c>
      <c r="AK212">
        <f>COUNTIFS('Data-Processed'!$G:$G,'Chi Sq Test'!$D212,'Data-Processed'!$N:$N,'Chi Sq Test'!AK$43)</f>
        <v>3</v>
      </c>
      <c r="AL212" s="22">
        <f>SUM(AI212:AK212)</f>
        <v>39</v>
      </c>
      <c r="AN212" s="29">
        <f>AH212</f>
        <v>1</v>
      </c>
      <c r="AO212">
        <f>COUNTIFS('Data-Processed'!$G:$G,'Chi Sq Test'!$D212,'Data-Processed'!$O:$O,'Chi Sq Test'!AO$43)</f>
        <v>27</v>
      </c>
      <c r="AP212">
        <f>COUNTIFS('Data-Processed'!$G:$G,'Chi Sq Test'!$D212,'Data-Processed'!$O:$O,'Chi Sq Test'!AP$43)</f>
        <v>8</v>
      </c>
      <c r="AQ212">
        <f>COUNTIFS('Data-Processed'!$G:$G,'Chi Sq Test'!$D212,'Data-Processed'!$O:$O,'Chi Sq Test'!AQ$43)</f>
        <v>4</v>
      </c>
      <c r="AR212" s="22">
        <f>SUM(AO212:AQ212)</f>
        <v>39</v>
      </c>
    </row>
    <row r="213" spans="4:44" x14ac:dyDescent="0.3">
      <c r="D213" s="2" t="s">
        <v>72</v>
      </c>
      <c r="E213">
        <f>COUNTIFS('Data-Processed'!$G:$G,'Chi Sq Test'!$D213,'Data-Processed'!$H:$H,'Chi Sq Test'!E$43)</f>
        <v>13</v>
      </c>
      <c r="F213">
        <f>COUNTIFS('Data-Processed'!$G:$G,'Chi Sq Test'!$D213,'Data-Processed'!$H:$H,'Chi Sq Test'!F$43)</f>
        <v>42</v>
      </c>
      <c r="G213">
        <f>COUNTIFS('Data-Processed'!$G:$G,'Chi Sq Test'!$D213,'Data-Processed'!$H:$H,'Chi Sq Test'!G$43)</f>
        <v>6</v>
      </c>
      <c r="H213" s="22">
        <f>SUM(E213:G213)</f>
        <v>61</v>
      </c>
      <c r="J213" s="2" t="str">
        <f>D213</f>
        <v>2_to_3</v>
      </c>
      <c r="K213">
        <f>COUNTIFS('Data-Processed'!$G:$G,'Chi Sq Test'!$D213,'Data-Processed'!$I:$I,'Chi Sq Test'!K$43)</f>
        <v>21</v>
      </c>
      <c r="L213">
        <f>COUNTIFS('Data-Processed'!$G:$G,'Chi Sq Test'!$D213,'Data-Processed'!$I:$I,'Chi Sq Test'!L$43)</f>
        <v>30</v>
      </c>
      <c r="M213">
        <f>COUNTIFS('Data-Processed'!$G:$G,'Chi Sq Test'!$D213,'Data-Processed'!$I:$I,'Chi Sq Test'!M$43)</f>
        <v>10</v>
      </c>
      <c r="N213" s="22">
        <f>SUM(K213:M213)</f>
        <v>61</v>
      </c>
      <c r="P213" s="2" t="str">
        <f>J213</f>
        <v>2_to_3</v>
      </c>
      <c r="Q213">
        <f>COUNTIFS('Data-Processed'!$G:$G,'Chi Sq Test'!$D213,'Data-Processed'!$J:$J,'Chi Sq Test'!Q$43)</f>
        <v>9</v>
      </c>
      <c r="R213">
        <f>COUNTIFS('Data-Processed'!$G:$G,'Chi Sq Test'!$D213,'Data-Processed'!$J:$J,'Chi Sq Test'!R$43)</f>
        <v>23</v>
      </c>
      <c r="S213">
        <f>COUNTIFS('Data-Processed'!$G:$G,'Chi Sq Test'!$D213,'Data-Processed'!$J:$J,'Chi Sq Test'!S$43)</f>
        <v>29</v>
      </c>
      <c r="T213" s="22">
        <f>SUM(Q213:S213)</f>
        <v>61</v>
      </c>
      <c r="V213" s="2" t="str">
        <f>P213</f>
        <v>2_to_3</v>
      </c>
      <c r="W213">
        <f>COUNTIFS('Data-Processed'!$G:$G,'Chi Sq Test'!$D213,'Data-Processed'!$L:$L,'Chi Sq Test'!W$43)</f>
        <v>11</v>
      </c>
      <c r="X213">
        <f>COUNTIFS('Data-Processed'!$G:$G,'Chi Sq Test'!$D213,'Data-Processed'!$L:$L,'Chi Sq Test'!X$43)</f>
        <v>30</v>
      </c>
      <c r="Y213">
        <f>COUNTIFS('Data-Processed'!$G:$G,'Chi Sq Test'!$D213,'Data-Processed'!$L:$L,'Chi Sq Test'!Y$43)</f>
        <v>20</v>
      </c>
      <c r="Z213" s="22">
        <f>SUM(W213:Y213)</f>
        <v>61</v>
      </c>
      <c r="AB213" s="2" t="str">
        <f>V213</f>
        <v>2_to_3</v>
      </c>
      <c r="AC213">
        <f>COUNTIFS('Data-Processed'!$G:$G,'Chi Sq Test'!$D213,'Data-Processed'!$M:$M,'Chi Sq Test'!AC$43)</f>
        <v>13</v>
      </c>
      <c r="AD213">
        <f>COUNTIFS('Data-Processed'!$G:$G,'Chi Sq Test'!$D213,'Data-Processed'!$M:$M,'Chi Sq Test'!AD$43)</f>
        <v>30</v>
      </c>
      <c r="AE213">
        <f>COUNTIFS('Data-Processed'!$G:$G,'Chi Sq Test'!$D213,'Data-Processed'!$M:$M,'Chi Sq Test'!AE$43)</f>
        <v>18</v>
      </c>
      <c r="AF213" s="22">
        <f>SUM(AC213:AE213)</f>
        <v>61</v>
      </c>
      <c r="AH213" s="2" t="str">
        <f>AB213</f>
        <v>2_to_3</v>
      </c>
      <c r="AI213">
        <f>COUNTIFS('Data-Processed'!$G:$G,'Chi Sq Test'!$D213,'Data-Processed'!$N:$N,'Chi Sq Test'!AI$43)</f>
        <v>19</v>
      </c>
      <c r="AJ213">
        <f>COUNTIFS('Data-Processed'!$G:$G,'Chi Sq Test'!$D213,'Data-Processed'!$N:$N,'Chi Sq Test'!AJ$43)</f>
        <v>29</v>
      </c>
      <c r="AK213">
        <f>COUNTIFS('Data-Processed'!$G:$G,'Chi Sq Test'!$D213,'Data-Processed'!$N:$N,'Chi Sq Test'!AK$43)</f>
        <v>13</v>
      </c>
      <c r="AL213" s="22">
        <f>SUM(AI213:AK213)</f>
        <v>61</v>
      </c>
      <c r="AN213" s="2" t="str">
        <f>AH213</f>
        <v>2_to_3</v>
      </c>
      <c r="AO213">
        <f>COUNTIFS('Data-Processed'!$G:$G,'Chi Sq Test'!$D213,'Data-Processed'!$O:$O,'Chi Sq Test'!AO$43)</f>
        <v>20</v>
      </c>
      <c r="AP213">
        <f>COUNTIFS('Data-Processed'!$G:$G,'Chi Sq Test'!$D213,'Data-Processed'!$O:$O,'Chi Sq Test'!AP$43)</f>
        <v>24</v>
      </c>
      <c r="AQ213">
        <f>COUNTIFS('Data-Processed'!$G:$G,'Chi Sq Test'!$D213,'Data-Processed'!$O:$O,'Chi Sq Test'!AQ$43)</f>
        <v>17</v>
      </c>
      <c r="AR213" s="22">
        <f>SUM(AO213:AQ213)</f>
        <v>61</v>
      </c>
    </row>
    <row r="214" spans="4:44" x14ac:dyDescent="0.3">
      <c r="D214" s="2" t="s">
        <v>50</v>
      </c>
      <c r="E214">
        <f>COUNTIFS('Data-Processed'!$G:$G,'Chi Sq Test'!$D214,'Data-Processed'!$H:$H,'Chi Sq Test'!E$43)</f>
        <v>6</v>
      </c>
      <c r="F214">
        <f>COUNTIFS('Data-Processed'!$G:$G,'Chi Sq Test'!$D214,'Data-Processed'!$H:$H,'Chi Sq Test'!F$43)</f>
        <v>11</v>
      </c>
      <c r="G214">
        <f>COUNTIFS('Data-Processed'!$G:$G,'Chi Sq Test'!$D214,'Data-Processed'!$H:$H,'Chi Sq Test'!G$43)</f>
        <v>23</v>
      </c>
      <c r="H214" s="22">
        <f>SUM(E214:G214)</f>
        <v>40</v>
      </c>
      <c r="J214" s="2" t="str">
        <f>D214</f>
        <v>4_to_5</v>
      </c>
      <c r="K214">
        <f>COUNTIFS('Data-Processed'!$G:$G,'Chi Sq Test'!$D214,'Data-Processed'!$I:$I,'Chi Sq Test'!K$43)</f>
        <v>5</v>
      </c>
      <c r="L214">
        <f>COUNTIFS('Data-Processed'!$G:$G,'Chi Sq Test'!$D214,'Data-Processed'!$I:$I,'Chi Sq Test'!L$43)</f>
        <v>13</v>
      </c>
      <c r="M214">
        <f>COUNTIFS('Data-Processed'!$G:$G,'Chi Sq Test'!$D214,'Data-Processed'!$I:$I,'Chi Sq Test'!M$43)</f>
        <v>22</v>
      </c>
      <c r="N214" s="22">
        <f>SUM(K214:M214)</f>
        <v>40</v>
      </c>
      <c r="P214" s="2" t="str">
        <f>J214</f>
        <v>4_to_5</v>
      </c>
      <c r="Q214">
        <f>COUNTIFS('Data-Processed'!$G:$G,'Chi Sq Test'!$D214,'Data-Processed'!$J:$J,'Chi Sq Test'!Q$43)</f>
        <v>3</v>
      </c>
      <c r="R214">
        <f>COUNTIFS('Data-Processed'!$G:$G,'Chi Sq Test'!$D214,'Data-Processed'!$J:$J,'Chi Sq Test'!R$43)</f>
        <v>9</v>
      </c>
      <c r="S214">
        <f>COUNTIFS('Data-Processed'!$G:$G,'Chi Sq Test'!$D214,'Data-Processed'!$J:$J,'Chi Sq Test'!S$43)</f>
        <v>28</v>
      </c>
      <c r="T214" s="22">
        <f>SUM(Q214:S214)</f>
        <v>40</v>
      </c>
      <c r="V214" s="2" t="str">
        <f>P214</f>
        <v>4_to_5</v>
      </c>
      <c r="W214">
        <f>COUNTIFS('Data-Processed'!$G:$G,'Chi Sq Test'!$D214,'Data-Processed'!$L:$L,'Chi Sq Test'!W$43)</f>
        <v>4</v>
      </c>
      <c r="X214">
        <f>COUNTIFS('Data-Processed'!$G:$G,'Chi Sq Test'!$D214,'Data-Processed'!$L:$L,'Chi Sq Test'!X$43)</f>
        <v>15</v>
      </c>
      <c r="Y214">
        <f>COUNTIFS('Data-Processed'!$G:$G,'Chi Sq Test'!$D214,'Data-Processed'!$L:$L,'Chi Sq Test'!Y$43)</f>
        <v>21</v>
      </c>
      <c r="Z214" s="22">
        <f>SUM(W214:Y214)</f>
        <v>40</v>
      </c>
      <c r="AB214" s="2" t="str">
        <f>V214</f>
        <v>4_to_5</v>
      </c>
      <c r="AC214">
        <f>COUNTIFS('Data-Processed'!$G:$G,'Chi Sq Test'!$D214,'Data-Processed'!$M:$M,'Chi Sq Test'!AC$43)</f>
        <v>2</v>
      </c>
      <c r="AD214">
        <f>COUNTIFS('Data-Processed'!$G:$G,'Chi Sq Test'!$D214,'Data-Processed'!$M:$M,'Chi Sq Test'!AD$43)</f>
        <v>8</v>
      </c>
      <c r="AE214">
        <f>COUNTIFS('Data-Processed'!$G:$G,'Chi Sq Test'!$D214,'Data-Processed'!$M:$M,'Chi Sq Test'!AE$43)</f>
        <v>30</v>
      </c>
      <c r="AF214" s="22">
        <f>SUM(AC214:AE214)</f>
        <v>40</v>
      </c>
      <c r="AH214" s="2" t="str">
        <f>AB214</f>
        <v>4_to_5</v>
      </c>
      <c r="AI214">
        <f>COUNTIFS('Data-Processed'!$G:$G,'Chi Sq Test'!$D214,'Data-Processed'!$N:$N,'Chi Sq Test'!AI$43)</f>
        <v>8</v>
      </c>
      <c r="AJ214">
        <f>COUNTIFS('Data-Processed'!$G:$G,'Chi Sq Test'!$D214,'Data-Processed'!$N:$N,'Chi Sq Test'!AJ$43)</f>
        <v>8</v>
      </c>
      <c r="AK214">
        <f>COUNTIFS('Data-Processed'!$G:$G,'Chi Sq Test'!$D214,'Data-Processed'!$N:$N,'Chi Sq Test'!AK$43)</f>
        <v>24</v>
      </c>
      <c r="AL214" s="22">
        <f>SUM(AI214:AK214)</f>
        <v>40</v>
      </c>
      <c r="AN214" s="2" t="str">
        <f>AH214</f>
        <v>4_to_5</v>
      </c>
      <c r="AO214">
        <f>COUNTIFS('Data-Processed'!$G:$G,'Chi Sq Test'!$D214,'Data-Processed'!$O:$O,'Chi Sq Test'!AO$43)</f>
        <v>4</v>
      </c>
      <c r="AP214">
        <f>COUNTIFS('Data-Processed'!$G:$G,'Chi Sq Test'!$D214,'Data-Processed'!$O:$O,'Chi Sq Test'!AP$43)</f>
        <v>8</v>
      </c>
      <c r="AQ214">
        <f>COUNTIFS('Data-Processed'!$G:$G,'Chi Sq Test'!$D214,'Data-Processed'!$O:$O,'Chi Sq Test'!AQ$43)</f>
        <v>28</v>
      </c>
      <c r="AR214" s="22">
        <f>SUM(AO214:AQ214)</f>
        <v>40</v>
      </c>
    </row>
    <row r="215" spans="4:44" x14ac:dyDescent="0.3">
      <c r="D215" s="21" t="s">
        <v>52</v>
      </c>
      <c r="E215" s="22">
        <f>SUM(E212:E214)</f>
        <v>51</v>
      </c>
      <c r="F215" s="22">
        <f>SUM(F212:F214)</f>
        <v>58</v>
      </c>
      <c r="G215" s="22">
        <f>SUM(G212:G214)</f>
        <v>31</v>
      </c>
      <c r="H215" s="21">
        <f>SUM(E212:G214)</f>
        <v>140</v>
      </c>
      <c r="J215" s="21" t="s">
        <v>52</v>
      </c>
      <c r="K215" s="22">
        <f>SUM(K212:K214)</f>
        <v>55</v>
      </c>
      <c r="L215" s="22">
        <f>SUM(L212:L214)</f>
        <v>53</v>
      </c>
      <c r="M215" s="22">
        <f>SUM(M212:M214)</f>
        <v>32</v>
      </c>
      <c r="N215" s="21">
        <f>SUM(K212:M214)</f>
        <v>140</v>
      </c>
      <c r="P215" s="21" t="s">
        <v>52</v>
      </c>
      <c r="Q215" s="22">
        <f>SUM(Q212:Q214)</f>
        <v>29</v>
      </c>
      <c r="R215" s="22">
        <f>SUM(R212:R214)</f>
        <v>43</v>
      </c>
      <c r="S215" s="22">
        <f>SUM(S212:S214)</f>
        <v>68</v>
      </c>
      <c r="T215" s="21">
        <f>SUM(Q212:S214)</f>
        <v>140</v>
      </c>
      <c r="V215" s="21" t="s">
        <v>52</v>
      </c>
      <c r="W215" s="22">
        <f>SUM(W212:W214)</f>
        <v>33</v>
      </c>
      <c r="X215" s="22">
        <f>SUM(X212:X214)</f>
        <v>63</v>
      </c>
      <c r="Y215" s="22">
        <f>SUM(Y212:Y214)</f>
        <v>44</v>
      </c>
      <c r="Z215" s="21">
        <f>SUM(W212:Y214)</f>
        <v>140</v>
      </c>
      <c r="AB215" s="21" t="s">
        <v>52</v>
      </c>
      <c r="AC215" s="22">
        <f>SUM(AC212:AC214)</f>
        <v>43</v>
      </c>
      <c r="AD215" s="22">
        <f>SUM(AD212:AD214)</f>
        <v>45</v>
      </c>
      <c r="AE215" s="22">
        <f>SUM(AE212:AE214)</f>
        <v>52</v>
      </c>
      <c r="AF215" s="21">
        <f>SUM(AC212:AE214)</f>
        <v>140</v>
      </c>
      <c r="AH215" s="21" t="s">
        <v>52</v>
      </c>
      <c r="AI215" s="22">
        <f>SUM(AI212:AI214)</f>
        <v>58</v>
      </c>
      <c r="AJ215" s="22">
        <f>SUM(AJ212:AJ214)</f>
        <v>42</v>
      </c>
      <c r="AK215" s="22">
        <f>SUM(AK212:AK214)</f>
        <v>40</v>
      </c>
      <c r="AL215" s="21">
        <f>SUM(AI212:AK214)</f>
        <v>140</v>
      </c>
      <c r="AN215" s="21" t="s">
        <v>52</v>
      </c>
      <c r="AO215" s="22">
        <f>SUM(AO212:AO214)</f>
        <v>51</v>
      </c>
      <c r="AP215" s="22">
        <f>SUM(AP212:AP214)</f>
        <v>40</v>
      </c>
      <c r="AQ215" s="22">
        <f>SUM(AQ212:AQ214)</f>
        <v>49</v>
      </c>
      <c r="AR215" s="21">
        <f>SUM(AO212:AQ214)</f>
        <v>140</v>
      </c>
    </row>
    <row r="218" spans="4:44" x14ac:dyDescent="0.3">
      <c r="D218" s="21" t="s">
        <v>55</v>
      </c>
      <c r="E218" s="21"/>
      <c r="J218" s="21" t="s">
        <v>55</v>
      </c>
      <c r="K218" s="21"/>
      <c r="P218" s="21" t="s">
        <v>55</v>
      </c>
      <c r="Q218" s="21"/>
      <c r="V218" s="21" t="s">
        <v>55</v>
      </c>
      <c r="W218" s="21"/>
      <c r="AB218" s="21" t="s">
        <v>55</v>
      </c>
      <c r="AC218" s="21"/>
      <c r="AH218" s="21" t="s">
        <v>55</v>
      </c>
      <c r="AI218" s="21"/>
      <c r="AN218" s="21" t="s">
        <v>55</v>
      </c>
      <c r="AO218" s="21"/>
    </row>
    <row r="220" spans="4:44" x14ac:dyDescent="0.3">
      <c r="E220" s="20">
        <v>1</v>
      </c>
      <c r="F220" s="20" t="s">
        <v>72</v>
      </c>
      <c r="G220" s="20" t="s">
        <v>50</v>
      </c>
      <c r="K220" s="20">
        <v>1</v>
      </c>
      <c r="L220" s="20" t="s">
        <v>72</v>
      </c>
      <c r="M220" s="20" t="s">
        <v>50</v>
      </c>
      <c r="Q220" s="20">
        <v>1</v>
      </c>
      <c r="R220" s="20" t="s">
        <v>72</v>
      </c>
      <c r="S220" s="20" t="s">
        <v>50</v>
      </c>
      <c r="W220" s="20">
        <v>1</v>
      </c>
      <c r="X220" s="20" t="s">
        <v>72</v>
      </c>
      <c r="Y220" s="20" t="s">
        <v>50</v>
      </c>
      <c r="AC220" s="20">
        <v>1</v>
      </c>
      <c r="AD220" s="20" t="s">
        <v>72</v>
      </c>
      <c r="AE220" s="20" t="s">
        <v>50</v>
      </c>
      <c r="AI220" s="20">
        <v>1</v>
      </c>
      <c r="AJ220" s="20" t="s">
        <v>72</v>
      </c>
      <c r="AK220" s="20" t="s">
        <v>50</v>
      </c>
      <c r="AO220" s="20">
        <v>1</v>
      </c>
      <c r="AP220" s="20" t="s">
        <v>72</v>
      </c>
      <c r="AQ220" s="20" t="s">
        <v>50</v>
      </c>
    </row>
    <row r="221" spans="4:44" x14ac:dyDescent="0.3">
      <c r="D221" s="29">
        <f>D212</f>
        <v>1</v>
      </c>
      <c r="E221" s="23">
        <f>E$215*$H212/$H$215</f>
        <v>14.207142857142857</v>
      </c>
      <c r="F221" s="23">
        <f>F$215*$H212/$H$215</f>
        <v>16.157142857142858</v>
      </c>
      <c r="G221" s="23">
        <f>G$215*$H212/$H$215</f>
        <v>8.6357142857142861</v>
      </c>
      <c r="J221" s="29">
        <f>D221</f>
        <v>1</v>
      </c>
      <c r="K221" s="23">
        <f>K$215*$N212/$N$215</f>
        <v>15.321428571428571</v>
      </c>
      <c r="L221" s="23">
        <f>L$215*$N212/$N$215</f>
        <v>14.764285714285714</v>
      </c>
      <c r="M221" s="23">
        <f>M$215*$N212/$N$215</f>
        <v>8.9142857142857146</v>
      </c>
      <c r="P221" s="29">
        <f>J221</f>
        <v>1</v>
      </c>
      <c r="Q221" s="23">
        <f>Q$215*$T212/$T$215</f>
        <v>8.0785714285714292</v>
      </c>
      <c r="R221" s="23">
        <f>R$215*$T212/$T$215</f>
        <v>11.978571428571428</v>
      </c>
      <c r="S221" s="23">
        <f>S$215*$T212/$T$215</f>
        <v>18.942857142857143</v>
      </c>
      <c r="V221" s="29">
        <f>P221</f>
        <v>1</v>
      </c>
      <c r="W221" s="23">
        <f>W$215*$Z212/$Z$215</f>
        <v>9.1928571428571431</v>
      </c>
      <c r="X221" s="23">
        <f>X$215*$Z212/$Z$215</f>
        <v>17.55</v>
      </c>
      <c r="Y221" s="23">
        <f>Y$215*$Z212/$Z$215</f>
        <v>12.257142857142858</v>
      </c>
      <c r="AB221" s="29">
        <f>V221</f>
        <v>1</v>
      </c>
      <c r="AC221" s="23">
        <f>AC$215*$AF212/$AF$215</f>
        <v>11.978571428571428</v>
      </c>
      <c r="AD221" s="23">
        <f>AD$215*$AF212/$AF$215</f>
        <v>12.535714285714286</v>
      </c>
      <c r="AE221" s="23">
        <f>AE$215*$AF212/$AF$215</f>
        <v>14.485714285714286</v>
      </c>
      <c r="AH221" s="29">
        <f>AB221</f>
        <v>1</v>
      </c>
      <c r="AI221" s="23">
        <f>AI$215*$AL212/$AL$215</f>
        <v>16.157142857142858</v>
      </c>
      <c r="AJ221" s="23">
        <f>AJ$215*$AL212/$AL$215</f>
        <v>11.7</v>
      </c>
      <c r="AK221" s="23">
        <f>AK$215*$AL212/$AL$215</f>
        <v>11.142857142857142</v>
      </c>
      <c r="AN221" s="29">
        <f>AH221</f>
        <v>1</v>
      </c>
      <c r="AO221" s="23">
        <f>AO$215*$AR212/$AR$215</f>
        <v>14.207142857142857</v>
      </c>
      <c r="AP221" s="23">
        <f>AP$215*$AR212/$AR$215</f>
        <v>11.142857142857142</v>
      </c>
      <c r="AQ221" s="23">
        <f>AQ$215*$AR212/$AR$215</f>
        <v>13.65</v>
      </c>
    </row>
    <row r="222" spans="4:44" x14ac:dyDescent="0.3">
      <c r="D222" s="2" t="str">
        <f>D213</f>
        <v>2_to_3</v>
      </c>
      <c r="E222" s="23">
        <f>E$215*$H213/$H$215</f>
        <v>22.221428571428572</v>
      </c>
      <c r="F222" s="23">
        <f>F$215*$H213/$H$215</f>
        <v>25.271428571428572</v>
      </c>
      <c r="G222" s="23">
        <f>G$215*$H213/$H$215</f>
        <v>13.507142857142858</v>
      </c>
      <c r="J222" s="2" t="str">
        <f>D222</f>
        <v>2_to_3</v>
      </c>
      <c r="K222" s="23">
        <f>K$215*$N213/$N$215</f>
        <v>23.964285714285715</v>
      </c>
      <c r="L222" s="23">
        <f>L$215*$N213/$N$215</f>
        <v>23.092857142857142</v>
      </c>
      <c r="M222" s="23">
        <f>M$215*$N213/$N$215</f>
        <v>13.942857142857143</v>
      </c>
      <c r="P222" s="2" t="str">
        <f>J222</f>
        <v>2_to_3</v>
      </c>
      <c r="Q222" s="23">
        <f>Q$215*$T213/$T$215</f>
        <v>12.635714285714286</v>
      </c>
      <c r="R222" s="23">
        <f>R$215*$T213/$T$215</f>
        <v>18.735714285714284</v>
      </c>
      <c r="S222" s="23">
        <f>S$215*$T213/$T$215</f>
        <v>29.62857142857143</v>
      </c>
      <c r="V222" s="2" t="str">
        <f>P222</f>
        <v>2_to_3</v>
      </c>
      <c r="W222" s="23">
        <f>W$215*$Z213/$Z$215</f>
        <v>14.378571428571428</v>
      </c>
      <c r="X222" s="23">
        <f>X$215*$Z213/$Z$215</f>
        <v>27.45</v>
      </c>
      <c r="Y222" s="23">
        <f>Y$215*$Z213/$Z$215</f>
        <v>19.171428571428571</v>
      </c>
      <c r="AB222" s="2" t="str">
        <f>V222</f>
        <v>2_to_3</v>
      </c>
      <c r="AC222" s="23">
        <f>AC$215*$AF213/$AF$215</f>
        <v>18.735714285714284</v>
      </c>
      <c r="AD222" s="23">
        <f>AD$215*$AF213/$AF$215</f>
        <v>19.607142857142858</v>
      </c>
      <c r="AE222" s="23">
        <f>AE$215*$AF213/$AF$215</f>
        <v>22.657142857142858</v>
      </c>
      <c r="AH222" s="2" t="str">
        <f>AB222</f>
        <v>2_to_3</v>
      </c>
      <c r="AI222" s="23">
        <f>AI$215*$AL213/$AL$215</f>
        <v>25.271428571428572</v>
      </c>
      <c r="AJ222" s="23">
        <f>AJ$215*$AL213/$AL$215</f>
        <v>18.3</v>
      </c>
      <c r="AK222" s="23">
        <f>AK$215*$AL213/$AL$215</f>
        <v>17.428571428571427</v>
      </c>
      <c r="AN222" s="2" t="str">
        <f>AH222</f>
        <v>2_to_3</v>
      </c>
      <c r="AO222" s="23">
        <f>AO$215*$AR213/$AR$215</f>
        <v>22.221428571428572</v>
      </c>
      <c r="AP222" s="23">
        <f>AP$215*$AR213/$AR$215</f>
        <v>17.428571428571427</v>
      </c>
      <c r="AQ222" s="23">
        <f>AQ$215*$AR213/$AR$215</f>
        <v>21.35</v>
      </c>
    </row>
    <row r="223" spans="4:44" x14ac:dyDescent="0.3">
      <c r="D223" s="2" t="str">
        <f>D214</f>
        <v>4_to_5</v>
      </c>
      <c r="E223" s="23">
        <f>E$215*$H214/$H$215</f>
        <v>14.571428571428571</v>
      </c>
      <c r="F223" s="23">
        <f>F$215*$H214/$H$215</f>
        <v>16.571428571428573</v>
      </c>
      <c r="G223" s="23">
        <f>G$215*$H214/$H$215</f>
        <v>8.8571428571428577</v>
      </c>
      <c r="J223" s="2" t="str">
        <f>D223</f>
        <v>4_to_5</v>
      </c>
      <c r="K223" s="23">
        <f>K$215*$N214/$N$215</f>
        <v>15.714285714285714</v>
      </c>
      <c r="L223" s="23">
        <f>L$215*$N214/$N$215</f>
        <v>15.142857142857142</v>
      </c>
      <c r="M223" s="23">
        <f>M$215*$N214/$N$215</f>
        <v>9.1428571428571423</v>
      </c>
      <c r="P223" s="2" t="str">
        <f>J223</f>
        <v>4_to_5</v>
      </c>
      <c r="Q223" s="23">
        <f>Q$215*$T214/$T$215</f>
        <v>8.2857142857142865</v>
      </c>
      <c r="R223" s="23">
        <f>R$215*$T214/$T$215</f>
        <v>12.285714285714286</v>
      </c>
      <c r="S223" s="23">
        <f>S$215*$T214/$T$215</f>
        <v>19.428571428571427</v>
      </c>
      <c r="V223" s="2" t="str">
        <f>P223</f>
        <v>4_to_5</v>
      </c>
      <c r="W223" s="23">
        <f>W$215*$Z214/$Z$215</f>
        <v>9.4285714285714288</v>
      </c>
      <c r="X223" s="23">
        <f>X$215*$Z214/$Z$215</f>
        <v>18</v>
      </c>
      <c r="Y223" s="23">
        <f>Y$215*$Z214/$Z$215</f>
        <v>12.571428571428571</v>
      </c>
      <c r="AB223" s="2" t="str">
        <f>V223</f>
        <v>4_to_5</v>
      </c>
      <c r="AC223" s="23">
        <f>AC$215*$AF214/$AF$215</f>
        <v>12.285714285714286</v>
      </c>
      <c r="AD223" s="23">
        <f>AD$215*$AF214/$AF$215</f>
        <v>12.857142857142858</v>
      </c>
      <c r="AE223" s="23">
        <f>AE$215*$AF214/$AF$215</f>
        <v>14.857142857142858</v>
      </c>
      <c r="AH223" s="2" t="str">
        <f>AB223</f>
        <v>4_to_5</v>
      </c>
      <c r="AI223" s="23">
        <f>AI$215*$AL214/$AL$215</f>
        <v>16.571428571428573</v>
      </c>
      <c r="AJ223" s="23">
        <f>AJ$215*$AL214/$AL$215</f>
        <v>12</v>
      </c>
      <c r="AK223" s="23">
        <f>AK$215*$AL214/$AL$215</f>
        <v>11.428571428571429</v>
      </c>
      <c r="AN223" s="2" t="str">
        <f>AH223</f>
        <v>4_to_5</v>
      </c>
      <c r="AO223" s="23">
        <f>AO$215*$AR214/$AR$215</f>
        <v>14.571428571428571</v>
      </c>
      <c r="AP223" s="23">
        <f>AP$215*$AR214/$AR$215</f>
        <v>11.428571428571429</v>
      </c>
      <c r="AQ223" s="23">
        <f>AQ$215*$AR214/$AR$215</f>
        <v>14</v>
      </c>
    </row>
    <row r="226" spans="3:43" x14ac:dyDescent="0.3">
      <c r="D226" s="21" t="s">
        <v>54</v>
      </c>
      <c r="E226" s="21"/>
      <c r="J226" s="21" t="s">
        <v>54</v>
      </c>
      <c r="K226" s="21"/>
      <c r="P226" s="21" t="s">
        <v>54</v>
      </c>
      <c r="Q226" s="21"/>
      <c r="V226" s="21" t="s">
        <v>54</v>
      </c>
      <c r="W226" s="21"/>
      <c r="AB226" s="21" t="s">
        <v>54</v>
      </c>
      <c r="AC226" s="21"/>
      <c r="AH226" s="21" t="s">
        <v>54</v>
      </c>
      <c r="AI226" s="21"/>
      <c r="AN226" s="21" t="s">
        <v>54</v>
      </c>
      <c r="AO226" s="21"/>
    </row>
    <row r="227" spans="3:43" x14ac:dyDescent="0.3">
      <c r="E227">
        <v>1</v>
      </c>
      <c r="F227">
        <v>2</v>
      </c>
      <c r="G227">
        <v>3</v>
      </c>
      <c r="K227">
        <v>1</v>
      </c>
      <c r="L227">
        <v>2</v>
      </c>
      <c r="M227">
        <v>3</v>
      </c>
      <c r="Q227">
        <v>1</v>
      </c>
      <c r="R227">
        <v>2</v>
      </c>
      <c r="S227">
        <v>3</v>
      </c>
      <c r="W227">
        <v>1</v>
      </c>
      <c r="X227">
        <v>2</v>
      </c>
      <c r="Y227">
        <v>3</v>
      </c>
      <c r="AC227">
        <v>1</v>
      </c>
      <c r="AD227">
        <v>2</v>
      </c>
      <c r="AE227">
        <v>3</v>
      </c>
      <c r="AI227">
        <v>1</v>
      </c>
      <c r="AJ227">
        <v>2</v>
      </c>
      <c r="AK227">
        <v>3</v>
      </c>
      <c r="AO227">
        <v>1</v>
      </c>
      <c r="AP227">
        <v>2</v>
      </c>
      <c r="AQ227">
        <v>3</v>
      </c>
    </row>
    <row r="228" spans="3:43" x14ac:dyDescent="0.3">
      <c r="E228" s="20">
        <v>1</v>
      </c>
      <c r="F228" s="20" t="s">
        <v>72</v>
      </c>
      <c r="G228" s="20" t="s">
        <v>50</v>
      </c>
      <c r="K228" s="20">
        <v>1</v>
      </c>
      <c r="L228" s="20" t="s">
        <v>72</v>
      </c>
      <c r="M228" s="20" t="s">
        <v>50</v>
      </c>
      <c r="Q228" s="20">
        <v>1</v>
      </c>
      <c r="R228" s="20" t="s">
        <v>72</v>
      </c>
      <c r="S228" s="20" t="s">
        <v>50</v>
      </c>
      <c r="W228" s="20">
        <v>1</v>
      </c>
      <c r="X228" s="20" t="s">
        <v>72</v>
      </c>
      <c r="Y228" s="20" t="s">
        <v>50</v>
      </c>
      <c r="AC228" s="20">
        <v>1</v>
      </c>
      <c r="AD228" s="20" t="s">
        <v>72</v>
      </c>
      <c r="AE228" s="20" t="s">
        <v>50</v>
      </c>
      <c r="AI228" s="20">
        <v>1</v>
      </c>
      <c r="AJ228" s="20" t="s">
        <v>72</v>
      </c>
      <c r="AK228" s="20" t="s">
        <v>50</v>
      </c>
      <c r="AO228" s="20">
        <v>1</v>
      </c>
      <c r="AP228" s="20" t="s">
        <v>72</v>
      </c>
      <c r="AQ228" s="20" t="s">
        <v>50</v>
      </c>
    </row>
    <row r="229" spans="3:43" x14ac:dyDescent="0.3">
      <c r="C229">
        <v>1</v>
      </c>
      <c r="D229" s="29">
        <f>D212</f>
        <v>1</v>
      </c>
      <c r="E229" s="23">
        <f>(E212-E221)^2/E221</f>
        <v>22.283563168857288</v>
      </c>
      <c r="F229" s="23">
        <f>(F212-F221)^2/F221</f>
        <v>7.7044461285840606</v>
      </c>
      <c r="G229" s="23">
        <f>(G212-G221)^2/G221</f>
        <v>5.0989070069715234</v>
      </c>
      <c r="I229">
        <v>1</v>
      </c>
      <c r="J229" s="29">
        <f>D229</f>
        <v>1</v>
      </c>
      <c r="K229" s="23">
        <f>(K212-K221)^2/K221</f>
        <v>12.211871461871464</v>
      </c>
      <c r="L229" s="23">
        <f>(L212-L221)^2/L221</f>
        <v>1.5373868270094686</v>
      </c>
      <c r="M229" s="23">
        <f>(M212-M221)^2/M221</f>
        <v>8.9142857142857146</v>
      </c>
      <c r="O229">
        <v>1</v>
      </c>
      <c r="P229" s="29">
        <f>J229</f>
        <v>1</v>
      </c>
      <c r="Q229" s="23">
        <f>(Q212-Q221)^2/Q221</f>
        <v>9.8522230642920281</v>
      </c>
      <c r="R229" s="23">
        <f>(R212-R221)^2/R221</f>
        <v>7.9942925291762376E-2</v>
      </c>
      <c r="S229" s="23">
        <f>(S212-S221)^2/S221</f>
        <v>3.330489118724413</v>
      </c>
      <c r="U229">
        <v>1</v>
      </c>
      <c r="V229" s="29">
        <f>P229</f>
        <v>1</v>
      </c>
      <c r="W229" s="23">
        <f>(W212-W221)^2/W221</f>
        <v>8.4376123876123863</v>
      </c>
      <c r="X229" s="23">
        <f>(X212-X221)^2/X221</f>
        <v>1.1538461538461501E-2</v>
      </c>
      <c r="Y229" s="23">
        <f>(Y212-Y221)^2/Y221</f>
        <v>6.9914085914085922</v>
      </c>
      <c r="AA229">
        <v>1</v>
      </c>
      <c r="AB229" s="29">
        <f>V229</f>
        <v>1</v>
      </c>
      <c r="AC229" s="23">
        <f>(AC212-AC221)^2/AC221</f>
        <v>21.428780134594092</v>
      </c>
      <c r="AD229" s="23">
        <f>(AD212-AD221)^2/AD221</f>
        <v>2.444546194546195</v>
      </c>
      <c r="AE229" s="23">
        <f>(AE212-AE221)^2/AE221</f>
        <v>7.590250774866159</v>
      </c>
      <c r="AG229">
        <v>1</v>
      </c>
      <c r="AH229" s="29">
        <f>AB229</f>
        <v>1</v>
      </c>
      <c r="AI229" s="23">
        <f>(AI212-AI221)^2/AI221</f>
        <v>13.635480611342677</v>
      </c>
      <c r="AJ229" s="23">
        <f>(AJ212-AJ221)^2/AJ221</f>
        <v>3.8367521367521364</v>
      </c>
      <c r="AK229" s="23">
        <f>(AK212-AK221)^2/AK221</f>
        <v>5.9505494505494498</v>
      </c>
      <c r="AM229">
        <v>1</v>
      </c>
      <c r="AN229" s="29">
        <f>AH229</f>
        <v>1</v>
      </c>
      <c r="AO229" s="23">
        <f>(AO212-AO221)^2/AO221</f>
        <v>11.519360051712992</v>
      </c>
      <c r="AP229" s="23">
        <f>(AP212-AP221)^2/AP221</f>
        <v>0.8864468864468863</v>
      </c>
      <c r="AQ229" s="23">
        <f>(AQ212-AQ221)^2/AQ221</f>
        <v>6.8221611721611719</v>
      </c>
    </row>
    <row r="230" spans="3:43" x14ac:dyDescent="0.3">
      <c r="C230">
        <v>2</v>
      </c>
      <c r="D230" s="2" t="str">
        <f>D213</f>
        <v>2_to_3</v>
      </c>
      <c r="E230" s="23">
        <f>(E213-E222)^2/E222</f>
        <v>3.8267001882720302</v>
      </c>
      <c r="F230" s="23">
        <f>(F213-F222)^2/F222</f>
        <v>11.073576677703301</v>
      </c>
      <c r="G230" s="23">
        <f>(G213-G222)^2/G222</f>
        <v>4.1723993351967978</v>
      </c>
      <c r="I230">
        <v>2</v>
      </c>
      <c r="J230" s="2" t="str">
        <f>D230</f>
        <v>2_to_3</v>
      </c>
      <c r="K230" s="23">
        <f>(K213-K222)^2/K222</f>
        <v>0.36667021503087099</v>
      </c>
      <c r="L230" s="23">
        <f>(L213-L222)^2/L222</f>
        <v>2.065947152136451</v>
      </c>
      <c r="M230" s="23">
        <f>(M213-M222)^2/M222</f>
        <v>1.1149882903981265</v>
      </c>
      <c r="O230">
        <v>2</v>
      </c>
      <c r="P230" s="2" t="str">
        <f>J230</f>
        <v>2_to_3</v>
      </c>
      <c r="Q230" s="23">
        <f>(Q213-Q222)^2/Q222</f>
        <v>1.0461156424129858</v>
      </c>
      <c r="R230" s="23">
        <f>(R213-R222)^2/R222</f>
        <v>0.97055988235934954</v>
      </c>
      <c r="S230" s="23">
        <f>(S213-S222)^2/S222</f>
        <v>1.3335170133627278E-2</v>
      </c>
      <c r="U230">
        <v>2</v>
      </c>
      <c r="V230" s="2" t="str">
        <f>P230</f>
        <v>2_to_3</v>
      </c>
      <c r="W230" s="23">
        <f>(W213-W222)^2/W222</f>
        <v>0.7938719750195159</v>
      </c>
      <c r="X230" s="23">
        <f>(X213-X222)^2/X222</f>
        <v>0.23688524590163951</v>
      </c>
      <c r="Y230" s="23">
        <f>(Y213-Y222)^2/Y222</f>
        <v>3.5810091547796519E-2</v>
      </c>
      <c r="AA230">
        <v>2</v>
      </c>
      <c r="AB230" s="2" t="str">
        <f>V230</f>
        <v>2_to_3</v>
      </c>
      <c r="AC230" s="23">
        <f>(AC213-AC222)^2/AC222</f>
        <v>1.7559201568542011</v>
      </c>
      <c r="AD230" s="23">
        <f>(AD213-AD222)^2/AD222</f>
        <v>5.5087822014051513</v>
      </c>
      <c r="AE230" s="23">
        <f>(AE213-AE222)^2/AE222</f>
        <v>0.95726896054764943</v>
      </c>
      <c r="AG230">
        <v>2</v>
      </c>
      <c r="AH230" s="2" t="str">
        <f>AB230</f>
        <v>2_to_3</v>
      </c>
      <c r="AI230" s="23">
        <f>(AI213-AI222)^2/AI222</f>
        <v>1.5563352983929586</v>
      </c>
      <c r="AJ230" s="23">
        <f>(AJ213-AJ222)^2/AJ222</f>
        <v>6.2562841530054634</v>
      </c>
      <c r="AK230" s="23">
        <f>(AK213-AK222)^2/AK222</f>
        <v>1.1252927400468375</v>
      </c>
      <c r="AM230">
        <v>2</v>
      </c>
      <c r="AN230" s="2" t="str">
        <f>AH230</f>
        <v>2_to_3</v>
      </c>
      <c r="AO230" s="23">
        <f>(AO213-AO222)^2/AO222</f>
        <v>0.22207145153143223</v>
      </c>
      <c r="AP230" s="23">
        <f>(AP213-AP222)^2/AP222</f>
        <v>2.4777517564402824</v>
      </c>
      <c r="AQ230" s="23">
        <f>(AQ213-AQ222)^2/AQ222</f>
        <v>0.8862997658079631</v>
      </c>
    </row>
    <row r="231" spans="3:43" x14ac:dyDescent="0.3">
      <c r="C231">
        <v>3</v>
      </c>
      <c r="D231" s="2" t="str">
        <f>D214</f>
        <v>4_to_5</v>
      </c>
      <c r="E231" s="23">
        <f>(E214-E223)^2/E223</f>
        <v>5.0420168067226889</v>
      </c>
      <c r="F231" s="23">
        <f>(F214-F223)^2/F223</f>
        <v>1.8731527093596068</v>
      </c>
      <c r="G231" s="23">
        <f>(G214-G223)^2/G223</f>
        <v>22.582949308755758</v>
      </c>
      <c r="I231">
        <v>3</v>
      </c>
      <c r="J231" s="2" t="str">
        <f>D231</f>
        <v>4_to_5</v>
      </c>
      <c r="K231" s="23">
        <f>(K214-K223)^2/K223</f>
        <v>7.3051948051948052</v>
      </c>
      <c r="L231" s="23">
        <f>(L214-L223)^2/L223</f>
        <v>0.30323450134770874</v>
      </c>
      <c r="M231" s="23">
        <f>(M214-M223)^2/M223</f>
        <v>18.080357142857146</v>
      </c>
      <c r="O231">
        <v>3</v>
      </c>
      <c r="P231" s="2" t="str">
        <f>J231</f>
        <v>4_to_5</v>
      </c>
      <c r="Q231" s="23">
        <f>(Q214-Q223)^2/Q223</f>
        <v>3.3719211822660102</v>
      </c>
      <c r="R231" s="23">
        <f>(R214-R223)^2/R223</f>
        <v>0.87873754152823957</v>
      </c>
      <c r="S231" s="23">
        <f>(S214-S223)^2/S223</f>
        <v>3.781512605042018</v>
      </c>
      <c r="U231">
        <v>3</v>
      </c>
      <c r="V231" s="2" t="str">
        <f>P231</f>
        <v>4_to_5</v>
      </c>
      <c r="W231" s="23">
        <f>(W214-W223)^2/W223</f>
        <v>3.1255411255411256</v>
      </c>
      <c r="X231" s="23">
        <f>(X214-X223)^2/X223</f>
        <v>0.5</v>
      </c>
      <c r="Y231" s="23">
        <f>(Y214-Y223)^2/Y223</f>
        <v>5.6509740259740262</v>
      </c>
      <c r="AA231">
        <v>3</v>
      </c>
      <c r="AB231" s="2" t="str">
        <f>V231</f>
        <v>4_to_5</v>
      </c>
      <c r="AC231" s="23">
        <f>(AC214-AC223)^2/AC223</f>
        <v>8.6112956810631243</v>
      </c>
      <c r="AD231" s="23">
        <f>(AD214-AD223)^2/AD223</f>
        <v>1.8349206349206351</v>
      </c>
      <c r="AE231" s="23">
        <f>(AE214-AE223)^2/AE223</f>
        <v>15.434065934065933</v>
      </c>
      <c r="AG231">
        <v>3</v>
      </c>
      <c r="AH231" s="2" t="str">
        <f>AB231</f>
        <v>4_to_5</v>
      </c>
      <c r="AI231" s="23">
        <f>(AI214-AI223)^2/AI223</f>
        <v>4.4334975369458141</v>
      </c>
      <c r="AJ231" s="23">
        <f>(AJ214-AJ223)^2/AJ223</f>
        <v>1.3333333333333333</v>
      </c>
      <c r="AK231" s="23">
        <f>(AK214-AK223)^2/AK223</f>
        <v>13.828571428571427</v>
      </c>
      <c r="AM231">
        <v>3</v>
      </c>
      <c r="AN231" s="2" t="str">
        <f>AH231</f>
        <v>4_to_5</v>
      </c>
      <c r="AO231" s="23">
        <f>(AO214-AO223)^2/AO223</f>
        <v>7.6694677871148462</v>
      </c>
      <c r="AP231" s="23">
        <f>(AP214-AP223)^2/AP223</f>
        <v>1.0285714285714287</v>
      </c>
      <c r="AQ231" s="23">
        <f>(AQ214-AQ223)^2/AQ223</f>
        <v>14</v>
      </c>
    </row>
    <row r="234" spans="3:43" x14ac:dyDescent="0.3">
      <c r="D234" s="21" t="s">
        <v>56</v>
      </c>
      <c r="E234" s="21"/>
      <c r="J234" s="21" t="s">
        <v>56</v>
      </c>
      <c r="K234" s="21"/>
      <c r="P234" s="21" t="s">
        <v>56</v>
      </c>
      <c r="Q234" s="21"/>
      <c r="V234" s="21" t="s">
        <v>56</v>
      </c>
      <c r="W234" s="21"/>
      <c r="AB234" s="21" t="s">
        <v>56</v>
      </c>
      <c r="AC234" s="21"/>
      <c r="AH234" s="21" t="s">
        <v>56</v>
      </c>
      <c r="AI234" s="21"/>
      <c r="AN234" s="21" t="s">
        <v>56</v>
      </c>
      <c r="AO234" s="21"/>
    </row>
    <row r="236" spans="3:43" x14ac:dyDescent="0.3">
      <c r="D236" s="22" t="s">
        <v>57</v>
      </c>
      <c r="E236" s="23">
        <f>SUM(E229:G231)</f>
        <v>83.657711330423069</v>
      </c>
      <c r="J236" s="22" t="s">
        <v>57</v>
      </c>
      <c r="K236" s="23">
        <f>SUM(K229:M231)</f>
        <v>51.899936110131762</v>
      </c>
      <c r="P236" s="22" t="s">
        <v>57</v>
      </c>
      <c r="Q236" s="23">
        <f>SUM(Q229:S231)</f>
        <v>23.324837132050433</v>
      </c>
      <c r="V236" s="22" t="s">
        <v>57</v>
      </c>
      <c r="W236" s="23">
        <f>SUM(W229:Y231)</f>
        <v>25.783641904543543</v>
      </c>
      <c r="AB236" s="22" t="s">
        <v>57</v>
      </c>
      <c r="AC236" s="23">
        <f>SUM(AC229:AE231)</f>
        <v>65.565830672863143</v>
      </c>
      <c r="AH236" s="22" t="s">
        <v>57</v>
      </c>
      <c r="AI236" s="23">
        <f>SUM(AI229:AK231)</f>
        <v>51.9560966889401</v>
      </c>
      <c r="AN236" s="22" t="s">
        <v>57</v>
      </c>
      <c r="AO236" s="23">
        <f>SUM(AO229:AQ231)</f>
        <v>45.512130299787003</v>
      </c>
    </row>
    <row r="237" spans="3:43" x14ac:dyDescent="0.3">
      <c r="D237" s="22" t="s">
        <v>58</v>
      </c>
      <c r="E237">
        <f>COUNT(C229:C231)-1</f>
        <v>2</v>
      </c>
      <c r="J237" s="22" t="s">
        <v>58</v>
      </c>
      <c r="K237">
        <f>COUNT(I229:I231)-1</f>
        <v>2</v>
      </c>
      <c r="P237" s="22" t="s">
        <v>58</v>
      </c>
      <c r="Q237">
        <f>COUNT(O229:O231)-1</f>
        <v>2</v>
      </c>
      <c r="V237" s="22" t="s">
        <v>58</v>
      </c>
      <c r="W237">
        <f>COUNT(U229:U231)-1</f>
        <v>2</v>
      </c>
      <c r="AB237" s="22" t="s">
        <v>58</v>
      </c>
      <c r="AC237">
        <f>COUNT(AA229:AA231)-1</f>
        <v>2</v>
      </c>
      <c r="AH237" s="22" t="s">
        <v>58</v>
      </c>
      <c r="AI237">
        <f>COUNT(AG229:AG231)-1</f>
        <v>2</v>
      </c>
      <c r="AN237" s="22" t="s">
        <v>58</v>
      </c>
      <c r="AO237">
        <f>COUNT(AM229:AM231)-1</f>
        <v>2</v>
      </c>
    </row>
    <row r="238" spans="3:43" x14ac:dyDescent="0.3">
      <c r="D238" s="22" t="s">
        <v>59</v>
      </c>
      <c r="E238">
        <f>COUNT(E227:G227)-1</f>
        <v>2</v>
      </c>
      <c r="J238" s="22" t="s">
        <v>59</v>
      </c>
      <c r="K238">
        <f>COUNT(K227:M227)-1</f>
        <v>2</v>
      </c>
      <c r="P238" s="22" t="s">
        <v>59</v>
      </c>
      <c r="Q238">
        <f>COUNT(Q227:S227)-1</f>
        <v>2</v>
      </c>
      <c r="V238" s="22" t="s">
        <v>59</v>
      </c>
      <c r="W238">
        <f>COUNT(W227:Y227)-1</f>
        <v>2</v>
      </c>
      <c r="AB238" s="22" t="s">
        <v>59</v>
      </c>
      <c r="AC238">
        <f>COUNT(AC227:AE227)-1</f>
        <v>2</v>
      </c>
      <c r="AH238" s="22" t="s">
        <v>59</v>
      </c>
      <c r="AI238">
        <f>COUNT(AI227:AK227)-1</f>
        <v>2</v>
      </c>
      <c r="AN238" s="22" t="s">
        <v>59</v>
      </c>
      <c r="AO238">
        <f>COUNT(AO227:AQ227)-1</f>
        <v>2</v>
      </c>
    </row>
    <row r="240" spans="3:43" x14ac:dyDescent="0.3">
      <c r="D240" s="22" t="s">
        <v>60</v>
      </c>
      <c r="E240" s="24">
        <f>_xlfn.CHISQ.DIST.RT(E236,E237*E238)</f>
        <v>2.9221013237505456E-17</v>
      </c>
      <c r="J240" s="22" t="s">
        <v>60</v>
      </c>
      <c r="K240" s="24">
        <f>_xlfn.CHISQ.DIST.RT(K236,K237*K238)</f>
        <v>1.4475391647022382E-10</v>
      </c>
      <c r="P240" s="22" t="s">
        <v>60</v>
      </c>
      <c r="Q240" s="24">
        <f>_xlfn.CHISQ.DIST.RT(Q236,Q237*Q238)</f>
        <v>1.0904170572512302E-4</v>
      </c>
      <c r="V240" s="22" t="s">
        <v>60</v>
      </c>
      <c r="W240" s="24">
        <f>_xlfn.CHISQ.DIST.RT(W236,W237*W238)</f>
        <v>3.4987464911064435E-5</v>
      </c>
      <c r="AB240" s="22" t="s">
        <v>60</v>
      </c>
      <c r="AC240" s="24">
        <f>_xlfn.CHISQ.DIST.RT(AC236,AC237*AC238)</f>
        <v>1.9555003296145739E-13</v>
      </c>
      <c r="AH240" s="22" t="s">
        <v>60</v>
      </c>
      <c r="AI240" s="24">
        <f>_xlfn.CHISQ.DIST.RT(AI236,AI237*AI238)</f>
        <v>1.4089237238711847E-10</v>
      </c>
      <c r="AN240" s="22" t="s">
        <v>60</v>
      </c>
      <c r="AO240" s="24">
        <f>_xlfn.CHISQ.DIST.RT(AO236,AO237*AO238)</f>
        <v>3.1112935110224875E-9</v>
      </c>
    </row>
    <row r="242" spans="1:44" ht="43.2" x14ac:dyDescent="0.3">
      <c r="A242" s="2" t="s">
        <v>67</v>
      </c>
      <c r="B242" s="2">
        <f>B206+1</f>
        <v>8</v>
      </c>
      <c r="C242" s="15" t="s">
        <v>44</v>
      </c>
    </row>
    <row r="245" spans="1:44" x14ac:dyDescent="0.3">
      <c r="D245" s="21" t="s">
        <v>53</v>
      </c>
      <c r="E245" s="21"/>
      <c r="J245" s="21" t="s">
        <v>53</v>
      </c>
      <c r="K245" s="21"/>
      <c r="P245" s="21" t="s">
        <v>53</v>
      </c>
      <c r="Q245" s="21"/>
      <c r="V245" s="21" t="s">
        <v>53</v>
      </c>
      <c r="W245" s="21"/>
      <c r="AB245" s="21" t="s">
        <v>53</v>
      </c>
      <c r="AC245" s="21"/>
      <c r="AH245" s="21" t="s">
        <v>53</v>
      </c>
      <c r="AI245" s="21"/>
      <c r="AN245" s="21" t="s">
        <v>53</v>
      </c>
      <c r="AO245" s="21"/>
    </row>
    <row r="247" spans="1:44" x14ac:dyDescent="0.3">
      <c r="E247" s="20">
        <v>1</v>
      </c>
      <c r="F247" s="20" t="s">
        <v>72</v>
      </c>
      <c r="G247" s="20" t="s">
        <v>50</v>
      </c>
      <c r="H247" s="21" t="s">
        <v>52</v>
      </c>
      <c r="K247" s="20">
        <v>1</v>
      </c>
      <c r="L247" s="20" t="s">
        <v>72</v>
      </c>
      <c r="M247" s="20" t="s">
        <v>50</v>
      </c>
      <c r="N247" s="21" t="s">
        <v>52</v>
      </c>
      <c r="Q247" s="20">
        <v>1</v>
      </c>
      <c r="R247" s="20" t="s">
        <v>72</v>
      </c>
      <c r="S247" s="20" t="s">
        <v>50</v>
      </c>
      <c r="T247" s="21" t="s">
        <v>52</v>
      </c>
      <c r="W247" s="20">
        <v>1</v>
      </c>
      <c r="X247" s="20" t="s">
        <v>72</v>
      </c>
      <c r="Y247" s="20" t="s">
        <v>50</v>
      </c>
      <c r="Z247" s="21" t="s">
        <v>52</v>
      </c>
      <c r="AC247" s="20">
        <v>1</v>
      </c>
      <c r="AD247" s="20" t="s">
        <v>72</v>
      </c>
      <c r="AE247" s="20" t="s">
        <v>50</v>
      </c>
      <c r="AF247" s="21" t="s">
        <v>52</v>
      </c>
      <c r="AI247" s="20">
        <v>1</v>
      </c>
      <c r="AJ247" s="20" t="s">
        <v>72</v>
      </c>
      <c r="AK247" s="20" t="s">
        <v>50</v>
      </c>
      <c r="AL247" s="21" t="s">
        <v>52</v>
      </c>
      <c r="AO247" s="20">
        <v>1</v>
      </c>
      <c r="AP247" s="20" t="s">
        <v>72</v>
      </c>
      <c r="AQ247" s="20" t="s">
        <v>50</v>
      </c>
      <c r="AR247" s="21" t="s">
        <v>52</v>
      </c>
    </row>
    <row r="248" spans="1:44" x14ac:dyDescent="0.3">
      <c r="D248" s="29" t="s">
        <v>73</v>
      </c>
      <c r="E248">
        <f>COUNTIFS('Data-Processed'!$K:$K,'Chi Sq Test'!$D248,'Data-Processed'!$H:$H,'Chi Sq Test'!E$43)</f>
        <v>13</v>
      </c>
      <c r="F248">
        <f>COUNTIFS('Data-Processed'!$K:$K,'Chi Sq Test'!$D248,'Data-Processed'!$H:$H,'Chi Sq Test'!F$43)</f>
        <v>20</v>
      </c>
      <c r="G248">
        <f>COUNTIFS('Data-Processed'!$K:$K,'Chi Sq Test'!$D248,'Data-Processed'!$H:$H,'Chi Sq Test'!G$43)</f>
        <v>18</v>
      </c>
      <c r="H248" s="22">
        <f>SUM(E248:G248)</f>
        <v>51</v>
      </c>
      <c r="J248" s="29" t="str">
        <f>D248</f>
        <v>increased</v>
      </c>
      <c r="K248">
        <f>COUNTIFS('Data-Processed'!$K:$K,'Chi Sq Test'!$D248,'Data-Processed'!$I:$I,'Chi Sq Test'!K$43)</f>
        <v>9</v>
      </c>
      <c r="L248">
        <f>COUNTIFS('Data-Processed'!$K:$K,'Chi Sq Test'!$D248,'Data-Processed'!$I:$I,'Chi Sq Test'!L$43)</f>
        <v>18</v>
      </c>
      <c r="M248">
        <f>COUNTIFS('Data-Processed'!$K:$K,'Chi Sq Test'!$D248,'Data-Processed'!$I:$I,'Chi Sq Test'!M$43)</f>
        <v>24</v>
      </c>
      <c r="N248" s="22">
        <f>SUM(K248:M248)</f>
        <v>51</v>
      </c>
      <c r="P248" s="29" t="str">
        <f>J248</f>
        <v>increased</v>
      </c>
      <c r="Q248">
        <f>COUNTIFS('Data-Processed'!$K:$K,'Chi Sq Test'!$D248,'Data-Processed'!$J:$J,'Chi Sq Test'!Q$43)</f>
        <v>7</v>
      </c>
      <c r="R248">
        <f>COUNTIFS('Data-Processed'!$K:$K,'Chi Sq Test'!$D248,'Data-Processed'!$J:$J,'Chi Sq Test'!R$43)</f>
        <v>14</v>
      </c>
      <c r="S248">
        <f>COUNTIFS('Data-Processed'!$K:$K,'Chi Sq Test'!$D248,'Data-Processed'!$J:$J,'Chi Sq Test'!S$43)</f>
        <v>30</v>
      </c>
      <c r="T248" s="22">
        <f>SUM(Q248:S248)</f>
        <v>51</v>
      </c>
      <c r="V248" s="29" t="str">
        <f>P248</f>
        <v>increased</v>
      </c>
      <c r="W248">
        <f>COUNTIFS('Data-Processed'!$K:$K,'Chi Sq Test'!$D248,'Data-Processed'!$L:$L,'Chi Sq Test'!W$43)</f>
        <v>5</v>
      </c>
      <c r="X248">
        <f>COUNTIFS('Data-Processed'!$K:$K,'Chi Sq Test'!$D248,'Data-Processed'!$L:$L,'Chi Sq Test'!X$43)</f>
        <v>19</v>
      </c>
      <c r="Y248">
        <f>COUNTIFS('Data-Processed'!$K:$K,'Chi Sq Test'!$D248,'Data-Processed'!$L:$L,'Chi Sq Test'!Y$43)</f>
        <v>27</v>
      </c>
      <c r="Z248" s="22">
        <f>SUM(W248:Y248)</f>
        <v>51</v>
      </c>
      <c r="AB248" s="29" t="str">
        <f>V248</f>
        <v>increased</v>
      </c>
      <c r="AC248">
        <f>COUNTIFS('Data-Processed'!$K:$K,'Chi Sq Test'!$D248,'Data-Processed'!$M:$M,'Chi Sq Test'!AC$43)</f>
        <v>10</v>
      </c>
      <c r="AD248">
        <f>COUNTIFS('Data-Processed'!$K:$K,'Chi Sq Test'!$D248,'Data-Processed'!$M:$M,'Chi Sq Test'!AD$43)</f>
        <v>13</v>
      </c>
      <c r="AE248">
        <f>COUNTIFS('Data-Processed'!$K:$K,'Chi Sq Test'!$D248,'Data-Processed'!$M:$M,'Chi Sq Test'!AE$43)</f>
        <v>28</v>
      </c>
      <c r="AF248" s="22">
        <f>SUM(AC248:AE248)</f>
        <v>51</v>
      </c>
      <c r="AH248" s="29" t="str">
        <f>AB248</f>
        <v>increased</v>
      </c>
      <c r="AI248">
        <f>COUNTIFS('Data-Processed'!$K:$K,'Chi Sq Test'!$D248,'Data-Processed'!$N:$N,'Chi Sq Test'!AI$43)</f>
        <v>13</v>
      </c>
      <c r="AJ248">
        <f>COUNTIFS('Data-Processed'!$K:$K,'Chi Sq Test'!$D248,'Data-Processed'!$N:$N,'Chi Sq Test'!AJ$43)</f>
        <v>17</v>
      </c>
      <c r="AK248">
        <f>COUNTIFS('Data-Processed'!$K:$K,'Chi Sq Test'!$D248,'Data-Processed'!$N:$N,'Chi Sq Test'!AK$43)</f>
        <v>21</v>
      </c>
      <c r="AL248" s="22">
        <f>SUM(AI248:AK248)</f>
        <v>51</v>
      </c>
      <c r="AN248" s="29" t="str">
        <f>AH248</f>
        <v>increased</v>
      </c>
      <c r="AO248">
        <f>COUNTIFS('Data-Processed'!$K:$K,'Chi Sq Test'!$D248,'Data-Processed'!$O:$O,'Chi Sq Test'!AO$43)</f>
        <v>13</v>
      </c>
      <c r="AP248">
        <f>COUNTIFS('Data-Processed'!$K:$K,'Chi Sq Test'!$D248,'Data-Processed'!$O:$O,'Chi Sq Test'!AP$43)</f>
        <v>15</v>
      </c>
      <c r="AQ248">
        <f>COUNTIFS('Data-Processed'!$K:$K,'Chi Sq Test'!$D248,'Data-Processed'!$O:$O,'Chi Sq Test'!AQ$43)</f>
        <v>23</v>
      </c>
      <c r="AR248" s="22">
        <f>SUM(AO248:AQ248)</f>
        <v>51</v>
      </c>
    </row>
    <row r="249" spans="1:44" x14ac:dyDescent="0.3">
      <c r="D249" s="2" t="s">
        <v>75</v>
      </c>
      <c r="E249">
        <f>COUNTIFS('Data-Processed'!$K:$K,'Chi Sq Test'!$D249,'Data-Processed'!$H:$H,'Chi Sq Test'!E$43)</f>
        <v>13</v>
      </c>
      <c r="F249">
        <f>COUNTIFS('Data-Processed'!$K:$K,'Chi Sq Test'!$D249,'Data-Processed'!$H:$H,'Chi Sq Test'!F$43)</f>
        <v>20</v>
      </c>
      <c r="G249">
        <f>COUNTIFS('Data-Processed'!$K:$K,'Chi Sq Test'!$D249,'Data-Processed'!$H:$H,'Chi Sq Test'!G$43)</f>
        <v>5</v>
      </c>
      <c r="H249" s="22">
        <f>SUM(E249:G249)</f>
        <v>38</v>
      </c>
      <c r="J249" s="2" t="str">
        <f>D249</f>
        <v>same</v>
      </c>
      <c r="K249">
        <f>COUNTIFS('Data-Processed'!$K:$K,'Chi Sq Test'!$D249,'Data-Processed'!$I:$I,'Chi Sq Test'!K$43)</f>
        <v>13</v>
      </c>
      <c r="L249">
        <f>COUNTIFS('Data-Processed'!$K:$K,'Chi Sq Test'!$D249,'Data-Processed'!$I:$I,'Chi Sq Test'!L$43)</f>
        <v>18</v>
      </c>
      <c r="M249">
        <f>COUNTIFS('Data-Processed'!$K:$K,'Chi Sq Test'!$D249,'Data-Processed'!$I:$I,'Chi Sq Test'!M$43)</f>
        <v>7</v>
      </c>
      <c r="N249" s="22">
        <f>SUM(K249:M249)</f>
        <v>38</v>
      </c>
      <c r="P249" s="2" t="str">
        <f>J249</f>
        <v>same</v>
      </c>
      <c r="Q249">
        <f>COUNTIFS('Data-Processed'!$K:$K,'Chi Sq Test'!$D249,'Data-Processed'!$J:$J,'Chi Sq Test'!Q$43)</f>
        <v>5</v>
      </c>
      <c r="R249">
        <f>COUNTIFS('Data-Processed'!$K:$K,'Chi Sq Test'!$D249,'Data-Processed'!$J:$J,'Chi Sq Test'!R$43)</f>
        <v>10</v>
      </c>
      <c r="S249">
        <f>COUNTIFS('Data-Processed'!$K:$K,'Chi Sq Test'!$D249,'Data-Processed'!$J:$J,'Chi Sq Test'!S$43)</f>
        <v>23</v>
      </c>
      <c r="T249" s="22">
        <f>SUM(Q249:S249)</f>
        <v>38</v>
      </c>
      <c r="V249" s="2" t="str">
        <f>P249</f>
        <v>same</v>
      </c>
      <c r="W249">
        <f>COUNTIFS('Data-Processed'!$K:$K,'Chi Sq Test'!$D249,'Data-Processed'!$L:$L,'Chi Sq Test'!W$43)</f>
        <v>8</v>
      </c>
      <c r="X249">
        <f>COUNTIFS('Data-Processed'!$K:$K,'Chi Sq Test'!$D249,'Data-Processed'!$L:$L,'Chi Sq Test'!X$43)</f>
        <v>19</v>
      </c>
      <c r="Y249">
        <f>COUNTIFS('Data-Processed'!$K:$K,'Chi Sq Test'!$D249,'Data-Processed'!$L:$L,'Chi Sq Test'!Y$43)</f>
        <v>11</v>
      </c>
      <c r="Z249" s="22">
        <f>SUM(W249:Y249)</f>
        <v>38</v>
      </c>
      <c r="AB249" s="2" t="str">
        <f>V249</f>
        <v>same</v>
      </c>
      <c r="AC249">
        <f>COUNTIFS('Data-Processed'!$K:$K,'Chi Sq Test'!$D249,'Data-Processed'!$M:$M,'Chi Sq Test'!AC$43)</f>
        <v>7</v>
      </c>
      <c r="AD249">
        <f>COUNTIFS('Data-Processed'!$K:$K,'Chi Sq Test'!$D249,'Data-Processed'!$M:$M,'Chi Sq Test'!AD$43)</f>
        <v>15</v>
      </c>
      <c r="AE249">
        <f>COUNTIFS('Data-Processed'!$K:$K,'Chi Sq Test'!$D249,'Data-Processed'!$M:$M,'Chi Sq Test'!AE$43)</f>
        <v>16</v>
      </c>
      <c r="AF249" s="22">
        <f>SUM(AC249:AE249)</f>
        <v>38</v>
      </c>
      <c r="AH249" s="2" t="str">
        <f>AB249</f>
        <v>same</v>
      </c>
      <c r="AI249">
        <f>COUNTIFS('Data-Processed'!$K:$K,'Chi Sq Test'!$D249,'Data-Processed'!$N:$N,'Chi Sq Test'!AI$43)</f>
        <v>11</v>
      </c>
      <c r="AJ249">
        <f>COUNTIFS('Data-Processed'!$K:$K,'Chi Sq Test'!$D249,'Data-Processed'!$N:$N,'Chi Sq Test'!AJ$43)</f>
        <v>15</v>
      </c>
      <c r="AK249">
        <f>COUNTIFS('Data-Processed'!$K:$K,'Chi Sq Test'!$D249,'Data-Processed'!$N:$N,'Chi Sq Test'!AK$43)</f>
        <v>12</v>
      </c>
      <c r="AL249" s="22">
        <f>SUM(AI249:AK249)</f>
        <v>38</v>
      </c>
      <c r="AN249" s="2" t="str">
        <f>AH249</f>
        <v>same</v>
      </c>
      <c r="AO249">
        <f>COUNTIFS('Data-Processed'!$K:$K,'Chi Sq Test'!$D249,'Data-Processed'!$O:$O,'Chi Sq Test'!AO$43)</f>
        <v>9</v>
      </c>
      <c r="AP249">
        <f>COUNTIFS('Data-Processed'!$K:$K,'Chi Sq Test'!$D249,'Data-Processed'!$O:$O,'Chi Sq Test'!AP$43)</f>
        <v>11</v>
      </c>
      <c r="AQ249">
        <f>COUNTIFS('Data-Processed'!$K:$K,'Chi Sq Test'!$D249,'Data-Processed'!$O:$O,'Chi Sq Test'!AQ$43)</f>
        <v>18</v>
      </c>
      <c r="AR249" s="22">
        <f>SUM(AO249:AQ249)</f>
        <v>38</v>
      </c>
    </row>
    <row r="250" spans="1:44" x14ac:dyDescent="0.3">
      <c r="D250" s="2" t="s">
        <v>74</v>
      </c>
      <c r="E250">
        <f>COUNTIFS('Data-Processed'!$K:$K,'Chi Sq Test'!$D250,'Data-Processed'!$H:$H,'Chi Sq Test'!E$43)</f>
        <v>25</v>
      </c>
      <c r="F250">
        <f>COUNTIFS('Data-Processed'!$K:$K,'Chi Sq Test'!$D250,'Data-Processed'!$H:$H,'Chi Sq Test'!F$43)</f>
        <v>18</v>
      </c>
      <c r="G250">
        <f>COUNTIFS('Data-Processed'!$K:$K,'Chi Sq Test'!$D250,'Data-Processed'!$H:$H,'Chi Sq Test'!G$43)</f>
        <v>8</v>
      </c>
      <c r="H250" s="22">
        <f>SUM(E250:G250)</f>
        <v>51</v>
      </c>
      <c r="J250" s="2" t="str">
        <f>D250</f>
        <v>decreased</v>
      </c>
      <c r="K250">
        <f>COUNTIFS('Data-Processed'!$K:$K,'Chi Sq Test'!$D250,'Data-Processed'!$I:$I,'Chi Sq Test'!K$43)</f>
        <v>33</v>
      </c>
      <c r="L250">
        <f>COUNTIFS('Data-Processed'!$K:$K,'Chi Sq Test'!$D250,'Data-Processed'!$I:$I,'Chi Sq Test'!L$43)</f>
        <v>17</v>
      </c>
      <c r="M250">
        <f>COUNTIFS('Data-Processed'!$K:$K,'Chi Sq Test'!$D250,'Data-Processed'!$I:$I,'Chi Sq Test'!M$43)</f>
        <v>1</v>
      </c>
      <c r="N250" s="22">
        <f>SUM(K250:M250)</f>
        <v>51</v>
      </c>
      <c r="P250" s="2" t="str">
        <f>J250</f>
        <v>decreased</v>
      </c>
      <c r="Q250">
        <f>COUNTIFS('Data-Processed'!$K:$K,'Chi Sq Test'!$D250,'Data-Processed'!$J:$J,'Chi Sq Test'!Q$43)</f>
        <v>17</v>
      </c>
      <c r="R250">
        <f>COUNTIFS('Data-Processed'!$K:$K,'Chi Sq Test'!$D250,'Data-Processed'!$J:$J,'Chi Sq Test'!R$43)</f>
        <v>19</v>
      </c>
      <c r="S250">
        <f>COUNTIFS('Data-Processed'!$K:$K,'Chi Sq Test'!$D250,'Data-Processed'!$J:$J,'Chi Sq Test'!S$43)</f>
        <v>15</v>
      </c>
      <c r="T250" s="22">
        <f>SUM(Q250:S250)</f>
        <v>51</v>
      </c>
      <c r="V250" s="2" t="str">
        <f>P250</f>
        <v>decreased</v>
      </c>
      <c r="W250">
        <f>COUNTIFS('Data-Processed'!$K:$K,'Chi Sq Test'!$D250,'Data-Processed'!$L:$L,'Chi Sq Test'!W$43)</f>
        <v>20</v>
      </c>
      <c r="X250">
        <f>COUNTIFS('Data-Processed'!$K:$K,'Chi Sq Test'!$D250,'Data-Processed'!$L:$L,'Chi Sq Test'!X$43)</f>
        <v>25</v>
      </c>
      <c r="Y250">
        <f>COUNTIFS('Data-Processed'!$K:$K,'Chi Sq Test'!$D250,'Data-Processed'!$L:$L,'Chi Sq Test'!Y$43)</f>
        <v>6</v>
      </c>
      <c r="Z250" s="22">
        <f>SUM(W250:Y250)</f>
        <v>51</v>
      </c>
      <c r="AB250" s="2" t="str">
        <f>V250</f>
        <v>decreased</v>
      </c>
      <c r="AC250">
        <f>COUNTIFS('Data-Processed'!$K:$K,'Chi Sq Test'!$D250,'Data-Processed'!$M:$M,'Chi Sq Test'!AC$43)</f>
        <v>26</v>
      </c>
      <c r="AD250">
        <f>COUNTIFS('Data-Processed'!$K:$K,'Chi Sq Test'!$D250,'Data-Processed'!$M:$M,'Chi Sq Test'!AD$43)</f>
        <v>17</v>
      </c>
      <c r="AE250">
        <f>COUNTIFS('Data-Processed'!$K:$K,'Chi Sq Test'!$D250,'Data-Processed'!$M:$M,'Chi Sq Test'!AE$43)</f>
        <v>8</v>
      </c>
      <c r="AF250" s="22">
        <f>SUM(AC250:AE250)</f>
        <v>51</v>
      </c>
      <c r="AH250" s="2" t="str">
        <f>AB250</f>
        <v>decreased</v>
      </c>
      <c r="AI250">
        <f>COUNTIFS('Data-Processed'!$K:$K,'Chi Sq Test'!$D250,'Data-Processed'!$N:$N,'Chi Sq Test'!AI$43)</f>
        <v>34</v>
      </c>
      <c r="AJ250">
        <f>COUNTIFS('Data-Processed'!$K:$K,'Chi Sq Test'!$D250,'Data-Processed'!$N:$N,'Chi Sq Test'!AJ$43)</f>
        <v>10</v>
      </c>
      <c r="AK250">
        <f>COUNTIFS('Data-Processed'!$K:$K,'Chi Sq Test'!$D250,'Data-Processed'!$N:$N,'Chi Sq Test'!AK$43)</f>
        <v>7</v>
      </c>
      <c r="AL250" s="22">
        <f>SUM(AI250:AK250)</f>
        <v>51</v>
      </c>
      <c r="AN250" s="2" t="str">
        <f>AH250</f>
        <v>decreased</v>
      </c>
      <c r="AO250">
        <f>COUNTIFS('Data-Processed'!$K:$K,'Chi Sq Test'!$D250,'Data-Processed'!$O:$O,'Chi Sq Test'!AO$43)</f>
        <v>29</v>
      </c>
      <c r="AP250">
        <f>COUNTIFS('Data-Processed'!$K:$K,'Chi Sq Test'!$D250,'Data-Processed'!$O:$O,'Chi Sq Test'!AP$43)</f>
        <v>14</v>
      </c>
      <c r="AQ250">
        <f>COUNTIFS('Data-Processed'!$K:$K,'Chi Sq Test'!$D250,'Data-Processed'!$O:$O,'Chi Sq Test'!AQ$43)</f>
        <v>8</v>
      </c>
      <c r="AR250" s="22">
        <f>SUM(AO250:AQ250)</f>
        <v>51</v>
      </c>
    </row>
    <row r="251" spans="1:44" x14ac:dyDescent="0.3">
      <c r="D251" s="21" t="s">
        <v>52</v>
      </c>
      <c r="E251" s="22">
        <f>SUM(E248:E250)</f>
        <v>51</v>
      </c>
      <c r="F251" s="22">
        <f>SUM(F248:F250)</f>
        <v>58</v>
      </c>
      <c r="G251" s="22">
        <f>SUM(G248:G250)</f>
        <v>31</v>
      </c>
      <c r="H251" s="21">
        <f>SUM(E248:G250)</f>
        <v>140</v>
      </c>
      <c r="J251" s="21" t="s">
        <v>52</v>
      </c>
      <c r="K251" s="22">
        <f>SUM(K248:K250)</f>
        <v>55</v>
      </c>
      <c r="L251" s="22">
        <f>SUM(L248:L250)</f>
        <v>53</v>
      </c>
      <c r="M251" s="22">
        <f>SUM(M248:M250)</f>
        <v>32</v>
      </c>
      <c r="N251" s="21">
        <f>SUM(K248:M250)</f>
        <v>140</v>
      </c>
      <c r="P251" s="21" t="s">
        <v>52</v>
      </c>
      <c r="Q251" s="22">
        <f>SUM(Q248:Q250)</f>
        <v>29</v>
      </c>
      <c r="R251" s="22">
        <f>SUM(R248:R250)</f>
        <v>43</v>
      </c>
      <c r="S251" s="22">
        <f>SUM(S248:S250)</f>
        <v>68</v>
      </c>
      <c r="T251" s="21">
        <f>SUM(Q248:S250)</f>
        <v>140</v>
      </c>
      <c r="V251" s="21" t="s">
        <v>52</v>
      </c>
      <c r="W251" s="22">
        <f>SUM(W248:W250)</f>
        <v>33</v>
      </c>
      <c r="X251" s="22">
        <f>SUM(X248:X250)</f>
        <v>63</v>
      </c>
      <c r="Y251" s="22">
        <f>SUM(Y248:Y250)</f>
        <v>44</v>
      </c>
      <c r="Z251" s="21">
        <f>SUM(W248:Y250)</f>
        <v>140</v>
      </c>
      <c r="AB251" s="21" t="s">
        <v>52</v>
      </c>
      <c r="AC251" s="22">
        <f>SUM(AC248:AC250)</f>
        <v>43</v>
      </c>
      <c r="AD251" s="22">
        <f>SUM(AD248:AD250)</f>
        <v>45</v>
      </c>
      <c r="AE251" s="22">
        <f>SUM(AE248:AE250)</f>
        <v>52</v>
      </c>
      <c r="AF251" s="21">
        <f>SUM(AC248:AE250)</f>
        <v>140</v>
      </c>
      <c r="AH251" s="21" t="s">
        <v>52</v>
      </c>
      <c r="AI251" s="22">
        <f>SUM(AI248:AI250)</f>
        <v>58</v>
      </c>
      <c r="AJ251" s="22">
        <f>SUM(AJ248:AJ250)</f>
        <v>42</v>
      </c>
      <c r="AK251" s="22">
        <f>SUM(AK248:AK250)</f>
        <v>40</v>
      </c>
      <c r="AL251" s="21">
        <f>SUM(AI248:AK250)</f>
        <v>140</v>
      </c>
      <c r="AN251" s="21" t="s">
        <v>52</v>
      </c>
      <c r="AO251" s="22">
        <f>SUM(AO248:AO250)</f>
        <v>51</v>
      </c>
      <c r="AP251" s="22">
        <f>SUM(AP248:AP250)</f>
        <v>40</v>
      </c>
      <c r="AQ251" s="22">
        <f>SUM(AQ248:AQ250)</f>
        <v>49</v>
      </c>
      <c r="AR251" s="21">
        <f>SUM(AO248:AQ250)</f>
        <v>140</v>
      </c>
    </row>
    <row r="254" spans="1:44" x14ac:dyDescent="0.3">
      <c r="D254" s="21" t="s">
        <v>55</v>
      </c>
      <c r="E254" s="21"/>
      <c r="J254" s="21" t="s">
        <v>55</v>
      </c>
      <c r="K254" s="21"/>
      <c r="P254" s="21" t="s">
        <v>55</v>
      </c>
      <c r="Q254" s="21"/>
      <c r="V254" s="21" t="s">
        <v>55</v>
      </c>
      <c r="W254" s="21"/>
      <c r="AB254" s="21" t="s">
        <v>55</v>
      </c>
      <c r="AC254" s="21"/>
      <c r="AH254" s="21" t="s">
        <v>55</v>
      </c>
      <c r="AI254" s="21"/>
      <c r="AN254" s="21" t="s">
        <v>55</v>
      </c>
      <c r="AO254" s="21"/>
    </row>
    <row r="256" spans="1:44" x14ac:dyDescent="0.3">
      <c r="E256" s="20">
        <v>1</v>
      </c>
      <c r="F256" s="20" t="s">
        <v>72</v>
      </c>
      <c r="G256" s="20" t="s">
        <v>50</v>
      </c>
      <c r="K256" s="20">
        <v>1</v>
      </c>
      <c r="L256" s="20" t="s">
        <v>72</v>
      </c>
      <c r="M256" s="20" t="s">
        <v>50</v>
      </c>
      <c r="Q256" s="20">
        <v>1</v>
      </c>
      <c r="R256" s="20" t="s">
        <v>72</v>
      </c>
      <c r="S256" s="20" t="s">
        <v>50</v>
      </c>
      <c r="W256" s="20">
        <v>1</v>
      </c>
      <c r="X256" s="20" t="s">
        <v>72</v>
      </c>
      <c r="Y256" s="20" t="s">
        <v>50</v>
      </c>
      <c r="AC256" s="20">
        <v>1</v>
      </c>
      <c r="AD256" s="20" t="s">
        <v>72</v>
      </c>
      <c r="AE256" s="20" t="s">
        <v>50</v>
      </c>
      <c r="AI256" s="20">
        <v>1</v>
      </c>
      <c r="AJ256" s="20" t="s">
        <v>72</v>
      </c>
      <c r="AK256" s="20" t="s">
        <v>50</v>
      </c>
      <c r="AO256" s="20">
        <v>1</v>
      </c>
      <c r="AP256" s="20" t="s">
        <v>72</v>
      </c>
      <c r="AQ256" s="20" t="s">
        <v>50</v>
      </c>
    </row>
    <row r="257" spans="3:43" x14ac:dyDescent="0.3">
      <c r="D257" s="29" t="str">
        <f>D248</f>
        <v>increased</v>
      </c>
      <c r="E257" s="23">
        <f>E$215*$H248/$H$215</f>
        <v>18.578571428571429</v>
      </c>
      <c r="F257" s="23">
        <f>F$215*$H248/$H$215</f>
        <v>21.12857142857143</v>
      </c>
      <c r="G257" s="23">
        <f>G$215*$H248/$H$215</f>
        <v>11.292857142857143</v>
      </c>
      <c r="J257" s="29" t="str">
        <f>D257</f>
        <v>increased</v>
      </c>
      <c r="K257" s="23">
        <f>K$215*$N248/$N$215</f>
        <v>20.035714285714285</v>
      </c>
      <c r="L257" s="23">
        <f>L$215*$N248/$N$215</f>
        <v>19.307142857142857</v>
      </c>
      <c r="M257" s="23">
        <f>M$215*$N248/$N$215</f>
        <v>11.657142857142857</v>
      </c>
      <c r="P257" s="29" t="str">
        <f>J257</f>
        <v>increased</v>
      </c>
      <c r="Q257" s="23">
        <f>Q$215*$T248/$T$215</f>
        <v>10.564285714285715</v>
      </c>
      <c r="R257" s="23">
        <f>R$215*$T248/$T$215</f>
        <v>15.664285714285715</v>
      </c>
      <c r="S257" s="23">
        <f>S$215*$T248/$T$215</f>
        <v>24.771428571428572</v>
      </c>
      <c r="V257" s="29" t="str">
        <f>P257</f>
        <v>increased</v>
      </c>
      <c r="W257" s="23">
        <f>W$215*$Z248/$Z$215</f>
        <v>12.021428571428572</v>
      </c>
      <c r="X257" s="23">
        <f>X$215*$Z248/$Z$215</f>
        <v>22.95</v>
      </c>
      <c r="Y257" s="23">
        <f>Y$215*$Z248/$Z$215</f>
        <v>16.028571428571428</v>
      </c>
      <c r="AB257" s="29" t="str">
        <f>V257</f>
        <v>increased</v>
      </c>
      <c r="AC257" s="23">
        <f>AC$215*$AF248/$AF$215</f>
        <v>15.664285714285715</v>
      </c>
      <c r="AD257" s="23">
        <f>AD$215*$AF248/$AF$215</f>
        <v>16.392857142857142</v>
      </c>
      <c r="AE257" s="23">
        <f>AE$215*$AF248/$AF$215</f>
        <v>18.942857142857143</v>
      </c>
      <c r="AH257" s="29" t="str">
        <f>AB257</f>
        <v>increased</v>
      </c>
      <c r="AI257" s="23">
        <f>AI$215*$AL248/$AL$215</f>
        <v>21.12857142857143</v>
      </c>
      <c r="AJ257" s="23">
        <f>AJ$215*$AL248/$AL$215</f>
        <v>15.3</v>
      </c>
      <c r="AK257" s="23">
        <f>AK$215*$AL248/$AL$215</f>
        <v>14.571428571428571</v>
      </c>
      <c r="AN257" s="29" t="str">
        <f>AH257</f>
        <v>increased</v>
      </c>
      <c r="AO257" s="23">
        <f>AO$215*$AR248/$AR$215</f>
        <v>18.578571428571429</v>
      </c>
      <c r="AP257" s="23">
        <f>AP$215*$AR248/$AR$215</f>
        <v>14.571428571428571</v>
      </c>
      <c r="AQ257" s="23">
        <f>AQ$215*$AR248/$AR$215</f>
        <v>17.850000000000001</v>
      </c>
    </row>
    <row r="258" spans="3:43" x14ac:dyDescent="0.3">
      <c r="D258" s="2" t="str">
        <f>D249</f>
        <v>same</v>
      </c>
      <c r="E258" s="23">
        <f>E$215*$H249/$H$215</f>
        <v>13.842857142857143</v>
      </c>
      <c r="F258" s="23">
        <f>F$215*$H249/$H$215</f>
        <v>15.742857142857142</v>
      </c>
      <c r="G258" s="23">
        <f>G$215*$H249/$H$215</f>
        <v>8.4142857142857146</v>
      </c>
      <c r="J258" s="2" t="str">
        <f>D258</f>
        <v>same</v>
      </c>
      <c r="K258" s="23">
        <f>K$215*$N249/$N$215</f>
        <v>14.928571428571429</v>
      </c>
      <c r="L258" s="23">
        <f>L$215*$N249/$N$215</f>
        <v>14.385714285714286</v>
      </c>
      <c r="M258" s="23">
        <f>M$215*$N249/$N$215</f>
        <v>8.6857142857142851</v>
      </c>
      <c r="P258" s="2" t="str">
        <f>J258</f>
        <v>same</v>
      </c>
      <c r="Q258" s="23">
        <f>Q$215*$T249/$T$215</f>
        <v>7.871428571428571</v>
      </c>
      <c r="R258" s="23">
        <f>R$215*$T249/$T$215</f>
        <v>11.671428571428571</v>
      </c>
      <c r="S258" s="23">
        <f>S$215*$T249/$T$215</f>
        <v>18.457142857142856</v>
      </c>
      <c r="V258" s="2" t="str">
        <f>P258</f>
        <v>same</v>
      </c>
      <c r="W258" s="23">
        <f>W$215*$Z249/$Z$215</f>
        <v>8.9571428571428573</v>
      </c>
      <c r="X258" s="23">
        <f>X$215*$Z249/$Z$215</f>
        <v>17.100000000000001</v>
      </c>
      <c r="Y258" s="23">
        <f>Y$215*$Z249/$Z$215</f>
        <v>11.942857142857143</v>
      </c>
      <c r="AB258" s="2" t="str">
        <f>V258</f>
        <v>same</v>
      </c>
      <c r="AC258" s="23">
        <f>AC$215*$AF249/$AF$215</f>
        <v>11.671428571428571</v>
      </c>
      <c r="AD258" s="23">
        <f>AD$215*$AF249/$AF$215</f>
        <v>12.214285714285714</v>
      </c>
      <c r="AE258" s="23">
        <f>AE$215*$AF249/$AF$215</f>
        <v>14.114285714285714</v>
      </c>
      <c r="AH258" s="2" t="str">
        <f>AB258</f>
        <v>same</v>
      </c>
      <c r="AI258" s="23">
        <f>AI$215*$AL249/$AL$215</f>
        <v>15.742857142857142</v>
      </c>
      <c r="AJ258" s="23">
        <f>AJ$215*$AL249/$AL$215</f>
        <v>11.4</v>
      </c>
      <c r="AK258" s="23">
        <f>AK$215*$AL249/$AL$215</f>
        <v>10.857142857142858</v>
      </c>
      <c r="AN258" s="2" t="str">
        <f>AH258</f>
        <v>same</v>
      </c>
      <c r="AO258" s="23">
        <f>AO$215*$AR249/$AR$215</f>
        <v>13.842857142857143</v>
      </c>
      <c r="AP258" s="23">
        <f>AP$215*$AR249/$AR$215</f>
        <v>10.857142857142858</v>
      </c>
      <c r="AQ258" s="23">
        <f>AQ$215*$AR249/$AR$215</f>
        <v>13.3</v>
      </c>
    </row>
    <row r="259" spans="3:43" x14ac:dyDescent="0.3">
      <c r="D259" s="2" t="str">
        <f>D250</f>
        <v>decreased</v>
      </c>
      <c r="E259" s="23">
        <f>E$215*$H250/$H$215</f>
        <v>18.578571428571429</v>
      </c>
      <c r="F259" s="23">
        <f>F$215*$H250/$H$215</f>
        <v>21.12857142857143</v>
      </c>
      <c r="G259" s="23">
        <f>G$215*$H250/$H$215</f>
        <v>11.292857142857143</v>
      </c>
      <c r="J259" s="2" t="str">
        <f>D259</f>
        <v>decreased</v>
      </c>
      <c r="K259" s="23">
        <f>K$215*$N250/$N$215</f>
        <v>20.035714285714285</v>
      </c>
      <c r="L259" s="23">
        <f>L$215*$N250/$N$215</f>
        <v>19.307142857142857</v>
      </c>
      <c r="M259" s="23">
        <f>M$215*$N250/$N$215</f>
        <v>11.657142857142857</v>
      </c>
      <c r="P259" s="2" t="str">
        <f>J259</f>
        <v>decreased</v>
      </c>
      <c r="Q259" s="23">
        <f>Q$215*$T250/$T$215</f>
        <v>10.564285714285715</v>
      </c>
      <c r="R259" s="23">
        <f>R$215*$T250/$T$215</f>
        <v>15.664285714285715</v>
      </c>
      <c r="S259" s="23">
        <f>S$215*$T250/$T$215</f>
        <v>24.771428571428572</v>
      </c>
      <c r="V259" s="2" t="str">
        <f>P259</f>
        <v>decreased</v>
      </c>
      <c r="W259" s="23">
        <f>W$215*$Z250/$Z$215</f>
        <v>12.021428571428572</v>
      </c>
      <c r="X259" s="23">
        <f>X$215*$Z250/$Z$215</f>
        <v>22.95</v>
      </c>
      <c r="Y259" s="23">
        <f>Y$215*$Z250/$Z$215</f>
        <v>16.028571428571428</v>
      </c>
      <c r="AB259" s="2" t="str">
        <f>V259</f>
        <v>decreased</v>
      </c>
      <c r="AC259" s="23">
        <f>AC$215*$AF250/$AF$215</f>
        <v>15.664285714285715</v>
      </c>
      <c r="AD259" s="23">
        <f>AD$215*$AF250/$AF$215</f>
        <v>16.392857142857142</v>
      </c>
      <c r="AE259" s="23">
        <f>AE$215*$AF250/$AF$215</f>
        <v>18.942857142857143</v>
      </c>
      <c r="AH259" s="2" t="str">
        <f>AB259</f>
        <v>decreased</v>
      </c>
      <c r="AI259" s="23">
        <f>AI$215*$AL250/$AL$215</f>
        <v>21.12857142857143</v>
      </c>
      <c r="AJ259" s="23">
        <f>AJ$215*$AL250/$AL$215</f>
        <v>15.3</v>
      </c>
      <c r="AK259" s="23">
        <f>AK$215*$AL250/$AL$215</f>
        <v>14.571428571428571</v>
      </c>
      <c r="AN259" s="2" t="str">
        <f>AH259</f>
        <v>decreased</v>
      </c>
      <c r="AO259" s="23">
        <f>AO$215*$AR250/$AR$215</f>
        <v>18.578571428571429</v>
      </c>
      <c r="AP259" s="23">
        <f>AP$215*$AR250/$AR$215</f>
        <v>14.571428571428571</v>
      </c>
      <c r="AQ259" s="23">
        <f>AQ$215*$AR250/$AR$215</f>
        <v>17.850000000000001</v>
      </c>
    </row>
    <row r="262" spans="3:43" x14ac:dyDescent="0.3">
      <c r="D262" s="21" t="s">
        <v>54</v>
      </c>
      <c r="E262" s="21"/>
      <c r="J262" s="21" t="s">
        <v>54</v>
      </c>
      <c r="K262" s="21"/>
      <c r="P262" s="21" t="s">
        <v>54</v>
      </c>
      <c r="Q262" s="21"/>
      <c r="V262" s="21" t="s">
        <v>54</v>
      </c>
      <c r="W262" s="21"/>
      <c r="AB262" s="21" t="s">
        <v>54</v>
      </c>
      <c r="AC262" s="21"/>
      <c r="AH262" s="21" t="s">
        <v>54</v>
      </c>
      <c r="AI262" s="21"/>
      <c r="AN262" s="21" t="s">
        <v>54</v>
      </c>
      <c r="AO262" s="21"/>
    </row>
    <row r="263" spans="3:43" x14ac:dyDescent="0.3">
      <c r="E263">
        <v>1</v>
      </c>
      <c r="F263">
        <v>2</v>
      </c>
      <c r="G263">
        <v>3</v>
      </c>
      <c r="K263">
        <v>1</v>
      </c>
      <c r="L263">
        <v>2</v>
      </c>
      <c r="M263">
        <v>3</v>
      </c>
      <c r="Q263">
        <v>1</v>
      </c>
      <c r="R263">
        <v>2</v>
      </c>
      <c r="S263">
        <v>3</v>
      </c>
      <c r="W263">
        <v>1</v>
      </c>
      <c r="X263">
        <v>2</v>
      </c>
      <c r="Y263">
        <v>3</v>
      </c>
      <c r="AC263">
        <v>1</v>
      </c>
      <c r="AD263">
        <v>2</v>
      </c>
      <c r="AE263">
        <v>3</v>
      </c>
      <c r="AI263">
        <v>1</v>
      </c>
      <c r="AJ263">
        <v>2</v>
      </c>
      <c r="AK263">
        <v>3</v>
      </c>
      <c r="AO263">
        <v>1</v>
      </c>
      <c r="AP263">
        <v>2</v>
      </c>
      <c r="AQ263">
        <v>3</v>
      </c>
    </row>
    <row r="264" spans="3:43" x14ac:dyDescent="0.3">
      <c r="E264" s="20">
        <v>1</v>
      </c>
      <c r="F264" s="20" t="s">
        <v>72</v>
      </c>
      <c r="G264" s="20" t="s">
        <v>50</v>
      </c>
      <c r="K264" s="20">
        <v>1</v>
      </c>
      <c r="L264" s="20" t="s">
        <v>72</v>
      </c>
      <c r="M264" s="20" t="s">
        <v>50</v>
      </c>
      <c r="Q264" s="20">
        <v>1</v>
      </c>
      <c r="R264" s="20" t="s">
        <v>72</v>
      </c>
      <c r="S264" s="20" t="s">
        <v>50</v>
      </c>
      <c r="W264" s="20">
        <v>1</v>
      </c>
      <c r="X264" s="20" t="s">
        <v>72</v>
      </c>
      <c r="Y264" s="20" t="s">
        <v>50</v>
      </c>
      <c r="AC264" s="20">
        <v>1</v>
      </c>
      <c r="AD264" s="20" t="s">
        <v>72</v>
      </c>
      <c r="AE264" s="20" t="s">
        <v>50</v>
      </c>
      <c r="AI264" s="20">
        <v>1</v>
      </c>
      <c r="AJ264" s="20" t="s">
        <v>72</v>
      </c>
      <c r="AK264" s="20" t="s">
        <v>50</v>
      </c>
      <c r="AO264" s="20">
        <v>1</v>
      </c>
      <c r="AP264" s="20" t="s">
        <v>72</v>
      </c>
      <c r="AQ264" s="20" t="s">
        <v>50</v>
      </c>
    </row>
    <row r="265" spans="3:43" x14ac:dyDescent="0.3">
      <c r="C265">
        <v>1</v>
      </c>
      <c r="D265" s="29" t="str">
        <f>D248</f>
        <v>increased</v>
      </c>
      <c r="E265" s="23">
        <f>(E248-E257)^2/E257</f>
        <v>1.6750727742077225</v>
      </c>
      <c r="F265" s="23">
        <f>(F248-F257)^2/F257</f>
        <v>6.0282043852023702E-2</v>
      </c>
      <c r="G265" s="23">
        <f>(G248-G257)^2/G257</f>
        <v>3.9835592301436709</v>
      </c>
      <c r="I265">
        <v>1</v>
      </c>
      <c r="J265" s="29" t="str">
        <f>D265</f>
        <v>increased</v>
      </c>
      <c r="K265" s="23">
        <f>(K248-K257)^2/K257</f>
        <v>6.0784950343773865</v>
      </c>
      <c r="L265" s="23">
        <f>(L248-L257)^2/L257</f>
        <v>8.8496908197241139E-2</v>
      </c>
      <c r="M265" s="23">
        <f>(M248-M257)^2/M257</f>
        <v>13.068907563025212</v>
      </c>
      <c r="O265">
        <v>1</v>
      </c>
      <c r="P265" s="29" t="str">
        <f>J265</f>
        <v>increased</v>
      </c>
      <c r="Q265" s="23">
        <f>(Q248-Q257)^2/Q257</f>
        <v>1.2025548150294605</v>
      </c>
      <c r="R265" s="23">
        <f>(R248-R257)^2/R257</f>
        <v>0.17682561396651691</v>
      </c>
      <c r="S265" s="23">
        <f>(S248-S257)^2/S257</f>
        <v>1.1036085022244189</v>
      </c>
      <c r="U265">
        <v>1</v>
      </c>
      <c r="V265" s="29" t="str">
        <f>P265</f>
        <v>increased</v>
      </c>
      <c r="W265" s="23">
        <f>(W248-W257)^2/W257</f>
        <v>4.1010482981071226</v>
      </c>
      <c r="X265" s="23">
        <f>(X248-X257)^2/X257</f>
        <v>0.67984749455337667</v>
      </c>
      <c r="Y265" s="23">
        <f>(Y248-Y257)^2/Y257</f>
        <v>7.5098548510313226</v>
      </c>
      <c r="AA265">
        <v>1</v>
      </c>
      <c r="AB265" s="29" t="str">
        <f>V265</f>
        <v>increased</v>
      </c>
      <c r="AC265" s="23">
        <f>(AC248-AC257)^2/AC257</f>
        <v>2.048234642694287</v>
      </c>
      <c r="AD265" s="23">
        <f>(AD248-AD257)^2/AD257</f>
        <v>0.70222533457827563</v>
      </c>
      <c r="AE265" s="23">
        <f>(AE248-AE257)^2/AE257</f>
        <v>4.3304891187244126</v>
      </c>
      <c r="AG265">
        <v>1</v>
      </c>
      <c r="AH265" s="29" t="str">
        <f>AB265</f>
        <v>increased</v>
      </c>
      <c r="AI265" s="23">
        <f>(AI248-AI257)^2/AI257</f>
        <v>3.1272191635274806</v>
      </c>
      <c r="AJ265" s="23">
        <f>(AJ248-AJ257)^2/AJ257</f>
        <v>0.18888888888888872</v>
      </c>
      <c r="AK265" s="23">
        <f>(AK248-AK257)^2/AK257</f>
        <v>2.8361344537815127</v>
      </c>
      <c r="AM265">
        <v>1</v>
      </c>
      <c r="AN265" s="29" t="str">
        <f>AH265</f>
        <v>increased</v>
      </c>
      <c r="AO265" s="23">
        <f>(AO248-AO257)^2/AO257</f>
        <v>1.6750727742077225</v>
      </c>
      <c r="AP265" s="23">
        <f>(AP248-AP257)^2/AP257</f>
        <v>1.2605042016806737E-2</v>
      </c>
      <c r="AQ265" s="23">
        <f>(AQ248-AQ257)^2/AQ257</f>
        <v>1.4858543417366938</v>
      </c>
    </row>
    <row r="266" spans="3:43" x14ac:dyDescent="0.3">
      <c r="C266">
        <v>2</v>
      </c>
      <c r="D266" s="2" t="str">
        <f>D249</f>
        <v>same</v>
      </c>
      <c r="E266" s="23">
        <f>(E249-E258)^2/E258</f>
        <v>5.1319475158484514E-2</v>
      </c>
      <c r="F266" s="23">
        <f>(F249-F258)^2/F258</f>
        <v>1.1512056002074156</v>
      </c>
      <c r="G266" s="23">
        <f>(G249-G258)^2/G258</f>
        <v>1.3854232355081255</v>
      </c>
      <c r="I266">
        <v>2</v>
      </c>
      <c r="J266" s="2" t="str">
        <f>D266</f>
        <v>same</v>
      </c>
      <c r="K266" s="23">
        <f>(K249-K258)^2/K258</f>
        <v>0.24914559125085448</v>
      </c>
      <c r="L266" s="23">
        <f>(L249-L258)^2/L258</f>
        <v>0.90805788055043246</v>
      </c>
      <c r="M266" s="23">
        <f>(M249-M258)^2/M258</f>
        <v>0.3271616541353381</v>
      </c>
      <c r="O266">
        <v>2</v>
      </c>
      <c r="P266" s="2" t="str">
        <f>J266</f>
        <v>same</v>
      </c>
      <c r="Q266" s="23">
        <f>(Q249-Q258)^2/Q258</f>
        <v>1.0474721285973552</v>
      </c>
      <c r="R266" s="23">
        <f>(R249-R258)^2/R258</f>
        <v>0.23936002797691888</v>
      </c>
      <c r="S266" s="23">
        <f>(S249-S258)^2/S258</f>
        <v>1.1181335692171614</v>
      </c>
      <c r="U266">
        <v>2</v>
      </c>
      <c r="V266" s="2" t="str">
        <f>P266</f>
        <v>same</v>
      </c>
      <c r="W266" s="23">
        <f>(W249-W258)^2/W258</f>
        <v>0.10227842333105494</v>
      </c>
      <c r="X266" s="23">
        <f>(X249-X258)^2/X258</f>
        <v>0.21111111111111078</v>
      </c>
      <c r="Y266" s="23">
        <f>(Y249-Y258)^2/Y258</f>
        <v>7.4436090225563939E-2</v>
      </c>
      <c r="AA266">
        <v>2</v>
      </c>
      <c r="AB266" s="2" t="str">
        <f>V266</f>
        <v>same</v>
      </c>
      <c r="AC266" s="23">
        <f>(AC249-AC258)^2/AC258</f>
        <v>1.8697149851372612</v>
      </c>
      <c r="AD266" s="23">
        <f>(AD249-AD258)^2/AD258</f>
        <v>0.63533834586466198</v>
      </c>
      <c r="AE266" s="23">
        <f>(AE249-AE258)^2/AE258</f>
        <v>0.25193753614806258</v>
      </c>
      <c r="AG266">
        <v>2</v>
      </c>
      <c r="AH266" s="2" t="str">
        <f>AB266</f>
        <v>same</v>
      </c>
      <c r="AI266" s="23">
        <f>(AI249-AI258)^2/AI258</f>
        <v>1.4288825512055996</v>
      </c>
      <c r="AJ266" s="23">
        <f>(AJ249-AJ258)^2/AJ258</f>
        <v>1.1368421052631577</v>
      </c>
      <c r="AK266" s="23">
        <f>(AK249-AK258)^2/AK258</f>
        <v>0.12030075187969913</v>
      </c>
      <c r="AM266">
        <v>2</v>
      </c>
      <c r="AN266" s="2" t="str">
        <f>AH266</f>
        <v>same</v>
      </c>
      <c r="AO266" s="23">
        <f>(AO249-AO258)^2/AO258</f>
        <v>1.6942503317116322</v>
      </c>
      <c r="AP266" s="23">
        <f>(AP249-AP258)^2/AP258</f>
        <v>1.8796992481202874E-3</v>
      </c>
      <c r="AQ266" s="23">
        <f>(AQ249-AQ258)^2/AQ258</f>
        <v>1.6609022556390971</v>
      </c>
    </row>
    <row r="267" spans="3:43" x14ac:dyDescent="0.3">
      <c r="C267">
        <v>3</v>
      </c>
      <c r="D267" s="2" t="str">
        <f>D250</f>
        <v>decreased</v>
      </c>
      <c r="E267" s="23">
        <f>(E250-E259)^2/E259</f>
        <v>2.2194787719009166</v>
      </c>
      <c r="F267" s="23">
        <f>(F250-F259)^2/F259</f>
        <v>0.46325702694871085</v>
      </c>
      <c r="G267" s="23">
        <f>(G250-G259)^2/G259</f>
        <v>0.96015632059275313</v>
      </c>
      <c r="I267">
        <v>3</v>
      </c>
      <c r="J267" s="2" t="str">
        <f>D267</f>
        <v>decreased</v>
      </c>
      <c r="K267" s="23">
        <f>(K250-K259)^2/K259</f>
        <v>8.3886554621848752</v>
      </c>
      <c r="L267" s="23">
        <f>(L250-L259)^2/L259</f>
        <v>0.27569631626235397</v>
      </c>
      <c r="M267" s="23">
        <f>(M250-M259)^2/M259</f>
        <v>9.7429271708683469</v>
      </c>
      <c r="O267">
        <v>3</v>
      </c>
      <c r="P267" s="2" t="str">
        <f>J267</f>
        <v>decreased</v>
      </c>
      <c r="Q267" s="23">
        <f>(Q250-Q259)^2/Q259</f>
        <v>3.9206075533661728</v>
      </c>
      <c r="R267" s="23">
        <f>(R250-R259)^2/R259</f>
        <v>0.71034134584066178</v>
      </c>
      <c r="S267" s="23">
        <f>(S250-S259)^2/S259</f>
        <v>3.8544735541275341</v>
      </c>
      <c r="U267">
        <v>3</v>
      </c>
      <c r="V267" s="2" t="str">
        <f>P267</f>
        <v>decreased</v>
      </c>
      <c r="W267" s="23">
        <f>(W250-W259)^2/W259</f>
        <v>5.2953441982853731</v>
      </c>
      <c r="X267" s="23">
        <f>(X250-X259)^2/X259</f>
        <v>0.1831154684095862</v>
      </c>
      <c r="Y267" s="23">
        <f>(Y250-Y259)^2/Y259</f>
        <v>6.2745607333842628</v>
      </c>
      <c r="AA267">
        <v>3</v>
      </c>
      <c r="AB267" s="2" t="str">
        <f>V267</f>
        <v>decreased</v>
      </c>
      <c r="AC267" s="23">
        <f>(AC250-AC259)^2/AC259</f>
        <v>6.8197804703276654</v>
      </c>
      <c r="AD267" s="23">
        <f>(AD250-AD259)^2/AD259</f>
        <v>2.2486772486772524E-2</v>
      </c>
      <c r="AE267" s="23">
        <f>(AE250-AE259)^2/AE259</f>
        <v>6.3214393449687565</v>
      </c>
      <c r="AG267">
        <v>3</v>
      </c>
      <c r="AH267" s="2" t="str">
        <f>AB267</f>
        <v>decreased</v>
      </c>
      <c r="AI267" s="23">
        <f>(AI250-AI259)^2/AI259</f>
        <v>7.8412151067323457</v>
      </c>
      <c r="AJ267" s="23">
        <f>(AJ250-AJ259)^2/AJ259</f>
        <v>1.835947712418301</v>
      </c>
      <c r="AK267" s="23">
        <f>(AK250-AK259)^2/AK259</f>
        <v>3.9341736694677869</v>
      </c>
      <c r="AM267">
        <v>3</v>
      </c>
      <c r="AN267" s="2" t="str">
        <f>AH267</f>
        <v>decreased</v>
      </c>
      <c r="AO267" s="23">
        <f>(AO250-AO259)^2/AO259</f>
        <v>5.8457763497555879</v>
      </c>
      <c r="AP267" s="23">
        <f>(AP250-AP259)^2/AP259</f>
        <v>2.2408963585434153E-2</v>
      </c>
      <c r="AQ267" s="23">
        <f>(AQ250-AQ259)^2/AQ259</f>
        <v>5.4354341736694689</v>
      </c>
    </row>
    <row r="270" spans="3:43" x14ac:dyDescent="0.3">
      <c r="D270" s="21" t="s">
        <v>56</v>
      </c>
      <c r="E270" s="21"/>
      <c r="J270" s="21" t="s">
        <v>56</v>
      </c>
      <c r="K270" s="21"/>
      <c r="P270" s="21" t="s">
        <v>56</v>
      </c>
      <c r="Q270" s="21"/>
      <c r="V270" s="21" t="s">
        <v>56</v>
      </c>
      <c r="W270" s="21"/>
      <c r="AB270" s="21" t="s">
        <v>56</v>
      </c>
      <c r="AC270" s="21"/>
      <c r="AH270" s="21" t="s">
        <v>56</v>
      </c>
      <c r="AI270" s="21"/>
      <c r="AN270" s="21" t="s">
        <v>56</v>
      </c>
      <c r="AO270" s="21"/>
    </row>
    <row r="272" spans="3:43" x14ac:dyDescent="0.3">
      <c r="D272" s="22" t="s">
        <v>57</v>
      </c>
      <c r="E272" s="23">
        <f>SUM(E265:G267)</f>
        <v>11.949754478519823</v>
      </c>
      <c r="J272" s="22" t="s">
        <v>57</v>
      </c>
      <c r="K272" s="23">
        <f>SUM(K265:M267)</f>
        <v>39.127543580852041</v>
      </c>
      <c r="P272" s="22" t="s">
        <v>57</v>
      </c>
      <c r="Q272" s="23">
        <f>SUM(Q265:S267)</f>
        <v>13.373377110346201</v>
      </c>
      <c r="V272" s="22" t="s">
        <v>57</v>
      </c>
      <c r="W272" s="23">
        <f>SUM(W265:Y267)</f>
        <v>24.431596668438775</v>
      </c>
      <c r="AB272" s="22" t="s">
        <v>57</v>
      </c>
      <c r="AC272" s="23">
        <f>SUM(AC265:AE267)</f>
        <v>23.001646550930154</v>
      </c>
      <c r="AH272" s="22" t="s">
        <v>57</v>
      </c>
      <c r="AI272" s="23">
        <f>SUM(AI265:AK267)</f>
        <v>22.44960440316477</v>
      </c>
      <c r="AN272" s="22" t="s">
        <v>57</v>
      </c>
      <c r="AO272" s="23">
        <f>SUM(AO265:AQ267)</f>
        <v>17.834183931570564</v>
      </c>
    </row>
    <row r="273" spans="1:44" x14ac:dyDescent="0.3">
      <c r="D273" s="22" t="s">
        <v>58</v>
      </c>
      <c r="E273">
        <f>COUNT(C265:C267)-1</f>
        <v>2</v>
      </c>
      <c r="J273" s="22" t="s">
        <v>58</v>
      </c>
      <c r="K273">
        <f>COUNT(I265:I267)-1</f>
        <v>2</v>
      </c>
      <c r="P273" s="22" t="s">
        <v>58</v>
      </c>
      <c r="Q273">
        <f>COUNT(O265:O267)-1</f>
        <v>2</v>
      </c>
      <c r="V273" s="22" t="s">
        <v>58</v>
      </c>
      <c r="W273">
        <f>COUNT(U265:U267)-1</f>
        <v>2</v>
      </c>
      <c r="AB273" s="22" t="s">
        <v>58</v>
      </c>
      <c r="AC273">
        <f>COUNT(AA265:AA267)-1</f>
        <v>2</v>
      </c>
      <c r="AH273" s="22" t="s">
        <v>58</v>
      </c>
      <c r="AI273">
        <f>COUNT(AG265:AG267)-1</f>
        <v>2</v>
      </c>
      <c r="AN273" s="22" t="s">
        <v>58</v>
      </c>
      <c r="AO273">
        <f>COUNT(AM265:AM267)-1</f>
        <v>2</v>
      </c>
    </row>
    <row r="274" spans="1:44" x14ac:dyDescent="0.3">
      <c r="D274" s="22" t="s">
        <v>59</v>
      </c>
      <c r="E274">
        <f>COUNT(E263:G263)-1</f>
        <v>2</v>
      </c>
      <c r="J274" s="22" t="s">
        <v>59</v>
      </c>
      <c r="K274">
        <f>COUNT(K263:M263)-1</f>
        <v>2</v>
      </c>
      <c r="P274" s="22" t="s">
        <v>59</v>
      </c>
      <c r="Q274">
        <f>COUNT(Q263:S263)-1</f>
        <v>2</v>
      </c>
      <c r="V274" s="22" t="s">
        <v>59</v>
      </c>
      <c r="W274">
        <f>COUNT(W263:Y263)-1</f>
        <v>2</v>
      </c>
      <c r="AB274" s="22" t="s">
        <v>59</v>
      </c>
      <c r="AC274">
        <f>COUNT(AC263:AE263)-1</f>
        <v>2</v>
      </c>
      <c r="AH274" s="22" t="s">
        <v>59</v>
      </c>
      <c r="AI274">
        <f>COUNT(AI263:AK263)-1</f>
        <v>2</v>
      </c>
      <c r="AN274" s="22" t="s">
        <v>59</v>
      </c>
      <c r="AO274">
        <f>COUNT(AO263:AQ263)-1</f>
        <v>2</v>
      </c>
    </row>
    <row r="276" spans="1:44" x14ac:dyDescent="0.3">
      <c r="D276" s="22" t="s">
        <v>60</v>
      </c>
      <c r="E276" s="24">
        <f>_xlfn.CHISQ.DIST.RT(E272,E273*E274)</f>
        <v>1.7728841330635212E-2</v>
      </c>
      <c r="J276" s="22" t="s">
        <v>60</v>
      </c>
      <c r="K276" s="24">
        <f>_xlfn.CHISQ.DIST.RT(K272,K273*K274)</f>
        <v>6.5563879250666776E-8</v>
      </c>
      <c r="P276" s="22" t="s">
        <v>60</v>
      </c>
      <c r="Q276" s="24">
        <f>_xlfn.CHISQ.DIST.RT(Q272,Q273*Q274)</f>
        <v>9.5884264933106637E-3</v>
      </c>
      <c r="V276" s="22" t="s">
        <v>60</v>
      </c>
      <c r="W276" s="24">
        <f>_xlfn.CHISQ.DIST.RT(W272,W273*W274)</f>
        <v>6.5439443035852655E-5</v>
      </c>
      <c r="AB276" s="22" t="s">
        <v>60</v>
      </c>
      <c r="AC276" s="24">
        <f>_xlfn.CHISQ.DIST.RT(AC272,AC273*AC274)</f>
        <v>1.2653029765897109E-4</v>
      </c>
      <c r="AH276" s="22" t="s">
        <v>60</v>
      </c>
      <c r="AI276" s="24">
        <f>_xlfn.CHISQ.DIST.RT(AI272,AI273*AI274)</f>
        <v>1.6306929151279115E-4</v>
      </c>
      <c r="AN276" s="22" t="s">
        <v>60</v>
      </c>
      <c r="AO276" s="24">
        <f>_xlfn.CHISQ.DIST.RT(AO272,AO273*AO274)</f>
        <v>1.3296596974387664E-3</v>
      </c>
    </row>
    <row r="278" spans="1:44" ht="72" x14ac:dyDescent="0.3">
      <c r="A278" s="2" t="s">
        <v>67</v>
      </c>
      <c r="B278" s="2">
        <f>B242+1</f>
        <v>9</v>
      </c>
      <c r="C278" s="15" t="s">
        <v>48</v>
      </c>
    </row>
    <row r="281" spans="1:44" x14ac:dyDescent="0.3">
      <c r="D281" s="21" t="s">
        <v>53</v>
      </c>
      <c r="E281" s="21"/>
      <c r="J281" s="21" t="s">
        <v>53</v>
      </c>
      <c r="K281" s="21"/>
      <c r="P281" s="21" t="s">
        <v>53</v>
      </c>
      <c r="Q281" s="21"/>
      <c r="V281" s="21" t="s">
        <v>53</v>
      </c>
      <c r="W281" s="21"/>
      <c r="AB281" s="21" t="s">
        <v>53</v>
      </c>
      <c r="AC281" s="21"/>
      <c r="AH281" s="21" t="s">
        <v>53</v>
      </c>
      <c r="AI281" s="21"/>
      <c r="AN281" s="21" t="s">
        <v>53</v>
      </c>
      <c r="AO281" s="21"/>
    </row>
    <row r="283" spans="1:44" x14ac:dyDescent="0.3">
      <c r="E283" s="20">
        <v>1</v>
      </c>
      <c r="F283" s="20" t="s">
        <v>72</v>
      </c>
      <c r="G283" s="20" t="s">
        <v>50</v>
      </c>
      <c r="H283" s="21" t="s">
        <v>52</v>
      </c>
      <c r="K283" s="20">
        <v>1</v>
      </c>
      <c r="L283" s="20" t="s">
        <v>72</v>
      </c>
      <c r="M283" s="20" t="s">
        <v>50</v>
      </c>
      <c r="N283" s="21" t="s">
        <v>52</v>
      </c>
      <c r="Q283" s="20">
        <v>1</v>
      </c>
      <c r="R283" s="20" t="s">
        <v>72</v>
      </c>
      <c r="S283" s="20" t="s">
        <v>50</v>
      </c>
      <c r="T283" s="21" t="s">
        <v>52</v>
      </c>
      <c r="W283" s="20">
        <v>1</v>
      </c>
      <c r="X283" s="20" t="s">
        <v>72</v>
      </c>
      <c r="Y283" s="20" t="s">
        <v>50</v>
      </c>
      <c r="Z283" s="21" t="s">
        <v>52</v>
      </c>
      <c r="AC283" s="20">
        <v>1</v>
      </c>
      <c r="AD283" s="20" t="s">
        <v>72</v>
      </c>
      <c r="AE283" s="20" t="s">
        <v>50</v>
      </c>
      <c r="AF283" s="21" t="s">
        <v>52</v>
      </c>
      <c r="AI283" s="20">
        <v>1</v>
      </c>
      <c r="AJ283" s="20" t="s">
        <v>72</v>
      </c>
      <c r="AK283" s="20" t="s">
        <v>50</v>
      </c>
      <c r="AL283" s="21" t="s">
        <v>52</v>
      </c>
      <c r="AO283" s="20">
        <v>1</v>
      </c>
      <c r="AP283" s="20" t="s">
        <v>72</v>
      </c>
      <c r="AQ283" s="20" t="s">
        <v>50</v>
      </c>
      <c r="AR283" s="21" t="s">
        <v>52</v>
      </c>
    </row>
    <row r="284" spans="1:44" x14ac:dyDescent="0.3">
      <c r="D284" s="29">
        <v>1</v>
      </c>
      <c r="E284">
        <f>COUNTIFS('Data-Processed'!$P:$P,'Chi Sq Test'!$D284,'Data-Processed'!$H:$H,'Chi Sq Test'!E$43)</f>
        <v>19</v>
      </c>
      <c r="F284">
        <f>COUNTIFS('Data-Processed'!$P:$P,'Chi Sq Test'!$D284,'Data-Processed'!$H:$H,'Chi Sq Test'!F$43)</f>
        <v>11</v>
      </c>
      <c r="G284">
        <f>COUNTIFS('Data-Processed'!$P:$P,'Chi Sq Test'!$D284,'Data-Processed'!$H:$H,'Chi Sq Test'!G$43)</f>
        <v>4</v>
      </c>
      <c r="H284" s="22">
        <f>SUM(E284:G284)</f>
        <v>34</v>
      </c>
      <c r="J284" s="29">
        <f>D284</f>
        <v>1</v>
      </c>
      <c r="K284">
        <f>COUNTIFS('Data-Processed'!$P:$P,'Chi Sq Test'!$D284,'Data-Processed'!$I:$I,'Chi Sq Test'!K$43)</f>
        <v>19</v>
      </c>
      <c r="L284">
        <f>COUNTIFS('Data-Processed'!$P:$P,'Chi Sq Test'!$D284,'Data-Processed'!$I:$I,'Chi Sq Test'!L$43)</f>
        <v>12</v>
      </c>
      <c r="M284">
        <f>COUNTIFS('Data-Processed'!$P:$P,'Chi Sq Test'!$D284,'Data-Processed'!$I:$I,'Chi Sq Test'!M$43)</f>
        <v>3</v>
      </c>
      <c r="N284" s="22">
        <f>SUM(K284:M284)</f>
        <v>34</v>
      </c>
      <c r="P284" s="29">
        <f>J284</f>
        <v>1</v>
      </c>
      <c r="Q284">
        <f>COUNTIFS('Data-Processed'!$P:$P,'Chi Sq Test'!$D284,'Data-Processed'!$J:$J,'Chi Sq Test'!Q$43)</f>
        <v>13</v>
      </c>
      <c r="R284">
        <f>COUNTIFS('Data-Processed'!$P:$P,'Chi Sq Test'!$D284,'Data-Processed'!$J:$J,'Chi Sq Test'!R$43)</f>
        <v>11</v>
      </c>
      <c r="S284">
        <f>COUNTIFS('Data-Processed'!$P:$P,'Chi Sq Test'!$D284,'Data-Processed'!$J:$J,'Chi Sq Test'!S$43)</f>
        <v>10</v>
      </c>
      <c r="T284" s="22">
        <f>SUM(Q284:S284)</f>
        <v>34</v>
      </c>
      <c r="V284" s="29">
        <f>P284</f>
        <v>1</v>
      </c>
      <c r="W284">
        <f>COUNTIFS('Data-Processed'!$P:$P,'Chi Sq Test'!$D284,'Data-Processed'!$L:$L,'Chi Sq Test'!W$43)</f>
        <v>14</v>
      </c>
      <c r="X284">
        <f>COUNTIFS('Data-Processed'!$P:$P,'Chi Sq Test'!$D284,'Data-Processed'!$L:$L,'Chi Sq Test'!X$43)</f>
        <v>17</v>
      </c>
      <c r="Y284">
        <f>COUNTIFS('Data-Processed'!$P:$P,'Chi Sq Test'!$D284,'Data-Processed'!$L:$L,'Chi Sq Test'!Y$43)</f>
        <v>3</v>
      </c>
      <c r="Z284" s="22">
        <f>SUM(W284:Y284)</f>
        <v>34</v>
      </c>
      <c r="AB284" s="29">
        <f>V284</f>
        <v>1</v>
      </c>
      <c r="AC284">
        <f>COUNTIFS('Data-Processed'!$P:$P,'Chi Sq Test'!$D284,'Data-Processed'!$M:$M,'Chi Sq Test'!AC$43)</f>
        <v>21</v>
      </c>
      <c r="AD284">
        <f>COUNTIFS('Data-Processed'!$P:$P,'Chi Sq Test'!$D284,'Data-Processed'!$M:$M,'Chi Sq Test'!AD$43)</f>
        <v>8</v>
      </c>
      <c r="AE284">
        <f>COUNTIFS('Data-Processed'!$P:$P,'Chi Sq Test'!$D284,'Data-Processed'!$M:$M,'Chi Sq Test'!AE$43)</f>
        <v>5</v>
      </c>
      <c r="AF284" s="22">
        <f>SUM(AC284:AE284)</f>
        <v>34</v>
      </c>
      <c r="AH284" s="29">
        <f>AB284</f>
        <v>1</v>
      </c>
      <c r="AI284">
        <f>COUNTIFS('Data-Processed'!$P:$P,'Chi Sq Test'!$D284,'Data-Processed'!$N:$N,'Chi Sq Test'!AI$43)</f>
        <v>26</v>
      </c>
      <c r="AJ284">
        <f>COUNTIFS('Data-Processed'!$P:$P,'Chi Sq Test'!$D284,'Data-Processed'!$N:$N,'Chi Sq Test'!AJ$43)</f>
        <v>3</v>
      </c>
      <c r="AK284">
        <f>COUNTIFS('Data-Processed'!$P:$P,'Chi Sq Test'!$D284,'Data-Processed'!$N:$N,'Chi Sq Test'!AK$43)</f>
        <v>5</v>
      </c>
      <c r="AL284" s="22">
        <f>SUM(AI284:AK284)</f>
        <v>34</v>
      </c>
      <c r="AN284" s="29">
        <f>AH284</f>
        <v>1</v>
      </c>
      <c r="AO284">
        <f>COUNTIFS('Data-Processed'!$P:$P,'Chi Sq Test'!$D284,'Data-Processed'!$O:$O,'Chi Sq Test'!AO$43)</f>
        <v>25</v>
      </c>
      <c r="AP284">
        <f>COUNTIFS('Data-Processed'!$P:$P,'Chi Sq Test'!$D284,'Data-Processed'!$O:$O,'Chi Sq Test'!AP$43)</f>
        <v>5</v>
      </c>
      <c r="AQ284">
        <f>COUNTIFS('Data-Processed'!$P:$P,'Chi Sq Test'!$D284,'Data-Processed'!$O:$O,'Chi Sq Test'!AQ$43)</f>
        <v>4</v>
      </c>
      <c r="AR284" s="22">
        <f>SUM(AO284:AQ284)</f>
        <v>34</v>
      </c>
    </row>
    <row r="285" spans="1:44" x14ac:dyDescent="0.3">
      <c r="D285" s="2" t="s">
        <v>72</v>
      </c>
      <c r="E285">
        <f>COUNTIFS('Data-Processed'!$P:$P,'Chi Sq Test'!$D285,'Data-Processed'!$H:$H,'Chi Sq Test'!E$43)</f>
        <v>23</v>
      </c>
      <c r="F285">
        <f>COUNTIFS('Data-Processed'!$P:$P,'Chi Sq Test'!$D285,'Data-Processed'!$H:$H,'Chi Sq Test'!F$43)</f>
        <v>28</v>
      </c>
      <c r="G285">
        <f>COUNTIFS('Data-Processed'!$P:$P,'Chi Sq Test'!$D285,'Data-Processed'!$H:$H,'Chi Sq Test'!G$43)</f>
        <v>15</v>
      </c>
      <c r="H285" s="22">
        <f>SUM(E285:G285)</f>
        <v>66</v>
      </c>
      <c r="J285" s="2" t="str">
        <f>D285</f>
        <v>2_to_3</v>
      </c>
      <c r="K285">
        <f>COUNTIFS('Data-Processed'!$P:$P,'Chi Sq Test'!$D285,'Data-Processed'!$I:$I,'Chi Sq Test'!K$43)</f>
        <v>26</v>
      </c>
      <c r="L285">
        <f>COUNTIFS('Data-Processed'!$P:$P,'Chi Sq Test'!$D285,'Data-Processed'!$I:$I,'Chi Sq Test'!L$43)</f>
        <v>26</v>
      </c>
      <c r="M285">
        <f>COUNTIFS('Data-Processed'!$P:$P,'Chi Sq Test'!$D285,'Data-Processed'!$I:$I,'Chi Sq Test'!M$43)</f>
        <v>14</v>
      </c>
      <c r="N285" s="22">
        <f>SUM(K285:M285)</f>
        <v>66</v>
      </c>
      <c r="P285" s="2" t="str">
        <f>J285</f>
        <v>2_to_3</v>
      </c>
      <c r="Q285">
        <f>COUNTIFS('Data-Processed'!$P:$P,'Chi Sq Test'!$D285,'Data-Processed'!$J:$J,'Chi Sq Test'!Q$43)</f>
        <v>12</v>
      </c>
      <c r="R285">
        <f>COUNTIFS('Data-Processed'!$P:$P,'Chi Sq Test'!$D285,'Data-Processed'!$J:$J,'Chi Sq Test'!R$43)</f>
        <v>19</v>
      </c>
      <c r="S285">
        <f>COUNTIFS('Data-Processed'!$P:$P,'Chi Sq Test'!$D285,'Data-Processed'!$J:$J,'Chi Sq Test'!S$43)</f>
        <v>35</v>
      </c>
      <c r="T285" s="22">
        <f>SUM(Q285:S285)</f>
        <v>66</v>
      </c>
      <c r="V285" s="2" t="str">
        <f>P285</f>
        <v>2_to_3</v>
      </c>
      <c r="W285">
        <f>COUNTIFS('Data-Processed'!$P:$P,'Chi Sq Test'!$D285,'Data-Processed'!$L:$L,'Chi Sq Test'!W$43)</f>
        <v>11</v>
      </c>
      <c r="X285">
        <f>COUNTIFS('Data-Processed'!$P:$P,'Chi Sq Test'!$D285,'Data-Processed'!$L:$L,'Chi Sq Test'!X$43)</f>
        <v>33</v>
      </c>
      <c r="Y285">
        <f>COUNTIFS('Data-Processed'!$P:$P,'Chi Sq Test'!$D285,'Data-Processed'!$L:$L,'Chi Sq Test'!Y$43)</f>
        <v>22</v>
      </c>
      <c r="Z285" s="22">
        <f>SUM(W285:Y285)</f>
        <v>66</v>
      </c>
      <c r="AB285" s="2" t="str">
        <f>V285</f>
        <v>2_to_3</v>
      </c>
      <c r="AC285">
        <f>COUNTIFS('Data-Processed'!$P:$P,'Chi Sq Test'!$D285,'Data-Processed'!$M:$M,'Chi Sq Test'!AC$43)</f>
        <v>18</v>
      </c>
      <c r="AD285">
        <f>COUNTIFS('Data-Processed'!$P:$P,'Chi Sq Test'!$D285,'Data-Processed'!$M:$M,'Chi Sq Test'!AD$43)</f>
        <v>25</v>
      </c>
      <c r="AE285">
        <f>COUNTIFS('Data-Processed'!$P:$P,'Chi Sq Test'!$D285,'Data-Processed'!$M:$M,'Chi Sq Test'!AE$43)</f>
        <v>23</v>
      </c>
      <c r="AF285" s="22">
        <f>SUM(AC285:AE285)</f>
        <v>66</v>
      </c>
      <c r="AH285" s="2" t="str">
        <f>AB285</f>
        <v>2_to_3</v>
      </c>
      <c r="AI285">
        <f>COUNTIFS('Data-Processed'!$P:$P,'Chi Sq Test'!$D285,'Data-Processed'!$N:$N,'Chi Sq Test'!AI$43)</f>
        <v>22</v>
      </c>
      <c r="AJ285">
        <f>COUNTIFS('Data-Processed'!$P:$P,'Chi Sq Test'!$D285,'Data-Processed'!$N:$N,'Chi Sq Test'!AJ$43)</f>
        <v>27</v>
      </c>
      <c r="AK285">
        <f>COUNTIFS('Data-Processed'!$P:$P,'Chi Sq Test'!$D285,'Data-Processed'!$N:$N,'Chi Sq Test'!AK$43)</f>
        <v>17</v>
      </c>
      <c r="AL285" s="22">
        <f>SUM(AI285:AK285)</f>
        <v>66</v>
      </c>
      <c r="AN285" s="2" t="str">
        <f>AH285</f>
        <v>2_to_3</v>
      </c>
      <c r="AO285">
        <f>COUNTIFS('Data-Processed'!$P:$P,'Chi Sq Test'!$D285,'Data-Processed'!$O:$O,'Chi Sq Test'!AO$43)</f>
        <v>22</v>
      </c>
      <c r="AP285">
        <f>COUNTIFS('Data-Processed'!$P:$P,'Chi Sq Test'!$D285,'Data-Processed'!$O:$O,'Chi Sq Test'!AP$43)</f>
        <v>20</v>
      </c>
      <c r="AQ285">
        <f>COUNTIFS('Data-Processed'!$P:$P,'Chi Sq Test'!$D285,'Data-Processed'!$O:$O,'Chi Sq Test'!AQ$43)</f>
        <v>24</v>
      </c>
      <c r="AR285" s="22">
        <f>SUM(AO285:AQ285)</f>
        <v>66</v>
      </c>
    </row>
    <row r="286" spans="1:44" x14ac:dyDescent="0.3">
      <c r="D286" s="2" t="s">
        <v>50</v>
      </c>
      <c r="E286">
        <f>COUNTIFS('Data-Processed'!$P:$P,'Chi Sq Test'!$D286,'Data-Processed'!$H:$H,'Chi Sq Test'!E$43)</f>
        <v>9</v>
      </c>
      <c r="F286">
        <f>COUNTIFS('Data-Processed'!$P:$P,'Chi Sq Test'!$D286,'Data-Processed'!$H:$H,'Chi Sq Test'!F$43)</f>
        <v>19</v>
      </c>
      <c r="G286">
        <f>COUNTIFS('Data-Processed'!$P:$P,'Chi Sq Test'!$D286,'Data-Processed'!$H:$H,'Chi Sq Test'!G$43)</f>
        <v>12</v>
      </c>
      <c r="H286" s="22">
        <f>SUM(E286:G286)</f>
        <v>40</v>
      </c>
      <c r="J286" s="2" t="str">
        <f>D286</f>
        <v>4_to_5</v>
      </c>
      <c r="K286">
        <f>COUNTIFS('Data-Processed'!$P:$P,'Chi Sq Test'!$D286,'Data-Processed'!$I:$I,'Chi Sq Test'!K$43)</f>
        <v>10</v>
      </c>
      <c r="L286">
        <f>COUNTIFS('Data-Processed'!$P:$P,'Chi Sq Test'!$D286,'Data-Processed'!$I:$I,'Chi Sq Test'!L$43)</f>
        <v>15</v>
      </c>
      <c r="M286">
        <f>COUNTIFS('Data-Processed'!$P:$P,'Chi Sq Test'!$D286,'Data-Processed'!$I:$I,'Chi Sq Test'!M$43)</f>
        <v>15</v>
      </c>
      <c r="N286" s="22">
        <f>SUM(K286:M286)</f>
        <v>40</v>
      </c>
      <c r="P286" s="2" t="str">
        <f>J286</f>
        <v>4_to_5</v>
      </c>
      <c r="Q286">
        <f>COUNTIFS('Data-Processed'!$P:$P,'Chi Sq Test'!$D286,'Data-Processed'!$J:$J,'Chi Sq Test'!Q$43)</f>
        <v>4</v>
      </c>
      <c r="R286">
        <f>COUNTIFS('Data-Processed'!$P:$P,'Chi Sq Test'!$D286,'Data-Processed'!$J:$J,'Chi Sq Test'!R$43)</f>
        <v>13</v>
      </c>
      <c r="S286">
        <f>COUNTIFS('Data-Processed'!$P:$P,'Chi Sq Test'!$D286,'Data-Processed'!$J:$J,'Chi Sq Test'!S$43)</f>
        <v>23</v>
      </c>
      <c r="T286" s="22">
        <f>SUM(Q286:S286)</f>
        <v>40</v>
      </c>
      <c r="V286" s="2" t="str">
        <f>P286</f>
        <v>4_to_5</v>
      </c>
      <c r="W286">
        <f>COUNTIFS('Data-Processed'!$P:$P,'Chi Sq Test'!$D286,'Data-Processed'!$L:$L,'Chi Sq Test'!W$43)</f>
        <v>8</v>
      </c>
      <c r="X286">
        <f>COUNTIFS('Data-Processed'!$P:$P,'Chi Sq Test'!$D286,'Data-Processed'!$L:$L,'Chi Sq Test'!X$43)</f>
        <v>13</v>
      </c>
      <c r="Y286">
        <f>COUNTIFS('Data-Processed'!$P:$P,'Chi Sq Test'!$D286,'Data-Processed'!$L:$L,'Chi Sq Test'!Y$43)</f>
        <v>19</v>
      </c>
      <c r="Z286" s="22">
        <f>SUM(W286:Y286)</f>
        <v>40</v>
      </c>
      <c r="AB286" s="2" t="str">
        <f>V286</f>
        <v>4_to_5</v>
      </c>
      <c r="AC286">
        <f>COUNTIFS('Data-Processed'!$P:$P,'Chi Sq Test'!$D286,'Data-Processed'!$M:$M,'Chi Sq Test'!AC$43)</f>
        <v>4</v>
      </c>
      <c r="AD286">
        <f>COUNTIFS('Data-Processed'!$P:$P,'Chi Sq Test'!$D286,'Data-Processed'!$M:$M,'Chi Sq Test'!AD$43)</f>
        <v>12</v>
      </c>
      <c r="AE286">
        <f>COUNTIFS('Data-Processed'!$P:$P,'Chi Sq Test'!$D286,'Data-Processed'!$M:$M,'Chi Sq Test'!AE$43)</f>
        <v>24</v>
      </c>
      <c r="AF286" s="22">
        <f>SUM(AC286:AE286)</f>
        <v>40</v>
      </c>
      <c r="AH286" s="2" t="str">
        <f>AB286</f>
        <v>4_to_5</v>
      </c>
      <c r="AI286">
        <f>COUNTIFS('Data-Processed'!$P:$P,'Chi Sq Test'!$D286,'Data-Processed'!$N:$N,'Chi Sq Test'!AI$43)</f>
        <v>10</v>
      </c>
      <c r="AJ286">
        <f>COUNTIFS('Data-Processed'!$P:$P,'Chi Sq Test'!$D286,'Data-Processed'!$N:$N,'Chi Sq Test'!AJ$43)</f>
        <v>12</v>
      </c>
      <c r="AK286">
        <f>COUNTIFS('Data-Processed'!$P:$P,'Chi Sq Test'!$D286,'Data-Processed'!$N:$N,'Chi Sq Test'!AK$43)</f>
        <v>18</v>
      </c>
      <c r="AL286" s="22">
        <f>SUM(AI286:AK286)</f>
        <v>40</v>
      </c>
      <c r="AN286" s="2" t="str">
        <f>AH286</f>
        <v>4_to_5</v>
      </c>
      <c r="AO286">
        <f>COUNTIFS('Data-Processed'!$P:$P,'Chi Sq Test'!$D286,'Data-Processed'!$O:$O,'Chi Sq Test'!AO$43)</f>
        <v>4</v>
      </c>
      <c r="AP286">
        <f>COUNTIFS('Data-Processed'!$P:$P,'Chi Sq Test'!$D286,'Data-Processed'!$O:$O,'Chi Sq Test'!AP$43)</f>
        <v>15</v>
      </c>
      <c r="AQ286">
        <f>COUNTIFS('Data-Processed'!$P:$P,'Chi Sq Test'!$D286,'Data-Processed'!$O:$O,'Chi Sq Test'!AQ$43)</f>
        <v>21</v>
      </c>
      <c r="AR286" s="22">
        <f>SUM(AO286:AQ286)</f>
        <v>40</v>
      </c>
    </row>
    <row r="287" spans="1:44" x14ac:dyDescent="0.3">
      <c r="D287" s="21" t="s">
        <v>52</v>
      </c>
      <c r="E287" s="22">
        <f>SUM(E284:E286)</f>
        <v>51</v>
      </c>
      <c r="F287" s="22">
        <f>SUM(F284:F286)</f>
        <v>58</v>
      </c>
      <c r="G287" s="22">
        <f>SUM(G284:G286)</f>
        <v>31</v>
      </c>
      <c r="H287" s="21">
        <f>SUM(E284:G286)</f>
        <v>140</v>
      </c>
      <c r="J287" s="21" t="s">
        <v>52</v>
      </c>
      <c r="K287" s="22">
        <f>SUM(K284:K286)</f>
        <v>55</v>
      </c>
      <c r="L287" s="22">
        <f>SUM(L284:L286)</f>
        <v>53</v>
      </c>
      <c r="M287" s="22">
        <f>SUM(M284:M286)</f>
        <v>32</v>
      </c>
      <c r="N287" s="21">
        <f>SUM(K284:M286)</f>
        <v>140</v>
      </c>
      <c r="P287" s="21" t="s">
        <v>52</v>
      </c>
      <c r="Q287" s="22">
        <f>SUM(Q284:Q286)</f>
        <v>29</v>
      </c>
      <c r="R287" s="22">
        <f>SUM(R284:R286)</f>
        <v>43</v>
      </c>
      <c r="S287" s="22">
        <f>SUM(S284:S286)</f>
        <v>68</v>
      </c>
      <c r="T287" s="21">
        <f>SUM(Q284:S286)</f>
        <v>140</v>
      </c>
      <c r="V287" s="21" t="s">
        <v>52</v>
      </c>
      <c r="W287" s="22">
        <f>SUM(W284:W286)</f>
        <v>33</v>
      </c>
      <c r="X287" s="22">
        <f>SUM(X284:X286)</f>
        <v>63</v>
      </c>
      <c r="Y287" s="22">
        <f>SUM(Y284:Y286)</f>
        <v>44</v>
      </c>
      <c r="Z287" s="21">
        <f>SUM(W284:Y286)</f>
        <v>140</v>
      </c>
      <c r="AB287" s="21" t="s">
        <v>52</v>
      </c>
      <c r="AC287" s="22">
        <f>SUM(AC284:AC286)</f>
        <v>43</v>
      </c>
      <c r="AD287" s="22">
        <f>SUM(AD284:AD286)</f>
        <v>45</v>
      </c>
      <c r="AE287" s="22">
        <f>SUM(AE284:AE286)</f>
        <v>52</v>
      </c>
      <c r="AF287" s="21">
        <f>SUM(AC284:AE286)</f>
        <v>140</v>
      </c>
      <c r="AH287" s="21" t="s">
        <v>52</v>
      </c>
      <c r="AI287" s="22">
        <f>SUM(AI284:AI286)</f>
        <v>58</v>
      </c>
      <c r="AJ287" s="22">
        <f>SUM(AJ284:AJ286)</f>
        <v>42</v>
      </c>
      <c r="AK287" s="22">
        <f>SUM(AK284:AK286)</f>
        <v>40</v>
      </c>
      <c r="AL287" s="21">
        <f>SUM(AI284:AK286)</f>
        <v>140</v>
      </c>
      <c r="AN287" s="21" t="s">
        <v>52</v>
      </c>
      <c r="AO287" s="22">
        <f>SUM(AO284:AO286)</f>
        <v>51</v>
      </c>
      <c r="AP287" s="22">
        <f>SUM(AP284:AP286)</f>
        <v>40</v>
      </c>
      <c r="AQ287" s="22">
        <f>SUM(AQ284:AQ286)</f>
        <v>49</v>
      </c>
      <c r="AR287" s="21">
        <f>SUM(AO284:AQ286)</f>
        <v>140</v>
      </c>
    </row>
    <row r="290" spans="3:43" x14ac:dyDescent="0.3">
      <c r="D290" s="21" t="s">
        <v>55</v>
      </c>
      <c r="E290" s="21"/>
      <c r="J290" s="21" t="s">
        <v>55</v>
      </c>
      <c r="K290" s="21"/>
      <c r="P290" s="21" t="s">
        <v>55</v>
      </c>
      <c r="Q290" s="21"/>
      <c r="V290" s="21" t="s">
        <v>55</v>
      </c>
      <c r="W290" s="21"/>
      <c r="AB290" s="21" t="s">
        <v>55</v>
      </c>
      <c r="AC290" s="21"/>
      <c r="AH290" s="21" t="s">
        <v>55</v>
      </c>
      <c r="AI290" s="21"/>
      <c r="AN290" s="21" t="s">
        <v>55</v>
      </c>
      <c r="AO290" s="21"/>
    </row>
    <row r="292" spans="3:43" x14ac:dyDescent="0.3">
      <c r="E292" s="20">
        <v>1</v>
      </c>
      <c r="F292" s="20" t="s">
        <v>72</v>
      </c>
      <c r="G292" s="20" t="s">
        <v>50</v>
      </c>
      <c r="K292" s="20">
        <v>1</v>
      </c>
      <c r="L292" s="20" t="s">
        <v>72</v>
      </c>
      <c r="M292" s="20" t="s">
        <v>50</v>
      </c>
      <c r="Q292" s="20">
        <v>1</v>
      </c>
      <c r="R292" s="20" t="s">
        <v>72</v>
      </c>
      <c r="S292" s="20" t="s">
        <v>50</v>
      </c>
      <c r="W292" s="20">
        <v>1</v>
      </c>
      <c r="X292" s="20" t="s">
        <v>72</v>
      </c>
      <c r="Y292" s="20" t="s">
        <v>50</v>
      </c>
      <c r="AC292" s="20">
        <v>1</v>
      </c>
      <c r="AD292" s="20" t="s">
        <v>72</v>
      </c>
      <c r="AE292" s="20" t="s">
        <v>50</v>
      </c>
      <c r="AI292" s="20">
        <v>1</v>
      </c>
      <c r="AJ292" s="20" t="s">
        <v>72</v>
      </c>
      <c r="AK292" s="20" t="s">
        <v>50</v>
      </c>
      <c r="AO292" s="20">
        <v>1</v>
      </c>
      <c r="AP292" s="20" t="s">
        <v>72</v>
      </c>
      <c r="AQ292" s="20" t="s">
        <v>50</v>
      </c>
    </row>
    <row r="293" spans="3:43" x14ac:dyDescent="0.3">
      <c r="D293" s="29">
        <f>D284</f>
        <v>1</v>
      </c>
      <c r="E293" s="23">
        <f>E$287*$H284/$H$287</f>
        <v>12.385714285714286</v>
      </c>
      <c r="F293" s="23">
        <f>F$287*$H284/$H$287</f>
        <v>14.085714285714285</v>
      </c>
      <c r="G293" s="23">
        <f>G$287*$H284/$H$287</f>
        <v>7.5285714285714285</v>
      </c>
      <c r="J293" s="29">
        <f>D293</f>
        <v>1</v>
      </c>
      <c r="K293" s="23">
        <f>K$287*$N284/$N$287</f>
        <v>13.357142857142858</v>
      </c>
      <c r="L293" s="23">
        <f>L$287*$N284/$N$287</f>
        <v>12.871428571428572</v>
      </c>
      <c r="M293" s="23">
        <f>M$287*$N284/$N$287</f>
        <v>7.7714285714285714</v>
      </c>
      <c r="P293" s="29">
        <f>J293</f>
        <v>1</v>
      </c>
      <c r="Q293" s="23">
        <f>Q$287*$T284/$T$287</f>
        <v>7.0428571428571427</v>
      </c>
      <c r="R293" s="23">
        <f>R$287*$T284/$T$287</f>
        <v>10.442857142857143</v>
      </c>
      <c r="S293" s="23">
        <f>S$287*$T284/$T$287</f>
        <v>16.514285714285716</v>
      </c>
      <c r="V293" s="29">
        <f>P293</f>
        <v>1</v>
      </c>
      <c r="W293" s="23">
        <f>W$287*$Z284/$Z$287</f>
        <v>8.0142857142857142</v>
      </c>
      <c r="X293" s="23">
        <f>X$287*$Z284/$Z$287</f>
        <v>15.3</v>
      </c>
      <c r="Y293" s="23">
        <f>Y$287*$Z284/$Z$287</f>
        <v>10.685714285714285</v>
      </c>
      <c r="AB293" s="29">
        <f>V293</f>
        <v>1</v>
      </c>
      <c r="AC293" s="23">
        <f>AC$287*$AF284/$AF$287</f>
        <v>10.442857142857143</v>
      </c>
      <c r="AD293" s="23">
        <f>AD$287*$AF284/$AF$287</f>
        <v>10.928571428571429</v>
      </c>
      <c r="AE293" s="23">
        <f>AE$287*$AF284/$AF$287</f>
        <v>12.628571428571428</v>
      </c>
      <c r="AH293" s="29">
        <f>AB293</f>
        <v>1</v>
      </c>
      <c r="AI293" s="23">
        <f>AI$287*$AL284/$AL$287</f>
        <v>14.085714285714285</v>
      </c>
      <c r="AJ293" s="23">
        <f>AJ$287*$AL284/$AL$287</f>
        <v>10.199999999999999</v>
      </c>
      <c r="AK293" s="23">
        <f>AK$287*$AL284/$AL$287</f>
        <v>9.7142857142857135</v>
      </c>
      <c r="AN293" s="29">
        <f>AH293</f>
        <v>1</v>
      </c>
      <c r="AO293" s="23">
        <f>AO$287*$AR284/$AR$287</f>
        <v>12.385714285714286</v>
      </c>
      <c r="AP293" s="23">
        <f>AP$287*$AR284/$AR$287</f>
        <v>9.7142857142857135</v>
      </c>
      <c r="AQ293" s="23">
        <f>AQ$287*$AR284/$AR$287</f>
        <v>11.9</v>
      </c>
    </row>
    <row r="294" spans="3:43" x14ac:dyDescent="0.3">
      <c r="D294" s="2" t="str">
        <f>D285</f>
        <v>2_to_3</v>
      </c>
      <c r="E294" s="23">
        <f>E$287*$H285/$H$287</f>
        <v>24.042857142857144</v>
      </c>
      <c r="F294" s="23">
        <f>F$287*$H285/$H$287</f>
        <v>27.342857142857142</v>
      </c>
      <c r="G294" s="23">
        <f>G$287*$H285/$H$287</f>
        <v>14.614285714285714</v>
      </c>
      <c r="J294" s="2" t="str">
        <f>D294</f>
        <v>2_to_3</v>
      </c>
      <c r="K294" s="23">
        <f>K$287*$N285/$N$287</f>
        <v>25.928571428571427</v>
      </c>
      <c r="L294" s="23">
        <f>L$287*$N285/$N$287</f>
        <v>24.985714285714284</v>
      </c>
      <c r="M294" s="23">
        <f>M$287*$N285/$N$287</f>
        <v>15.085714285714285</v>
      </c>
      <c r="P294" s="2" t="str">
        <f>J294</f>
        <v>2_to_3</v>
      </c>
      <c r="Q294" s="23">
        <f>Q$287*$T285/$T$287</f>
        <v>13.671428571428571</v>
      </c>
      <c r="R294" s="23">
        <f>R$287*$T285/$T$287</f>
        <v>20.271428571428572</v>
      </c>
      <c r="S294" s="23">
        <f>S$287*$T285/$T$287</f>
        <v>32.057142857142857</v>
      </c>
      <c r="V294" s="2" t="str">
        <f>P294</f>
        <v>2_to_3</v>
      </c>
      <c r="W294" s="23">
        <f>W$287*$Z285/$Z$287</f>
        <v>15.557142857142857</v>
      </c>
      <c r="X294" s="23">
        <f>X$287*$Z285/$Z$287</f>
        <v>29.7</v>
      </c>
      <c r="Y294" s="23">
        <f>Y$287*$Z285/$Z$287</f>
        <v>20.742857142857144</v>
      </c>
      <c r="AB294" s="2" t="str">
        <f>V294</f>
        <v>2_to_3</v>
      </c>
      <c r="AC294" s="23">
        <f>AC$287*$AF285/$AF$287</f>
        <v>20.271428571428572</v>
      </c>
      <c r="AD294" s="23">
        <f>AD$287*$AF285/$AF$287</f>
        <v>21.214285714285715</v>
      </c>
      <c r="AE294" s="23">
        <f>AE$287*$AF285/$AF$287</f>
        <v>24.514285714285716</v>
      </c>
      <c r="AH294" s="2" t="str">
        <f>AB294</f>
        <v>2_to_3</v>
      </c>
      <c r="AI294" s="23">
        <f>AI$287*$AL285/$AL$287</f>
        <v>27.342857142857142</v>
      </c>
      <c r="AJ294" s="23">
        <f>AJ$287*$AL285/$AL$287</f>
        <v>19.8</v>
      </c>
      <c r="AK294" s="23">
        <f>AK$287*$AL285/$AL$287</f>
        <v>18.857142857142858</v>
      </c>
      <c r="AN294" s="2" t="str">
        <f>AH294</f>
        <v>2_to_3</v>
      </c>
      <c r="AO294" s="23">
        <f>AO$287*$AR285/$AR$287</f>
        <v>24.042857142857144</v>
      </c>
      <c r="AP294" s="23">
        <f>AP$287*$AR285/$AR$287</f>
        <v>18.857142857142858</v>
      </c>
      <c r="AQ294" s="23">
        <f>AQ$287*$AR285/$AR$287</f>
        <v>23.1</v>
      </c>
    </row>
    <row r="295" spans="3:43" x14ac:dyDescent="0.3">
      <c r="D295" s="2" t="str">
        <f>D286</f>
        <v>4_to_5</v>
      </c>
      <c r="E295" s="23">
        <f>E$287*$H286/$H$287</f>
        <v>14.571428571428571</v>
      </c>
      <c r="F295" s="23">
        <f>F$287*$H286/$H$287</f>
        <v>16.571428571428573</v>
      </c>
      <c r="G295" s="23">
        <f>G$287*$H286/$H$287</f>
        <v>8.8571428571428577</v>
      </c>
      <c r="J295" s="2" t="str">
        <f>D295</f>
        <v>4_to_5</v>
      </c>
      <c r="K295" s="23">
        <f>K$287*$N286/$N$287</f>
        <v>15.714285714285714</v>
      </c>
      <c r="L295" s="23">
        <f>L$287*$N286/$N$287</f>
        <v>15.142857142857142</v>
      </c>
      <c r="M295" s="23">
        <f>M$287*$N286/$N$287</f>
        <v>9.1428571428571423</v>
      </c>
      <c r="P295" s="2" t="str">
        <f>J295</f>
        <v>4_to_5</v>
      </c>
      <c r="Q295" s="23">
        <f>Q$287*$T286/$T$287</f>
        <v>8.2857142857142865</v>
      </c>
      <c r="R295" s="23">
        <f>R$287*$T286/$T$287</f>
        <v>12.285714285714286</v>
      </c>
      <c r="S295" s="23">
        <f>S$287*$T286/$T$287</f>
        <v>19.428571428571427</v>
      </c>
      <c r="V295" s="2" t="str">
        <f>P295</f>
        <v>4_to_5</v>
      </c>
      <c r="W295" s="23">
        <f>W$287*$Z286/$Z$287</f>
        <v>9.4285714285714288</v>
      </c>
      <c r="X295" s="23">
        <f>X$287*$Z286/$Z$287</f>
        <v>18</v>
      </c>
      <c r="Y295" s="23">
        <f>Y$287*$Z286/$Z$287</f>
        <v>12.571428571428571</v>
      </c>
      <c r="AB295" s="2" t="str">
        <f>V295</f>
        <v>4_to_5</v>
      </c>
      <c r="AC295" s="23">
        <f>AC$287*$AF286/$AF$287</f>
        <v>12.285714285714286</v>
      </c>
      <c r="AD295" s="23">
        <f>AD$287*$AF286/$AF$287</f>
        <v>12.857142857142858</v>
      </c>
      <c r="AE295" s="23">
        <f>AE$287*$AF286/$AF$287</f>
        <v>14.857142857142858</v>
      </c>
      <c r="AH295" s="2" t="str">
        <f>AB295</f>
        <v>4_to_5</v>
      </c>
      <c r="AI295" s="23">
        <f>AI$287*$AL286/$AL$287</f>
        <v>16.571428571428573</v>
      </c>
      <c r="AJ295" s="23">
        <f>AJ$287*$AL286/$AL$287</f>
        <v>12</v>
      </c>
      <c r="AK295" s="23">
        <f>AK$287*$AL286/$AL$287</f>
        <v>11.428571428571429</v>
      </c>
      <c r="AN295" s="2" t="str">
        <f>AH295</f>
        <v>4_to_5</v>
      </c>
      <c r="AO295" s="23">
        <f>AO$287*$AR286/$AR$287</f>
        <v>14.571428571428571</v>
      </c>
      <c r="AP295" s="23">
        <f>AP$287*$AR286/$AR$287</f>
        <v>11.428571428571429</v>
      </c>
      <c r="AQ295" s="23">
        <f>AQ$287*$AR286/$AR$287</f>
        <v>14</v>
      </c>
    </row>
    <row r="298" spans="3:43" x14ac:dyDescent="0.3">
      <c r="D298" s="21" t="s">
        <v>54</v>
      </c>
      <c r="E298" s="21"/>
      <c r="J298" s="21" t="s">
        <v>54</v>
      </c>
      <c r="K298" s="21"/>
      <c r="P298" s="21" t="s">
        <v>54</v>
      </c>
      <c r="Q298" s="21"/>
      <c r="V298" s="21" t="s">
        <v>54</v>
      </c>
      <c r="W298" s="21"/>
      <c r="AB298" s="21" t="s">
        <v>54</v>
      </c>
      <c r="AC298" s="21"/>
      <c r="AH298" s="21" t="s">
        <v>54</v>
      </c>
      <c r="AI298" s="21"/>
      <c r="AN298" s="21" t="s">
        <v>54</v>
      </c>
      <c r="AO298" s="21"/>
    </row>
    <row r="299" spans="3:43" x14ac:dyDescent="0.3">
      <c r="E299">
        <v>1</v>
      </c>
      <c r="F299">
        <v>2</v>
      </c>
      <c r="G299">
        <v>3</v>
      </c>
      <c r="K299">
        <v>1</v>
      </c>
      <c r="L299">
        <v>2</v>
      </c>
      <c r="M299">
        <v>3</v>
      </c>
      <c r="Q299">
        <v>1</v>
      </c>
      <c r="R299">
        <v>2</v>
      </c>
      <c r="S299">
        <v>3</v>
      </c>
      <c r="W299">
        <v>1</v>
      </c>
      <c r="X299">
        <v>2</v>
      </c>
      <c r="Y299">
        <v>3</v>
      </c>
      <c r="AC299">
        <v>1</v>
      </c>
      <c r="AD299">
        <v>2</v>
      </c>
      <c r="AE299">
        <v>3</v>
      </c>
      <c r="AI299">
        <v>1</v>
      </c>
      <c r="AJ299">
        <v>2</v>
      </c>
      <c r="AK299">
        <v>3</v>
      </c>
      <c r="AO299">
        <v>1</v>
      </c>
      <c r="AP299">
        <v>2</v>
      </c>
      <c r="AQ299">
        <v>3</v>
      </c>
    </row>
    <row r="300" spans="3:43" x14ac:dyDescent="0.3">
      <c r="E300" s="20">
        <v>1</v>
      </c>
      <c r="F300" s="20" t="s">
        <v>72</v>
      </c>
      <c r="G300" s="20" t="s">
        <v>50</v>
      </c>
      <c r="K300" s="20">
        <v>1</v>
      </c>
      <c r="L300" s="20" t="s">
        <v>72</v>
      </c>
      <c r="M300" s="20" t="s">
        <v>50</v>
      </c>
      <c r="Q300" s="20">
        <v>1</v>
      </c>
      <c r="R300" s="20" t="s">
        <v>72</v>
      </c>
      <c r="S300" s="20" t="s">
        <v>50</v>
      </c>
      <c r="W300" s="20">
        <v>1</v>
      </c>
      <c r="X300" s="20" t="s">
        <v>72</v>
      </c>
      <c r="Y300" s="20" t="s">
        <v>50</v>
      </c>
      <c r="AC300" s="20">
        <v>1</v>
      </c>
      <c r="AD300" s="20" t="s">
        <v>72</v>
      </c>
      <c r="AE300" s="20" t="s">
        <v>50</v>
      </c>
      <c r="AI300" s="20">
        <v>1</v>
      </c>
      <c r="AJ300" s="20" t="s">
        <v>72</v>
      </c>
      <c r="AK300" s="20" t="s">
        <v>50</v>
      </c>
      <c r="AO300" s="20">
        <v>1</v>
      </c>
      <c r="AP300" s="20" t="s">
        <v>72</v>
      </c>
      <c r="AQ300" s="20" t="s">
        <v>50</v>
      </c>
    </row>
    <row r="301" spans="3:43" x14ac:dyDescent="0.3">
      <c r="C301">
        <v>1</v>
      </c>
      <c r="D301" s="29">
        <f>D284</f>
        <v>1</v>
      </c>
      <c r="E301" s="23">
        <f>(E284-E293)^2/E293</f>
        <v>3.5321964079749542</v>
      </c>
      <c r="F301" s="23">
        <f>(F284-F293)^2/F293</f>
        <v>0.67597797739785559</v>
      </c>
      <c r="G301" s="23">
        <f>(G284-G293)^2/G293</f>
        <v>1.6538086202222824</v>
      </c>
      <c r="I301">
        <v>1</v>
      </c>
      <c r="J301" s="29">
        <f>D301</f>
        <v>1</v>
      </c>
      <c r="K301" s="23">
        <f>(K284-K293)^2/K293</f>
        <v>2.3838808250572949</v>
      </c>
      <c r="L301" s="23">
        <f>(L284-L293)^2/L293</f>
        <v>5.8997938798160829E-2</v>
      </c>
      <c r="M301" s="23">
        <f>(M284-M293)^2/M293</f>
        <v>2.9295168067226887</v>
      </c>
      <c r="O301">
        <v>1</v>
      </c>
      <c r="P301" s="29">
        <f>J301</f>
        <v>1</v>
      </c>
      <c r="Q301" s="23">
        <f>(Q284-Q293)^2/Q293</f>
        <v>5.0388003477252967</v>
      </c>
      <c r="R301" s="23">
        <f>(R284-R293)^2/R293</f>
        <v>2.9724447918702344E-2</v>
      </c>
      <c r="S301" s="23">
        <f>(S284-S293)^2/S293</f>
        <v>2.5696490360850235</v>
      </c>
      <c r="U301">
        <v>1</v>
      </c>
      <c r="V301" s="29">
        <f>P301</f>
        <v>1</v>
      </c>
      <c r="W301" s="23">
        <f>(W284-W293)^2/W293</f>
        <v>4.4706137000254644</v>
      </c>
      <c r="X301" s="23">
        <f>(X284-X293)^2/X293</f>
        <v>0.18888888888888872</v>
      </c>
      <c r="Y301" s="23">
        <f>(Y284-Y293)^2/Y293</f>
        <v>5.5279602750190984</v>
      </c>
      <c r="AA301">
        <v>1</v>
      </c>
      <c r="AB301" s="29">
        <f>V301</f>
        <v>1</v>
      </c>
      <c r="AC301" s="23">
        <f>(AC284-AC293)^2/AC293</f>
        <v>10.672679304279852</v>
      </c>
      <c r="AD301" s="23">
        <f>(AD284-AD293)^2/AD293</f>
        <v>0.78478057889822617</v>
      </c>
      <c r="AE301" s="23">
        <f>(AE284-AE293)^2/AE293</f>
        <v>4.6082094376212019</v>
      </c>
      <c r="AG301">
        <v>1</v>
      </c>
      <c r="AH301" s="29">
        <f>AB301</f>
        <v>1</v>
      </c>
      <c r="AI301" s="23">
        <f>(AI284-AI293)^2/AI293</f>
        <v>10.077600695450593</v>
      </c>
      <c r="AJ301" s="23">
        <f>(AJ284-AJ293)^2/AJ293</f>
        <v>5.0823529411764703</v>
      </c>
      <c r="AK301" s="23">
        <f>(AK284-AK293)^2/AK293</f>
        <v>2.2878151260504196</v>
      </c>
      <c r="AM301">
        <v>1</v>
      </c>
      <c r="AN301" s="29">
        <f>AH301</f>
        <v>1</v>
      </c>
      <c r="AO301" s="23">
        <f>(AO284-AO293)^2/AO293</f>
        <v>12.847075300708516</v>
      </c>
      <c r="AP301" s="23">
        <f>(AP284-AP293)^2/AP293</f>
        <v>2.2878151260504196</v>
      </c>
      <c r="AQ301" s="23">
        <f>(AQ284-AQ293)^2/AQ293</f>
        <v>5.2445378151260504</v>
      </c>
    </row>
    <row r="302" spans="3:43" x14ac:dyDescent="0.3">
      <c r="C302">
        <v>2</v>
      </c>
      <c r="D302" s="2" t="str">
        <f>D285</f>
        <v>2_to_3</v>
      </c>
      <c r="E302" s="23">
        <f>(E285-E294)^2/E294</f>
        <v>4.5233851116204198E-2</v>
      </c>
      <c r="F302" s="23">
        <f>(F285-F294)^2/F294</f>
        <v>1.5793402000298613E-2</v>
      </c>
      <c r="G302" s="23">
        <f>(G285-G294)^2/G294</f>
        <v>1.0180142438206976E-2</v>
      </c>
      <c r="I302">
        <v>2</v>
      </c>
      <c r="J302" s="2" t="str">
        <f>D302</f>
        <v>2_to_3</v>
      </c>
      <c r="K302" s="23">
        <f>(K285-K294)^2/K294</f>
        <v>1.9677292404565971E-4</v>
      </c>
      <c r="L302" s="23">
        <f>(L285-L294)^2/L294</f>
        <v>4.1174548721718676E-2</v>
      </c>
      <c r="M302" s="23">
        <f>(M285-M294)^2/M294</f>
        <v>7.8138528138528091E-2</v>
      </c>
      <c r="O302">
        <v>2</v>
      </c>
      <c r="P302" s="2" t="str">
        <f>J302</f>
        <v>2_to_3</v>
      </c>
      <c r="Q302" s="23">
        <f>(Q285-Q294)^2/Q294</f>
        <v>0.20434393193013869</v>
      </c>
      <c r="R302" s="23">
        <f>(R285-R294)^2/R294</f>
        <v>7.974428672103101E-2</v>
      </c>
      <c r="S302" s="23">
        <f>(S285-S294)^2/S294</f>
        <v>0.27015533486121723</v>
      </c>
      <c r="U302">
        <v>2</v>
      </c>
      <c r="V302" s="2" t="str">
        <f>P302</f>
        <v>2_to_3</v>
      </c>
      <c r="W302" s="23">
        <f>(W285-W294)^2/W294</f>
        <v>1.3349206349206346</v>
      </c>
      <c r="X302" s="23">
        <f>(X285-X294)^2/X294</f>
        <v>0.36666666666666681</v>
      </c>
      <c r="Y302" s="23">
        <f>(Y285-Y294)^2/Y294</f>
        <v>7.6190476190476072E-2</v>
      </c>
      <c r="AA302">
        <v>2</v>
      </c>
      <c r="AB302" s="2" t="str">
        <f>V302</f>
        <v>2_to_3</v>
      </c>
      <c r="AC302" s="23">
        <f>(AC285-AC294)^2/AC294</f>
        <v>0.25451525218967097</v>
      </c>
      <c r="AD302" s="23">
        <f>(AD285-AD294)^2/AD294</f>
        <v>0.67556517556517515</v>
      </c>
      <c r="AE302" s="23">
        <f>(AE285-AE294)^2/AE294</f>
        <v>9.3539793539793747E-2</v>
      </c>
      <c r="AG302">
        <v>2</v>
      </c>
      <c r="AH302" s="2" t="str">
        <f>AB302</f>
        <v>2_to_3</v>
      </c>
      <c r="AI302" s="23">
        <f>(AI285-AI294)^2/AI294</f>
        <v>1.0440065681444988</v>
      </c>
      <c r="AJ302" s="23">
        <f>(AJ285-AJ294)^2/AJ294</f>
        <v>2.6181818181818177</v>
      </c>
      <c r="AK302" s="23">
        <f>(AK285-AK294)^2/AK294</f>
        <v>0.18290043290043298</v>
      </c>
      <c r="AM302">
        <v>2</v>
      </c>
      <c r="AN302" s="2" t="str">
        <f>AH302</f>
        <v>2_to_3</v>
      </c>
      <c r="AO302" s="23">
        <f>(AO285-AO294)^2/AO294</f>
        <v>0.17357609710550914</v>
      </c>
      <c r="AP302" s="23">
        <f>(AP285-AP294)^2/AP294</f>
        <v>6.9264069264069195E-2</v>
      </c>
      <c r="AQ302" s="23">
        <f>(AQ285-AQ294)^2/AQ294</f>
        <v>3.5064935064934952E-2</v>
      </c>
    </row>
    <row r="303" spans="3:43" x14ac:dyDescent="0.3">
      <c r="C303">
        <v>3</v>
      </c>
      <c r="D303" s="2" t="str">
        <f>D286</f>
        <v>4_to_5</v>
      </c>
      <c r="E303" s="23">
        <f>(E286-E295)^2/E295</f>
        <v>2.1302521008403361</v>
      </c>
      <c r="F303" s="23">
        <f>(F286-F295)^2/F295</f>
        <v>0.35591133004926062</v>
      </c>
      <c r="G303" s="23">
        <f>(G286-G295)^2/G295</f>
        <v>1.115207373271889</v>
      </c>
      <c r="I303">
        <v>3</v>
      </c>
      <c r="J303" s="2" t="str">
        <f>D303</f>
        <v>4_to_5</v>
      </c>
      <c r="K303" s="23">
        <f>(K286-K295)^2/K295</f>
        <v>2.0779220779220777</v>
      </c>
      <c r="L303" s="23">
        <f>(L286-L295)^2/L295</f>
        <v>1.3477088948786967E-3</v>
      </c>
      <c r="M303" s="23">
        <f>(M286-M295)^2/M295</f>
        <v>3.7522321428571441</v>
      </c>
      <c r="O303">
        <v>3</v>
      </c>
      <c r="P303" s="2" t="str">
        <f>J303</f>
        <v>4_to_5</v>
      </c>
      <c r="Q303" s="23">
        <f>(Q286-Q295)^2/Q295</f>
        <v>2.216748768472907</v>
      </c>
      <c r="R303" s="23">
        <f>(R286-R295)^2/R295</f>
        <v>4.1528239202657719E-2</v>
      </c>
      <c r="S303" s="23">
        <f>(S286-S295)^2/S295</f>
        <v>0.65651260504201747</v>
      </c>
      <c r="U303">
        <v>3</v>
      </c>
      <c r="V303" s="2" t="str">
        <f>P303</f>
        <v>4_to_5</v>
      </c>
      <c r="W303" s="23">
        <f>(W286-W295)^2/W295</f>
        <v>0.21645021645021653</v>
      </c>
      <c r="X303" s="23">
        <f>(X286-X295)^2/X295</f>
        <v>1.3888888888888888</v>
      </c>
      <c r="Y303" s="23">
        <f>(Y286-Y295)^2/Y295</f>
        <v>3.2873376623376629</v>
      </c>
      <c r="AA303">
        <v>3</v>
      </c>
      <c r="AB303" s="2" t="str">
        <f>V303</f>
        <v>4_to_5</v>
      </c>
      <c r="AC303" s="23">
        <f>(AC286-AC295)^2/AC295</f>
        <v>5.588039867109635</v>
      </c>
      <c r="AD303" s="23">
        <f>(AD286-AD295)^2/AD295</f>
        <v>5.7142857142857204E-2</v>
      </c>
      <c r="AE303" s="23">
        <f>(AE286-AE295)^2/AE295</f>
        <v>5.6263736263736259</v>
      </c>
      <c r="AG303">
        <v>3</v>
      </c>
      <c r="AH303" s="2" t="str">
        <f>AB303</f>
        <v>4_to_5</v>
      </c>
      <c r="AI303" s="23">
        <f>(AI286-AI295)^2/AI295</f>
        <v>2.605911330049262</v>
      </c>
      <c r="AJ303" s="23">
        <f>(AJ286-AJ295)^2/AJ295</f>
        <v>0</v>
      </c>
      <c r="AK303" s="23">
        <f>(AK286-AK295)^2/AK295</f>
        <v>3.778571428571428</v>
      </c>
      <c r="AM303">
        <v>3</v>
      </c>
      <c r="AN303" s="2" t="str">
        <f>AH303</f>
        <v>4_to_5</v>
      </c>
      <c r="AO303" s="23">
        <f>(AO286-AO295)^2/AO295</f>
        <v>7.6694677871148462</v>
      </c>
      <c r="AP303" s="23">
        <f>(AP286-AP295)^2/AP295</f>
        <v>1.1160714285714284</v>
      </c>
      <c r="AQ303" s="23">
        <f>(AQ286-AQ295)^2/AQ295</f>
        <v>3.5</v>
      </c>
    </row>
    <row r="306" spans="4:41" x14ac:dyDescent="0.3">
      <c r="D306" s="21" t="s">
        <v>56</v>
      </c>
      <c r="E306" s="21"/>
      <c r="J306" s="21" t="s">
        <v>56</v>
      </c>
      <c r="K306" s="21"/>
      <c r="P306" s="21" t="s">
        <v>56</v>
      </c>
      <c r="Q306" s="21"/>
      <c r="V306" s="21" t="s">
        <v>56</v>
      </c>
      <c r="W306" s="21"/>
      <c r="AB306" s="21" t="s">
        <v>56</v>
      </c>
      <c r="AC306" s="21"/>
      <c r="AH306" s="21" t="s">
        <v>56</v>
      </c>
      <c r="AI306" s="21"/>
      <c r="AN306" s="21" t="s">
        <v>56</v>
      </c>
      <c r="AO306" s="21"/>
    </row>
    <row r="308" spans="4:41" x14ac:dyDescent="0.3">
      <c r="D308" s="22" t="s">
        <v>57</v>
      </c>
      <c r="E308" s="23">
        <f>SUM(E301:G303)</f>
        <v>9.5345612053112863</v>
      </c>
      <c r="J308" s="22" t="s">
        <v>57</v>
      </c>
      <c r="K308" s="23">
        <f>SUM(K301:M303)</f>
        <v>11.323407350036536</v>
      </c>
      <c r="P308" s="22" t="s">
        <v>57</v>
      </c>
      <c r="Q308" s="23">
        <f>SUM(Q301:S303)</f>
        <v>11.107206997958992</v>
      </c>
      <c r="V308" s="22" t="s">
        <v>57</v>
      </c>
      <c r="W308" s="23">
        <f>SUM(W301:Y303)</f>
        <v>16.857917409387998</v>
      </c>
      <c r="AB308" s="22" t="s">
        <v>57</v>
      </c>
      <c r="AC308" s="23">
        <f>SUM(AC301:AE303)</f>
        <v>28.360845892720036</v>
      </c>
      <c r="AH308" s="22" t="s">
        <v>57</v>
      </c>
      <c r="AI308" s="23">
        <f>SUM(AI301:AK303)</f>
        <v>27.677340340524925</v>
      </c>
      <c r="AN308" s="22" t="s">
        <v>57</v>
      </c>
      <c r="AO308" s="23">
        <f>SUM(AO301:AQ303)</f>
        <v>32.942872559005778</v>
      </c>
    </row>
    <row r="309" spans="4:41" x14ac:dyDescent="0.3">
      <c r="D309" s="22" t="s">
        <v>58</v>
      </c>
      <c r="E309">
        <f>COUNT(C301:C303)-1</f>
        <v>2</v>
      </c>
      <c r="J309" s="22" t="s">
        <v>58</v>
      </c>
      <c r="K309">
        <f>COUNT(I301:I303)-1</f>
        <v>2</v>
      </c>
      <c r="P309" s="22" t="s">
        <v>58</v>
      </c>
      <c r="Q309">
        <f>COUNT(O301:O303)-1</f>
        <v>2</v>
      </c>
      <c r="V309" s="22" t="s">
        <v>58</v>
      </c>
      <c r="W309">
        <f>COUNT(U301:U303)-1</f>
        <v>2</v>
      </c>
      <c r="AB309" s="22" t="s">
        <v>58</v>
      </c>
      <c r="AC309">
        <f>COUNT(AA301:AA303)-1</f>
        <v>2</v>
      </c>
      <c r="AH309" s="22" t="s">
        <v>58</v>
      </c>
      <c r="AI309">
        <f>COUNT(AG301:AG303)-1</f>
        <v>2</v>
      </c>
      <c r="AN309" s="22" t="s">
        <v>58</v>
      </c>
      <c r="AO309">
        <f>COUNT(AM301:AM303)-1</f>
        <v>2</v>
      </c>
    </row>
    <row r="310" spans="4:41" x14ac:dyDescent="0.3">
      <c r="D310" s="22" t="s">
        <v>59</v>
      </c>
      <c r="E310">
        <f>COUNT(E299:G299)-1</f>
        <v>2</v>
      </c>
      <c r="J310" s="22" t="s">
        <v>59</v>
      </c>
      <c r="K310">
        <f>COUNT(K299:M299)-1</f>
        <v>2</v>
      </c>
      <c r="P310" s="22" t="s">
        <v>59</v>
      </c>
      <c r="Q310">
        <f>COUNT(Q299:S299)-1</f>
        <v>2</v>
      </c>
      <c r="V310" s="22" t="s">
        <v>59</v>
      </c>
      <c r="W310">
        <f>COUNT(W299:Y299)-1</f>
        <v>2</v>
      </c>
      <c r="AB310" s="22" t="s">
        <v>59</v>
      </c>
      <c r="AC310">
        <f>COUNT(AC299:AE299)-1</f>
        <v>2</v>
      </c>
      <c r="AH310" s="22" t="s">
        <v>59</v>
      </c>
      <c r="AI310">
        <f>COUNT(AI299:AK299)-1</f>
        <v>2</v>
      </c>
      <c r="AN310" s="22" t="s">
        <v>59</v>
      </c>
      <c r="AO310">
        <f>COUNT(AO299:AQ299)-1</f>
        <v>2</v>
      </c>
    </row>
    <row r="312" spans="4:41" x14ac:dyDescent="0.3">
      <c r="D312" s="22" t="s">
        <v>60</v>
      </c>
      <c r="E312" s="24">
        <f>_xlfn.CHISQ.DIST.RT(E308,E309*E310)</f>
        <v>4.9041915282617386E-2</v>
      </c>
      <c r="J312" s="22" t="s">
        <v>60</v>
      </c>
      <c r="K312" s="24">
        <f>_xlfn.CHISQ.DIST.RT(K308,K309*K310)</f>
        <v>2.3160004867262687E-2</v>
      </c>
      <c r="P312" s="22" t="s">
        <v>60</v>
      </c>
      <c r="Q312" s="24">
        <f>_xlfn.CHISQ.DIST.RT(Q308,Q309*Q310)</f>
        <v>2.5385212790349325E-2</v>
      </c>
      <c r="V312" s="22" t="s">
        <v>60</v>
      </c>
      <c r="W312" s="24">
        <f>_xlfn.CHISQ.DIST.RT(W308,W309*W310)</f>
        <v>2.0597451079809518E-3</v>
      </c>
      <c r="AB312" s="22" t="s">
        <v>60</v>
      </c>
      <c r="AC312" s="24">
        <f>_xlfn.CHISQ.DIST.RT(AC308,AC309*AC310)</f>
        <v>1.0539122077220101E-5</v>
      </c>
      <c r="AH312" s="22" t="s">
        <v>60</v>
      </c>
      <c r="AI312" s="24">
        <f>_xlfn.CHISQ.DIST.RT(AI308,AI309*AI310)</f>
        <v>1.4498961269255383E-5</v>
      </c>
      <c r="AN312" s="22" t="s">
        <v>60</v>
      </c>
      <c r="AO312" s="24">
        <f>_xlfn.CHISQ.DIST.RT(AO308,AO309*AO310)</f>
        <v>1.2270852151052759E-6</v>
      </c>
    </row>
  </sheetData>
  <mergeCells count="7">
    <mergeCell ref="AI4:AK4"/>
    <mergeCell ref="AO4:AQ4"/>
    <mergeCell ref="E4:G4"/>
    <mergeCell ref="K4:M4"/>
    <mergeCell ref="Q4:S4"/>
    <mergeCell ref="W4:Y4"/>
    <mergeCell ref="AC4:AE4"/>
  </mergeCells>
  <conditionalFormatting sqref="E69">
    <cfRule type="cellIs" dxfId="66" priority="63" operator="lessThanOrEqual">
      <formula>0.05</formula>
    </cfRule>
  </conditionalFormatting>
  <conditionalFormatting sqref="K69">
    <cfRule type="cellIs" dxfId="65" priority="62" operator="lessThanOrEqual">
      <formula>0.05</formula>
    </cfRule>
  </conditionalFormatting>
  <conditionalFormatting sqref="K36">
    <cfRule type="cellIs" dxfId="64" priority="60" operator="lessThanOrEqual">
      <formula>0.05</formula>
    </cfRule>
  </conditionalFormatting>
  <conditionalFormatting sqref="K135">
    <cfRule type="cellIs" dxfId="63" priority="56" operator="lessThanOrEqual">
      <formula>0.05</formula>
    </cfRule>
  </conditionalFormatting>
  <conditionalFormatting sqref="E36">
    <cfRule type="cellIs" dxfId="62" priority="61" operator="lessThanOrEqual">
      <formula>0.05</formula>
    </cfRule>
  </conditionalFormatting>
  <conditionalFormatting sqref="K102">
    <cfRule type="cellIs" dxfId="61" priority="58" operator="lessThanOrEqual">
      <formula>0.05</formula>
    </cfRule>
  </conditionalFormatting>
  <conditionalFormatting sqref="E102">
    <cfRule type="cellIs" dxfId="60" priority="59" operator="lessThanOrEqual">
      <formula>0.05</formula>
    </cfRule>
  </conditionalFormatting>
  <conditionalFormatting sqref="E135">
    <cfRule type="cellIs" dxfId="59" priority="57" operator="lessThanOrEqual">
      <formula>0.05</formula>
    </cfRule>
  </conditionalFormatting>
  <conditionalFormatting sqref="K168">
    <cfRule type="cellIs" dxfId="58" priority="54" operator="lessThanOrEqual">
      <formula>0.05</formula>
    </cfRule>
  </conditionalFormatting>
  <conditionalFormatting sqref="E168">
    <cfRule type="cellIs" dxfId="57" priority="55" operator="lessThanOrEqual">
      <formula>0.05</formula>
    </cfRule>
  </conditionalFormatting>
  <conditionalFormatting sqref="K204">
    <cfRule type="cellIs" dxfId="56" priority="52" operator="lessThanOrEqual">
      <formula>0.05</formula>
    </cfRule>
  </conditionalFormatting>
  <conditionalFormatting sqref="E204">
    <cfRule type="cellIs" dxfId="55" priority="53" operator="lessThanOrEqual">
      <formula>0.05</formula>
    </cfRule>
  </conditionalFormatting>
  <conditionalFormatting sqref="K240">
    <cfRule type="cellIs" dxfId="54" priority="50" operator="lessThanOrEqual">
      <formula>0.05</formula>
    </cfRule>
  </conditionalFormatting>
  <conditionalFormatting sqref="E240">
    <cfRule type="cellIs" dxfId="53" priority="51" operator="lessThanOrEqual">
      <formula>0.05</formula>
    </cfRule>
  </conditionalFormatting>
  <conditionalFormatting sqref="K276">
    <cfRule type="cellIs" dxfId="52" priority="48" operator="lessThanOrEqual">
      <formula>0.05</formula>
    </cfRule>
  </conditionalFormatting>
  <conditionalFormatting sqref="E276">
    <cfRule type="cellIs" dxfId="51" priority="49" operator="lessThanOrEqual">
      <formula>0.05</formula>
    </cfRule>
  </conditionalFormatting>
  <conditionalFormatting sqref="K312">
    <cfRule type="cellIs" dxfId="50" priority="46" operator="lessThanOrEqual">
      <formula>0.05</formula>
    </cfRule>
  </conditionalFormatting>
  <conditionalFormatting sqref="E312">
    <cfRule type="cellIs" dxfId="49" priority="47" operator="lessThanOrEqual">
      <formula>0.05</formula>
    </cfRule>
  </conditionalFormatting>
  <conditionalFormatting sqref="Q69">
    <cfRule type="cellIs" dxfId="48" priority="45" operator="lessThanOrEqual">
      <formula>0.05</formula>
    </cfRule>
  </conditionalFormatting>
  <conditionalFormatting sqref="Q36">
    <cfRule type="cellIs" dxfId="47" priority="44" operator="lessThanOrEqual">
      <formula>0.05</formula>
    </cfRule>
  </conditionalFormatting>
  <conditionalFormatting sqref="Q135">
    <cfRule type="cellIs" dxfId="46" priority="42" operator="lessThanOrEqual">
      <formula>0.05</formula>
    </cfRule>
  </conditionalFormatting>
  <conditionalFormatting sqref="Q102">
    <cfRule type="cellIs" dxfId="45" priority="43" operator="lessThanOrEqual">
      <formula>0.05</formula>
    </cfRule>
  </conditionalFormatting>
  <conditionalFormatting sqref="Q168">
    <cfRule type="cellIs" dxfId="44" priority="41" operator="lessThanOrEqual">
      <formula>0.05</formula>
    </cfRule>
  </conditionalFormatting>
  <conditionalFormatting sqref="Q204">
    <cfRule type="cellIs" dxfId="43" priority="40" operator="lessThanOrEqual">
      <formula>0.05</formula>
    </cfRule>
  </conditionalFormatting>
  <conditionalFormatting sqref="Q240">
    <cfRule type="cellIs" dxfId="42" priority="39" operator="lessThanOrEqual">
      <formula>0.05</formula>
    </cfRule>
  </conditionalFormatting>
  <conditionalFormatting sqref="Q276">
    <cfRule type="cellIs" dxfId="41" priority="38" operator="lessThanOrEqual">
      <formula>0.05</formula>
    </cfRule>
  </conditionalFormatting>
  <conditionalFormatting sqref="Q312">
    <cfRule type="cellIs" dxfId="40" priority="37" operator="lessThanOrEqual">
      <formula>0.05</formula>
    </cfRule>
  </conditionalFormatting>
  <conditionalFormatting sqref="W69">
    <cfRule type="cellIs" dxfId="39" priority="36" operator="lessThanOrEqual">
      <formula>0.05</formula>
    </cfRule>
  </conditionalFormatting>
  <conditionalFormatting sqref="W36">
    <cfRule type="cellIs" dxfId="38" priority="35" operator="lessThanOrEqual">
      <formula>0.05</formula>
    </cfRule>
  </conditionalFormatting>
  <conditionalFormatting sqref="W135">
    <cfRule type="cellIs" dxfId="37" priority="33" operator="lessThanOrEqual">
      <formula>0.05</formula>
    </cfRule>
  </conditionalFormatting>
  <conditionalFormatting sqref="W102">
    <cfRule type="cellIs" dxfId="36" priority="34" operator="lessThanOrEqual">
      <formula>0.05</formula>
    </cfRule>
  </conditionalFormatting>
  <conditionalFormatting sqref="W168">
    <cfRule type="cellIs" dxfId="35" priority="32" operator="lessThanOrEqual">
      <formula>0.05</formula>
    </cfRule>
  </conditionalFormatting>
  <conditionalFormatting sqref="W204">
    <cfRule type="cellIs" dxfId="34" priority="31" operator="lessThanOrEqual">
      <formula>0.05</formula>
    </cfRule>
  </conditionalFormatting>
  <conditionalFormatting sqref="W240">
    <cfRule type="cellIs" dxfId="33" priority="30" operator="lessThanOrEqual">
      <formula>0.05</formula>
    </cfRule>
  </conditionalFormatting>
  <conditionalFormatting sqref="W276">
    <cfRule type="cellIs" dxfId="32" priority="29" operator="lessThanOrEqual">
      <formula>0.05</formula>
    </cfRule>
  </conditionalFormatting>
  <conditionalFormatting sqref="W312">
    <cfRule type="cellIs" dxfId="31" priority="28" operator="lessThanOrEqual">
      <formula>0.05</formula>
    </cfRule>
  </conditionalFormatting>
  <conditionalFormatting sqref="AC69">
    <cfRule type="cellIs" dxfId="30" priority="27" operator="lessThanOrEqual">
      <formula>0.05</formula>
    </cfRule>
  </conditionalFormatting>
  <conditionalFormatting sqref="AC36">
    <cfRule type="cellIs" dxfId="29" priority="26" operator="lessThanOrEqual">
      <formula>0.05</formula>
    </cfRule>
  </conditionalFormatting>
  <conditionalFormatting sqref="AC135">
    <cfRule type="cellIs" dxfId="28" priority="24" operator="lessThanOrEqual">
      <formula>0.05</formula>
    </cfRule>
  </conditionalFormatting>
  <conditionalFormatting sqref="AC102">
    <cfRule type="cellIs" dxfId="27" priority="25" operator="lessThanOrEqual">
      <formula>0.05</formula>
    </cfRule>
  </conditionalFormatting>
  <conditionalFormatting sqref="AC168">
    <cfRule type="cellIs" dxfId="26" priority="23" operator="lessThanOrEqual">
      <formula>0.05</formula>
    </cfRule>
  </conditionalFormatting>
  <conditionalFormatting sqref="AC204">
    <cfRule type="cellIs" dxfId="25" priority="22" operator="lessThanOrEqual">
      <formula>0.05</formula>
    </cfRule>
  </conditionalFormatting>
  <conditionalFormatting sqref="AC240">
    <cfRule type="cellIs" dxfId="24" priority="21" operator="lessThanOrEqual">
      <formula>0.05</formula>
    </cfRule>
  </conditionalFormatting>
  <conditionalFormatting sqref="AC276">
    <cfRule type="cellIs" dxfId="23" priority="20" operator="lessThanOrEqual">
      <formula>0.05</formula>
    </cfRule>
  </conditionalFormatting>
  <conditionalFormatting sqref="AC312">
    <cfRule type="cellIs" dxfId="22" priority="19" operator="lessThanOrEqual">
      <formula>0.05</formula>
    </cfRule>
  </conditionalFormatting>
  <conditionalFormatting sqref="AI69">
    <cfRule type="cellIs" dxfId="21" priority="18" operator="lessThanOrEqual">
      <formula>0.05</formula>
    </cfRule>
  </conditionalFormatting>
  <conditionalFormatting sqref="AI36">
    <cfRule type="cellIs" dxfId="20" priority="17" operator="lessThanOrEqual">
      <formula>0.05</formula>
    </cfRule>
  </conditionalFormatting>
  <conditionalFormatting sqref="AI135">
    <cfRule type="cellIs" dxfId="19" priority="15" operator="lessThanOrEqual">
      <formula>0.05</formula>
    </cfRule>
  </conditionalFormatting>
  <conditionalFormatting sqref="AI102">
    <cfRule type="cellIs" dxfId="18" priority="16" operator="lessThanOrEqual">
      <formula>0.05</formula>
    </cfRule>
  </conditionalFormatting>
  <conditionalFormatting sqref="AI168">
    <cfRule type="cellIs" dxfId="17" priority="14" operator="lessThanOrEqual">
      <formula>0.05</formula>
    </cfRule>
  </conditionalFormatting>
  <conditionalFormatting sqref="AI204">
    <cfRule type="cellIs" dxfId="16" priority="13" operator="lessThanOrEqual">
      <formula>0.05</formula>
    </cfRule>
  </conditionalFormatting>
  <conditionalFormatting sqref="AI240">
    <cfRule type="cellIs" dxfId="15" priority="12" operator="lessThanOrEqual">
      <formula>0.05</formula>
    </cfRule>
  </conditionalFormatting>
  <conditionalFormatting sqref="AI276">
    <cfRule type="cellIs" dxfId="14" priority="11" operator="lessThanOrEqual">
      <formula>0.05</formula>
    </cfRule>
  </conditionalFormatting>
  <conditionalFormatting sqref="AI312">
    <cfRule type="cellIs" dxfId="13" priority="10" operator="lessThanOrEqual">
      <formula>0.05</formula>
    </cfRule>
  </conditionalFormatting>
  <conditionalFormatting sqref="AO69">
    <cfRule type="cellIs" dxfId="12" priority="9" operator="lessThanOrEqual">
      <formula>0.05</formula>
    </cfRule>
  </conditionalFormatting>
  <conditionalFormatting sqref="AO36">
    <cfRule type="cellIs" dxfId="11" priority="8" operator="lessThanOrEqual">
      <formula>0.05</formula>
    </cfRule>
  </conditionalFormatting>
  <conditionalFormatting sqref="AO135">
    <cfRule type="cellIs" dxfId="10" priority="6" operator="lessThanOrEqual">
      <formula>0.05</formula>
    </cfRule>
  </conditionalFormatting>
  <conditionalFormatting sqref="AO102">
    <cfRule type="cellIs" dxfId="9" priority="7" operator="lessThanOrEqual">
      <formula>0.05</formula>
    </cfRule>
  </conditionalFormatting>
  <conditionalFormatting sqref="AO168">
    <cfRule type="cellIs" dxfId="8" priority="5" operator="lessThanOrEqual">
      <formula>0.05</formula>
    </cfRule>
  </conditionalFormatting>
  <conditionalFormatting sqref="AO204">
    <cfRule type="cellIs" dxfId="7" priority="4" operator="lessThanOrEqual">
      <formula>0.05</formula>
    </cfRule>
  </conditionalFormatting>
  <conditionalFormatting sqref="AO240">
    <cfRule type="cellIs" dxfId="6" priority="3" operator="lessThanOrEqual">
      <formula>0.05</formula>
    </cfRule>
  </conditionalFormatting>
  <conditionalFormatting sqref="AO276">
    <cfRule type="cellIs" dxfId="5" priority="2" operator="lessThanOrEqual">
      <formula>0.05</formula>
    </cfRule>
  </conditionalFormatting>
  <conditionalFormatting sqref="AO312">
    <cfRule type="cellIs" dxfId="4" priority="1" operator="lessThanOrEqual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042B-05BD-4847-8D70-4C35FD953B97}">
  <dimension ref="A2:H21"/>
  <sheetViews>
    <sheetView tabSelected="1" zoomScale="70" zoomScaleNormal="70" workbookViewId="0">
      <selection activeCell="D1" sqref="D1"/>
    </sheetView>
  </sheetViews>
  <sheetFormatPr defaultRowHeight="14.4" x14ac:dyDescent="0.3"/>
  <cols>
    <col min="1" max="1" width="70.109375" style="7" customWidth="1"/>
    <col min="2" max="7" width="30.77734375" customWidth="1"/>
    <col min="8" max="8" width="38.44140625" customWidth="1"/>
    <col min="9" max="10" width="20.77734375" customWidth="1"/>
  </cols>
  <sheetData>
    <row r="2" spans="1:8" ht="41.4" x14ac:dyDescent="0.3">
      <c r="B2" s="31" t="s">
        <v>41</v>
      </c>
      <c r="C2" s="31" t="s">
        <v>42</v>
      </c>
      <c r="D2" s="31" t="s">
        <v>43</v>
      </c>
      <c r="E2" s="31" t="s">
        <v>30</v>
      </c>
      <c r="F2" s="31" t="s">
        <v>76</v>
      </c>
      <c r="G2" s="31" t="s">
        <v>77</v>
      </c>
      <c r="H2" s="31" t="s">
        <v>47</v>
      </c>
    </row>
    <row r="3" spans="1:8" ht="40.049999999999997" customHeight="1" x14ac:dyDescent="0.3">
      <c r="A3" s="36" t="s">
        <v>14</v>
      </c>
      <c r="B3" s="34">
        <f>'Chi Sq Test'!E36</f>
        <v>0.34536922211907256</v>
      </c>
      <c r="C3" s="34">
        <f>'Chi Sq Test'!K36</f>
        <v>0.36036593719779442</v>
      </c>
      <c r="D3" s="34">
        <f>'Chi Sq Test'!Q36</f>
        <v>0.33051554025635915</v>
      </c>
      <c r="E3" s="34">
        <f>'Chi Sq Test'!W36</f>
        <v>2.9976138621496035E-2</v>
      </c>
      <c r="F3" s="34">
        <f>'Chi Sq Test'!AC36</f>
        <v>0.49953135203864502</v>
      </c>
      <c r="G3" s="34">
        <f>'Chi Sq Test'!AI36</f>
        <v>0.66314801536651902</v>
      </c>
      <c r="H3" s="34">
        <f>'Chi Sq Test'!AO36</f>
        <v>0.27368358128785131</v>
      </c>
    </row>
    <row r="4" spans="1:8" ht="40.049999999999997" customHeight="1" x14ac:dyDescent="0.3">
      <c r="A4" s="36" t="s">
        <v>15</v>
      </c>
      <c r="B4" s="34">
        <f>'Chi Sq Test'!E69</f>
        <v>1.50037770129041E-4</v>
      </c>
      <c r="C4" s="34">
        <f>'Chi Sq Test'!K69</f>
        <v>7.6090195860696412E-4</v>
      </c>
      <c r="D4" s="34">
        <f>'Chi Sq Test'!Q69</f>
        <v>1.7661350520161788E-2</v>
      </c>
      <c r="E4" s="34">
        <f>'Chi Sq Test'!W69</f>
        <v>2.2667325309652861E-3</v>
      </c>
      <c r="F4" s="34">
        <f>'Chi Sq Test'!AC69</f>
        <v>1.6848235052538171E-2</v>
      </c>
      <c r="G4" s="34">
        <f>'Chi Sq Test'!AI69</f>
        <v>0.14706192105566174</v>
      </c>
      <c r="H4" s="34">
        <f>'Chi Sq Test'!AO69</f>
        <v>1.1414864439918546E-2</v>
      </c>
    </row>
    <row r="5" spans="1:8" ht="40.049999999999997" customHeight="1" x14ac:dyDescent="0.3">
      <c r="A5" s="36" t="s">
        <v>16</v>
      </c>
      <c r="B5" s="34">
        <f>'Chi Sq Test'!E102</f>
        <v>1.4234193707833806E-2</v>
      </c>
      <c r="C5" s="34">
        <f>'Chi Sq Test'!K102</f>
        <v>8.828842217339327E-3</v>
      </c>
      <c r="D5" s="34">
        <f>'Chi Sq Test'!Q102</f>
        <v>0.22898326067110311</v>
      </c>
      <c r="E5" s="34">
        <f>'Chi Sq Test'!W102</f>
        <v>0.14966331461168289</v>
      </c>
      <c r="F5" s="34">
        <f>'Chi Sq Test'!AC102</f>
        <v>4.0063426871553079E-2</v>
      </c>
      <c r="G5" s="34">
        <f>'Chi Sq Test'!AI102</f>
        <v>0.41164844661794503</v>
      </c>
      <c r="H5" s="34">
        <f>'Chi Sq Test'!AO102</f>
        <v>4.3023654302846819E-2</v>
      </c>
    </row>
    <row r="6" spans="1:8" ht="40.049999999999997" customHeight="1" x14ac:dyDescent="0.3">
      <c r="A6" s="36" t="s">
        <v>17</v>
      </c>
      <c r="B6" s="34">
        <f>'Chi Sq Test'!E135</f>
        <v>0.32940366671628318</v>
      </c>
      <c r="C6" s="34">
        <f>'Chi Sq Test'!K135</f>
        <v>0.62931598730070493</v>
      </c>
      <c r="D6" s="34">
        <f>'Chi Sq Test'!Q135</f>
        <v>0.97154345021866684</v>
      </c>
      <c r="E6" s="34">
        <f>'Chi Sq Test'!W135</f>
        <v>0.49308647873315975</v>
      </c>
      <c r="F6" s="34">
        <f>'Chi Sq Test'!AC135</f>
        <v>0.10863544934967219</v>
      </c>
      <c r="G6" s="34">
        <f>'Chi Sq Test'!AI135</f>
        <v>0.5091773223674595</v>
      </c>
      <c r="H6" s="34">
        <f>'Chi Sq Test'!AO135</f>
        <v>0.63425631694226448</v>
      </c>
    </row>
    <row r="7" spans="1:8" ht="40.049999999999997" customHeight="1" x14ac:dyDescent="0.3">
      <c r="A7" s="36" t="s">
        <v>38</v>
      </c>
      <c r="B7" s="34">
        <f>'Chi Sq Test'!E168</f>
        <v>8.8344966996824995E-2</v>
      </c>
      <c r="C7" s="34">
        <f>'Chi Sq Test'!K168</f>
        <v>9.933454105210003E-4</v>
      </c>
      <c r="D7" s="34">
        <f>'Chi Sq Test'!Q168</f>
        <v>0.24282779884633554</v>
      </c>
      <c r="E7" s="34">
        <f>'Chi Sq Test'!W168</f>
        <v>1.4776813539948181E-2</v>
      </c>
      <c r="F7" s="34">
        <f>'Chi Sq Test'!AC168</f>
        <v>3.7373437844138119E-5</v>
      </c>
      <c r="G7" s="34">
        <f>'Chi Sq Test'!AI168</f>
        <v>1.157761907426832E-3</v>
      </c>
      <c r="H7" s="34">
        <f>'Chi Sq Test'!AO168</f>
        <v>4.7335996889726843E-3</v>
      </c>
    </row>
    <row r="8" spans="1:8" ht="40.049999999999997" customHeight="1" x14ac:dyDescent="0.3">
      <c r="A8" s="36" t="s">
        <v>40</v>
      </c>
      <c r="B8" s="34">
        <f>'Chi Sq Test'!E204</f>
        <v>2.9993525191187558E-13</v>
      </c>
      <c r="C8" s="34">
        <f>'Chi Sq Test'!K204</f>
        <v>5.2115959839714517E-9</v>
      </c>
      <c r="D8" s="34">
        <f>'Chi Sq Test'!Q204</f>
        <v>4.850837717654902E-4</v>
      </c>
      <c r="E8" s="34">
        <f>'Chi Sq Test'!W204</f>
        <v>1.006116249722718E-4</v>
      </c>
      <c r="F8" s="34">
        <f>'Chi Sq Test'!AC204</f>
        <v>9.2810807637807196E-10</v>
      </c>
      <c r="G8" s="34">
        <f>'Chi Sq Test'!AI204</f>
        <v>5.4325863648894409E-6</v>
      </c>
      <c r="H8" s="34">
        <f>'Chi Sq Test'!AO204</f>
        <v>4.4527573030774619E-8</v>
      </c>
    </row>
    <row r="9" spans="1:8" ht="40.049999999999997" customHeight="1" x14ac:dyDescent="0.3">
      <c r="A9" s="36" t="s">
        <v>40</v>
      </c>
      <c r="B9" s="34">
        <f>'Chi Sq Test'!E240</f>
        <v>2.9221013237505456E-17</v>
      </c>
      <c r="C9" s="34">
        <f>'Chi Sq Test'!K240</f>
        <v>1.4475391647022382E-10</v>
      </c>
      <c r="D9" s="34">
        <f>'Chi Sq Test'!Q240</f>
        <v>1.0904170572512302E-4</v>
      </c>
      <c r="E9" s="34">
        <f>'Chi Sq Test'!W240</f>
        <v>3.4987464911064435E-5</v>
      </c>
      <c r="F9" s="34">
        <f>'Chi Sq Test'!AC240</f>
        <v>1.9555003296145739E-13</v>
      </c>
      <c r="G9" s="34">
        <f>'Chi Sq Test'!AI240</f>
        <v>1.4089237238711847E-10</v>
      </c>
      <c r="H9" s="34">
        <f>'Chi Sq Test'!AO240</f>
        <v>3.1112935110224875E-9</v>
      </c>
    </row>
    <row r="10" spans="1:8" ht="40.049999999999997" customHeight="1" x14ac:dyDescent="0.3">
      <c r="A10" s="36" t="s">
        <v>44</v>
      </c>
      <c r="B10" s="34">
        <f>'Chi Sq Test'!E276</f>
        <v>1.7728841330635212E-2</v>
      </c>
      <c r="C10" s="34">
        <f>'Chi Sq Test'!K276</f>
        <v>6.5563879250666776E-8</v>
      </c>
      <c r="D10" s="34">
        <f>'Chi Sq Test'!Q276</f>
        <v>9.5884264933106637E-3</v>
      </c>
      <c r="E10" s="34">
        <f>'Chi Sq Test'!W276</f>
        <v>6.5439443035852655E-5</v>
      </c>
      <c r="F10" s="34">
        <f>'Chi Sq Test'!AC276</f>
        <v>1.2653029765897109E-4</v>
      </c>
      <c r="G10" s="34">
        <f>'Chi Sq Test'!AI276</f>
        <v>1.6306929151279115E-4</v>
      </c>
      <c r="H10" s="34">
        <f>'Chi Sq Test'!AO276</f>
        <v>1.3296596974387664E-3</v>
      </c>
    </row>
    <row r="11" spans="1:8" ht="40.049999999999997" customHeight="1" x14ac:dyDescent="0.3">
      <c r="A11" s="36" t="s">
        <v>48</v>
      </c>
      <c r="B11" s="34">
        <f>'Chi Sq Test'!E312</f>
        <v>4.9041915282617386E-2</v>
      </c>
      <c r="C11" s="34">
        <f>'Chi Sq Test'!K312</f>
        <v>2.3160004867262687E-2</v>
      </c>
      <c r="D11" s="34">
        <f>'Chi Sq Test'!Q312</f>
        <v>2.5385212790349325E-2</v>
      </c>
      <c r="E11" s="34">
        <f>'Chi Sq Test'!W312</f>
        <v>2.0597451079809518E-3</v>
      </c>
      <c r="F11" s="34">
        <f>'Chi Sq Test'!AC312</f>
        <v>1.0539122077220101E-5</v>
      </c>
      <c r="G11" s="34">
        <f>'Chi Sq Test'!AI312</f>
        <v>1.4498961269255383E-5</v>
      </c>
      <c r="H11" s="34">
        <f>'Chi Sq Test'!AO312</f>
        <v>1.2270852151052759E-6</v>
      </c>
    </row>
    <row r="14" spans="1:8" x14ac:dyDescent="0.3">
      <c r="B14" s="38" t="s">
        <v>78</v>
      </c>
      <c r="C14" s="38"/>
    </row>
    <row r="16" spans="1:8" x14ac:dyDescent="0.3">
      <c r="B16" s="2"/>
      <c r="C16" t="s">
        <v>79</v>
      </c>
    </row>
    <row r="17" spans="2:3" x14ac:dyDescent="0.3">
      <c r="B17" s="3"/>
      <c r="C17" t="s">
        <v>80</v>
      </c>
    </row>
    <row r="18" spans="2:3" x14ac:dyDescent="0.3">
      <c r="B18" s="32"/>
      <c r="C18" t="s">
        <v>81</v>
      </c>
    </row>
    <row r="19" spans="2:3" x14ac:dyDescent="0.3">
      <c r="B19" s="37"/>
      <c r="C19" t="s">
        <v>82</v>
      </c>
    </row>
    <row r="20" spans="2:3" x14ac:dyDescent="0.3">
      <c r="B20" s="33"/>
      <c r="C20" t="s">
        <v>83</v>
      </c>
    </row>
    <row r="21" spans="2:3" x14ac:dyDescent="0.3">
      <c r="B21" s="35"/>
      <c r="C21" t="s">
        <v>84</v>
      </c>
    </row>
  </sheetData>
  <mergeCells count="1">
    <mergeCell ref="B14:C14"/>
  </mergeCells>
  <conditionalFormatting sqref="B3:H11">
    <cfRule type="cellIs" dxfId="3" priority="1" operator="lessThan">
      <formula>0.00001</formula>
    </cfRule>
    <cfRule type="cellIs" dxfId="2" priority="2" operator="between">
      <formula>0.001</formula>
      <formula>0.00001</formula>
    </cfRule>
    <cfRule type="cellIs" dxfId="1" priority="3" operator="between">
      <formula>0.01</formula>
      <formula>0.001</formula>
    </cfRule>
    <cfRule type="cellIs" dxfId="0" priority="4" operator="between">
      <formula>0.05</formula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 Key</vt:lpstr>
      <vt:lpstr>Data-Raw</vt:lpstr>
      <vt:lpstr>Data-Re-Categorization</vt:lpstr>
      <vt:lpstr>Data-Processed</vt:lpstr>
      <vt:lpstr>Chi Sq Test</vt:lpstr>
      <vt:lpstr>P Value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 ware</dc:creator>
  <cp:lastModifiedBy>alien ware</cp:lastModifiedBy>
  <dcterms:created xsi:type="dcterms:W3CDTF">2021-04-08T20:28:55Z</dcterms:created>
  <dcterms:modified xsi:type="dcterms:W3CDTF">2021-04-08T23:20:30Z</dcterms:modified>
</cp:coreProperties>
</file>