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ownloads\Data Analyst\Excel Project -2\"/>
    </mc:Choice>
  </mc:AlternateContent>
  <xr:revisionPtr revIDLastSave="0" documentId="13_ncr:1_{AD212BD2-81BF-479B-8553-5E7D1F67085D}" xr6:coauthVersionLast="47" xr6:coauthVersionMax="47" xr10:uidLastSave="{00000000-0000-0000-0000-000000000000}"/>
  <bookViews>
    <workbookView xWindow="-108" yWindow="-108" windowWidth="23256" windowHeight="12456" activeTab="12" xr2:uid="{A27D5E03-9854-406B-AA23-339929B5759F}"/>
  </bookViews>
  <sheets>
    <sheet name="Dashboard_Home" sheetId="25" r:id="rId1"/>
    <sheet name="Auction_Intelligence" sheetId="26" r:id="rId2"/>
    <sheet name="Role_Analytics" sheetId="27" r:id="rId3"/>
    <sheet name="Leadership_Analytics" sheetId="28" r:id="rId4"/>
    <sheet name="Best_XI_2026" sheetId="29" r:id="rId5"/>
    <sheet name="Master_Player_Analytics" sheetId="1" r:id="rId6"/>
    <sheet name="Master_Batsman_Analysis" sheetId="8" r:id="rId7"/>
    <sheet name="Master_Bowler_Analysis" sheetId="9" r:id="rId8"/>
    <sheet name="Master_AllRounder_Analysis" sheetId="10" r:id="rId9"/>
    <sheet name="Team_Analytics" sheetId="12" r:id="rId10"/>
    <sheet name="Player_Master_Clean" sheetId="2" r:id="rId11"/>
    <sheet name="Batting_Clean" sheetId="3" r:id="rId12"/>
    <sheet name="Bowling_Clean" sheetId="4" r:id="rId13"/>
    <sheet name="Captain_Clean" sheetId="7" r:id="rId14"/>
    <sheet name="Coach_Clean" sheetId="6" r:id="rId15"/>
    <sheet name="Team_Clean" sheetId="5" r:id="rId16"/>
  </sheets>
  <externalReferences>
    <externalReference r:id="rId17"/>
  </externalReferences>
  <definedNames>
    <definedName name="_xlnm._FilterDatabase" localSheetId="8" hidden="1">Master_AllRounder_Analysis!$C$1:$C$507</definedName>
    <definedName name="_xlnm._FilterDatabase" localSheetId="6" hidden="1">Master_Batsman_Analysis!$C$1:$C$507</definedName>
    <definedName name="_xlnm._FilterDatabase" localSheetId="7" hidden="1">Master_Bowler_Analysis!$C$1:$C$251</definedName>
    <definedName name="_xlnm._FilterDatabase" localSheetId="5" hidden="1">Master_Player_Analytics!$A$1:$AE$251</definedName>
    <definedName name="_xlnm._FilterDatabase" localSheetId="10" hidden="1">Player_Master_Clean!$A$1:$G$251</definedName>
    <definedName name="_xlnm.Criteria" localSheetId="6">Master_Batsman_Analysis!$Q:$Q</definedName>
  </definedNames>
  <calcPr calcId="191029"/>
  <pivotCaches>
    <pivotCache cacheId="0" r:id="rId18"/>
    <pivotCache cacheId="1" r:id="rId19"/>
    <pivotCache cacheId="2" r:id="rId20"/>
    <pivotCache cacheId="3" r:id="rId21"/>
    <pivotCache cacheId="4" r:id="rId22"/>
    <pivotCache cacheId="5" r:id="rId23"/>
    <pivotCache cacheId="6" r:id="rId24"/>
    <pivotCache cacheId="7" r:id="rId25"/>
    <pivotCache cacheId="8" r:id="rId26"/>
    <pivotCache cacheId="9" r:id="rId27"/>
    <pivotCache cacheId="10" r:id="rId2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6" l="1"/>
  <c r="E2" i="6"/>
  <c r="C3" i="6"/>
  <c r="D3" i="6"/>
  <c r="E3" i="6"/>
  <c r="C4" i="6"/>
  <c r="C2" i="6" s="1"/>
  <c r="D4" i="6"/>
  <c r="E4" i="6"/>
  <c r="C5" i="6"/>
  <c r="D5" i="6"/>
  <c r="E5" i="6"/>
  <c r="C6" i="6"/>
  <c r="D6" i="6"/>
  <c r="E6" i="6"/>
  <c r="C7" i="6"/>
  <c r="D7" i="6"/>
  <c r="E7" i="6"/>
  <c r="C8" i="6"/>
  <c r="D8" i="6"/>
  <c r="E8" i="6"/>
  <c r="C9" i="6"/>
  <c r="D9" i="6"/>
  <c r="E9" i="6"/>
  <c r="C10" i="6"/>
  <c r="D10" i="6"/>
  <c r="E10" i="6"/>
  <c r="C11" i="6"/>
  <c r="D11" i="6"/>
  <c r="E11" i="6"/>
  <c r="J7" i="25" l="1"/>
  <c r="G10" i="6"/>
  <c r="H10" i="6" s="1"/>
  <c r="G6" i="6"/>
  <c r="H6" i="6" s="1"/>
  <c r="G5" i="6"/>
  <c r="H5" i="6" s="1"/>
  <c r="G9" i="6"/>
  <c r="H9" i="6" s="1"/>
  <c r="G4" i="6"/>
  <c r="H4" i="6" s="1"/>
  <c r="G8" i="6"/>
  <c r="H8" i="6" s="1"/>
  <c r="G7" i="6"/>
  <c r="H7" i="6" s="1"/>
  <c r="G2" i="6"/>
  <c r="H2" i="6" s="1"/>
  <c r="G11" i="6"/>
  <c r="H11" i="6" s="1"/>
  <c r="G3" i="6"/>
  <c r="H3" i="6" s="1"/>
  <c r="D7" i="25" l="1" a="1"/>
  <c r="D7" i="25" s="1"/>
  <c r="L254" i="9" l="1"/>
  <c r="G7" i="25" l="1"/>
  <c r="A7" i="25"/>
  <c r="M7" i="2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<sst xmlns="http://schemas.openxmlformats.org/spreadsheetml/2006/main" count="6503" uniqueCount="1056">
  <si>
    <t>Gerald_Coetzee_SRH</t>
  </si>
  <si>
    <t>Pacer</t>
  </si>
  <si>
    <t>Replacement for David Payne</t>
  </si>
  <si>
    <t>SRH</t>
  </si>
  <si>
    <t>Gerald Coetzee</t>
  </si>
  <si>
    <t>RS_Ambrish_SRH</t>
  </si>
  <si>
    <t>All-Rounder</t>
  </si>
  <si>
    <t>Replacement for Shivam Mavi</t>
  </si>
  <si>
    <t>RS Ambrish</t>
  </si>
  <si>
    <t>Liam_Livingstone_SRH</t>
  </si>
  <si>
    <t>Auction</t>
  </si>
  <si>
    <t>Liam Livingstone</t>
  </si>
  <si>
    <t>Sakib_Hussain_SRH</t>
  </si>
  <si>
    <t>Sakib Hussain</t>
  </si>
  <si>
    <t>Onkar_Tarmale_SRH</t>
  </si>
  <si>
    <t>Onkar Tarmale</t>
  </si>
  <si>
    <t>Amit_Kumar_SRH</t>
  </si>
  <si>
    <t>Amit Kumar</t>
  </si>
  <si>
    <t>Praful_Hinge_SRH</t>
  </si>
  <si>
    <t>Spinner</t>
  </si>
  <si>
    <t>Praful Hinge</t>
  </si>
  <si>
    <t>Krains_Fuletra_SRH</t>
  </si>
  <si>
    <t>Krains Fuletra</t>
  </si>
  <si>
    <t>Salil_Arora_SRH</t>
  </si>
  <si>
    <t>Wicketkeeper</t>
  </si>
  <si>
    <t>Salil Arora</t>
  </si>
  <si>
    <t>Shivang_Kumar_SRH</t>
  </si>
  <si>
    <t>Shivang Kumar</t>
  </si>
  <si>
    <t>Zeeshan_Ansari_SRH</t>
  </si>
  <si>
    <t>Retained</t>
  </si>
  <si>
    <t>Zeeshan Ansari</t>
  </si>
  <si>
    <t>Eshan_Malinga_SRH</t>
  </si>
  <si>
    <t>Eshan Malinga</t>
  </si>
  <si>
    <t>Jaydev_Unadkat_SRH</t>
  </si>
  <si>
    <t>Jaydev Unadkat</t>
  </si>
  <si>
    <t>Pat_Cummins_SRH</t>
  </si>
  <si>
    <t>Pat Cummins</t>
  </si>
  <si>
    <t>Dilshan_Madushanka_SRH</t>
  </si>
  <si>
    <t>Replacement for 
Brydon Carse (ENG)</t>
  </si>
  <si>
    <t>Dilshan Madushanka</t>
  </si>
  <si>
    <t>Harshal_Patel_SRH</t>
  </si>
  <si>
    <t>Harshal Patel</t>
  </si>
  <si>
    <t>Kamindu_Mendis_SRH</t>
  </si>
  <si>
    <t>Kamindu Mendis</t>
  </si>
  <si>
    <t>Harsh_Dubey_SRH</t>
  </si>
  <si>
    <t>Harsh Dubey</t>
  </si>
  <si>
    <t>Nitish_Kumar_Reddy_SRH</t>
  </si>
  <si>
    <t>Nitish Kumar Reddy</t>
  </si>
  <si>
    <t>Heinrich_Klaasen_SRH</t>
  </si>
  <si>
    <t>Heinrich Klaasen</t>
  </si>
  <si>
    <t>Ishan_Kishan_SRH</t>
  </si>
  <si>
    <t>Ishan Kishan</t>
  </si>
  <si>
    <t>Ravichandran_Smaran_SRH</t>
  </si>
  <si>
    <t>Anchor</t>
  </si>
  <si>
    <t>Ravichandran Smaran</t>
  </si>
  <si>
    <t>Aniket_Verma_SRH</t>
  </si>
  <si>
    <t>Aniket Verma</t>
  </si>
  <si>
    <t>Abhishek_Sharma_SRH</t>
  </si>
  <si>
    <t>Abhishek Sharma</t>
  </si>
  <si>
    <t>Travis_Head_SRH</t>
  </si>
  <si>
    <t>Travis Head</t>
  </si>
  <si>
    <t>Vicky_Ostwal_RCB</t>
  </si>
  <si>
    <t>All-rounder</t>
  </si>
  <si>
    <t>RCB</t>
  </si>
  <si>
    <t>Vicky Ostwal</t>
  </si>
  <si>
    <t>Vihaan_Malhotra_RCB</t>
  </si>
  <si>
    <t>Vihaan Malhotra</t>
  </si>
  <si>
    <t>Kanishk_Chouhan_RCB</t>
  </si>
  <si>
    <t>Kanishk Chouhan</t>
  </si>
  <si>
    <t>Jordan_Cox_RCB</t>
  </si>
  <si>
    <t>Jordan Cox</t>
  </si>
  <si>
    <t>Satvik_Deswal_RCB</t>
  </si>
  <si>
    <t>Satvik Deswal</t>
  </si>
  <si>
    <t>Mangesh_Yadav_RCB</t>
  </si>
  <si>
    <t>Mangesh Yadav</t>
  </si>
  <si>
    <t>Jacob_Duffy_RCB</t>
  </si>
  <si>
    <t>Jacob Duffy</t>
  </si>
  <si>
    <t>Venkatesh_Iyer_RCB</t>
  </si>
  <si>
    <t>Venkatesh Iyer</t>
  </si>
  <si>
    <t>Abhinandan_Singh_RCB</t>
  </si>
  <si>
    <t>Abhinandan Singh</t>
  </si>
  <si>
    <t>Richard_Gleeson_RCB</t>
  </si>
  <si>
    <t>Replacement for Nuwan Thushara</t>
  </si>
  <si>
    <t>Richard Gleeson</t>
  </si>
  <si>
    <t>Suyash_Sharma_RCB</t>
  </si>
  <si>
    <t>Suyash Sharma</t>
  </si>
  <si>
    <t>Yash_Dayal_RCB</t>
  </si>
  <si>
    <t>Yash Dayal</t>
  </si>
  <si>
    <t>Rasikh_Salam_RCB</t>
  </si>
  <si>
    <t>Rasikh Salam</t>
  </si>
  <si>
    <t>Bhuvneshwar_Kumar_RCB</t>
  </si>
  <si>
    <t>Bhuvneshwar Kumar</t>
  </si>
  <si>
    <t>Josh_Hazlewood_RCB</t>
  </si>
  <si>
    <t>Josh Hazlewood</t>
  </si>
  <si>
    <t>Swapnil_Singh_RCB</t>
  </si>
  <si>
    <t>Swapnil Singh</t>
  </si>
  <si>
    <t>Romario_Shepherd_RCB</t>
  </si>
  <si>
    <t>Romario Shepherd</t>
  </si>
  <si>
    <t>Jacob_Bethell_RCB</t>
  </si>
  <si>
    <t>Jacob Bethell</t>
  </si>
  <si>
    <t>Krunal_Pandya_RCB</t>
  </si>
  <si>
    <t>Krunal Pandya</t>
  </si>
  <si>
    <t>Jitesh_Sharma_RCB</t>
  </si>
  <si>
    <t>Jitesh Sharma</t>
  </si>
  <si>
    <t>Phil_Salt_RCB</t>
  </si>
  <si>
    <t>Phil Salt</t>
  </si>
  <si>
    <t>Devdutt_Padikkal_RCB</t>
  </si>
  <si>
    <t>Devdutt Padikkal</t>
  </si>
  <si>
    <t>Tim_David_RCB</t>
  </si>
  <si>
    <t>Tim David</t>
  </si>
  <si>
    <t>Virat_Kohli_RCB</t>
  </si>
  <si>
    <t>Virat Kohli</t>
  </si>
  <si>
    <t>Rajat_Patidar_RCB</t>
  </si>
  <si>
    <t>Rajat Patidar</t>
  </si>
  <si>
    <t>Kuldeep_Sen_RR</t>
  </si>
  <si>
    <t>RR</t>
  </si>
  <si>
    <t>Kuldeep Sen</t>
  </si>
  <si>
    <t>Adam_Milne_RR</t>
  </si>
  <si>
    <t>Adam Milne</t>
  </si>
  <si>
    <t>Aman_Rao_RR</t>
  </si>
  <si>
    <t>Aman Rao</t>
  </si>
  <si>
    <t>Brijesh_Sharma_RR</t>
  </si>
  <si>
    <t>Brijesh Sharma</t>
  </si>
  <si>
    <t>Emanjot_Chahal_RR</t>
  </si>
  <si>
    <t>Replacement for Ravi Singh</t>
  </si>
  <si>
    <t>Emanjot Chahal</t>
  </si>
  <si>
    <t>Yash_Raj_Punja_RR</t>
  </si>
  <si>
    <t>Yash Raj Punja</t>
  </si>
  <si>
    <t>Vignesh_Puthur_RR</t>
  </si>
  <si>
    <t>Vignesh Puthur</t>
  </si>
  <si>
    <t>Sushant_Mishra_RR</t>
  </si>
  <si>
    <t>Sushant Mishra</t>
  </si>
  <si>
    <t>Ravi_Bishnoi_RR</t>
  </si>
  <si>
    <t>Ravi Bishnoi</t>
  </si>
  <si>
    <t>Donovan_Ferreira_RR</t>
  </si>
  <si>
    <t>Trade</t>
  </si>
  <si>
    <t>Donovan Ferreira</t>
  </si>
  <si>
    <t>Dasun_Shanaka_RR</t>
  </si>
  <si>
    <t>Replacement for Sam Curran</t>
  </si>
  <si>
    <t>Dasun Shanaka</t>
  </si>
  <si>
    <t>Ravindra_Jadeja_RR</t>
  </si>
  <si>
    <t>Ravindra Jadeja</t>
  </si>
  <si>
    <t>Nandre_Burger_RR</t>
  </si>
  <si>
    <t>Nandre Burger</t>
  </si>
  <si>
    <t>Kwena_Maphaka_RR</t>
  </si>
  <si>
    <t>Kwena Maphaka</t>
  </si>
  <si>
    <t>Sandeep_Sharma_RR</t>
  </si>
  <si>
    <t>Sandeep Sharma</t>
  </si>
  <si>
    <t>Tushar_Deshpande_RR</t>
  </si>
  <si>
    <t>Tushar Deshpande</t>
  </si>
  <si>
    <t>Jofra_Archer_RR</t>
  </si>
  <si>
    <t>Jofra Archer</t>
  </si>
  <si>
    <t>Yudhvir_Singh_Charak_RR</t>
  </si>
  <si>
    <t>Yudhvir Singh Charak</t>
  </si>
  <si>
    <t>Riyan_Parag_RR</t>
  </si>
  <si>
    <t>Riyan Parag</t>
  </si>
  <si>
    <t>Dhruv_Jurel_RR</t>
  </si>
  <si>
    <t>Dhruv Jurel</t>
  </si>
  <si>
    <t>Yashasvi_Jaiswal_RR</t>
  </si>
  <si>
    <t>Yashasvi Jaiswal</t>
  </si>
  <si>
    <t>Shimron_Hetmyer_RR</t>
  </si>
  <si>
    <t>Shimron Hetmyer</t>
  </si>
  <si>
    <t>Lhuan-dre_Pretorius_RR</t>
  </si>
  <si>
    <t>Lhuan-dre Pretorius</t>
  </si>
  <si>
    <t>Vaibhav_Suryavanshi_RR</t>
  </si>
  <si>
    <t>Vaibhav Suryavanshi</t>
  </si>
  <si>
    <t>Shubham_Dubey_RR</t>
  </si>
  <si>
    <t>Shubham Dubey</t>
  </si>
  <si>
    <t>Praveen_Dubey_PBKS</t>
  </si>
  <si>
    <t>PBKS</t>
  </si>
  <si>
    <t>Praveen Dubey</t>
  </si>
  <si>
    <t>Vishal_Nishad_PBKS</t>
  </si>
  <si>
    <t>Vishal Nishad</t>
  </si>
  <si>
    <t>Ben_Dwarshuis_PBKS</t>
  </si>
  <si>
    <t>Ben Dwarshuis</t>
  </si>
  <si>
    <t>Cooper_Connolly_PBKS</t>
  </si>
  <si>
    <t>Cooper Connolly</t>
  </si>
  <si>
    <t>Lockie_Ferguson_PBKS</t>
  </si>
  <si>
    <t>Lockie Ferguson</t>
  </si>
  <si>
    <t>Xavier_Bartlett_PBKS</t>
  </si>
  <si>
    <t>Xavier Bartlett</t>
  </si>
  <si>
    <t>Yash_Thakur_PBKS</t>
  </si>
  <si>
    <t>Yash Thakur</t>
  </si>
  <si>
    <t>Vijaykumar_Vyshak_PBKS</t>
  </si>
  <si>
    <t>Vijaykumar Vyshak</t>
  </si>
  <si>
    <t>Yuzvendra_Chahal_PBKS</t>
  </si>
  <si>
    <t>Yuzvendra Chahal</t>
  </si>
  <si>
    <t>Arshdeep_Singh_PBKS</t>
  </si>
  <si>
    <t>Arshdeep Singh</t>
  </si>
  <si>
    <t>Mitchell_Owen_PBKS</t>
  </si>
  <si>
    <t>Mitchell Owen</t>
  </si>
  <si>
    <t>Suryansh_Shedge_PBKS</t>
  </si>
  <si>
    <t>Suryansh Shedge</t>
  </si>
  <si>
    <t>Musheer_Khan_PBKS</t>
  </si>
  <si>
    <t>Musheer Khan</t>
  </si>
  <si>
    <t>Priyansh_Arya_PBKS</t>
  </si>
  <si>
    <t>Priyansh Arya</t>
  </si>
  <si>
    <t>Azmatullah_Omarzai_PBKS</t>
  </si>
  <si>
    <t>Azmatullah Omarzai</t>
  </si>
  <si>
    <t>Marco_Jansen_PBKS</t>
  </si>
  <si>
    <t>Marco Jansen</t>
  </si>
  <si>
    <t>Harpreet_Brar_PBKS</t>
  </si>
  <si>
    <t>Harpreet Brar</t>
  </si>
  <si>
    <t>Marcus_Stoinis_PBKS</t>
  </si>
  <si>
    <t>Marcus Stoinis</t>
  </si>
  <si>
    <t>Shashank_Singh_PBKS</t>
  </si>
  <si>
    <t>Shashank Singh</t>
  </si>
  <si>
    <t>Prabhsimran_Singh_PBKS</t>
  </si>
  <si>
    <t>Prabhsimran Singh</t>
  </si>
  <si>
    <t>Pyla_Avinash_PBKS</t>
  </si>
  <si>
    <t>Pyla Avinash</t>
  </si>
  <si>
    <t>Harnoor_Singh_PBKS</t>
  </si>
  <si>
    <t>Harnoor Singh</t>
  </si>
  <si>
    <t>Vishnu_Vinod_PBKS</t>
  </si>
  <si>
    <t>Vishnu Vinod</t>
  </si>
  <si>
    <t>Nehal_Wadhera_PBKS</t>
  </si>
  <si>
    <t>Nehal Wadhera</t>
  </si>
  <si>
    <t>Shreyas_Iyer_PBKS</t>
  </si>
  <si>
    <t>Shreyas Iyer</t>
  </si>
  <si>
    <t>Mayank_Rawat_MI</t>
  </si>
  <si>
    <t>MI</t>
  </si>
  <si>
    <t>Mayank Rawat</t>
  </si>
  <si>
    <t>Danish_Malewar_MI</t>
  </si>
  <si>
    <t>Danish Malewar</t>
  </si>
  <si>
    <t>Mohammad_Izhar_MI</t>
  </si>
  <si>
    <t>Mohammad Izhar</t>
  </si>
  <si>
    <t>Krish_Bhagat_MI</t>
  </si>
  <si>
    <t>Replacement for Atharva Ankolekar</t>
  </si>
  <si>
    <t>Krish Bhagat</t>
  </si>
  <si>
    <t>Mahipal_Lomror_MI</t>
  </si>
  <si>
    <t>Replacement for Quinton de Kock</t>
  </si>
  <si>
    <t>Mahipal Lomror</t>
  </si>
  <si>
    <t>Sherfane_Rutherford_MI</t>
  </si>
  <si>
    <t>Sherfane Rutherford</t>
  </si>
  <si>
    <t>Shardul_Thakur_MI</t>
  </si>
  <si>
    <t>Shardul Thakur</t>
  </si>
  <si>
    <t>Mayank_Markande_MI</t>
  </si>
  <si>
    <t>Mayank Markande</t>
  </si>
  <si>
    <t>Allah_Mohammad_Ghazanfar_MI</t>
  </si>
  <si>
    <t>Allah Mohammad Ghazanfar</t>
  </si>
  <si>
    <t>Raghu_Sharma_MI</t>
  </si>
  <si>
    <t>Raghu Sharma</t>
  </si>
  <si>
    <t>Ashwani_Kumar_MI</t>
  </si>
  <si>
    <t>Ashwani Kumar</t>
  </si>
  <si>
    <t>Deepak_Chahar_MI</t>
  </si>
  <si>
    <t>Deepak Chahar</t>
  </si>
  <si>
    <t>Jasprit_Bumrah_MI</t>
  </si>
  <si>
    <t>Jasprit Bumrah</t>
  </si>
  <si>
    <t>Trent_Boult_MI</t>
  </si>
  <si>
    <t>Trent Boult</t>
  </si>
  <si>
    <t>Ruchit_Ahir_MI</t>
  </si>
  <si>
    <t>Replacement for Raj Bawa</t>
  </si>
  <si>
    <t>Ruchit Ahir</t>
  </si>
  <si>
    <t>Corbin_Bosch_MI</t>
  </si>
  <si>
    <t>Corbin Bosch</t>
  </si>
  <si>
    <t>Will_Jacks_MI</t>
  </si>
  <si>
    <t>Will Jacks</t>
  </si>
  <si>
    <t>Keshav_Maharaj_MI</t>
  </si>
  <si>
    <t>Replacement for Mitchell Santner</t>
  </si>
  <si>
    <t>Keshav Maharaj</t>
  </si>
  <si>
    <t>Naman_Dhir_MI</t>
  </si>
  <si>
    <t>Naman Dhir</t>
  </si>
  <si>
    <t>Hardik_Pandya_MI</t>
  </si>
  <si>
    <t>Hardik Pandya</t>
  </si>
  <si>
    <t>Tilak_Varma_MI</t>
  </si>
  <si>
    <t>Tilak Varma</t>
  </si>
  <si>
    <t>Ryan_Rickelton_MI</t>
  </si>
  <si>
    <t>Ryan Rickelton</t>
  </si>
  <si>
    <t>Robin_Minz_MI</t>
  </si>
  <si>
    <t>Robin Minz</t>
  </si>
  <si>
    <t>Suryakumar_Yadav_MI</t>
  </si>
  <si>
    <t>Suryakumar Yadav</t>
  </si>
  <si>
    <t>Rohit_Sharma_MI</t>
  </si>
  <si>
    <t>Rohit Sharma</t>
  </si>
  <si>
    <t>Josh_Inglis_LSG</t>
  </si>
  <si>
    <t>LSG</t>
  </si>
  <si>
    <t>Josh Inglis</t>
  </si>
  <si>
    <t>Akshat_Raghuwanshi_LSG</t>
  </si>
  <si>
    <t>Akshat Raghuwanshi</t>
  </si>
  <si>
    <t>Naman_Tiwari_LSG</t>
  </si>
  <si>
    <t>Naman Tiwari</t>
  </si>
  <si>
    <t>Mukul_Choudhary_LSG</t>
  </si>
  <si>
    <t>Mukul Choudhary</t>
  </si>
  <si>
    <t>George_Linde_LSG</t>
  </si>
  <si>
    <t>Replacement for Wanindu Hasaranga</t>
  </si>
  <si>
    <t>George Linde</t>
  </si>
  <si>
    <t>Anrich_Nortje_LSG</t>
  </si>
  <si>
    <t>Anrich Nortje</t>
  </si>
  <si>
    <t>Mohammed_Shami_LSG</t>
  </si>
  <si>
    <t>Mohammed Shami</t>
  </si>
  <si>
    <t>Arjun_Tendulkar_LSG</t>
  </si>
  <si>
    <t>Arjun Tendulkar</t>
  </si>
  <si>
    <t>Akash_Singh_LSG</t>
  </si>
  <si>
    <t>Akash Singh</t>
  </si>
  <si>
    <t>Prince_Yadav_LSG</t>
  </si>
  <si>
    <t>Prince Yadav</t>
  </si>
  <si>
    <t>Digvesh_Rathi_LSG</t>
  </si>
  <si>
    <t>Digvesh Rathi</t>
  </si>
  <si>
    <t>Manimaran_Siddharth_LSG</t>
  </si>
  <si>
    <t>Manimaran Siddharth</t>
  </si>
  <si>
    <t>Mohsin_Khan_LSG</t>
  </si>
  <si>
    <t>Mohsin Khan</t>
  </si>
  <si>
    <t>Avesh_Khan_LSG</t>
  </si>
  <si>
    <t>Avesh Khan</t>
  </si>
  <si>
    <t>Mayank_Yadav_LSG</t>
  </si>
  <si>
    <t>Mayank Yadav</t>
  </si>
  <si>
    <t>Arshin_Kulkarni_LSG</t>
  </si>
  <si>
    <t>Arshin Kulkarni</t>
  </si>
  <si>
    <t>Shahbaz_Ahmed_LSG</t>
  </si>
  <si>
    <t>Shahbaz Ahmed</t>
  </si>
  <si>
    <t>Mitchell_Marsh_LSG</t>
  </si>
  <si>
    <t>Mitchell Marsh</t>
  </si>
  <si>
    <t>Nicholas_Pooran_LSG</t>
  </si>
  <si>
    <t>Nicholas Pooran</t>
  </si>
  <si>
    <t>Matthew_Breetzke_LSG</t>
  </si>
  <si>
    <t>Matthew Breetzke</t>
  </si>
  <si>
    <t>Himmat_Singh_LSG</t>
  </si>
  <si>
    <t>Himmat Singh</t>
  </si>
  <si>
    <t>Aiden_Markram_LSG</t>
  </si>
  <si>
    <t>Aiden Markram</t>
  </si>
  <si>
    <t>Abdul_Samad_LSG</t>
  </si>
  <si>
    <t>Abdul Samad</t>
  </si>
  <si>
    <t>Ayush_Badoni_LSG</t>
  </si>
  <si>
    <t>Ayush Badoni</t>
  </si>
  <si>
    <t>Rishabh_Pant_LSG</t>
  </si>
  <si>
    <t>Rishabh Pant</t>
  </si>
  <si>
    <t>Blessing_Muzarabani_KKR</t>
  </si>
  <si>
    <t>Replacement</t>
  </si>
  <si>
    <t>KKR</t>
  </si>
  <si>
    <t>Blessing Muzarabani</t>
  </si>
  <si>
    <t>Rachin_Ravindra_KKR</t>
  </si>
  <si>
    <t>Rachin Ravindra</t>
  </si>
  <si>
    <t>Saurabh_Dubey_KKR</t>
  </si>
  <si>
    <t>Replacement for Akash Deep</t>
  </si>
  <si>
    <t>Saurabh Dubey</t>
  </si>
  <si>
    <t>Daksh_Kamra_KKR</t>
  </si>
  <si>
    <t>Daksh Kamra</t>
  </si>
  <si>
    <t>Sarthak_Ranjan_KKR</t>
  </si>
  <si>
    <t>Sarthak Ranjan</t>
  </si>
  <si>
    <t>Tim_Seifert_KKR</t>
  </si>
  <si>
    <t>Tim Seifert</t>
  </si>
  <si>
    <t>Rahul_Tripathi_KKR</t>
  </si>
  <si>
    <t>Rahul Tripathi</t>
  </si>
  <si>
    <t>Kartik_Tyagi_KKR</t>
  </si>
  <si>
    <t>Kartik Tyagi</t>
  </si>
  <si>
    <t>Prashant_Solanki_KKR</t>
  </si>
  <si>
    <t>Prashant Solanki</t>
  </si>
  <si>
    <t>Tejasvi_Dahiya_KKR</t>
  </si>
  <si>
    <t>Tejasvi Dahiya</t>
  </si>
  <si>
    <t>Finn_Allen_KKR</t>
  </si>
  <si>
    <t>Finn Allen</t>
  </si>
  <si>
    <t>Luvnith_Sisodia_KKR</t>
  </si>
  <si>
    <t>Replacement for Matheesha Pathirana</t>
  </si>
  <si>
    <t>Luvnith Sisodia</t>
  </si>
  <si>
    <t>Cameron_Green_KKR</t>
  </si>
  <si>
    <t>Cameron Green</t>
  </si>
  <si>
    <t>Umran_Malik_KKR</t>
  </si>
  <si>
    <t>Umran Malik</t>
  </si>
  <si>
    <t>Navdeep_Saini_KKR</t>
  </si>
  <si>
    <t>Replacement for Harshit Rana</t>
  </si>
  <si>
    <t>Navdeep Saini</t>
  </si>
  <si>
    <t>Varun_Chakravarthy_KKR</t>
  </si>
  <si>
    <t>Varun Chakravarthy</t>
  </si>
  <si>
    <t>Sunil_Narine_KKR</t>
  </si>
  <si>
    <t>Sunil Narine</t>
  </si>
  <si>
    <t>Vaibhav_Arora_KKR</t>
  </si>
  <si>
    <t>Vaibhav Arora</t>
  </si>
  <si>
    <t>Ramandeep_Singh_KKR</t>
  </si>
  <si>
    <t>Ramandeep Singh</t>
  </si>
  <si>
    <t>Anukul_Roy_KKR</t>
  </si>
  <si>
    <t>Anukul Roy</t>
  </si>
  <si>
    <t>Rovman_Powell_KKR</t>
  </si>
  <si>
    <t>Rovman Powell</t>
  </si>
  <si>
    <t>Manish_Pandey_KKR</t>
  </si>
  <si>
    <t>Manish Pandey</t>
  </si>
  <si>
    <t>Angkrish_Raghuvanshi_KKR</t>
  </si>
  <si>
    <t>Angkrish Raghuvanshi</t>
  </si>
  <si>
    <t>Rinku_Singh_KKR</t>
  </si>
  <si>
    <t>Rinku Singh</t>
  </si>
  <si>
    <t>Ajinkya_Rahane_KKR</t>
  </si>
  <si>
    <t>Ajinkya Rahane</t>
  </si>
  <si>
    <t>Kulwant_Khejroliya_GT</t>
  </si>
  <si>
    <t>Replacement for Prithviraj Yarra</t>
  </si>
  <si>
    <t>GT</t>
  </si>
  <si>
    <t>Kulwant Khejroliya</t>
  </si>
  <si>
    <t>Luke_Wood_GT</t>
  </si>
  <si>
    <t>Luke Wood</t>
  </si>
  <si>
    <t>Connor_Esterhuizen_GT</t>
  </si>
  <si>
    <t>Replacement for Tom Banton</t>
  </si>
  <si>
    <t>Connor Esterhuizen</t>
  </si>
  <si>
    <t>Jason_Holder_GT</t>
  </si>
  <si>
    <t>Jason Holder</t>
  </si>
  <si>
    <t>Ashok_Sharma_GT</t>
  </si>
  <si>
    <t>Ashok Sharma</t>
  </si>
  <si>
    <t>Jayant_Yadav_GT</t>
  </si>
  <si>
    <t>Jayant Yadav</t>
  </si>
  <si>
    <t>Sai_Kishore_GT</t>
  </si>
  <si>
    <t>Sai Kishore</t>
  </si>
  <si>
    <t>Manav_Suthar_GT</t>
  </si>
  <si>
    <t>Manav Suthar</t>
  </si>
  <si>
    <t>Rashid_Khan_GT</t>
  </si>
  <si>
    <t>Rashid Khan</t>
  </si>
  <si>
    <t>Gurnoor_Brar_GT</t>
  </si>
  <si>
    <t>Gurnoor Brar</t>
  </si>
  <si>
    <t>Ishant_Sharma_GT</t>
  </si>
  <si>
    <t>Ishant Sharma</t>
  </si>
  <si>
    <t>Prasidh_Krishna_GT</t>
  </si>
  <si>
    <t>Prasidh Krishna</t>
  </si>
  <si>
    <t>Mohammed_Siraj_GT</t>
  </si>
  <si>
    <t>Mohammed Siraj</t>
  </si>
  <si>
    <t>Kagiso_Rabada_GT</t>
  </si>
  <si>
    <t>Kagiso Rabada</t>
  </si>
  <si>
    <t>Rahul_Tewatia_GT</t>
  </si>
  <si>
    <t>Rahul Tewatia</t>
  </si>
  <si>
    <t>M_Shahrukh_Khan_GT</t>
  </si>
  <si>
    <t>M Shahrukh Khan</t>
  </si>
  <si>
    <t>Arshad_Khan_GT</t>
  </si>
  <si>
    <t>Arshad Khan</t>
  </si>
  <si>
    <t>Washington_Sundar_GT</t>
  </si>
  <si>
    <t>Washington Sundar</t>
  </si>
  <si>
    <t>Glenn_Phillips_GT</t>
  </si>
  <si>
    <t>Glenn Phillips</t>
  </si>
  <si>
    <t>Nishant_Sindhu_GT</t>
  </si>
  <si>
    <t>Nishant Sindhu</t>
  </si>
  <si>
    <t>Jos_Buttler_GT</t>
  </si>
  <si>
    <t>Jos Buttler</t>
  </si>
  <si>
    <t>Anuj_Rawat_GT</t>
  </si>
  <si>
    <t>Anuj Rawat</t>
  </si>
  <si>
    <t>Kumar_Kushagra_GT</t>
  </si>
  <si>
    <t>Kumar Kushagra</t>
  </si>
  <si>
    <t>B_Sai_Sudharsan_GT</t>
  </si>
  <si>
    <t>B Sai Sudharsan</t>
  </si>
  <si>
    <t>Shubman_Gill_GT</t>
  </si>
  <si>
    <t>Shubman Gill</t>
  </si>
  <si>
    <t>Kyle_Jamieson_DC</t>
  </si>
  <si>
    <t>DC</t>
  </si>
  <si>
    <t>Kyle Jamieson</t>
  </si>
  <si>
    <t>Prithvi_Shaw_DC</t>
  </si>
  <si>
    <t>Prithvi Shaw</t>
  </si>
  <si>
    <t>Sahil_Parakh_DC</t>
  </si>
  <si>
    <t>Sahil Parakh</t>
  </si>
  <si>
    <t>Lungi_Ngidi_DC</t>
  </si>
  <si>
    <t>Lungi Ngidi</t>
  </si>
  <si>
    <t>Pathum_Nissanka_DC</t>
  </si>
  <si>
    <t>Pathum Nissanka</t>
  </si>
  <si>
    <t>David_Miller_DC</t>
  </si>
  <si>
    <t>David Miller</t>
  </si>
  <si>
    <t>Rehan_Ahmed_DC</t>
  </si>
  <si>
    <t>Replacement for Ben Duckett</t>
  </si>
  <si>
    <t>Rehan Ahmed</t>
  </si>
  <si>
    <t>Auqib_Nabi_DC</t>
  </si>
  <si>
    <t>Auqib Nabi</t>
  </si>
  <si>
    <t>Nitish_Rana_DC</t>
  </si>
  <si>
    <t>Nitish Rana</t>
  </si>
  <si>
    <t>Kuldeep_Yadav_DC</t>
  </si>
  <si>
    <t>Kuldeep Yadav</t>
  </si>
  <si>
    <t>Dushmantha_Chameera_DC</t>
  </si>
  <si>
    <t>Dushmantha Chameera</t>
  </si>
  <si>
    <t>Mukesh_Kumar_DC</t>
  </si>
  <si>
    <t>Mukesh Kumar</t>
  </si>
  <si>
    <t>T_Natarajan_DC</t>
  </si>
  <si>
    <t>T Natarajan</t>
  </si>
  <si>
    <t>Mitchell_Starc_DC</t>
  </si>
  <si>
    <t>Mitchell Starc</t>
  </si>
  <si>
    <t>Madhav_Tiwari_DC</t>
  </si>
  <si>
    <t>Madhav Tiwari</t>
  </si>
  <si>
    <t>Tripurana_Vijay_DC</t>
  </si>
  <si>
    <t>Tripurana Vijay</t>
  </si>
  <si>
    <t>Ajay_Mandal_DC</t>
  </si>
  <si>
    <t>Ajay Mandal</t>
  </si>
  <si>
    <t>Vipraj_Nigam_DC</t>
  </si>
  <si>
    <t>Vipraj Nigam</t>
  </si>
  <si>
    <t>Ashutosh_Sharma_DC</t>
  </si>
  <si>
    <t>Ashutosh Sharma</t>
  </si>
  <si>
    <t>Sameer_Rizvi_DC</t>
  </si>
  <si>
    <t>Sameer Rizvi</t>
  </si>
  <si>
    <t>Axar_Patel_DC</t>
  </si>
  <si>
    <t>Axar Patel</t>
  </si>
  <si>
    <t>Tristan_Stubbs_DC</t>
  </si>
  <si>
    <t>Tristan Stubbs</t>
  </si>
  <si>
    <t>Abishek_Porel_DC</t>
  </si>
  <si>
    <t>Abishek Porel</t>
  </si>
  <si>
    <t>Karun_Nair_DC</t>
  </si>
  <si>
    <t>Karun Nair</t>
  </si>
  <si>
    <t>KL_Rahul_DC</t>
  </si>
  <si>
    <t>KL Rahul</t>
  </si>
  <si>
    <t>Zak_Foulkes_CSK</t>
  </si>
  <si>
    <t>CSK</t>
  </si>
  <si>
    <t>Zak Foulkes</t>
  </si>
  <si>
    <t>Matt_Henry_CSK</t>
  </si>
  <si>
    <t>Matt Henry</t>
  </si>
  <si>
    <t>Rahul_Chahar_CSK</t>
  </si>
  <si>
    <t>Rahul Chahar</t>
  </si>
  <si>
    <t>Sarfaraz_Khan_CSK</t>
  </si>
  <si>
    <t>Sarfaraz Khan</t>
  </si>
  <si>
    <t>Aman_Khan_CSK</t>
  </si>
  <si>
    <t>Aman Khan</t>
  </si>
  <si>
    <t>Matthew_Short_CSK</t>
  </si>
  <si>
    <t>Matthew Short</t>
  </si>
  <si>
    <t>Kartik_Sharma_CSK</t>
  </si>
  <si>
    <t>Kartik Sharma</t>
  </si>
  <si>
    <t>Prashant_Veer_CSK</t>
  </si>
  <si>
    <t>Prashant Veer</t>
  </si>
  <si>
    <t>Akeal_Hosein_CSK</t>
  </si>
  <si>
    <t>Akeal Hosein</t>
  </si>
  <si>
    <t>Sanju_Samson_CSK</t>
  </si>
  <si>
    <t>Sanju Samson</t>
  </si>
  <si>
    <t>Gurjapneet_Singh_CSK</t>
  </si>
  <si>
    <t>Gurjapneet Singh</t>
  </si>
  <si>
    <t>Shreyas_Gopal_CSK</t>
  </si>
  <si>
    <t>Shreyas Gopal</t>
  </si>
  <si>
    <t>Spencer_Johnson_CSK</t>
  </si>
  <si>
    <t>Replacement for Nathan Ellis</t>
  </si>
  <si>
    <t>Spencer Johnson</t>
  </si>
  <si>
    <t>Mukesh_Choudhary_CSK</t>
  </si>
  <si>
    <t>Mukesh Choudhary</t>
  </si>
  <si>
    <t>Noor_Ahmad_CSK</t>
  </si>
  <si>
    <t>Noor Ahmad</t>
  </si>
  <si>
    <t>Kuldip_Yadav_CSK</t>
  </si>
  <si>
    <t>Replacement for Khaleel Ahmed</t>
  </si>
  <si>
    <t>Kuldip Yadav</t>
  </si>
  <si>
    <t>Shivam_Dube_CSK</t>
  </si>
  <si>
    <t>Shivam Dube</t>
  </si>
  <si>
    <t>Macneil_Noronha_CSK</t>
  </si>
  <si>
    <t>Replacement for Ramakrishna Ghosh</t>
  </si>
  <si>
    <t>Macneil Noronha</t>
  </si>
  <si>
    <t>Dian_Forrester_CSK</t>
  </si>
  <si>
    <t>Replacement for Jamie Overton</t>
  </si>
  <si>
    <t>Dian Forrester</t>
  </si>
  <si>
    <t>Anshul_Kamboj_CSK</t>
  </si>
  <si>
    <t>Anshul Kamboj</t>
  </si>
  <si>
    <t>Urvil_Patel_CSK</t>
  </si>
  <si>
    <t>Urvil Patel</t>
  </si>
  <si>
    <t>Akash_Madhwal_CSK</t>
  </si>
  <si>
    <t>Replacement for Ayush Mhatre</t>
  </si>
  <si>
    <t>Akash Madhwal</t>
  </si>
  <si>
    <t>Dewald_Brevis_CSK</t>
  </si>
  <si>
    <t>Dewald Brevis</t>
  </si>
  <si>
    <t>MS_Dhoni_CSK</t>
  </si>
  <si>
    <t>MS Dhoni</t>
  </si>
  <si>
    <t>Ruturaj_Gaikwad_CSK</t>
  </si>
  <si>
    <t>Ruturaj Gaikwad</t>
  </si>
  <si>
    <t>Key</t>
  </si>
  <si>
    <t>Price</t>
  </si>
  <si>
    <t>Role</t>
  </si>
  <si>
    <t>Acquisition</t>
  </si>
  <si>
    <t>Team</t>
  </si>
  <si>
    <t>Player</t>
  </si>
  <si>
    <t>Matches</t>
  </si>
  <si>
    <t>Runs</t>
  </si>
  <si>
    <t>Balls</t>
  </si>
  <si>
    <t>Average</t>
  </si>
  <si>
    <t>Strike Rate</t>
  </si>
  <si>
    <t>100s</t>
  </si>
  <si>
    <t>50s</t>
  </si>
  <si>
    <t>4s</t>
  </si>
  <si>
    <t>6s</t>
  </si>
  <si>
    <t>Not Outs</t>
  </si>
  <si>
    <t>Dhruv_Jurel_RCB</t>
  </si>
  <si>
    <t>Cooper_Connolly_GT</t>
  </si>
  <si>
    <t>Devdutt_Padikkal_DC</t>
  </si>
  <si>
    <t>Cameron_Green_PBKS</t>
  </si>
  <si>
    <t>Donovan_Ferreira_DC</t>
  </si>
  <si>
    <t>Tim_David_MI</t>
  </si>
  <si>
    <t>Josh_Inglis_MI</t>
  </si>
  <si>
    <t>Nitish_Rana_RR</t>
  </si>
  <si>
    <t>Marcus_Stoinis_LSG</t>
  </si>
  <si>
    <t>David_Miller_LSG</t>
  </si>
  <si>
    <t>Venkatesh_Iyer_KKR</t>
  </si>
  <si>
    <t>Ayush Mhatre</t>
  </si>
  <si>
    <t>Ayush_Mhatre_CSK</t>
  </si>
  <si>
    <t>Rovman_Powell_RR</t>
  </si>
  <si>
    <t>Arjun Sharma</t>
  </si>
  <si>
    <t>Arjun_Sharma_SRH</t>
  </si>
  <si>
    <t>Salil_Arora_LSG</t>
  </si>
  <si>
    <t>Jamie Overton</t>
  </si>
  <si>
    <t>Jamie_Overton_CSK</t>
  </si>
  <si>
    <t>Quinton de Kock</t>
  </si>
  <si>
    <t>Quinton_de_Kock_PBKS</t>
  </si>
  <si>
    <t>Urvil_Patel_PBKS</t>
  </si>
  <si>
    <t>Sherfane_Rutherford_KKR</t>
  </si>
  <si>
    <t>Jatin Sharma</t>
  </si>
  <si>
    <t>Jatin_Sharma_GT</t>
  </si>
  <si>
    <t>Romario_Shepherd_PBKS</t>
  </si>
  <si>
    <t>Aniket_Verma_DC</t>
  </si>
  <si>
    <t>Glenn_Phillips_DC</t>
  </si>
  <si>
    <t>Jason_Holder_KKR</t>
  </si>
  <si>
    <t>Dasun_Shanaka_SRH</t>
  </si>
  <si>
    <t>Nishant_Sindhu_RR</t>
  </si>
  <si>
    <t>-</t>
  </si>
  <si>
    <t>Arshin_Kulkarni_PBKS</t>
  </si>
  <si>
    <t>Marco_Jansen_LSG</t>
  </si>
  <si>
    <t>Corbin_Bosch_PBKS</t>
  </si>
  <si>
    <t>Sahil_Parakh_PBKS</t>
  </si>
  <si>
    <t>Bhuvneshwar_Kumar_SRH</t>
  </si>
  <si>
    <t>George_Linde_PBKS</t>
  </si>
  <si>
    <t>Mohammed_Shami_SRH</t>
  </si>
  <si>
    <t>Xavier_Bartlett_DC</t>
  </si>
  <si>
    <t>Mitchell Santner</t>
  </si>
  <si>
    <t>Mitchell_Santner_CSK</t>
  </si>
  <si>
    <t>Deepak_Chahar_CSK</t>
  </si>
  <si>
    <t>Tim_Seifert_DC</t>
  </si>
  <si>
    <t>Madhav_Tiwari_PBKS</t>
  </si>
  <si>
    <t>Arjun Kulkarni</t>
  </si>
  <si>
    <t>Arjun_Kulkarni_PBKS</t>
  </si>
  <si>
    <t>Raj Bawa</t>
  </si>
  <si>
    <t>Raj_Bawa_MI</t>
  </si>
  <si>
    <t>Auqib_Nabi_PBKS</t>
  </si>
  <si>
    <t>Nandre_Burger_PBKS</t>
  </si>
  <si>
    <t>Harpreet Dubey</t>
  </si>
  <si>
    <t>Harpreet_Dubey_PBKS</t>
  </si>
  <si>
    <t>Kyle_Jamieson_LSG</t>
  </si>
  <si>
    <t>Tejasvi_Dahiya_LSG</t>
  </si>
  <si>
    <t>Harshit Rana</t>
  </si>
  <si>
    <t>Harshit_Rana_KKR</t>
  </si>
  <si>
    <t>Lhuan-dre_Pretorius_MI</t>
  </si>
  <si>
    <t>Matt_Henry_MI</t>
  </si>
  <si>
    <t>David Payne</t>
  </si>
  <si>
    <t>David_Payne_MI</t>
  </si>
  <si>
    <t>Arjun_Tendulkar_PBKS</t>
  </si>
  <si>
    <t>CV Varun</t>
  </si>
  <si>
    <t>CV_Varun_PBKS</t>
  </si>
  <si>
    <t>Ravi Singh</t>
  </si>
  <si>
    <t>Ravi_Singh_PBKS</t>
  </si>
  <si>
    <t>Overs</t>
  </si>
  <si>
    <t>Runs Conceded</t>
  </si>
  <si>
    <t>Wickets</t>
  </si>
  <si>
    <t>Economy</t>
  </si>
  <si>
    <t>Maidens</t>
  </si>
  <si>
    <t>AM Ghazanfar</t>
  </si>
  <si>
    <t>AM_Ghazanfar_MI</t>
  </si>
  <si>
    <t>Yuzvendra_Chahal_RCB</t>
  </si>
  <si>
    <t>AS Roy</t>
  </si>
  <si>
    <t>AS_Roy_PBKS</t>
  </si>
  <si>
    <t>B Muzarabani</t>
  </si>
  <si>
    <t>B_Muzarabani_MI</t>
  </si>
  <si>
    <t>Khaleel Ahmed</t>
  </si>
  <si>
    <t>Khaleel_Ahmed_CSK</t>
  </si>
  <si>
    <t>SH Johnson</t>
  </si>
  <si>
    <t>SH_Johnson_MI</t>
  </si>
  <si>
    <t>RS Ghosh</t>
  </si>
  <si>
    <t>RS_Ghosh_KKR</t>
  </si>
  <si>
    <t>D Madushanka</t>
  </si>
  <si>
    <t>D_Madushanka_MI</t>
  </si>
  <si>
    <t>MD Shanaka</t>
  </si>
  <si>
    <t>MD_Shanaka_SRH</t>
  </si>
  <si>
    <t>R Sai Kishore</t>
  </si>
  <si>
    <t>R_Sai_Kishore_GT</t>
  </si>
  <si>
    <t>Wins</t>
  </si>
  <si>
    <t>Losses</t>
  </si>
  <si>
    <t>Points</t>
  </si>
  <si>
    <t>NRR</t>
  </si>
  <si>
    <t>Coach</t>
  </si>
  <si>
    <t>Playoff Finish</t>
  </si>
  <si>
    <t xml:space="preserve">Purse Used by teams </t>
  </si>
  <si>
    <t>Coach Efficiency = Wins / Purse Used</t>
  </si>
  <si>
    <t>Andy Flower</t>
  </si>
  <si>
    <t>Winner</t>
  </si>
  <si>
    <t>Stephen Fleming</t>
  </si>
  <si>
    <t>Runner-up</t>
  </si>
  <si>
    <t>Mahela Jayawardene</t>
  </si>
  <si>
    <t>Qualifier 2</t>
  </si>
  <si>
    <t>Abhishek Nayar</t>
  </si>
  <si>
    <t>Eliminator</t>
  </si>
  <si>
    <t>Ashish Nehra</t>
  </si>
  <si>
    <t>League Stage</t>
  </si>
  <si>
    <t>Kumar Sangakkara</t>
  </si>
  <si>
    <t>Ricky Ponting</t>
  </si>
  <si>
    <t>Justin Langer</t>
  </si>
  <si>
    <t>Hemang Badani</t>
  </si>
  <si>
    <t>Daniel Vettori</t>
  </si>
  <si>
    <t>Captain</t>
  </si>
  <si>
    <t>Current Team</t>
  </si>
  <si>
    <t>Win %</t>
  </si>
  <si>
    <t>Win/Loss Ratio</t>
  </si>
  <si>
    <t>Royal Challengers Bengaluru</t>
  </si>
  <si>
    <t>Gujarat Titans</t>
  </si>
  <si>
    <t>Sunrisers Hyderabad</t>
  </si>
  <si>
    <t>Rajasthan Royals</t>
  </si>
  <si>
    <t>Punjab Kings</t>
  </si>
  <si>
    <t>Delhi Capitals</t>
  </si>
  <si>
    <t>Kolkata Knight Riders</t>
  </si>
  <si>
    <t>Chennai Super Kings</t>
  </si>
  <si>
    <t>Mumbai Indians</t>
  </si>
  <si>
    <t>Lucknow Super Giants</t>
  </si>
  <si>
    <t>key</t>
  </si>
  <si>
    <t>Bowling Matches</t>
  </si>
  <si>
    <t>Bowling Average</t>
  </si>
  <si>
    <t>Cost Per Run</t>
  </si>
  <si>
    <t>Cost Per Wicket</t>
  </si>
  <si>
    <t>Boundary Percentage</t>
  </si>
  <si>
    <t>Batting_Impact</t>
  </si>
  <si>
    <t>Consistency Score</t>
  </si>
  <si>
    <t>Aggression Score</t>
  </si>
  <si>
    <t>Bowling Impact</t>
  </si>
  <si>
    <t>Wicket Efficiency</t>
  </si>
  <si>
    <t>Control Score</t>
  </si>
  <si>
    <t>Maiden Rate</t>
  </si>
  <si>
    <t>Batting Matches</t>
  </si>
  <si>
    <t>Bat Avg</t>
  </si>
  <si>
    <t>Bowling Avg</t>
  </si>
  <si>
    <t>Batting Impact</t>
  </si>
  <si>
    <t>Total Squad Cost</t>
  </si>
  <si>
    <t>Total Runs</t>
  </si>
  <si>
    <t>Total Wickets</t>
  </si>
  <si>
    <t>Avg Batting Impact</t>
  </si>
  <si>
    <t>Avg Bowling Impact</t>
  </si>
  <si>
    <t>Team Strength Score</t>
  </si>
  <si>
    <t>Squad Efficiency</t>
  </si>
  <si>
    <t>Team Rank</t>
  </si>
  <si>
    <t>Value Grade</t>
  </si>
  <si>
    <t>Dominance Score</t>
  </si>
  <si>
    <t>Balance Index</t>
  </si>
  <si>
    <t xml:space="preserve">Best Team </t>
  </si>
  <si>
    <t xml:space="preserve">Best Value Team </t>
  </si>
  <si>
    <t>Most Dominant Team</t>
  </si>
  <si>
    <t xml:space="preserve">Most Balance Team </t>
  </si>
  <si>
    <t>Leadership Score</t>
  </si>
  <si>
    <t>Adjusted Bowling Score</t>
  </si>
  <si>
    <t>Final Professional Bowling Score</t>
  </si>
  <si>
    <t xml:space="preserve">BEST TEAM </t>
  </si>
  <si>
    <t>BEST BATSMAN</t>
  </si>
  <si>
    <t>BEST BOWLER</t>
  </si>
  <si>
    <t>BEST CAPTAIN</t>
  </si>
  <si>
    <t>BEST COACH</t>
  </si>
  <si>
    <t>Row Labels</t>
  </si>
  <si>
    <t>Grand Total</t>
  </si>
  <si>
    <t>Sum of Total Squad Cost</t>
  </si>
  <si>
    <t>Which teams spent the most?</t>
  </si>
  <si>
    <t>Sum of Team Strength Score</t>
  </si>
  <si>
    <t>Which team is strongest overall?</t>
  </si>
  <si>
    <t>Sum of Squad Efficiency</t>
  </si>
  <si>
    <t>Which team got best output per crore?</t>
  </si>
  <si>
    <t>Value Score</t>
  </si>
  <si>
    <t>Which players gave highest performance for lowest price?</t>
  </si>
  <si>
    <t>Players</t>
  </si>
  <si>
    <t>Teams</t>
  </si>
  <si>
    <t>1.Finn Allen</t>
  </si>
  <si>
    <t>2.Pathum Nissanka</t>
  </si>
  <si>
    <t>3.Mukul Choudhary</t>
  </si>
  <si>
    <t>4.Kartik Sharma</t>
  </si>
  <si>
    <t xml:space="preserve">5.Akshat Raghuwanshi </t>
  </si>
  <si>
    <t>Who cost a lot but underperformed?</t>
  </si>
  <si>
    <t>TOP 5 OVERPRICED PLAYERS</t>
  </si>
  <si>
    <t>Overprice Score</t>
  </si>
  <si>
    <t>Which role consumed the highest auction budget?</t>
  </si>
  <si>
    <t>ROLE BUDGET DISTRIBUTION</t>
  </si>
  <si>
    <t>(blank)</t>
  </si>
  <si>
    <t>Sum of Price</t>
  </si>
  <si>
    <t>Which low-cost uncapped players can become future stars?</t>
  </si>
  <si>
    <t>BEST VALUE UNCAPPPED PLAYERS</t>
  </si>
  <si>
    <t>Uncapped Player Value</t>
  </si>
  <si>
    <t>Final Uncapped Score</t>
  </si>
  <si>
    <t>1.Akshat Raghuwanshi</t>
  </si>
  <si>
    <t>2.Kartik Sharma</t>
  </si>
  <si>
    <t>4.Pathum Nissanka</t>
  </si>
  <si>
    <t>5.Finn Allen</t>
  </si>
  <si>
    <t>Which teams spent wisely?</t>
  </si>
  <si>
    <t>TEAM SPENDING EFFICIENCY</t>
  </si>
  <si>
    <t>Sum of Batting_Impact</t>
  </si>
  <si>
    <t>(All)</t>
  </si>
  <si>
    <t xml:space="preserve">BEST WICKETKEEPER </t>
  </si>
  <si>
    <t xml:space="preserve">BEST ANCHOR </t>
  </si>
  <si>
    <t>BASED ON STRIKE RATE</t>
  </si>
  <si>
    <t>Sum of Strike Rate</t>
  </si>
  <si>
    <t xml:space="preserve"> BASED ON BATTING IMPACT</t>
  </si>
  <si>
    <t>BEST FINISHER</t>
  </si>
  <si>
    <t>SR v/s B%</t>
  </si>
  <si>
    <t>Sum of Boundary Percentage</t>
  </si>
  <si>
    <t>Sum of Bowling Impact</t>
  </si>
  <si>
    <t>Sum of Batting Impact</t>
  </si>
  <si>
    <t>Sum of Final Professional Bowling Score</t>
  </si>
  <si>
    <t>Sum of Bowling Average</t>
  </si>
  <si>
    <t>BASED ON FINAL BOWLING SCORE</t>
  </si>
  <si>
    <t>Sum of Coach Efficiency = Wins / Purse Used</t>
  </si>
  <si>
    <t>Sum of Win %</t>
  </si>
  <si>
    <t xml:space="preserve">Purse used by teams </t>
  </si>
  <si>
    <t xml:space="preserve">Wins </t>
  </si>
  <si>
    <t>Opener_Score</t>
  </si>
  <si>
    <t>Middle_Order_Score</t>
  </si>
  <si>
    <t>Finisher_Score</t>
  </si>
  <si>
    <t>AR_Score</t>
  </si>
  <si>
    <t>Bowler_Score</t>
  </si>
  <si>
    <t>Sum of Opener_Score</t>
  </si>
  <si>
    <t>(Multiple Items)</t>
  </si>
  <si>
    <t>Sum of Middle_Order_Score</t>
  </si>
  <si>
    <t>Sum of AR_Score</t>
  </si>
  <si>
    <t>Sum of Finisher_Score</t>
  </si>
  <si>
    <t>Eligible_Finisher</t>
  </si>
  <si>
    <t>YES</t>
  </si>
  <si>
    <t>Sum of Bowler_Score</t>
  </si>
  <si>
    <t>VIRAT KOHLI</t>
  </si>
  <si>
    <t>VAIBHAV SURYAVANSHI</t>
  </si>
  <si>
    <t>SHUBMAN GILL</t>
  </si>
  <si>
    <t>KL RAHUL</t>
  </si>
  <si>
    <t>HARDIK PANDYA</t>
  </si>
  <si>
    <t>NITISH KUMAR REDDY</t>
  </si>
  <si>
    <t>KAGISO RABADA</t>
  </si>
  <si>
    <t>RASHID KHAN</t>
  </si>
  <si>
    <t>HAZELWOOD</t>
  </si>
  <si>
    <t>KUNAL PANDYA</t>
  </si>
  <si>
    <t>HEINRICH KLAASEN</t>
  </si>
  <si>
    <t>Ruturaj Gaikwad_CSK</t>
  </si>
  <si>
    <t>MS Dhoni_CSK</t>
  </si>
  <si>
    <t>Dewald Brevis_CSK</t>
  </si>
  <si>
    <t>Akash Madhwal_CSK</t>
  </si>
  <si>
    <t>Urvil Patel_CSK</t>
  </si>
  <si>
    <t>Anshul Kamboj_CSK</t>
  </si>
  <si>
    <t>Akeal Hosein_CSK</t>
  </si>
  <si>
    <t>Aman Khan_CSK</t>
  </si>
  <si>
    <t>Shivam Dube_CSK</t>
  </si>
  <si>
    <t>Aman Rao_RR</t>
  </si>
  <si>
    <t>Noor Ahmad_CSK</t>
  </si>
  <si>
    <t>Mukesh Choudhary_CSK</t>
  </si>
  <si>
    <t>Amit Kumar_SRH</t>
  </si>
  <si>
    <t>Shreyas Gopal_CSK</t>
  </si>
  <si>
    <t>Gurjapneet Singh_CSK</t>
  </si>
  <si>
    <t>Sanju Samson_CSK</t>
  </si>
  <si>
    <t>Anrich Nortje_LSG</t>
  </si>
  <si>
    <t>Prashant Veer_CSK</t>
  </si>
  <si>
    <t>Kartik Sharma_CSK</t>
  </si>
  <si>
    <t>Ashok Sharma_GT</t>
  </si>
  <si>
    <t>Blessing Muzarabani_KKR</t>
  </si>
  <si>
    <t>Brijesh Sharma_RR</t>
  </si>
  <si>
    <t>Connor Esterhuizen_GT</t>
  </si>
  <si>
    <t>Daksh Kamra_KKR</t>
  </si>
  <si>
    <t>Danish Malewar_MI</t>
  </si>
  <si>
    <t>KL Rahul_DC</t>
  </si>
  <si>
    <t>Karun Nair_DC</t>
  </si>
  <si>
    <t>Abishek Porel_DC</t>
  </si>
  <si>
    <t>Tristan Stubbs_DC</t>
  </si>
  <si>
    <t>Axar Patel_DC</t>
  </si>
  <si>
    <t>Sameer Rizvi_DC</t>
  </si>
  <si>
    <t>Ashutosh Sharma_DC</t>
  </si>
  <si>
    <t>Vipraj Nigam_DC</t>
  </si>
  <si>
    <t>Ajay Mandal_DC</t>
  </si>
  <si>
    <t>Tripurana Vijay_DC</t>
  </si>
  <si>
    <t>Madhav Tiwari_DC</t>
  </si>
  <si>
    <t>Mitchell Starc_DC</t>
  </si>
  <si>
    <t>T Natarajan_DC</t>
  </si>
  <si>
    <t>Mukesh Kumar_DC</t>
  </si>
  <si>
    <t>Dushmantha Chameera_DC</t>
  </si>
  <si>
    <t>Kuldeep Yadav_DC</t>
  </si>
  <si>
    <t>Nitish Rana_DC</t>
  </si>
  <si>
    <t>Auqib Nabi_DC</t>
  </si>
  <si>
    <t>Dasun Shanaka_RR</t>
  </si>
  <si>
    <t>David Miller_DC</t>
  </si>
  <si>
    <t>Pathum Nissanka_DC</t>
  </si>
  <si>
    <t>Dian Forrester_CSK</t>
  </si>
  <si>
    <t>Dilshan Madushanka_SRH</t>
  </si>
  <si>
    <t>Emanjot Chahal_RR</t>
  </si>
  <si>
    <t>Finn Allen_KKR</t>
  </si>
  <si>
    <t>Shubman Gill_GT</t>
  </si>
  <si>
    <t>B Sai Sudharsan_GT</t>
  </si>
  <si>
    <t>Kumar Kushagra_GT</t>
  </si>
  <si>
    <t>Anuj Rawat_GT</t>
  </si>
  <si>
    <t>Jos Buttler_GT</t>
  </si>
  <si>
    <t>Nishant Sindhu_GT</t>
  </si>
  <si>
    <t>Glenn Phillips_GT</t>
  </si>
  <si>
    <t>Washington Sundar_GT</t>
  </si>
  <si>
    <t>Arshad Khan_GT</t>
  </si>
  <si>
    <t>M Shahrukh Khan_GT</t>
  </si>
  <si>
    <t>Rahul Tewatia_GT</t>
  </si>
  <si>
    <t>Kagiso Rabada_GT</t>
  </si>
  <si>
    <t>Mohammed Siraj_GT</t>
  </si>
  <si>
    <t>Prasidh Krishna_GT</t>
  </si>
  <si>
    <t>Ishant Sharma_GT</t>
  </si>
  <si>
    <t>Gurnoor Brar_GT</t>
  </si>
  <si>
    <t>Rashid Khan_GT</t>
  </si>
  <si>
    <t>Manav Suthar_GT</t>
  </si>
  <si>
    <t>Sai Kishore_GT</t>
  </si>
  <si>
    <t>Jayant Yadav_GT</t>
  </si>
  <si>
    <t>George Linde_LSG</t>
  </si>
  <si>
    <t>Jason Holder_GT</t>
  </si>
  <si>
    <t>Gerald Coetzee_SRH</t>
  </si>
  <si>
    <t>Jacob Duffy_RCB</t>
  </si>
  <si>
    <t>Jordan Cox_RCB</t>
  </si>
  <si>
    <t>Ajinkya Rahane_KKR</t>
  </si>
  <si>
    <t>Rinku Singh_KKR</t>
  </si>
  <si>
    <t>Angkrish Raghuvanshi_KKR</t>
  </si>
  <si>
    <t>Manish Pandey_KKR</t>
  </si>
  <si>
    <t>Rovman Powell_KKR</t>
  </si>
  <si>
    <t>Anukul Roy_KKR</t>
  </si>
  <si>
    <t>Ramandeep Singh_KKR</t>
  </si>
  <si>
    <t>Vaibhav Arora_KKR</t>
  </si>
  <si>
    <t>Sunil Narine_KKR</t>
  </si>
  <si>
    <t>Varun Chakravarthy_KKR</t>
  </si>
  <si>
    <t>Kanishk Chouhan_RCB</t>
  </si>
  <si>
    <t>Umran Malik_KKR</t>
  </si>
  <si>
    <t>Cameron Green_KKR</t>
  </si>
  <si>
    <t>Kartik Tyagi_KKR</t>
  </si>
  <si>
    <t>Keshav Maharaj_MI</t>
  </si>
  <si>
    <t>Tejasvi Dahiya_KKR</t>
  </si>
  <si>
    <t>Krains Fuletra_SRH</t>
  </si>
  <si>
    <t>Krish Bhagat_MI</t>
  </si>
  <si>
    <t>Kuldeep Sen_RR</t>
  </si>
  <si>
    <t>Kuldip Yadav_CSK</t>
  </si>
  <si>
    <t>Kulwant Khejroliya_GT</t>
  </si>
  <si>
    <t>Kyle Jamieson_DC</t>
  </si>
  <si>
    <t>Luke Wood_GT</t>
  </si>
  <si>
    <t>Lungi Ngidi_DC</t>
  </si>
  <si>
    <t>Luvnith Sisodia_KKR</t>
  </si>
  <si>
    <t>Rishabh Pant_LSG</t>
  </si>
  <si>
    <t>Ayush Badoni_LSG</t>
  </si>
  <si>
    <t>Abdul Samad_LSG</t>
  </si>
  <si>
    <t>Aiden Markram_LSG</t>
  </si>
  <si>
    <t>Himmat Singh_LSG</t>
  </si>
  <si>
    <t>Matthew Breetzke_LSG</t>
  </si>
  <si>
    <t>Nicholas Pooran_LSG</t>
  </si>
  <si>
    <t>Mitchell Marsh_LSG</t>
  </si>
  <si>
    <t>Shahbaz Ahmed_LSG</t>
  </si>
  <si>
    <t>Arshin Kulkarni_LSG</t>
  </si>
  <si>
    <t>Mayank Yadav_LSG</t>
  </si>
  <si>
    <t>Avesh Khan_LSG</t>
  </si>
  <si>
    <t>Mohsin Khan_LSG</t>
  </si>
  <si>
    <t>Manimaran Siddharth_LSG</t>
  </si>
  <si>
    <t>Digvesh Rathi_LSG</t>
  </si>
  <si>
    <t>Prince Yadav_LSG</t>
  </si>
  <si>
    <t>Akash Singh_LSG</t>
  </si>
  <si>
    <t>Arjun Tendulkar_LSG</t>
  </si>
  <si>
    <t>Mohammed Shami_LSG</t>
  </si>
  <si>
    <t>Macneil Noronha_CSK</t>
  </si>
  <si>
    <t>Mahipal Lomror_MI</t>
  </si>
  <si>
    <t>Mukul Choudhary_LSG</t>
  </si>
  <si>
    <t>Matt Henry_CSK</t>
  </si>
  <si>
    <t>Akshat Raghuwanshi_LSG</t>
  </si>
  <si>
    <t>Josh Inglis_LSG</t>
  </si>
  <si>
    <t>Rohit Sharma_MI</t>
  </si>
  <si>
    <t>Suryakumar Yadav_MI</t>
  </si>
  <si>
    <t>Robin Minz_MI</t>
  </si>
  <si>
    <t>Ryan Rickelton_MI</t>
  </si>
  <si>
    <t>Tilak Varma_MI</t>
  </si>
  <si>
    <t>Hardik Pandya_MI</t>
  </si>
  <si>
    <t>Naman Dhir_MI</t>
  </si>
  <si>
    <t>Matthew Short_CSK</t>
  </si>
  <si>
    <t>Will Jacks_MI</t>
  </si>
  <si>
    <t>Corbin Bosch_MI</t>
  </si>
  <si>
    <t>Mayank Rawat_MI</t>
  </si>
  <si>
    <t>Trent Boult_MI</t>
  </si>
  <si>
    <t>Jasprit Bumrah_MI</t>
  </si>
  <si>
    <t>Deepak Chahar_MI</t>
  </si>
  <si>
    <t>Ashwani Kumar_MI</t>
  </si>
  <si>
    <t>Raghu Sharma_MI</t>
  </si>
  <si>
    <t>Allah Mohammad Ghazanfar_MI</t>
  </si>
  <si>
    <t>Mayank Markande_MI</t>
  </si>
  <si>
    <t>Shardul Thakur_MI</t>
  </si>
  <si>
    <t>Sherfane Rutherford_MI</t>
  </si>
  <si>
    <t>Mohammad Izhar_MI</t>
  </si>
  <si>
    <t>Naman Tiwari_LSG</t>
  </si>
  <si>
    <t>Navdeep Saini_KKR</t>
  </si>
  <si>
    <t>Onkar Tarmale_SRH</t>
  </si>
  <si>
    <t>Praful Hinge_SRH</t>
  </si>
  <si>
    <t>Shreyas Iyer_PBKS</t>
  </si>
  <si>
    <t>Nehal Wadhera_PBKS</t>
  </si>
  <si>
    <t>Vishnu Vinod_PBKS</t>
  </si>
  <si>
    <t>Harnoor Singh_PBKS</t>
  </si>
  <si>
    <t>Pyla Avinash_PBKS</t>
  </si>
  <si>
    <t>Prabhsimran Singh_PBKS</t>
  </si>
  <si>
    <t>Shashank Singh_PBKS</t>
  </si>
  <si>
    <t>Marcus Stoinis_PBKS</t>
  </si>
  <si>
    <t>Harpreet Brar_PBKS</t>
  </si>
  <si>
    <t>Marco Jansen_PBKS</t>
  </si>
  <si>
    <t>Azmatullah Omarzai_PBKS</t>
  </si>
  <si>
    <t>Priyansh Arya_PBKS</t>
  </si>
  <si>
    <t>Musheer Khan_PBKS</t>
  </si>
  <si>
    <t>Suryansh Shedge_PBKS</t>
  </si>
  <si>
    <t>Mitchell Owen_PBKS</t>
  </si>
  <si>
    <t>Arshdeep Singh_PBKS</t>
  </si>
  <si>
    <t>Yuzvendra Chahal_PBKS</t>
  </si>
  <si>
    <t>Vijaykumar Vyshak_PBKS</t>
  </si>
  <si>
    <t>Yash Thakur_PBKS</t>
  </si>
  <si>
    <t>Xavier Bartlett_PBKS</t>
  </si>
  <si>
    <t>Lockie Ferguson_PBKS</t>
  </si>
  <si>
    <t>Cooper Connolly_PBKS</t>
  </si>
  <si>
    <t>Ben Dwarshuis_PBKS</t>
  </si>
  <si>
    <t>Prashant Solanki_KKR</t>
  </si>
  <si>
    <t>Praveen Dubey_PBKS</t>
  </si>
  <si>
    <t>Shubham Dubey_RR</t>
  </si>
  <si>
    <t>Vaibhav Suryavanshi_RR</t>
  </si>
  <si>
    <t>Lhuan-dre Pretorius_RR</t>
  </si>
  <si>
    <t>Shimron Hetmyer_RR</t>
  </si>
  <si>
    <t>Yashasvi Jaiswal_RR</t>
  </si>
  <si>
    <t>Dhruv Jurel_RR</t>
  </si>
  <si>
    <t>Riyan Parag_RR</t>
  </si>
  <si>
    <t>Yudhvir Singh Charak_RR</t>
  </si>
  <si>
    <t>Jofra Archer_RR</t>
  </si>
  <si>
    <t>Tushar Deshpande_RR</t>
  </si>
  <si>
    <t>Sandeep Sharma_RR</t>
  </si>
  <si>
    <t>Kwena Maphaka_RR</t>
  </si>
  <si>
    <t>Nandre Burger_RR</t>
  </si>
  <si>
    <t>Ravindra Jadeja_RR</t>
  </si>
  <si>
    <t>Prithvi Shaw_DC</t>
  </si>
  <si>
    <t>Donovan Ferreira_RR</t>
  </si>
  <si>
    <t>Ravi Bishnoi_RR</t>
  </si>
  <si>
    <t>Rachin Ravindra_KKR</t>
  </si>
  <si>
    <t>Rahul Chahar_CSK</t>
  </si>
  <si>
    <t>Rahul Tripathi_KKR</t>
  </si>
  <si>
    <t>Rehan Ahmed_DC</t>
  </si>
  <si>
    <t>Richard Gleeson_RCB</t>
  </si>
  <si>
    <t>RS Ambrish_SRH</t>
  </si>
  <si>
    <t>Adam Milne_RR</t>
  </si>
  <si>
    <t>Ruchit Ahir_MI</t>
  </si>
  <si>
    <t>Rajat Patidar_RCB</t>
  </si>
  <si>
    <t>Virat Kohli_RCB</t>
  </si>
  <si>
    <t>Tim David_RCB</t>
  </si>
  <si>
    <t>Devdutt Padikkal_RCB</t>
  </si>
  <si>
    <t>Phil Salt_RCB</t>
  </si>
  <si>
    <t>Jitesh Sharma_RCB</t>
  </si>
  <si>
    <t>Krunal Pandya_RCB</t>
  </si>
  <si>
    <t>Jacob Bethell_RCB</t>
  </si>
  <si>
    <t>Romario Shepherd_RCB</t>
  </si>
  <si>
    <t>Swapnil Singh_RCB</t>
  </si>
  <si>
    <t>Josh Hazlewood_RCB</t>
  </si>
  <si>
    <t>Bhuvneshwar Kumar_RCB</t>
  </si>
  <si>
    <t>Rasikh Salam_RCB</t>
  </si>
  <si>
    <t>Yash Dayal_RCB</t>
  </si>
  <si>
    <t>Suyash Sharma_RCB</t>
  </si>
  <si>
    <t>Sahil Parakh_DC</t>
  </si>
  <si>
    <t>Abhinandan Singh_RCB</t>
  </si>
  <si>
    <t>Venkatesh Iyer_RCB</t>
  </si>
  <si>
    <t>Sakib Hussain_SRH</t>
  </si>
  <si>
    <t>Mangesh Yadav_RCB</t>
  </si>
  <si>
    <t>Salil Arora_SRH</t>
  </si>
  <si>
    <t>Sarfaraz Khan_CSK</t>
  </si>
  <si>
    <t>Sarthak Ranjan_KKR</t>
  </si>
  <si>
    <t>Satvik Deswal_RCB</t>
  </si>
  <si>
    <t>Vicky Ostwal_RCB</t>
  </si>
  <si>
    <t>Travis Head_SRH</t>
  </si>
  <si>
    <t>Abhishek Sharma_SRH</t>
  </si>
  <si>
    <t>Aniket Verma_SRH</t>
  </si>
  <si>
    <t>Ravichandran Smaran_SRH</t>
  </si>
  <si>
    <t>Ishan Kishan_SRH</t>
  </si>
  <si>
    <t>Heinrich Klaasen_SRH</t>
  </si>
  <si>
    <t>Nitish Kumar Reddy_SRH</t>
  </si>
  <si>
    <t>Harsh Dubey_SRH</t>
  </si>
  <si>
    <t>Kamindu Mendis_SRH</t>
  </si>
  <si>
    <t>Harshal Patel_SRH</t>
  </si>
  <si>
    <t>Saurabh Dubey_KKR</t>
  </si>
  <si>
    <t>Pat Cummins_SRH</t>
  </si>
  <si>
    <t>Jaydev Unadkat_SRH</t>
  </si>
  <si>
    <t>Eshan Malinga_SRH</t>
  </si>
  <si>
    <t>Zeeshan Ansari_SRH</t>
  </si>
  <si>
    <t>Shivang Kumar_SRH</t>
  </si>
  <si>
    <t>Spencer Johnson_CSK</t>
  </si>
  <si>
    <t>Sushant Mishra_RR</t>
  </si>
  <si>
    <t>Tim Seifert_KKR</t>
  </si>
  <si>
    <t>Vignesh Puthur_RR</t>
  </si>
  <si>
    <t>Vihaan Malhotra_RCB</t>
  </si>
  <si>
    <t>Vishal Nishad_PBKS</t>
  </si>
  <si>
    <t>Liam Livingstone_SRH</t>
  </si>
  <si>
    <t>Yash Raj Punja_RR</t>
  </si>
  <si>
    <t>Zak Foulkes_CSK</t>
  </si>
  <si>
    <t>NO</t>
  </si>
  <si>
    <t>COACH ROI</t>
  </si>
  <si>
    <t>WIN %</t>
  </si>
  <si>
    <t xml:space="preserve">Coach Efficiency vs Budget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</si>
</sst>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"/>
    <numFmt numFmtId="165" formatCode="0.000000"/>
    <numFmt numFmtId="166" formatCode="0.0"/>
  </numFmts>
  <fonts count="3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sz val="2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28"/>
      <color theme="1"/>
      <name val="Calibri"/>
      <family val="2"/>
      <scheme val="minor"/>
    </font>
    <font>
      <b/>
      <i/>
      <sz val="16"/>
      <color theme="9"/>
      <name val="Calibri"/>
      <family val="2"/>
      <scheme val="minor"/>
    </font>
    <font>
      <sz val="11"/>
      <color theme="9"/>
      <name val="Calibri"/>
      <family val="2"/>
      <scheme val="minor"/>
    </font>
    <font>
      <b/>
      <i/>
      <sz val="14"/>
      <color theme="9"/>
      <name val="Arial"/>
      <family val="2"/>
    </font>
    <font>
      <b/>
      <i/>
      <sz val="11"/>
      <color theme="9"/>
      <name val="Arial"/>
      <family val="2"/>
    </font>
    <font>
      <b/>
      <i/>
      <sz val="28"/>
      <color theme="9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i/>
      <sz val="22"/>
      <color theme="1"/>
      <name val="Calibri"/>
      <family val="2"/>
      <scheme val="minor"/>
    </font>
    <font>
      <b/>
      <i/>
      <sz val="36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2"/>
      <color theme="1"/>
      <name val="Arial Black"/>
      <family val="2"/>
    </font>
    <font>
      <b/>
      <sz val="12"/>
      <color theme="1"/>
      <name val="Arial Black"/>
      <family val="2"/>
    </font>
    <font>
      <sz val="11"/>
      <color theme="1"/>
      <name val="Arial Black"/>
      <family val="2"/>
    </font>
    <font>
      <sz val="11"/>
      <color rgb="FFFF0000"/>
      <name val="Calibri"/>
      <family val="2"/>
      <scheme val="minor"/>
    </font>
    <font>
      <sz val="36"/>
      <color rgb="FFFF0000"/>
      <name val="Arial Black"/>
      <family val="2"/>
    </font>
    <font>
      <sz val="48"/>
      <color rgb="FFFF0000"/>
      <name val="Arial Black"/>
      <family val="2"/>
    </font>
    <font>
      <sz val="11"/>
      <color rgb="FFFF0000"/>
      <name val="Arial Black"/>
      <family val="2"/>
    </font>
    <font>
      <b/>
      <sz val="48"/>
      <color rgb="FFFF0000"/>
      <name val="Arial Black"/>
      <family val="2"/>
    </font>
  </fonts>
  <fills count="2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1F3864"/>
        <bgColor rgb="FF1F3864"/>
      </patternFill>
    </fill>
    <fill>
      <patternFill patternType="solid">
        <fgColor rgb="FFE91E8C"/>
        <bgColor rgb="FFE91E8C"/>
      </patternFill>
    </fill>
    <fill>
      <patternFill patternType="solid">
        <fgColor rgb="FF1C2F6B"/>
        <bgColor rgb="FF1C2F6B"/>
      </patternFill>
    </fill>
    <fill>
      <patternFill patternType="solid">
        <fgColor rgb="FFCC0000"/>
        <bgColor rgb="FFCC0000"/>
      </patternFill>
    </fill>
    <fill>
      <patternFill patternType="solid">
        <fgColor rgb="FFF26522"/>
        <bgColor rgb="FFF26522"/>
      </patternFill>
    </fill>
    <fill>
      <patternFill patternType="solid">
        <fgColor rgb="FF0066B2"/>
        <bgColor rgb="FF0066B2"/>
      </patternFill>
    </fill>
    <fill>
      <patternFill patternType="solid">
        <fgColor rgb="FF00B4D8"/>
        <bgColor rgb="FF00B4D8"/>
      </patternFill>
    </fill>
    <fill>
      <patternFill patternType="solid">
        <fgColor rgb="FFC01C2C"/>
        <bgColor rgb="FFC01C2C"/>
      </patternFill>
    </fill>
    <fill>
      <patternFill patternType="solid">
        <fgColor rgb="FFF9C21B"/>
        <bgColor rgb="FFF9C21B"/>
      </patternFill>
    </fill>
    <fill>
      <patternFill patternType="solid">
        <fgColor rgb="FF004BA0"/>
        <bgColor rgb="FF004BA0"/>
      </patternFill>
    </fill>
    <fill>
      <patternFill patternType="solid">
        <fgColor rgb="FF3A225D"/>
        <bgColor rgb="FF3A225D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476F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164" fontId="0" fillId="0" borderId="0" xfId="0" applyNumberFormat="1"/>
    <xf numFmtId="0" fontId="1" fillId="14" borderId="0" xfId="0" applyFont="1" applyFill="1"/>
    <xf numFmtId="10" fontId="2" fillId="2" borderId="0" xfId="0" applyNumberFormat="1" applyFont="1" applyFill="1" applyAlignment="1">
      <alignment horizontal="center"/>
    </xf>
    <xf numFmtId="10" fontId="0" fillId="0" borderId="0" xfId="0" applyNumberFormat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  <xf numFmtId="1" fontId="2" fillId="2" borderId="0" xfId="0" applyNumberFormat="1" applyFont="1" applyFill="1" applyAlignment="1">
      <alignment horizontal="center"/>
    </xf>
    <xf numFmtId="1" fontId="0" fillId="0" borderId="0" xfId="0" applyNumberFormat="1"/>
    <xf numFmtId="49" fontId="2" fillId="2" borderId="0" xfId="0" applyNumberFormat="1" applyFont="1" applyFill="1" applyAlignment="1">
      <alignment horizontal="center"/>
    </xf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16" borderId="0" xfId="0" applyFill="1"/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2" fontId="2" fillId="2" borderId="0" xfId="0" applyNumberFormat="1" applyFont="1" applyFill="1" applyAlignment="1">
      <alignment horizontal="center"/>
    </xf>
    <xf numFmtId="0" fontId="0" fillId="24" borderId="0" xfId="0" applyFill="1"/>
    <xf numFmtId="0" fontId="23" fillId="24" borderId="0" xfId="0" applyFont="1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24" fillId="24" borderId="0" xfId="0" applyFont="1" applyFill="1" applyAlignment="1">
      <alignment horizontal="center" vertical="center"/>
    </xf>
    <xf numFmtId="0" fontId="25" fillId="24" borderId="0" xfId="0" applyFont="1" applyFill="1" applyAlignment="1">
      <alignment horizontal="center" vertical="center"/>
    </xf>
    <xf numFmtId="0" fontId="0" fillId="24" borderId="0" xfId="0" applyFill="1" applyAlignment="1">
      <alignment horizontal="center"/>
    </xf>
    <xf numFmtId="0" fontId="13" fillId="16" borderId="0" xfId="0" applyFont="1" applyFill="1" applyAlignment="1">
      <alignment horizontal="center" vertical="center"/>
    </xf>
    <xf numFmtId="0" fontId="14" fillId="16" borderId="0" xfId="0" applyFont="1" applyFill="1" applyAlignment="1">
      <alignment horizontal="center" vertical="center"/>
    </xf>
    <xf numFmtId="0" fontId="11" fillId="16" borderId="0" xfId="0" applyFont="1" applyFill="1" applyAlignment="1">
      <alignment horizontal="center" vertical="center"/>
    </xf>
    <xf numFmtId="0" fontId="12" fillId="16" borderId="0" xfId="0" applyFont="1" applyFill="1" applyAlignment="1">
      <alignment horizontal="center" vertical="center"/>
    </xf>
    <xf numFmtId="0" fontId="15" fillId="16" borderId="0" xfId="0" applyFont="1" applyFill="1" applyAlignment="1">
      <alignment horizontal="center" vertical="center"/>
    </xf>
    <xf numFmtId="0" fontId="0" fillId="16" borderId="0" xfId="0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15" borderId="0" xfId="0" applyFont="1" applyFill="1" applyAlignment="1">
      <alignment horizontal="center" vertical="center"/>
    </xf>
    <xf numFmtId="0" fontId="7" fillId="15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20" borderId="0" xfId="0" applyFont="1" applyFill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9" fillId="17" borderId="0" xfId="0" applyFont="1" applyFill="1" applyAlignment="1">
      <alignment horizontal="left" vertical="center"/>
    </xf>
    <xf numFmtId="0" fontId="0" fillId="16" borderId="0" xfId="0" applyFill="1" applyAlignment="1">
      <alignment horizontal="left" vertical="center"/>
    </xf>
    <xf numFmtId="0" fontId="9" fillId="19" borderId="0" xfId="0" applyFont="1" applyFill="1" applyAlignment="1">
      <alignment horizontal="left" vertical="center"/>
    </xf>
    <xf numFmtId="0" fontId="9" fillId="23" borderId="0" xfId="0" applyFont="1" applyFill="1" applyAlignment="1">
      <alignment horizontal="left" vertical="center"/>
    </xf>
    <xf numFmtId="0" fontId="0" fillId="20" borderId="0" xfId="0" applyFill="1" applyAlignment="1">
      <alignment horizontal="center" vertical="center"/>
    </xf>
    <xf numFmtId="0" fontId="18" fillId="20" borderId="0" xfId="0" applyFont="1" applyFill="1" applyAlignment="1">
      <alignment horizontal="center" vertical="center"/>
    </xf>
    <xf numFmtId="1" fontId="9" fillId="17" borderId="0" xfId="0" applyNumberFormat="1" applyFont="1" applyFill="1" applyAlignment="1">
      <alignment horizontal="left" vertical="center"/>
    </xf>
    <xf numFmtId="1" fontId="9" fillId="23" borderId="0" xfId="0" applyNumberFormat="1" applyFont="1" applyFill="1" applyAlignment="1">
      <alignment horizontal="left" vertical="center"/>
    </xf>
    <xf numFmtId="1" fontId="9" fillId="19" borderId="0" xfId="0" applyNumberFormat="1" applyFont="1" applyFill="1" applyAlignment="1">
      <alignment horizontal="left" vertical="center"/>
    </xf>
    <xf numFmtId="1" fontId="0" fillId="16" borderId="0" xfId="0" applyNumberFormat="1" applyFill="1" applyAlignment="1">
      <alignment horizontal="left" vertical="center"/>
    </xf>
    <xf numFmtId="2" fontId="9" fillId="23" borderId="0" xfId="0" applyNumberFormat="1" applyFont="1" applyFill="1" applyAlignment="1">
      <alignment horizontal="left" vertical="center"/>
    </xf>
    <xf numFmtId="2" fontId="9" fillId="19" borderId="0" xfId="0" applyNumberFormat="1" applyFont="1" applyFill="1" applyAlignment="1">
      <alignment horizontal="left" vertical="center"/>
    </xf>
    <xf numFmtId="2" fontId="9" fillId="17" borderId="0" xfId="0" applyNumberFormat="1" applyFont="1" applyFill="1" applyAlignment="1">
      <alignment horizontal="left" vertical="center"/>
    </xf>
    <xf numFmtId="2" fontId="0" fillId="16" borderId="0" xfId="0" applyNumberFormat="1" applyFill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9" fillId="20" borderId="0" xfId="0" applyFont="1" applyFill="1" applyAlignment="1">
      <alignment horizontal="center" vertical="center"/>
    </xf>
    <xf numFmtId="0" fontId="16" fillId="20" borderId="0" xfId="0" applyFont="1" applyFill="1" applyAlignment="1">
      <alignment horizontal="center"/>
    </xf>
    <xf numFmtId="0" fontId="9" fillId="21" borderId="0" xfId="0" applyFont="1" applyFill="1" applyAlignment="1">
      <alignment horizontal="center" vertical="center"/>
    </xf>
    <xf numFmtId="0" fontId="9" fillId="19" borderId="0" xfId="0" applyFont="1" applyFill="1" applyAlignment="1">
      <alignment horizontal="center" vertical="center"/>
    </xf>
    <xf numFmtId="0" fontId="9" fillId="18" borderId="0" xfId="0" applyFont="1" applyFill="1" applyAlignment="1">
      <alignment horizontal="center" vertical="center"/>
    </xf>
    <xf numFmtId="0" fontId="9" fillId="22" borderId="0" xfId="0" applyFont="1" applyFill="1" applyAlignment="1">
      <alignment horizontal="center" vertical="center"/>
    </xf>
    <xf numFmtId="0" fontId="20" fillId="15" borderId="0" xfId="0" applyFont="1" applyFill="1" applyAlignment="1">
      <alignment horizontal="center"/>
    </xf>
    <xf numFmtId="0" fontId="0" fillId="15" borderId="0" xfId="0" applyFill="1" applyAlignment="1">
      <alignment horizontal="center"/>
    </xf>
    <xf numFmtId="0" fontId="10" fillId="15" borderId="0" xfId="0" applyFont="1" applyFill="1" applyAlignment="1">
      <alignment horizontal="center" vertical="center"/>
    </xf>
    <xf numFmtId="0" fontId="21" fillId="20" borderId="0" xfId="0" applyFont="1" applyFill="1" applyAlignment="1">
      <alignment horizontal="center" vertical="center"/>
    </xf>
    <xf numFmtId="0" fontId="10" fillId="20" borderId="0" xfId="0" applyFont="1" applyFill="1" applyAlignment="1">
      <alignment horizontal="center" vertical="center"/>
    </xf>
    <xf numFmtId="0" fontId="22" fillId="20" borderId="0" xfId="0" applyFont="1" applyFill="1" applyAlignment="1">
      <alignment horizontal="center"/>
    </xf>
    <xf numFmtId="0" fontId="21" fillId="20" borderId="0" xfId="0" applyFont="1" applyFill="1" applyAlignment="1">
      <alignment horizontal="center"/>
    </xf>
    <xf numFmtId="0" fontId="0" fillId="20" borderId="0" xfId="0" applyFill="1" applyAlignment="1">
      <alignment horizontal="center"/>
    </xf>
    <xf numFmtId="0" fontId="22" fillId="0" borderId="0" xfId="0" applyFont="1" applyAlignment="1">
      <alignment horizontal="center"/>
    </xf>
    <xf numFmtId="0" fontId="22" fillId="20" borderId="0" xfId="0" applyFont="1" applyFill="1" applyAlignment="1">
      <alignment horizontal="center" vertical="center"/>
    </xf>
    <xf numFmtId="0" fontId="27" fillId="16" borderId="0" xfId="0" applyFont="1" applyFill="1" applyAlignment="1">
      <alignment horizontal="center" vertical="center"/>
    </xf>
    <xf numFmtId="0" fontId="26" fillId="16" borderId="0" xfId="0" applyFont="1" applyFill="1" applyAlignment="1">
      <alignment horizontal="center" vertical="center"/>
    </xf>
    <xf numFmtId="0" fontId="28" fillId="16" borderId="0" xfId="0" applyFont="1" applyFill="1" applyAlignment="1">
      <alignment horizontal="center" vertical="center"/>
    </xf>
    <xf numFmtId="0" fontId="29" fillId="16" borderId="0" xfId="0" applyFont="1" applyFill="1" applyAlignment="1">
      <alignment horizontal="center" vertical="center"/>
    </xf>
    <xf numFmtId="0" fontId="30" fillId="16" borderId="0" xfId="0" applyFont="1" applyFill="1" applyAlignment="1">
      <alignment horizontal="center"/>
    </xf>
    <xf numFmtId="0" fontId="26" fillId="1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00"/>
      <color rgb="FFE31C40"/>
      <color rgb="FFFF00FF"/>
      <color rgb="FFFF3300"/>
      <color rgb="FFDC1E2B"/>
      <color rgb="FF0476F2"/>
      <color rgb="FF1B2133"/>
      <color rgb="FFC9920E"/>
      <color rgb="FFFF66CC"/>
      <color rgb="FFEE742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26" Type="http://schemas.openxmlformats.org/officeDocument/2006/relationships/pivotCacheDefinition" Target="pivotCache/pivotCacheDefinition9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pivotCacheDefinition" Target="pivotCache/pivotCacheDefinition8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3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7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6.xml"/><Relationship Id="rId28" Type="http://schemas.openxmlformats.org/officeDocument/2006/relationships/pivotCacheDefinition" Target="pivotCache/pivotCacheDefinition1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5.xml"/><Relationship Id="rId27" Type="http://schemas.openxmlformats.org/officeDocument/2006/relationships/pivotCacheDefinition" Target="pivotCache/pivotCacheDefinition10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[PHASE 4 — MASTER_PLAYER_ANALYTICS (Batting Merge)(AutoRecovered).xlsx]Team_Analytics!PivotTable1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Team Spending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>
              <a:lumMod val="60000"/>
              <a:lumOff val="40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4"/>
        <c:spPr>
          <a:solidFill>
            <a:srgbClr val="1B2133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5"/>
        <c:spPr>
          <a:solidFill>
            <a:srgbClr val="3A225D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6"/>
        <c:spPr>
          <a:solidFill>
            <a:srgbClr val="0476F2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7"/>
        <c:spPr>
          <a:solidFill>
            <a:srgbClr val="E31C40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8"/>
        <c:spPr>
          <a:solidFill>
            <a:srgbClr val="004B8D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9"/>
        <c:spPr>
          <a:solidFill>
            <a:srgbClr val="DC1E2B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10"/>
        <c:spPr>
          <a:solidFill>
            <a:srgbClr val="C9920E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11"/>
        <c:spPr>
          <a:solidFill>
            <a:srgbClr val="FF66CC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12"/>
        <c:spPr>
          <a:solidFill>
            <a:srgbClr val="EE7429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1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>
              <a:lumMod val="60000"/>
              <a:lumOff val="40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15"/>
        <c:spPr>
          <a:solidFill>
            <a:srgbClr val="0476F2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16"/>
        <c:spPr>
          <a:solidFill>
            <a:srgbClr val="1B2133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17"/>
        <c:spPr>
          <a:solidFill>
            <a:srgbClr val="3A225D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18"/>
        <c:spPr>
          <a:solidFill>
            <a:srgbClr val="E31C40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19"/>
        <c:spPr>
          <a:solidFill>
            <a:srgbClr val="004B8D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20"/>
        <c:spPr>
          <a:solidFill>
            <a:srgbClr val="DC1E2B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21"/>
        <c:spPr>
          <a:solidFill>
            <a:srgbClr val="C9920E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22"/>
        <c:spPr>
          <a:solidFill>
            <a:srgbClr val="FF66CC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23"/>
        <c:spPr>
          <a:solidFill>
            <a:srgbClr val="EE7429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2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4">
              <a:lumMod val="60000"/>
              <a:lumOff val="40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26"/>
        <c:spPr>
          <a:solidFill>
            <a:srgbClr val="0476F2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27"/>
        <c:spPr>
          <a:solidFill>
            <a:srgbClr val="1B2133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28"/>
        <c:spPr>
          <a:solidFill>
            <a:srgbClr val="3A225D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29"/>
        <c:spPr>
          <a:solidFill>
            <a:srgbClr val="E31C40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30"/>
        <c:spPr>
          <a:solidFill>
            <a:srgbClr val="004B8D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31"/>
        <c:spPr>
          <a:solidFill>
            <a:srgbClr val="DC1E2B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32"/>
        <c:spPr>
          <a:solidFill>
            <a:srgbClr val="C9920E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33"/>
        <c:spPr>
          <a:solidFill>
            <a:srgbClr val="FF66CC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34"/>
        <c:spPr>
          <a:solidFill>
            <a:srgbClr val="EE7429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3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4">
              <a:lumMod val="60000"/>
              <a:lumOff val="40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37"/>
        <c:spPr>
          <a:solidFill>
            <a:srgbClr val="0476F2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38"/>
        <c:spPr>
          <a:solidFill>
            <a:srgbClr val="1B2133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39"/>
        <c:spPr>
          <a:solidFill>
            <a:srgbClr val="3A225D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40"/>
        <c:spPr>
          <a:solidFill>
            <a:srgbClr val="E31C40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41"/>
        <c:spPr>
          <a:solidFill>
            <a:srgbClr val="004B8D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42"/>
        <c:spPr>
          <a:solidFill>
            <a:srgbClr val="DC1E2B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43"/>
        <c:spPr>
          <a:solidFill>
            <a:srgbClr val="C9920E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44"/>
        <c:spPr>
          <a:solidFill>
            <a:srgbClr val="FF66CC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45"/>
        <c:spPr>
          <a:solidFill>
            <a:srgbClr val="EE7429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Team_Analytics!$C$14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8-6283-4D2F-85B7-97A5EF4CBCB4}"/>
              </c:ext>
            </c:extLst>
          </c:dPt>
          <c:dPt>
            <c:idx val="1"/>
            <c:invertIfNegative val="0"/>
            <c:bubble3D val="0"/>
            <c:spPr>
              <a:solidFill>
                <a:srgbClr val="0476F2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A-6283-4D2F-85B7-97A5EF4CBCB4}"/>
              </c:ext>
            </c:extLst>
          </c:dPt>
          <c:dPt>
            <c:idx val="2"/>
            <c:invertIfNegative val="0"/>
            <c:bubble3D val="0"/>
            <c:spPr>
              <a:solidFill>
                <a:srgbClr val="1B2133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C-6283-4D2F-85B7-97A5EF4CBCB4}"/>
              </c:ext>
            </c:extLst>
          </c:dPt>
          <c:dPt>
            <c:idx val="3"/>
            <c:invertIfNegative val="0"/>
            <c:bubble3D val="0"/>
            <c:spPr>
              <a:solidFill>
                <a:srgbClr val="3A225D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E-6283-4D2F-85B7-97A5EF4CBCB4}"/>
              </c:ext>
            </c:extLst>
          </c:dPt>
          <c:dPt>
            <c:idx val="4"/>
            <c:invertIfNegative val="0"/>
            <c:bubble3D val="0"/>
            <c:spPr>
              <a:solidFill>
                <a:srgbClr val="E31C40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0-6283-4D2F-85B7-97A5EF4CBCB4}"/>
              </c:ext>
            </c:extLst>
          </c:dPt>
          <c:dPt>
            <c:idx val="5"/>
            <c:invertIfNegative val="0"/>
            <c:bubble3D val="0"/>
            <c:spPr>
              <a:solidFill>
                <a:srgbClr val="004B8D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2-6283-4D2F-85B7-97A5EF4CBCB4}"/>
              </c:ext>
            </c:extLst>
          </c:dPt>
          <c:dPt>
            <c:idx val="6"/>
            <c:invertIfNegative val="0"/>
            <c:bubble3D val="0"/>
            <c:spPr>
              <a:solidFill>
                <a:srgbClr val="DC1E2B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4-6283-4D2F-85B7-97A5EF4CBCB4}"/>
              </c:ext>
            </c:extLst>
          </c:dPt>
          <c:dPt>
            <c:idx val="7"/>
            <c:invertIfNegative val="0"/>
            <c:bubble3D val="0"/>
            <c:spPr>
              <a:solidFill>
                <a:srgbClr val="C9920E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6-6283-4D2F-85B7-97A5EF4CBCB4}"/>
              </c:ext>
            </c:extLst>
          </c:dPt>
          <c:dPt>
            <c:idx val="8"/>
            <c:invertIfNegative val="0"/>
            <c:bubble3D val="0"/>
            <c:spPr>
              <a:solidFill>
                <a:srgbClr val="FF66CC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8-6283-4D2F-85B7-97A5EF4CBCB4}"/>
              </c:ext>
            </c:extLst>
          </c:dPt>
          <c:dPt>
            <c:idx val="9"/>
            <c:invertIfNegative val="0"/>
            <c:bubble3D val="0"/>
            <c:spPr>
              <a:solidFill>
                <a:srgbClr val="EE7429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A-6283-4D2F-85B7-97A5EF4CBCB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Team_Analytics!$B$15:$B$25</c:f>
              <c:strCache>
                <c:ptCount val="10"/>
                <c:pt idx="0">
                  <c:v>CSK</c:v>
                </c:pt>
                <c:pt idx="1">
                  <c:v>DC</c:v>
                </c:pt>
                <c:pt idx="2">
                  <c:v>GT</c:v>
                </c:pt>
                <c:pt idx="3">
                  <c:v>KKR</c:v>
                </c:pt>
                <c:pt idx="4">
                  <c:v>LSG</c:v>
                </c:pt>
                <c:pt idx="5">
                  <c:v>MI</c:v>
                </c:pt>
                <c:pt idx="6">
                  <c:v>PBKS</c:v>
                </c:pt>
                <c:pt idx="7">
                  <c:v>RCB</c:v>
                </c:pt>
                <c:pt idx="8">
                  <c:v>RR</c:v>
                </c:pt>
                <c:pt idx="9">
                  <c:v>SRH</c:v>
                </c:pt>
              </c:strCache>
            </c:strRef>
          </c:cat>
          <c:val>
            <c:numRef>
              <c:f>Team_Analytics!$C$15:$C$25</c:f>
              <c:numCache>
                <c:formatCode>General</c:formatCode>
                <c:ptCount val="10"/>
                <c:pt idx="0">
                  <c:v>39.949999999999996</c:v>
                </c:pt>
                <c:pt idx="1">
                  <c:v>20.2</c:v>
                </c:pt>
                <c:pt idx="2">
                  <c:v>9.7000000000000011</c:v>
                </c:pt>
                <c:pt idx="3">
                  <c:v>36.999999999999993</c:v>
                </c:pt>
                <c:pt idx="4">
                  <c:v>17.399999999999999</c:v>
                </c:pt>
                <c:pt idx="5">
                  <c:v>2.7499999999999996</c:v>
                </c:pt>
                <c:pt idx="6">
                  <c:v>8</c:v>
                </c:pt>
                <c:pt idx="7">
                  <c:v>17.750000000000004</c:v>
                </c:pt>
                <c:pt idx="8">
                  <c:v>12.750000000000004</c:v>
                </c:pt>
                <c:pt idx="9">
                  <c:v>19.349999999999998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6283-4D2F-85B7-97A5EF4CBCB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755829184"/>
        <c:axId val="755831104"/>
        <c:axId val="0"/>
      </c:bar3DChart>
      <c:catAx>
        <c:axId val="755829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831104"/>
        <c:crosses val="autoZero"/>
        <c:auto val="1"/>
        <c:lblAlgn val="ctr"/>
        <c:lblOffset val="100"/>
        <c:noMultiLvlLbl val="0"/>
      </c:catAx>
      <c:valAx>
        <c:axId val="75583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829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[PHASE 4 — MASTER_PLAYER_ANALYTICS (Batting Merge)(AutoRecovered).xlsx]Team_Analytics!PivotTable2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Team Strength Ranking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C000"/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</c:pivotFmt>
      <c:pivotFmt>
        <c:idx val="4"/>
        <c:spPr>
          <a:solidFill>
            <a:srgbClr val="0476F2"/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</c:pivotFmt>
      <c:pivotFmt>
        <c:idx val="5"/>
        <c:spPr>
          <a:solidFill>
            <a:srgbClr val="1B2133"/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</c:pivotFmt>
      <c:pivotFmt>
        <c:idx val="6"/>
        <c:spPr>
          <a:solidFill>
            <a:srgbClr val="3A225D"/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</c:pivotFmt>
      <c:pivotFmt>
        <c:idx val="7"/>
        <c:spPr>
          <a:solidFill>
            <a:srgbClr val="DC1E2B"/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</c:pivotFmt>
      <c:pivotFmt>
        <c:idx val="8"/>
        <c:spPr>
          <a:solidFill>
            <a:srgbClr val="004B8D"/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</c:pivotFmt>
      <c:pivotFmt>
        <c:idx val="9"/>
        <c:spPr>
          <a:solidFill>
            <a:srgbClr val="E31C40"/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</c:pivotFmt>
      <c:pivotFmt>
        <c:idx val="10"/>
        <c:spPr>
          <a:solidFill>
            <a:srgbClr val="C9920E"/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</c:pivotFmt>
      <c:pivotFmt>
        <c:idx val="11"/>
        <c:spPr>
          <a:solidFill>
            <a:srgbClr val="FF66CC"/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</c:pivotFmt>
      <c:pivotFmt>
        <c:idx val="12"/>
        <c:spPr>
          <a:solidFill>
            <a:schemeClr val="accent2">
              <a:lumMod val="75000"/>
            </a:schemeClr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Team_Analytics!$F$14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accent5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5000"/>
                </a:schemeClr>
              </a:contourClr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 w="9525" cap="flat" cmpd="sng" algn="ctr">
                <a:solidFill>
                  <a:schemeClr val="accent5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069-4939-9EB9-2481B8F22411}"/>
              </c:ext>
            </c:extLst>
          </c:dPt>
          <c:dPt>
            <c:idx val="1"/>
            <c:invertIfNegative val="0"/>
            <c:bubble3D val="0"/>
            <c:spPr>
              <a:solidFill>
                <a:srgbClr val="0476F2"/>
              </a:solidFill>
              <a:ln w="9525" cap="flat" cmpd="sng" algn="ctr">
                <a:solidFill>
                  <a:schemeClr val="accent5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8069-4939-9EB9-2481B8F22411}"/>
              </c:ext>
            </c:extLst>
          </c:dPt>
          <c:dPt>
            <c:idx val="2"/>
            <c:invertIfNegative val="0"/>
            <c:bubble3D val="0"/>
            <c:spPr>
              <a:solidFill>
                <a:srgbClr val="1B2133"/>
              </a:solidFill>
              <a:ln w="9525" cap="flat" cmpd="sng" algn="ctr">
                <a:solidFill>
                  <a:schemeClr val="accent5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069-4939-9EB9-2481B8F22411}"/>
              </c:ext>
            </c:extLst>
          </c:dPt>
          <c:dPt>
            <c:idx val="3"/>
            <c:invertIfNegative val="0"/>
            <c:bubble3D val="0"/>
            <c:spPr>
              <a:solidFill>
                <a:srgbClr val="3A225D"/>
              </a:solidFill>
              <a:ln w="9525" cap="flat" cmpd="sng" algn="ctr">
                <a:solidFill>
                  <a:schemeClr val="accent5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8069-4939-9EB9-2481B8F22411}"/>
              </c:ext>
            </c:extLst>
          </c:dPt>
          <c:dPt>
            <c:idx val="4"/>
            <c:invertIfNegative val="0"/>
            <c:bubble3D val="0"/>
            <c:spPr>
              <a:solidFill>
                <a:srgbClr val="DC1E2B"/>
              </a:solidFill>
              <a:ln w="9525" cap="flat" cmpd="sng" algn="ctr">
                <a:solidFill>
                  <a:schemeClr val="accent5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069-4939-9EB9-2481B8F22411}"/>
              </c:ext>
            </c:extLst>
          </c:dPt>
          <c:dPt>
            <c:idx val="5"/>
            <c:invertIfNegative val="0"/>
            <c:bubble3D val="0"/>
            <c:spPr>
              <a:solidFill>
                <a:srgbClr val="004B8D"/>
              </a:solidFill>
              <a:ln w="9525" cap="flat" cmpd="sng" algn="ctr">
                <a:solidFill>
                  <a:schemeClr val="accent5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8069-4939-9EB9-2481B8F22411}"/>
              </c:ext>
            </c:extLst>
          </c:dPt>
          <c:dPt>
            <c:idx val="6"/>
            <c:invertIfNegative val="0"/>
            <c:bubble3D val="0"/>
            <c:spPr>
              <a:solidFill>
                <a:srgbClr val="E31C40"/>
              </a:solidFill>
              <a:ln w="9525" cap="flat" cmpd="sng" algn="ctr">
                <a:solidFill>
                  <a:schemeClr val="accent5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069-4939-9EB9-2481B8F22411}"/>
              </c:ext>
            </c:extLst>
          </c:dPt>
          <c:dPt>
            <c:idx val="7"/>
            <c:invertIfNegative val="0"/>
            <c:bubble3D val="0"/>
            <c:spPr>
              <a:solidFill>
                <a:srgbClr val="C9920E"/>
              </a:solidFill>
              <a:ln w="9525" cap="flat" cmpd="sng" algn="ctr">
                <a:solidFill>
                  <a:schemeClr val="accent5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8-8069-4939-9EB9-2481B8F22411}"/>
              </c:ext>
            </c:extLst>
          </c:dPt>
          <c:dPt>
            <c:idx val="8"/>
            <c:invertIfNegative val="0"/>
            <c:bubble3D val="0"/>
            <c:spPr>
              <a:solidFill>
                <a:srgbClr val="FF66CC"/>
              </a:solidFill>
              <a:ln w="9525" cap="flat" cmpd="sng" algn="ctr">
                <a:solidFill>
                  <a:schemeClr val="accent5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069-4939-9EB9-2481B8F22411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 w="9525" cap="flat" cmpd="sng" algn="ctr">
                <a:solidFill>
                  <a:schemeClr val="accent5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A-8069-4939-9EB9-2481B8F2241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Team_Analytics!$E$15:$E$25</c:f>
              <c:strCache>
                <c:ptCount val="10"/>
                <c:pt idx="0">
                  <c:v>CSK</c:v>
                </c:pt>
                <c:pt idx="1">
                  <c:v>DC</c:v>
                </c:pt>
                <c:pt idx="2">
                  <c:v>GT</c:v>
                </c:pt>
                <c:pt idx="3">
                  <c:v>KKR</c:v>
                </c:pt>
                <c:pt idx="4">
                  <c:v>LSG</c:v>
                </c:pt>
                <c:pt idx="5">
                  <c:v>MI</c:v>
                </c:pt>
                <c:pt idx="6">
                  <c:v>PBKS</c:v>
                </c:pt>
                <c:pt idx="7">
                  <c:v>RCB</c:v>
                </c:pt>
                <c:pt idx="8">
                  <c:v>RR</c:v>
                </c:pt>
                <c:pt idx="9">
                  <c:v>SRH</c:v>
                </c:pt>
              </c:strCache>
            </c:strRef>
          </c:cat>
          <c:val>
            <c:numRef>
              <c:f>Team_Analytics!$F$15:$F$25</c:f>
              <c:numCache>
                <c:formatCode>General</c:formatCode>
                <c:ptCount val="10"/>
                <c:pt idx="0">
                  <c:v>72.319999999999993</c:v>
                </c:pt>
                <c:pt idx="1">
                  <c:v>71.320000000000007</c:v>
                </c:pt>
                <c:pt idx="2">
                  <c:v>113.56</c:v>
                </c:pt>
                <c:pt idx="3">
                  <c:v>66.399999999999991</c:v>
                </c:pt>
                <c:pt idx="4">
                  <c:v>87.52</c:v>
                </c:pt>
                <c:pt idx="5">
                  <c:v>86.36</c:v>
                </c:pt>
                <c:pt idx="6">
                  <c:v>73.959999999999994</c:v>
                </c:pt>
                <c:pt idx="7">
                  <c:v>61.160000000000004</c:v>
                </c:pt>
                <c:pt idx="8">
                  <c:v>84.56</c:v>
                </c:pt>
                <c:pt idx="9">
                  <c:v>108.68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69-4939-9EB9-2481B8F2241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1142960959"/>
        <c:axId val="1398563759"/>
        <c:axId val="0"/>
      </c:bar3DChart>
      <c:catAx>
        <c:axId val="1142960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8563759"/>
        <c:crosses val="autoZero"/>
        <c:auto val="1"/>
        <c:lblAlgn val="ctr"/>
        <c:lblOffset val="100"/>
        <c:noMultiLvlLbl val="0"/>
      </c:catAx>
      <c:valAx>
        <c:axId val="1398563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960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[PHASE 4 — MASTER_PLAYER_ANALYTICS (Batting Merge)(AutoRecovered).xlsx]Team_Analytics!PivotTable3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Squad Efficiency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>
              <a:lumMod val="7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4"/>
        <c:spPr>
          <a:solidFill>
            <a:srgbClr val="FF66CC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5"/>
        <c:spPr>
          <a:solidFill>
            <a:srgbClr val="C9920E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6"/>
        <c:spPr>
          <a:solidFill>
            <a:srgbClr val="DC1E2B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7"/>
        <c:spPr>
          <a:solidFill>
            <a:srgbClr val="004B8D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8"/>
        <c:spPr>
          <a:solidFill>
            <a:srgbClr val="E31C4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9"/>
        <c:spPr>
          <a:solidFill>
            <a:srgbClr val="3A225D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0"/>
        <c:spPr>
          <a:solidFill>
            <a:srgbClr val="1B2133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1"/>
        <c:spPr>
          <a:solidFill>
            <a:srgbClr val="0476F2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2"/>
        <c:spPr>
          <a:solidFill>
            <a:srgbClr val="FFC00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Team_Analytics!$I$14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31A9-4C96-A0E3-96C9303FBD7F}"/>
              </c:ext>
            </c:extLst>
          </c:dPt>
          <c:dPt>
            <c:idx val="1"/>
            <c:invertIfNegative val="0"/>
            <c:bubble3D val="0"/>
            <c:spPr>
              <a:solidFill>
                <a:srgbClr val="0476F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1A9-4C96-A0E3-96C9303FBD7F}"/>
              </c:ext>
            </c:extLst>
          </c:dPt>
          <c:dPt>
            <c:idx val="2"/>
            <c:invertIfNegative val="0"/>
            <c:bubble3D val="0"/>
            <c:spPr>
              <a:solidFill>
                <a:srgbClr val="1B2133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31A9-4C96-A0E3-96C9303FBD7F}"/>
              </c:ext>
            </c:extLst>
          </c:dPt>
          <c:dPt>
            <c:idx val="3"/>
            <c:invertIfNegative val="0"/>
            <c:bubble3D val="0"/>
            <c:spPr>
              <a:solidFill>
                <a:srgbClr val="3A225D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1A9-4C96-A0E3-96C9303FBD7F}"/>
              </c:ext>
            </c:extLst>
          </c:dPt>
          <c:dPt>
            <c:idx val="4"/>
            <c:invertIfNegative val="0"/>
            <c:bubble3D val="0"/>
            <c:spPr>
              <a:solidFill>
                <a:srgbClr val="E31C4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31A9-4C96-A0E3-96C9303FBD7F}"/>
              </c:ext>
            </c:extLst>
          </c:dPt>
          <c:dPt>
            <c:idx val="5"/>
            <c:invertIfNegative val="0"/>
            <c:bubble3D val="0"/>
            <c:spPr>
              <a:solidFill>
                <a:srgbClr val="004B8D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1A9-4C96-A0E3-96C9303FBD7F}"/>
              </c:ext>
            </c:extLst>
          </c:dPt>
          <c:dPt>
            <c:idx val="6"/>
            <c:invertIfNegative val="0"/>
            <c:bubble3D val="0"/>
            <c:spPr>
              <a:solidFill>
                <a:srgbClr val="DC1E2B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31A9-4C96-A0E3-96C9303FBD7F}"/>
              </c:ext>
            </c:extLst>
          </c:dPt>
          <c:dPt>
            <c:idx val="7"/>
            <c:invertIfNegative val="0"/>
            <c:bubble3D val="0"/>
            <c:spPr>
              <a:solidFill>
                <a:srgbClr val="C9920E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1A9-4C96-A0E3-96C9303FBD7F}"/>
              </c:ext>
            </c:extLst>
          </c:dPt>
          <c:dPt>
            <c:idx val="8"/>
            <c:invertIfNegative val="0"/>
            <c:bubble3D val="0"/>
            <c:spPr>
              <a:solidFill>
                <a:srgbClr val="FF66CC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31A9-4C96-A0E3-96C9303FBD7F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1A9-4C96-A0E3-96C9303FBD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Team_Analytics!$H$15:$H$25</c:f>
              <c:strCache>
                <c:ptCount val="10"/>
                <c:pt idx="0">
                  <c:v>CSK</c:v>
                </c:pt>
                <c:pt idx="1">
                  <c:v>DC</c:v>
                </c:pt>
                <c:pt idx="2">
                  <c:v>GT</c:v>
                </c:pt>
                <c:pt idx="3">
                  <c:v>KKR</c:v>
                </c:pt>
                <c:pt idx="4">
                  <c:v>LSG</c:v>
                </c:pt>
                <c:pt idx="5">
                  <c:v>MI</c:v>
                </c:pt>
                <c:pt idx="6">
                  <c:v>PBKS</c:v>
                </c:pt>
                <c:pt idx="7">
                  <c:v>RCB</c:v>
                </c:pt>
                <c:pt idx="8">
                  <c:v>RR</c:v>
                </c:pt>
                <c:pt idx="9">
                  <c:v>SRH</c:v>
                </c:pt>
              </c:strCache>
            </c:strRef>
          </c:cat>
          <c:val>
            <c:numRef>
              <c:f>Team_Analytics!$I$15:$I$25</c:f>
              <c:numCache>
                <c:formatCode>General</c:formatCode>
                <c:ptCount val="10"/>
                <c:pt idx="0">
                  <c:v>45.256570713391746</c:v>
                </c:pt>
                <c:pt idx="1">
                  <c:v>88.267326732673268</c:v>
                </c:pt>
                <c:pt idx="2">
                  <c:v>292.68041237113397</c:v>
                </c:pt>
                <c:pt idx="3">
                  <c:v>44.86486486486487</c:v>
                </c:pt>
                <c:pt idx="4">
                  <c:v>125.74712643678161</c:v>
                </c:pt>
                <c:pt idx="5">
                  <c:v>785.09090909090924</c:v>
                </c:pt>
                <c:pt idx="6">
                  <c:v>231.125</c:v>
                </c:pt>
                <c:pt idx="7">
                  <c:v>86.140845070422515</c:v>
                </c:pt>
                <c:pt idx="8">
                  <c:v>165.8039215686274</c:v>
                </c:pt>
                <c:pt idx="9">
                  <c:v>140.41343669250648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A9-4C96-A0E3-96C9303FBD7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08968431"/>
        <c:axId val="1408969391"/>
      </c:barChart>
      <c:catAx>
        <c:axId val="14089684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969391"/>
        <c:crosses val="autoZero"/>
        <c:auto val="1"/>
        <c:lblAlgn val="ctr"/>
        <c:lblOffset val="100"/>
        <c:noMultiLvlLbl val="0"/>
      </c:catAx>
      <c:valAx>
        <c:axId val="140896939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968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[PHASE 4 — MASTER_PLAYER_ANALYTICS (Batting Merge)(AutoRecovered).xlsx]Player_Master_Clean!PivotTable4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Spen by ROLE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E7429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4"/>
        <c:spPr>
          <a:solidFill>
            <a:srgbClr val="FF0000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5"/>
        <c:spPr>
          <a:solidFill>
            <a:srgbClr val="00B050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6"/>
        <c:spPr>
          <a:solidFill>
            <a:srgbClr val="7030A0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7"/>
        <c:spPr>
          <a:solidFill>
            <a:schemeClr val="accent4">
              <a:lumMod val="60000"/>
              <a:lumOff val="40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Player_Master_Clean!$I$3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EE7429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125-4051-8EFF-10CAFF6F0D92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B125-4051-8EFF-10CAFF6F0D92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125-4051-8EFF-10CAFF6F0D92}"/>
              </c:ext>
            </c:extLst>
          </c:dPt>
          <c:dPt>
            <c:idx val="3"/>
            <c:invertIfNegative val="0"/>
            <c:bubble3D val="0"/>
            <c:spPr>
              <a:solidFill>
                <a:srgbClr val="7030A0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B125-4051-8EFF-10CAFF6F0D9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125-4051-8EFF-10CAFF6F0D9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Player_Master_Clean!$H$4:$H$10</c:f>
              <c:strCache>
                <c:ptCount val="6"/>
                <c:pt idx="0">
                  <c:v>All-Rounder</c:v>
                </c:pt>
                <c:pt idx="1">
                  <c:v>Anchor</c:v>
                </c:pt>
                <c:pt idx="2">
                  <c:v>Pacer</c:v>
                </c:pt>
                <c:pt idx="3">
                  <c:v>Spinner</c:v>
                </c:pt>
                <c:pt idx="4">
                  <c:v>Wicketkeeper</c:v>
                </c:pt>
                <c:pt idx="5">
                  <c:v>(blank)</c:v>
                </c:pt>
              </c:strCache>
            </c:strRef>
          </c:cat>
          <c:val>
            <c:numRef>
              <c:f>Player_Master_Clean!$I$4:$I$10</c:f>
              <c:numCache>
                <c:formatCode>General</c:formatCode>
                <c:ptCount val="6"/>
                <c:pt idx="0">
                  <c:v>98.59999999999998</c:v>
                </c:pt>
                <c:pt idx="1">
                  <c:v>21.000000000000004</c:v>
                </c:pt>
                <c:pt idx="2">
                  <c:v>30.600000000000009</c:v>
                </c:pt>
                <c:pt idx="3">
                  <c:v>8.8000000000000007</c:v>
                </c:pt>
                <c:pt idx="4">
                  <c:v>25.85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25-4051-8EFF-10CAFF6F0D9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1140986463"/>
        <c:axId val="1140987903"/>
        <c:axId val="0"/>
      </c:bar3DChart>
      <c:catAx>
        <c:axId val="1140986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987903"/>
        <c:crosses val="autoZero"/>
        <c:auto val="1"/>
        <c:lblAlgn val="ctr"/>
        <c:lblOffset val="100"/>
        <c:noMultiLvlLbl val="0"/>
      </c:catAx>
      <c:valAx>
        <c:axId val="114098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986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[PHASE 4 — MASTER_PLAYER_ANALYTICS (Batting Merge)(AutoRecovered).xlsx]Team_Analytics!PivotTable5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TEAM</a:t>
            </a:r>
            <a:r>
              <a:rPr lang="en-US" baseline="0"/>
              <a:t> SPEND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>
              <a:lumMod val="7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4"/>
        <c:spPr>
          <a:solidFill>
            <a:srgbClr val="FF00FF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5"/>
        <c:spPr>
          <a:solidFill>
            <a:srgbClr val="C9920E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6"/>
        <c:spPr>
          <a:solidFill>
            <a:srgbClr val="DC1E2B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7"/>
        <c:spPr>
          <a:solidFill>
            <a:srgbClr val="0070C0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8"/>
        <c:spPr>
          <a:solidFill>
            <a:srgbClr val="E31C40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9"/>
        <c:spPr>
          <a:solidFill>
            <a:srgbClr val="7030A0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10"/>
        <c:spPr>
          <a:solidFill>
            <a:srgbClr val="1B2133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11"/>
        <c:spPr>
          <a:solidFill>
            <a:srgbClr val="0476F2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12"/>
        <c:spPr>
          <a:solidFill>
            <a:srgbClr val="FFC000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Team_Analytics!$M$13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A-BC97-442E-8F07-9ABFCA205ACB}"/>
              </c:ext>
            </c:extLst>
          </c:dPt>
          <c:dPt>
            <c:idx val="1"/>
            <c:invertIfNegative val="0"/>
            <c:bubble3D val="0"/>
            <c:spPr>
              <a:solidFill>
                <a:srgbClr val="0476F2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C97-442E-8F07-9ABFCA205ACB}"/>
              </c:ext>
            </c:extLst>
          </c:dPt>
          <c:dPt>
            <c:idx val="2"/>
            <c:invertIfNegative val="0"/>
            <c:bubble3D val="0"/>
            <c:spPr>
              <a:solidFill>
                <a:srgbClr val="1B2133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8-BC97-442E-8F07-9ABFCA205ACB}"/>
              </c:ext>
            </c:extLst>
          </c:dPt>
          <c:dPt>
            <c:idx val="3"/>
            <c:invertIfNegative val="0"/>
            <c:bubble3D val="0"/>
            <c:spPr>
              <a:solidFill>
                <a:srgbClr val="7030A0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C97-442E-8F07-9ABFCA205ACB}"/>
              </c:ext>
            </c:extLst>
          </c:dPt>
          <c:dPt>
            <c:idx val="4"/>
            <c:invertIfNegative val="0"/>
            <c:bubble3D val="0"/>
            <c:spPr>
              <a:solidFill>
                <a:srgbClr val="E31C40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BC97-442E-8F07-9ABFCA205ACB}"/>
              </c:ext>
            </c:extLst>
          </c:dPt>
          <c:dPt>
            <c:idx val="5"/>
            <c:invertIfNegative val="0"/>
            <c:bubble3D val="0"/>
            <c:spPr>
              <a:solidFill>
                <a:srgbClr val="0070C0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C97-442E-8F07-9ABFCA205ACB}"/>
              </c:ext>
            </c:extLst>
          </c:dPt>
          <c:dPt>
            <c:idx val="6"/>
            <c:invertIfNegative val="0"/>
            <c:bubble3D val="0"/>
            <c:spPr>
              <a:solidFill>
                <a:srgbClr val="DC1E2B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BC97-442E-8F07-9ABFCA205ACB}"/>
              </c:ext>
            </c:extLst>
          </c:dPt>
          <c:dPt>
            <c:idx val="7"/>
            <c:invertIfNegative val="0"/>
            <c:bubble3D val="0"/>
            <c:spPr>
              <a:solidFill>
                <a:srgbClr val="C9920E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C97-442E-8F07-9ABFCA205ACB}"/>
              </c:ext>
            </c:extLst>
          </c:dPt>
          <c:dPt>
            <c:idx val="8"/>
            <c:invertIfNegative val="0"/>
            <c:bubble3D val="0"/>
            <c:spPr>
              <a:solidFill>
                <a:srgbClr val="FF00FF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BC97-442E-8F07-9ABFCA205ACB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C97-442E-8F07-9ABFCA205AC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Team_Analytics!$L$14:$L$24</c:f>
              <c:strCache>
                <c:ptCount val="10"/>
                <c:pt idx="0">
                  <c:v>CSK</c:v>
                </c:pt>
                <c:pt idx="1">
                  <c:v>DC</c:v>
                </c:pt>
                <c:pt idx="2">
                  <c:v>GT</c:v>
                </c:pt>
                <c:pt idx="3">
                  <c:v>KKR</c:v>
                </c:pt>
                <c:pt idx="4">
                  <c:v>LSG</c:v>
                </c:pt>
                <c:pt idx="5">
                  <c:v>MI</c:v>
                </c:pt>
                <c:pt idx="6">
                  <c:v>PBKS</c:v>
                </c:pt>
                <c:pt idx="7">
                  <c:v>RCB</c:v>
                </c:pt>
                <c:pt idx="8">
                  <c:v>RR</c:v>
                </c:pt>
                <c:pt idx="9">
                  <c:v>SRH</c:v>
                </c:pt>
              </c:strCache>
            </c:strRef>
          </c:cat>
          <c:val>
            <c:numRef>
              <c:f>Team_Analytics!$M$14:$M$24</c:f>
              <c:numCache>
                <c:formatCode>General</c:formatCode>
                <c:ptCount val="10"/>
                <c:pt idx="0">
                  <c:v>45.256570713391746</c:v>
                </c:pt>
                <c:pt idx="1">
                  <c:v>88.267326732673268</c:v>
                </c:pt>
                <c:pt idx="2">
                  <c:v>292.68041237113397</c:v>
                </c:pt>
                <c:pt idx="3">
                  <c:v>44.86486486486487</c:v>
                </c:pt>
                <c:pt idx="4">
                  <c:v>125.74712643678161</c:v>
                </c:pt>
                <c:pt idx="5">
                  <c:v>785.09090909090924</c:v>
                </c:pt>
                <c:pt idx="6">
                  <c:v>231.125</c:v>
                </c:pt>
                <c:pt idx="7">
                  <c:v>86.140845070422515</c:v>
                </c:pt>
                <c:pt idx="8">
                  <c:v>165.8039215686274</c:v>
                </c:pt>
                <c:pt idx="9">
                  <c:v>140.41343669250648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97-442E-8F07-9ABFCA205AC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1537311039"/>
        <c:axId val="1537310559"/>
        <c:axId val="0"/>
      </c:bar3DChart>
      <c:catAx>
        <c:axId val="1537311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310559"/>
        <c:crosses val="autoZero"/>
        <c:auto val="1"/>
        <c:lblAlgn val="ctr"/>
        <c:lblOffset val="100"/>
        <c:noMultiLvlLbl val="0"/>
      </c:catAx>
      <c:valAx>
        <c:axId val="1537310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311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[PHASE 4 — MASTER_PLAYER_ANALYTICS (Batting Merge)(AutoRecovered).xlsx]Master_Batsman_Analysis!PivotTable4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BEST</a:t>
            </a:r>
            <a:r>
              <a:rPr lang="en-US" baseline="0"/>
              <a:t> ANCHOR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 w="9525" cap="flat" cmpd="sng" algn="ctr">
            <a:solidFill>
              <a:schemeClr val="accent4">
                <a:lumMod val="75000"/>
              </a:schemeClr>
            </a:solidFill>
            <a:round/>
          </a:ln>
          <a:effectLst/>
          <a:sp3d contourW="9525">
            <a:contourClr>
              <a:schemeClr val="accent4">
                <a:lumMod val="75000"/>
              </a:schemeClr>
            </a:contourClr>
          </a:sp3d>
        </c:spPr>
      </c:pivotFmt>
      <c:pivotFmt>
        <c:idx val="4"/>
        <c:spPr>
          <a:solidFill>
            <a:srgbClr val="FF00FF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5"/>
        <c:spPr>
          <a:solidFill>
            <a:srgbClr val="1B2133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9297176267600696"/>
          <c:y val="0.22141269983297543"/>
          <c:w val="0.71295205908995885"/>
          <c:h val="0.71981378748111047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Master_Batsman_Analysis!$Z$5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1B2133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601-4040-8E2E-5B9876E076FD}"/>
              </c:ext>
            </c:extLst>
          </c:dPt>
          <c:dPt>
            <c:idx val="1"/>
            <c:invertIfNegative val="0"/>
            <c:bubble3D val="0"/>
            <c:spPr>
              <a:solidFill>
                <a:srgbClr val="FF00FF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6601-4040-8E2E-5B9876E076FD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 w="9525" cap="flat" cmpd="sng" algn="ctr">
                <a:solidFill>
                  <a:schemeClr val="accent4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601-4040-8E2E-5B9876E076FD}"/>
              </c:ext>
            </c:extLst>
          </c:dPt>
          <c:cat>
            <c:strRef>
              <c:f>Master_Batsman_Analysis!$Y$6:$Y$9</c:f>
              <c:strCache>
                <c:ptCount val="3"/>
                <c:pt idx="0">
                  <c:v>Shubman Gill</c:v>
                </c:pt>
                <c:pt idx="1">
                  <c:v>Vaibhav Suryavanshi</c:v>
                </c:pt>
                <c:pt idx="2">
                  <c:v>Virat Kohli</c:v>
                </c:pt>
              </c:strCache>
            </c:strRef>
          </c:cat>
          <c:val>
            <c:numRef>
              <c:f>Master_Batsman_Analysis!$Z$6:$Z$9</c:f>
              <c:numCache>
                <c:formatCode>General</c:formatCode>
                <c:ptCount val="3"/>
                <c:pt idx="0">
                  <c:v>5459.3767800000005</c:v>
                </c:pt>
                <c:pt idx="1">
                  <c:v>8931.0228000000006</c:v>
                </c:pt>
                <c:pt idx="2">
                  <c:v>6296.7375000000002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01-4040-8E2E-5B9876E076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392538687"/>
        <c:axId val="1392539647"/>
        <c:axId val="0"/>
      </c:bar3DChart>
      <c:catAx>
        <c:axId val="13925386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539647"/>
        <c:crosses val="autoZero"/>
        <c:auto val="1"/>
        <c:lblAlgn val="ctr"/>
        <c:lblOffset val="100"/>
        <c:noMultiLvlLbl val="0"/>
      </c:catAx>
      <c:valAx>
        <c:axId val="1392539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538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[PHASE 4 — MASTER_PLAYER_ANALYTICS (Batting Merge)(AutoRecovered).xlsx]Master_Batsman_Analysis!PivotTable6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BEST</a:t>
            </a:r>
            <a:r>
              <a:rPr lang="en-US" baseline="0"/>
              <a:t> WICKETKEEPER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31C40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4"/>
        <c:spPr>
          <a:solidFill>
            <a:srgbClr val="0070C0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5"/>
        <c:spPr>
          <a:solidFill>
            <a:srgbClr val="7030A0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5583571939871155"/>
          <c:y val="0.20265674212598425"/>
          <c:w val="0.73123985922214274"/>
          <c:h val="0.72484867125984254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Master_Batsman_Analysis!$AC$5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7030A0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F34-471B-9769-CCB0DAC8F29D}"/>
              </c:ext>
            </c:extLst>
          </c:dPt>
          <c:dPt>
            <c:idx val="1"/>
            <c:invertIfNegative val="0"/>
            <c:bubble3D val="0"/>
            <c:spPr>
              <a:solidFill>
                <a:srgbClr val="0070C0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EF34-471B-9769-CCB0DAC8F29D}"/>
              </c:ext>
            </c:extLst>
          </c:dPt>
          <c:dPt>
            <c:idx val="2"/>
            <c:invertIfNegative val="0"/>
            <c:bubble3D val="0"/>
            <c:spPr>
              <a:solidFill>
                <a:srgbClr val="E31C40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F34-471B-9769-CCB0DAC8F29D}"/>
              </c:ext>
            </c:extLst>
          </c:dPt>
          <c:cat>
            <c:strRef>
              <c:f>Master_Batsman_Analysis!$AB$6:$AB$9</c:f>
              <c:strCache>
                <c:ptCount val="3"/>
                <c:pt idx="0">
                  <c:v>Finn Allen</c:v>
                </c:pt>
                <c:pt idx="1">
                  <c:v>Ryan Rickelton</c:v>
                </c:pt>
                <c:pt idx="2">
                  <c:v>Vishnu Vinod</c:v>
                </c:pt>
              </c:strCache>
            </c:strRef>
          </c:cat>
          <c:val>
            <c:numRef>
              <c:f>Master_Batsman_Analysis!$AC$6:$AC$9</c:f>
              <c:numCache>
                <c:formatCode>General</c:formatCode>
                <c:ptCount val="3"/>
                <c:pt idx="0">
                  <c:v>214.11</c:v>
                </c:pt>
                <c:pt idx="1">
                  <c:v>186.66</c:v>
                </c:pt>
                <c:pt idx="2">
                  <c:v>187.5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34-471B-9769-CCB0DAC8F2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273574303"/>
        <c:axId val="1273577183"/>
        <c:axId val="0"/>
      </c:bar3DChart>
      <c:catAx>
        <c:axId val="12735743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577183"/>
        <c:crosses val="autoZero"/>
        <c:auto val="1"/>
        <c:lblAlgn val="ctr"/>
        <c:lblOffset val="100"/>
        <c:noMultiLvlLbl val="0"/>
      </c:catAx>
      <c:valAx>
        <c:axId val="1273577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574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[PHASE 4 — MASTER_PLAYER_ANALYTICS (Batting Merge)(AutoRecovered).xlsx]Master_Batsman_Analysis!PivotTable8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BEST</a:t>
            </a:r>
            <a:r>
              <a:rPr lang="en-US" baseline="0"/>
              <a:t> FINISHER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41118661744951784"/>
          <c:y val="5.67010309278350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</c:pivotFmt>
      <c:pivotFmt>
        <c:idx val="5"/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</c:pivotFmt>
      <c:pivotFmt>
        <c:idx val="8"/>
      </c:pivotFmt>
      <c:pivotFmt>
        <c:idx val="9"/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7030A0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1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FF0000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FF00FF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1870665742024965"/>
          <c:y val="0.18215155450929457"/>
          <c:w val="0.7614361614992301"/>
          <c:h val="0.65623630164786106"/>
        </c:manualLayout>
      </c:layout>
      <c:pie3DChart>
        <c:varyColors val="1"/>
        <c:ser>
          <c:idx val="0"/>
          <c:order val="0"/>
          <c:tx>
            <c:strRef>
              <c:f>Master_Batsman_Analysis!$Z$15</c:f>
              <c:strCache>
                <c:ptCount val="1"/>
                <c:pt idx="0">
                  <c:v>Sum of Strike Rate</c:v>
                </c:pt>
              </c:strCache>
            </c:strRef>
          </c:tx>
          <c:dPt>
            <c:idx val="0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6E14-402A-AB9A-221022B83D39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6E14-402A-AB9A-221022B83D39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6E14-402A-AB9A-221022B83D39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14-402A-AB9A-221022B83D39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6E14-402A-AB9A-221022B83D39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6E14-402A-AB9A-221022B83D39}"/>
                </c:ext>
              </c:extLst>
            </c:dLbl>
            <c:spPr/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Master_Batsman_Analysis!$Y$16:$Y$19</c:f>
              <c:strCache>
                <c:ptCount val="3"/>
                <c:pt idx="0">
                  <c:v>Finn Allen</c:v>
                </c:pt>
                <c:pt idx="1">
                  <c:v>Priyansh Arya</c:v>
                </c:pt>
                <c:pt idx="2">
                  <c:v>Vaibhav Suryavanshi</c:v>
                </c:pt>
              </c:strCache>
            </c:strRef>
          </c:cat>
          <c:val>
            <c:numRef>
              <c:f>Master_Batsman_Analysis!$Z$16:$Z$19</c:f>
              <c:numCache>
                <c:formatCode>General</c:formatCode>
                <c:ptCount val="3"/>
                <c:pt idx="0">
                  <c:v>214.11</c:v>
                </c:pt>
                <c:pt idx="1">
                  <c:v>211.62</c:v>
                </c:pt>
                <c:pt idx="2">
                  <c:v>237.3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E14-402A-AB9A-221022B83D39}"/>
            </c:ext>
          </c:extLst>
        </c:ser>
        <c:ser>
          <c:idx val="1"/>
          <c:order val="1"/>
          <c:tx>
            <c:strRef>
              <c:f>Master_Batsman_Analysis!$AA$15</c:f>
              <c:strCache>
                <c:ptCount val="1"/>
                <c:pt idx="0">
                  <c:v>Sum of Boundary 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8-6E14-402A-AB9A-221022B83D3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A-6E14-402A-AB9A-221022B83D3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C-6E14-402A-AB9A-221022B83D39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8-6E14-402A-AB9A-221022B83D39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A-6E14-402A-AB9A-221022B83D39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C-6E14-402A-AB9A-221022B83D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Master_Batsman_Analysis!$Y$16:$Y$19</c:f>
              <c:strCache>
                <c:ptCount val="3"/>
                <c:pt idx="0">
                  <c:v>Finn Allen</c:v>
                </c:pt>
                <c:pt idx="1">
                  <c:v>Priyansh Arya</c:v>
                </c:pt>
                <c:pt idx="2">
                  <c:v>Vaibhav Suryavanshi</c:v>
                </c:pt>
              </c:strCache>
            </c:strRef>
          </c:cat>
          <c:val>
            <c:numRef>
              <c:f>Master_Batsman_Analysis!$AA$16:$AA$19</c:f>
              <c:numCache>
                <c:formatCode>0.00%</c:formatCode>
                <c:ptCount val="3"/>
                <c:pt idx="0">
                  <c:v>0.17478510028653296</c:v>
                </c:pt>
                <c:pt idx="1">
                  <c:v>0.16208791208791209</c:v>
                </c:pt>
                <c:pt idx="2">
                  <c:v>0.17396907216494845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E14-402A-AB9A-221022B83D3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[PHASE 4 — MASTER_PLAYER_ANALYTICS (Batting Merge)(AutoRecovered).xlsx]Master_Bowler_Analysis!PivotTable13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BEST</a:t>
            </a:r>
            <a:r>
              <a:rPr lang="en-US" baseline="0"/>
              <a:t> BOWLER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41359848484848483"/>
          <c:y val="7.48966942148760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rgbClr val="FF3300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solidFill>
              <a:sysClr val="window" lastClr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rgbClr val="FF00FF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solidFill>
              <a:sysClr val="window" lastClr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>
              <a:lumMod val="5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solidFill>
              <a:sysClr val="window" lastClr="FFFFFF"/>
            </a:solidFill>
            <a:ln>
              <a:solidFill>
                <a:srgbClr val="A5A5A5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8964596754951089E-2"/>
          <c:y val="0.23063502478856809"/>
          <c:w val="0.89469696969696966"/>
          <c:h val="0.62021682013405344"/>
        </c:manualLayout>
      </c:layout>
      <c:pie3DChart>
        <c:varyColors val="1"/>
        <c:ser>
          <c:idx val="0"/>
          <c:order val="0"/>
          <c:tx>
            <c:strRef>
              <c:f>Master_Bowler_Analysis!$V$13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3300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B115-4FF0-9AD6-DC2FA1BB124D}"/>
              </c:ext>
            </c:extLst>
          </c:dPt>
          <c:dPt>
            <c:idx val="1"/>
            <c:bubble3D val="0"/>
            <c:spPr>
              <a:solidFill>
                <a:srgbClr val="FF00FF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B115-4FF0-9AD6-DC2FA1BB124D}"/>
              </c:ext>
            </c:extLst>
          </c:dPt>
          <c:dPt>
            <c:idx val="2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B115-4FF0-9AD6-DC2FA1BB124D}"/>
              </c:ext>
            </c:extLst>
          </c:dPt>
          <c:dLbls>
            <c:dLbl>
              <c:idx val="0"/>
              <c:spPr>
                <a:solidFill>
                  <a:sysClr val="window" lastClr="FFFFFF"/>
                </a:solidFill>
                <a:ln>
                  <a:solidFill>
                    <a:srgbClr val="4472C4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B115-4FF0-9AD6-DC2FA1BB124D}"/>
                </c:ext>
              </c:extLst>
            </c:dLbl>
            <c:dLbl>
              <c:idx val="1"/>
              <c:spPr>
                <a:solidFill>
                  <a:sysClr val="window" lastClr="FFFFFF"/>
                </a:solidFill>
                <a:ln>
                  <a:solidFill>
                    <a:srgbClr val="4472C4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B115-4FF0-9AD6-DC2FA1BB124D}"/>
                </c:ext>
              </c:extLst>
            </c:dLbl>
            <c:dLbl>
              <c:idx val="2"/>
              <c:spPr>
                <a:solidFill>
                  <a:sysClr val="window" lastClr="FFFFFF"/>
                </a:solidFill>
                <a:ln>
                  <a:solidFill>
                    <a:srgbClr val="A5A5A5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B115-4FF0-9AD6-DC2FA1BB124D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rgbClr val="4472C4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Master_Bowler_Analysis!$U$14:$U$17</c:f>
              <c:strCache>
                <c:ptCount val="3"/>
                <c:pt idx="0">
                  <c:v>Bhuvneshwar Kumar</c:v>
                </c:pt>
                <c:pt idx="1">
                  <c:v>Jofra Archer</c:v>
                </c:pt>
                <c:pt idx="2">
                  <c:v>Kagiso Rabada</c:v>
                </c:pt>
              </c:strCache>
            </c:strRef>
          </c:cat>
          <c:val>
            <c:numRef>
              <c:f>Master_Bowler_Analysis!$V$14:$V$17</c:f>
              <c:numCache>
                <c:formatCode>General</c:formatCode>
                <c:ptCount val="3"/>
                <c:pt idx="0">
                  <c:v>136.32834451901567</c:v>
                </c:pt>
                <c:pt idx="1">
                  <c:v>109.02</c:v>
                </c:pt>
                <c:pt idx="2">
                  <c:v>136.36241935483872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115-4FF0-9AD6-DC2FA1BB124D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[PHASE 4 — MASTER_PLAYER_ANALYTICS (Batting Merge)(AutoRecovered).xlsx]Coach_Clean!PivotTable1</c:name>
    <c:fmtId val="4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1B2133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4"/>
        <c:spPr>
          <a:solidFill>
            <a:srgbClr val="0070C0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5"/>
        <c:spPr>
          <a:solidFill>
            <a:srgbClr val="E31C40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5181644359464626E-2"/>
          <c:y val="0.26487687059779436"/>
          <c:w val="0.8843954842615539"/>
          <c:h val="0.59011957953971284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Coach_Clean!$C$14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1B2133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CA8-4D22-81E8-2D7908C130E5}"/>
              </c:ext>
            </c:extLst>
          </c:dPt>
          <c:dPt>
            <c:idx val="1"/>
            <c:invertIfNegative val="0"/>
            <c:bubble3D val="0"/>
            <c:spPr>
              <a:solidFill>
                <a:srgbClr val="0070C0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CCA8-4D22-81E8-2D7908C130E5}"/>
              </c:ext>
            </c:extLst>
          </c:dPt>
          <c:dPt>
            <c:idx val="2"/>
            <c:invertIfNegative val="0"/>
            <c:bubble3D val="0"/>
            <c:spPr>
              <a:solidFill>
                <a:srgbClr val="E31C40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CA8-4D22-81E8-2D7908C130E5}"/>
              </c:ext>
            </c:extLst>
          </c:dPt>
          <c:cat>
            <c:strRef>
              <c:f>Coach_Clean!$B$15:$B$18</c:f>
              <c:strCache>
                <c:ptCount val="3"/>
                <c:pt idx="0">
                  <c:v>Ashish Nehra</c:v>
                </c:pt>
                <c:pt idx="1">
                  <c:v>Mahela Jayawardene</c:v>
                </c:pt>
                <c:pt idx="2">
                  <c:v>Ricky Ponting</c:v>
                </c:pt>
              </c:strCache>
            </c:strRef>
          </c:cat>
          <c:val>
            <c:numRef>
              <c:f>Coach_Clean!$C$15:$C$18</c:f>
              <c:numCache>
                <c:formatCode>General</c:formatCode>
                <c:ptCount val="3"/>
                <c:pt idx="0">
                  <c:v>6.6273932253313697E-2</c:v>
                </c:pt>
                <c:pt idx="1">
                  <c:v>0.1038961038961039</c:v>
                </c:pt>
                <c:pt idx="2">
                  <c:v>6.25E-2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A8-4D22-81E8-2D7908C13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576637919"/>
        <c:axId val="1576638399"/>
        <c:axId val="0"/>
      </c:bar3DChart>
      <c:catAx>
        <c:axId val="1576637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638399"/>
        <c:crosses val="autoZero"/>
        <c:auto val="1"/>
        <c:lblAlgn val="ctr"/>
        <c:lblOffset val="100"/>
        <c:noMultiLvlLbl val="0"/>
      </c:catAx>
      <c:valAx>
        <c:axId val="157663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637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9114723016384331"/>
          <c:y val="0.10221036134064583"/>
          <c:w val="0.42462485204521527"/>
          <c:h val="4.1066950469364781E-2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[PHASE 4 — MASTER_PLAYER_ANALYTICS (Batting Merge)(AutoRecovered).xlsx]Captain_Clean!PivotTable4</c:name>
    <c:fmtId val="18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7030A0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4"/>
        <c:spPr>
          <a:solidFill>
            <a:schemeClr val="accent1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5"/>
        <c:spPr>
          <a:solidFill>
            <a:srgbClr val="0476F2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6"/>
        <c:spPr>
          <a:solidFill>
            <a:schemeClr val="accent2">
              <a:lumMod val="7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7"/>
        <c:spPr>
          <a:solidFill>
            <a:srgbClr val="C00000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8"/>
        <c:spPr>
          <a:solidFill>
            <a:srgbClr val="FF3300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9"/>
        <c:spPr>
          <a:solidFill>
            <a:srgbClr val="FF00FF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10"/>
        <c:spPr>
          <a:solidFill>
            <a:srgbClr val="FFC000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11"/>
        <c:spPr>
          <a:solidFill>
            <a:srgbClr val="FF0000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12"/>
        <c:spPr>
          <a:solidFill>
            <a:srgbClr val="002060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0128555295631607E-2"/>
          <c:y val="0.16975347605254931"/>
          <c:w val="0.91812834996730663"/>
          <c:h val="0.75736750099793326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Captain_Clean!$C$14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7030A0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A26-4974-8367-09990A65ED0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8A26-4974-8367-09990A65ED07}"/>
              </c:ext>
            </c:extLst>
          </c:dPt>
          <c:dPt>
            <c:idx val="2"/>
            <c:invertIfNegative val="0"/>
            <c:bubble3D val="0"/>
            <c:spPr>
              <a:solidFill>
                <a:srgbClr val="0476F2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A26-4974-8367-09990A65ED0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8A26-4974-8367-09990A65ED07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A26-4974-8367-09990A65ED07}"/>
              </c:ext>
            </c:extLst>
          </c:dPt>
          <c:dPt>
            <c:idx val="5"/>
            <c:invertIfNegative val="0"/>
            <c:bubble3D val="0"/>
            <c:spPr>
              <a:solidFill>
                <a:srgbClr val="FF3300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8A26-4974-8367-09990A65ED07}"/>
              </c:ext>
            </c:extLst>
          </c:dPt>
          <c:dPt>
            <c:idx val="6"/>
            <c:invertIfNegative val="0"/>
            <c:bubble3D val="0"/>
            <c:spPr>
              <a:solidFill>
                <a:srgbClr val="FF00FF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A26-4974-8367-09990A65ED07}"/>
              </c:ext>
            </c:extLst>
          </c:dPt>
          <c:dPt>
            <c:idx val="7"/>
            <c:invertIfNegative val="0"/>
            <c:bubble3D val="0"/>
            <c:spPr>
              <a:solidFill>
                <a:srgbClr val="FFC000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8-8A26-4974-8367-09990A65ED07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A26-4974-8367-09990A65ED07}"/>
              </c:ext>
            </c:extLst>
          </c:dPt>
          <c:dPt>
            <c:idx val="9"/>
            <c:invertIfNegative val="0"/>
            <c:bubble3D val="0"/>
            <c:spPr>
              <a:solidFill>
                <a:srgbClr val="002060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A-8A26-4974-8367-09990A65ED07}"/>
              </c:ext>
            </c:extLst>
          </c:dPt>
          <c:cat>
            <c:strRef>
              <c:f>Captain_Clean!$B$15:$B$26</c:f>
              <c:strCache>
                <c:ptCount val="11"/>
                <c:pt idx="0">
                  <c:v>Ajinkya Rahane</c:v>
                </c:pt>
                <c:pt idx="1">
                  <c:v>Axar Patel</c:v>
                </c:pt>
                <c:pt idx="2">
                  <c:v>Hardik Pandya</c:v>
                </c:pt>
                <c:pt idx="3">
                  <c:v>Pat Cummins</c:v>
                </c:pt>
                <c:pt idx="4">
                  <c:v>Rajat Patidar</c:v>
                </c:pt>
                <c:pt idx="5">
                  <c:v>Rishabh Pant</c:v>
                </c:pt>
                <c:pt idx="6">
                  <c:v>Riyan Parag</c:v>
                </c:pt>
                <c:pt idx="7">
                  <c:v>Ruturaj Gaikwad</c:v>
                </c:pt>
                <c:pt idx="8">
                  <c:v>Shreyas Iyer</c:v>
                </c:pt>
                <c:pt idx="9">
                  <c:v>Shubman Gill</c:v>
                </c:pt>
                <c:pt idx="10">
                  <c:v>(blank)</c:v>
                </c:pt>
              </c:strCache>
            </c:strRef>
          </c:cat>
          <c:val>
            <c:numRef>
              <c:f>Captain_Clean!$C$15:$C$26</c:f>
              <c:numCache>
                <c:formatCode>General</c:formatCode>
                <c:ptCount val="11"/>
                <c:pt idx="0">
                  <c:v>42.86</c:v>
                </c:pt>
                <c:pt idx="1">
                  <c:v>50</c:v>
                </c:pt>
                <c:pt idx="2">
                  <c:v>28.57</c:v>
                </c:pt>
                <c:pt idx="3">
                  <c:v>64.290000000000006</c:v>
                </c:pt>
                <c:pt idx="4">
                  <c:v>64.290000000000006</c:v>
                </c:pt>
                <c:pt idx="5">
                  <c:v>28.57</c:v>
                </c:pt>
                <c:pt idx="6">
                  <c:v>57.14</c:v>
                </c:pt>
                <c:pt idx="7">
                  <c:v>42.86</c:v>
                </c:pt>
                <c:pt idx="8">
                  <c:v>50</c:v>
                </c:pt>
                <c:pt idx="9">
                  <c:v>64.290000000000006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26-4974-8367-09990A65ED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712377983"/>
        <c:axId val="1712381343"/>
        <c:axId val="0"/>
      </c:bar3DChart>
      <c:catAx>
        <c:axId val="1712377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381343"/>
        <c:crosses val="autoZero"/>
        <c:auto val="1"/>
        <c:lblAlgn val="ctr"/>
        <c:lblOffset val="100"/>
        <c:noMultiLvlLbl val="0"/>
      </c:catAx>
      <c:valAx>
        <c:axId val="171238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377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61705217532851E-2"/>
          <c:y val="0.14273563218390806"/>
          <c:w val="0.92904002119313533"/>
          <c:h val="0.78784306272060822"/>
        </c:manualLayout>
      </c:layout>
      <c:scatterChart>
        <c:scatterStyle val="lineMarker"/>
        <c:varyColors val="0"/>
        <c:ser>
          <c:idx val="0"/>
          <c:order val="0"/>
          <c:tx>
            <c:strRef>
              <c:f>Coach_Clean!$G$16</c:f>
              <c:strCache>
                <c:ptCount val="1"/>
                <c:pt idx="0">
                  <c:v>Wins 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Lbl>
              <c:idx val="0"/>
              <c:layout>
                <c:manualLayout>
                  <c:x val="-4.2680654252099201E-2"/>
                  <c:y val="-7.1305739050179506E-2"/>
                </c:manualLayout>
              </c:layout>
              <c:tx>
                <c:rich>
                  <a:bodyPr/>
                  <a:lstStyle/>
                  <a:p>
                    <a:fld id="{AA06FF01-662E-4F96-A614-FACA6617986F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8BB3-4BF0-9339-F8C3DD1D897E}"/>
                </c:ext>
              </c:extLst>
            </c:dLbl>
            <c:dLbl>
              <c:idx val="1"/>
              <c:layout>
                <c:manualLayout>
                  <c:x val="3.1037362858987532E-3"/>
                  <c:y val="-7.6141252584572466E-2"/>
                </c:manualLayout>
              </c:layout>
              <c:tx>
                <c:rich>
                  <a:bodyPr/>
                  <a:lstStyle/>
                  <a:p>
                    <a:fld id="{FDAE42E8-8C7A-45B4-868E-0571AE379B7E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8BB3-4BF0-9339-F8C3DD1D897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04AB295-B2CB-48A3-9FD3-8F4F25ABA18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8BB3-4BF0-9339-F8C3DD1D897E}"/>
                </c:ext>
              </c:extLst>
            </c:dLbl>
            <c:dLbl>
              <c:idx val="3"/>
              <c:layout>
                <c:manualLayout>
                  <c:x val="-4.7259275849000096E-2"/>
                  <c:y val="-6.8887982282983012E-2"/>
                </c:manualLayout>
              </c:layout>
              <c:tx>
                <c:rich>
                  <a:bodyPr/>
                  <a:lstStyle/>
                  <a:p>
                    <a:fld id="{BC3F8261-E87C-4BE2-A806-233F4C9397AC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8BB3-4BF0-9339-F8C3DD1D897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FB252D4-ABA6-44B3-AE7C-AA7A5A76A10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8BB3-4BF0-9339-F8C3DD1D897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F7D0B5E-BA1C-49C3-9DAB-05234E068C6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8BB3-4BF0-9339-F8C3DD1D897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87AF09A-8A06-42BE-A00F-252B14A7B2B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8BB3-4BF0-9339-F8C3DD1D897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33DCC07-EBC3-4286-BBFD-A1F530261AF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8BB3-4BF0-9339-F8C3DD1D897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18F467AF-F82E-4183-B177-16148D415C0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8BB3-4BF0-9339-F8C3DD1D897E}"/>
                </c:ext>
              </c:extLst>
            </c:dLbl>
            <c:dLbl>
              <c:idx val="9"/>
              <c:layout>
                <c:manualLayout>
                  <c:x val="-4.7105561968693354E-3"/>
                  <c:y val="-6.8887982282983026E-2"/>
                </c:manualLayout>
              </c:layout>
              <c:tx>
                <c:rich>
                  <a:bodyPr/>
                  <a:lstStyle/>
                  <a:p>
                    <a:fld id="{22DA7D7D-5CCB-4372-99DC-39A0FBD0E1BF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8BB3-4BF0-9339-F8C3DD1D89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Coach_Clean!$F$17:$F$26</c:f>
              <c:numCache>
                <c:formatCode>General</c:formatCode>
                <c:ptCount val="10"/>
                <c:pt idx="0">
                  <c:v>17.75</c:v>
                </c:pt>
                <c:pt idx="1">
                  <c:v>39.950000000000003</c:v>
                </c:pt>
                <c:pt idx="2">
                  <c:v>2.75</c:v>
                </c:pt>
                <c:pt idx="3">
                  <c:v>37</c:v>
                </c:pt>
                <c:pt idx="4">
                  <c:v>9.6999999999999993</c:v>
                </c:pt>
                <c:pt idx="5">
                  <c:v>12.75</c:v>
                </c:pt>
                <c:pt idx="6">
                  <c:v>8</c:v>
                </c:pt>
                <c:pt idx="7">
                  <c:v>17.399999999999999</c:v>
                </c:pt>
                <c:pt idx="8">
                  <c:v>20.2</c:v>
                </c:pt>
                <c:pt idx="9">
                  <c:v>19.350000000000001</c:v>
                </c:pt>
              </c:numCache>
            </c:numRef>
          </c:xVal>
          <c:yVal>
            <c:numRef>
              <c:f>Coach_Clean!$G$17:$G$26</c:f>
              <c:numCache>
                <c:formatCode>General</c:formatCode>
                <c:ptCount val="10"/>
                <c:pt idx="0">
                  <c:v>9</c:v>
                </c:pt>
                <c:pt idx="1">
                  <c:v>6</c:v>
                </c:pt>
                <c:pt idx="2">
                  <c:v>4</c:v>
                </c:pt>
                <c:pt idx="3">
                  <c:v>6</c:v>
                </c:pt>
                <c:pt idx="4">
                  <c:v>9</c:v>
                </c:pt>
                <c:pt idx="5">
                  <c:v>8</c:v>
                </c:pt>
                <c:pt idx="6">
                  <c:v>7</c:v>
                </c:pt>
                <c:pt idx="7">
                  <c:v>4</c:v>
                </c:pt>
                <c:pt idx="8">
                  <c:v>7</c:v>
                </c:pt>
                <c:pt idx="9">
                  <c:v>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Coach_Clean!$E$17:$E$26</c15:f>
                <c15:dlblRangeCache>
                  <c:ptCount val="10"/>
                  <c:pt idx="0">
                    <c:v>Andy Flower</c:v>
                  </c:pt>
                  <c:pt idx="1">
                    <c:v>Stephen Fleming</c:v>
                  </c:pt>
                  <c:pt idx="2">
                    <c:v>Mahela Jayawardene</c:v>
                  </c:pt>
                  <c:pt idx="3">
                    <c:v>Abhishek Nayar</c:v>
                  </c:pt>
                  <c:pt idx="4">
                    <c:v>Ashish Nehra</c:v>
                  </c:pt>
                  <c:pt idx="5">
                    <c:v>Kumar Sangakkara</c:v>
                  </c:pt>
                  <c:pt idx="6">
                    <c:v>Ricky Ponting</c:v>
                  </c:pt>
                  <c:pt idx="7">
                    <c:v>Justin Langer</c:v>
                  </c:pt>
                  <c:pt idx="8">
                    <c:v>Hemang Badani</c:v>
                  </c:pt>
                  <c:pt idx="9">
                    <c:v>Daniel Vettori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B-8BB3-4BF0-9339-F8C3DD1D897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712344863"/>
        <c:axId val="1712345343"/>
      </c:scatterChart>
      <c:valAx>
        <c:axId val="1712344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345343"/>
        <c:crosses val="autoZero"/>
        <c:crossBetween val="midCat"/>
      </c:valAx>
      <c:valAx>
        <c:axId val="171234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344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chart" Target="../charts/chart9.xml"/><Relationship Id="rId3" Type="http://schemas.openxmlformats.org/officeDocument/2006/relationships/image" Target="../media/image2.png"/><Relationship Id="rId7" Type="http://schemas.openxmlformats.org/officeDocument/2006/relationships/image" Target="../media/image5.png"/><Relationship Id="rId12" Type="http://schemas.openxmlformats.org/officeDocument/2006/relationships/image" Target="../media/image9.png"/><Relationship Id="rId2" Type="http://schemas.openxmlformats.org/officeDocument/2006/relationships/image" Target="../media/image1.png"/><Relationship Id="rId16" Type="http://schemas.openxmlformats.org/officeDocument/2006/relationships/image" Target="../media/image12.png"/><Relationship Id="rId1" Type="http://schemas.openxmlformats.org/officeDocument/2006/relationships/chart" Target="../charts/chart6.xml"/><Relationship Id="rId6" Type="http://schemas.openxmlformats.org/officeDocument/2006/relationships/image" Target="../media/image4.png"/><Relationship Id="rId11" Type="http://schemas.openxmlformats.org/officeDocument/2006/relationships/image" Target="../media/image8.png"/><Relationship Id="rId5" Type="http://schemas.openxmlformats.org/officeDocument/2006/relationships/chart" Target="../charts/chart7.xml"/><Relationship Id="rId15" Type="http://schemas.openxmlformats.org/officeDocument/2006/relationships/image" Target="../media/image11.png"/><Relationship Id="rId10" Type="http://schemas.openxmlformats.org/officeDocument/2006/relationships/image" Target="../media/image7.png"/><Relationship Id="rId4" Type="http://schemas.openxmlformats.org/officeDocument/2006/relationships/image" Target="../media/image3.png"/><Relationship Id="rId9" Type="http://schemas.openxmlformats.org/officeDocument/2006/relationships/chart" Target="../charts/chart8.xml"/><Relationship Id="rId14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chart" Target="../charts/chart10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image" Target="../media/image15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3" Type="http://schemas.openxmlformats.org/officeDocument/2006/relationships/image" Target="../media/image18.png"/><Relationship Id="rId7" Type="http://schemas.openxmlformats.org/officeDocument/2006/relationships/image" Target="../media/image22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6" Type="http://schemas.openxmlformats.org/officeDocument/2006/relationships/image" Target="../media/image21.png"/><Relationship Id="rId11" Type="http://schemas.openxmlformats.org/officeDocument/2006/relationships/image" Target="../media/image26.png"/><Relationship Id="rId5" Type="http://schemas.openxmlformats.org/officeDocument/2006/relationships/image" Target="../media/image20.png"/><Relationship Id="rId10" Type="http://schemas.openxmlformats.org/officeDocument/2006/relationships/image" Target="../media/image25.png"/><Relationship Id="rId4" Type="http://schemas.openxmlformats.org/officeDocument/2006/relationships/image" Target="../media/image19.png"/><Relationship Id="rId9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15239</xdr:colOff>
      <xdr:row>0</xdr:row>
      <xdr:rowOff>15240</xdr:rowOff>
    </xdr:from>
    <xdr:to>
      <xdr:col>16</xdr:col>
      <xdr:colOff>8281</xdr:colOff>
      <xdr:row>3</xdr:row>
      <xdr:rowOff>38100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8AE1200-B384-F230-EBE0-40CE05DC3B3C}"/>
            </a:ext>
          </a:extLst>
        </xdr:cNvPr>
        <xdr:cNvSpPr/>
      </xdr:nvSpPr>
      <xdr:spPr>
        <a:xfrm>
          <a:off x="15239" y="15240"/>
          <a:ext cx="9799651" cy="569512"/>
        </a:xfrm>
        <a:prstGeom prst="rect">
          <a:avLst/>
        </a:prstGeom>
        <a:solidFill>
          <a:srgbClr val="0B1F3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400" b="1"/>
            <a:t>IPL 2026 AUCTION ANALYTICS DASHBOARD</a:t>
          </a:r>
        </a:p>
      </xdr:txBody>
    </xdr:sp>
    <xdr:clientData/>
  </xdr:twoCellAnchor>
  <xdr:twoCellAnchor>
    <xdr:from>
      <xdr:col>0</xdr:col>
      <xdr:colOff>0</xdr:colOff>
      <xdr:row>11</xdr:row>
      <xdr:rowOff>30480</xdr:rowOff>
    </xdr:from>
    <xdr:to>
      <xdr:col>8</xdr:col>
      <xdr:colOff>15240</xdr:colOff>
      <xdr:row>27</xdr:row>
      <xdr:rowOff>175260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83F034A-14C2-49CA-A1BF-6326363E4E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38099</xdr:colOff>
      <xdr:row>11</xdr:row>
      <xdr:rowOff>45720</xdr:rowOff>
    </xdr:from>
    <xdr:to>
      <xdr:col>15</xdr:col>
      <xdr:colOff>576145</xdr:colOff>
      <xdr:row>28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5F8D4A-1D01-41BE-BF90-17A401F134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32</xdr:row>
      <xdr:rowOff>15240</xdr:rowOff>
    </xdr:from>
    <xdr:to>
      <xdr:col>15</xdr:col>
      <xdr:colOff>548268</xdr:colOff>
      <xdr:row>47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2C0F59D-F169-48FE-90AD-0D8237FE30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24848</xdr:colOff>
      <xdr:row>0</xdr:row>
      <xdr:rowOff>24848</xdr:rowOff>
    </xdr:from>
    <xdr:to>
      <xdr:col>20</xdr:col>
      <xdr:colOff>298174</xdr:colOff>
      <xdr:row>30</xdr:row>
      <xdr:rowOff>74543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BA5FD60B-1D39-444D-249C-724815F02034}"/>
            </a:ext>
          </a:extLst>
        </xdr:cNvPr>
        <xdr:cNvSpPr/>
      </xdr:nvSpPr>
      <xdr:spPr>
        <a:xfrm>
          <a:off x="9831457" y="24848"/>
          <a:ext cx="2724978" cy="559904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3200">
              <a:latin typeface="Britannic Bold" panose="020B0903060703020204" pitchFamily="34" charset="0"/>
            </a:rPr>
            <a:t>INSIGHTS</a:t>
          </a:r>
        </a:p>
        <a:p>
          <a:pPr algn="ctr"/>
          <a:endParaRPr lang="en-IN" sz="3200">
            <a:latin typeface="Britannic Bold" panose="020B0903060703020204" pitchFamily="34" charset="0"/>
          </a:endParaRPr>
        </a:p>
        <a:p>
          <a:pPr algn="l"/>
          <a:r>
            <a:rPr lang="en-IN" sz="1200">
              <a:solidFill>
                <a:schemeClr val="bg1"/>
              </a:solidFill>
              <a:latin typeface="Corbel" panose="020B0503020204020204" pitchFamily="34" charset="0"/>
            </a:rPr>
            <a:t>1.GT emerged as the strongest overall team with the highest team strength score (113.56), reflecting the best balance of batting, bowling, and squad depth.</a:t>
          </a:r>
        </a:p>
        <a:p>
          <a:pPr algn="l"/>
          <a:endParaRPr lang="en-IN" sz="1200">
            <a:solidFill>
              <a:schemeClr val="bg1"/>
            </a:solidFill>
            <a:latin typeface="Corbel" panose="020B0503020204020204" pitchFamily="34" charset="0"/>
          </a:endParaRPr>
        </a:p>
        <a:p>
          <a:pPr algn="l"/>
          <a:r>
            <a:rPr lang="en-IN" sz="1200">
              <a:solidFill>
                <a:schemeClr val="bg1"/>
              </a:solidFill>
              <a:latin typeface="Corbel" panose="020B0503020204020204" pitchFamily="34" charset="0"/>
            </a:rPr>
            <a:t>2.CSK spent the most in auction (39.95 Cr), but high spending did not directly translate into superior team strength or efficiency.</a:t>
          </a:r>
        </a:p>
        <a:p>
          <a:pPr algn="l"/>
          <a:endParaRPr lang="en-IN" sz="1200">
            <a:solidFill>
              <a:schemeClr val="bg1"/>
            </a:solidFill>
            <a:latin typeface="Corbel" panose="020B0503020204020204" pitchFamily="34" charset="0"/>
          </a:endParaRPr>
        </a:p>
        <a:p>
          <a:pPr algn="l"/>
          <a:r>
            <a:rPr lang="en-IN" sz="1200">
              <a:solidFill>
                <a:schemeClr val="bg1"/>
              </a:solidFill>
              <a:latin typeface="Corbel" panose="020B0503020204020204" pitchFamily="34" charset="0"/>
            </a:rPr>
            <a:t>3.MI delivered the best output per crore (785+), making them the most cost-efficient squad despite mid-table spending.</a:t>
          </a:r>
        </a:p>
        <a:p>
          <a:pPr algn="l"/>
          <a:endParaRPr lang="en-IN" sz="1200">
            <a:solidFill>
              <a:schemeClr val="bg1"/>
            </a:solidFill>
            <a:latin typeface="Corbel" panose="020B0503020204020204" pitchFamily="34" charset="0"/>
          </a:endParaRPr>
        </a:p>
        <a:p>
          <a:pPr algn="l"/>
          <a:r>
            <a:rPr lang="en-IN" sz="1200">
              <a:solidFill>
                <a:schemeClr val="bg1"/>
              </a:solidFill>
              <a:latin typeface="Corbel" panose="020B0503020204020204" pitchFamily="34" charset="0"/>
            </a:rPr>
            <a:t>4.Teams with balanced spending like GT and SRH outperformed several high-spending teams, proving smarter squad construction beats aggressive spending.</a:t>
          </a:r>
        </a:p>
        <a:p>
          <a:pPr algn="l"/>
          <a:endParaRPr lang="en-IN" sz="1200">
            <a:latin typeface="Britannic Bold" panose="020B0903060703020204" pitchFamily="34" charset="0"/>
          </a:endParaRPr>
        </a:p>
        <a:p>
          <a:pPr algn="l"/>
          <a:endParaRPr lang="en-IN" sz="1200">
            <a:latin typeface="Britannic Bold" panose="020B0903060703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24580</xdr:colOff>
      <xdr:row>3</xdr:row>
      <xdr:rowOff>114710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710150A-34C2-488C-8EDA-9F439FC2E679}"/>
            </a:ext>
          </a:extLst>
        </xdr:cNvPr>
        <xdr:cNvSpPr/>
      </xdr:nvSpPr>
      <xdr:spPr>
        <a:xfrm>
          <a:off x="0" y="0"/>
          <a:ext cx="12314903" cy="655484"/>
        </a:xfrm>
        <a:prstGeom prst="rect">
          <a:avLst/>
        </a:prstGeom>
        <a:solidFill>
          <a:srgbClr val="0B1F3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400" b="1"/>
            <a:t>AUCTION INTELLIGENCE</a:t>
          </a:r>
        </a:p>
      </xdr:txBody>
    </xdr:sp>
    <xdr:clientData/>
  </xdr:twoCellAnchor>
  <xdr:twoCellAnchor>
    <xdr:from>
      <xdr:col>0</xdr:col>
      <xdr:colOff>8283</xdr:colOff>
      <xdr:row>6</xdr:row>
      <xdr:rowOff>165652</xdr:rowOff>
    </xdr:from>
    <xdr:to>
      <xdr:col>8</xdr:col>
      <xdr:colOff>12390</xdr:colOff>
      <xdr:row>9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7943C96A-A79A-5E20-8CF7-E2213656880F}"/>
            </a:ext>
          </a:extLst>
        </xdr:cNvPr>
        <xdr:cNvSpPr/>
      </xdr:nvSpPr>
      <xdr:spPr>
        <a:xfrm>
          <a:off x="8283" y="1293164"/>
          <a:ext cx="4861083" cy="37951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 i="1">
              <a:solidFill>
                <a:schemeClr val="tx1"/>
              </a:solidFill>
            </a:rPr>
            <a:t>TOP 5 UNDERVALUED PLAYERS</a:t>
          </a:r>
        </a:p>
      </xdr:txBody>
    </xdr:sp>
    <xdr:clientData/>
  </xdr:twoCellAnchor>
  <xdr:twoCellAnchor>
    <xdr:from>
      <xdr:col>0</xdr:col>
      <xdr:colOff>24581</xdr:colOff>
      <xdr:row>21</xdr:row>
      <xdr:rowOff>73743</xdr:rowOff>
    </xdr:from>
    <xdr:to>
      <xdr:col>8</xdr:col>
      <xdr:colOff>24581</xdr:colOff>
      <xdr:row>37</xdr:row>
      <xdr:rowOff>65550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AC450E2-A0A6-49E2-948A-B0688E446E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20595</xdr:colOff>
      <xdr:row>44</xdr:row>
      <xdr:rowOff>164756</xdr:rowOff>
    </xdr:from>
    <xdr:to>
      <xdr:col>17</xdr:col>
      <xdr:colOff>10298</xdr:colOff>
      <xdr:row>69</xdr:row>
      <xdr:rowOff>144161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27AA44-93F6-4793-B685-5ABD230F96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22746</xdr:colOff>
      <xdr:row>0</xdr:row>
      <xdr:rowOff>0</xdr:rowOff>
    </xdr:from>
    <xdr:to>
      <xdr:col>23</xdr:col>
      <xdr:colOff>216090</xdr:colOff>
      <xdr:row>37</xdr:row>
      <xdr:rowOff>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3F4A7D4D-1337-0819-A727-C0DD1E309121}"/>
            </a:ext>
          </a:extLst>
        </xdr:cNvPr>
        <xdr:cNvSpPr/>
      </xdr:nvSpPr>
      <xdr:spPr>
        <a:xfrm>
          <a:off x="12965373" y="0"/>
          <a:ext cx="3878239" cy="843886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4000">
              <a:latin typeface="Britannic Bold" panose="020B0903060703020204" pitchFamily="34" charset="0"/>
            </a:rPr>
            <a:t>INSIGHT</a:t>
          </a:r>
        </a:p>
        <a:p>
          <a:pPr algn="ctr"/>
          <a:endParaRPr lang="en-IN" sz="4000">
            <a:latin typeface="Britannic Bold" panose="020B0903060703020204" pitchFamily="34" charset="0"/>
          </a:endParaRPr>
        </a:p>
        <a:p>
          <a:pPr algn="l"/>
          <a:r>
            <a:rPr lang="en-IN" sz="1600">
              <a:latin typeface="Corbel" panose="020B0503020204020204" pitchFamily="34" charset="0"/>
            </a:rPr>
            <a:t>1.Finn Allen emerged as the most undervalued player with the highest value score (1303.94), proving low-cost aggressive batters can generate exceptional returns.</a:t>
          </a:r>
        </a:p>
        <a:p>
          <a:pPr algn="l"/>
          <a:endParaRPr lang="en-IN" sz="1600">
            <a:latin typeface="Corbel" panose="020B0503020204020204" pitchFamily="34" charset="0"/>
          </a:endParaRPr>
        </a:p>
        <a:p>
          <a:pPr algn="l"/>
          <a:endParaRPr lang="en-IN" sz="1600">
            <a:latin typeface="Corbel" panose="020B0503020204020204" pitchFamily="34" charset="0"/>
          </a:endParaRPr>
        </a:p>
        <a:p>
          <a:pPr algn="l"/>
          <a:r>
            <a:rPr lang="en-IN" sz="1600">
              <a:latin typeface="Corbel" panose="020B0503020204020204" pitchFamily="34" charset="0"/>
            </a:rPr>
            <a:t>2.Akash Madhwal ranked as the most overpriced player, indicating poor ROI despite premium investment.</a:t>
          </a:r>
        </a:p>
        <a:p>
          <a:pPr algn="l"/>
          <a:endParaRPr lang="en-IN" sz="1600">
            <a:latin typeface="Corbel" panose="020B0503020204020204" pitchFamily="34" charset="0"/>
          </a:endParaRPr>
        </a:p>
        <a:p>
          <a:pPr algn="l"/>
          <a:endParaRPr lang="en-IN" sz="1600">
            <a:latin typeface="Corbel" panose="020B0503020204020204" pitchFamily="34" charset="0"/>
          </a:endParaRPr>
        </a:p>
        <a:p>
          <a:pPr algn="l"/>
          <a:r>
            <a:rPr lang="en-IN" sz="1600">
              <a:latin typeface="Corbel" panose="020B0503020204020204" pitchFamily="34" charset="0"/>
            </a:rPr>
            <a:t>3.All-Rounders consumed the highest share of auction budgets (98.6 Cr), highlighting their premium demand due to dual-role flexibility.</a:t>
          </a:r>
        </a:p>
        <a:p>
          <a:pPr algn="l"/>
          <a:endParaRPr lang="en-IN" sz="1600">
            <a:latin typeface="Corbel" panose="020B0503020204020204" pitchFamily="34" charset="0"/>
          </a:endParaRPr>
        </a:p>
        <a:p>
          <a:pPr algn="l"/>
          <a:endParaRPr lang="en-IN" sz="1600">
            <a:latin typeface="Corbel" panose="020B0503020204020204" pitchFamily="34" charset="0"/>
          </a:endParaRPr>
        </a:p>
        <a:p>
          <a:pPr algn="l"/>
          <a:r>
            <a:rPr lang="en-IN" sz="1600">
              <a:latin typeface="Corbel" panose="020B0503020204020204" pitchFamily="34" charset="0"/>
            </a:rPr>
            <a:t>4.Punjab Kings showed the best team spending efficiency, suggesting smarter investments compared to squads with heavier total spending.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24</xdr:col>
      <xdr:colOff>20320</xdr:colOff>
      <xdr:row>3</xdr:row>
      <xdr:rowOff>106844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C2D0E0A-6471-463C-BFA9-E8161AD9E45A}"/>
            </a:ext>
          </a:extLst>
        </xdr:cNvPr>
        <xdr:cNvSpPr/>
      </xdr:nvSpPr>
      <xdr:spPr>
        <a:xfrm>
          <a:off x="0" y="0"/>
          <a:ext cx="15656560" cy="655484"/>
        </a:xfrm>
        <a:prstGeom prst="rect">
          <a:avLst/>
        </a:prstGeom>
        <a:solidFill>
          <a:srgbClr val="0B1F3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400" b="1" i="0"/>
            <a:t>ROLE-BASED PLAYER ANALYTICS </a:t>
          </a:r>
        </a:p>
      </xdr:txBody>
    </xdr:sp>
    <xdr:clientData/>
  </xdr:twoCellAnchor>
  <xdr:twoCellAnchor>
    <xdr:from>
      <xdr:col>0</xdr:col>
      <xdr:colOff>0</xdr:colOff>
      <xdr:row>12</xdr:row>
      <xdr:rowOff>0</xdr:rowOff>
    </xdr:from>
    <xdr:to>
      <xdr:col>12</xdr:col>
      <xdr:colOff>38100</xdr:colOff>
      <xdr:row>34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BAB29E-E0E6-4074-B3E3-32468FF690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204559</xdr:colOff>
      <xdr:row>17</xdr:row>
      <xdr:rowOff>2540</xdr:rowOff>
    </xdr:from>
    <xdr:to>
      <xdr:col>9</xdr:col>
      <xdr:colOff>507999</xdr:colOff>
      <xdr:row>22</xdr:row>
      <xdr:rowOff>1180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22D954E-D185-909B-1085-0A6270109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5081359" y="3111500"/>
          <a:ext cx="913040" cy="913040"/>
        </a:xfrm>
        <a:prstGeom prst="rect">
          <a:avLst/>
        </a:prstGeom>
      </xdr:spPr>
    </xdr:pic>
    <xdr:clientData/>
  </xdr:twoCellAnchor>
  <xdr:twoCellAnchor editAs="oneCell">
    <xdr:from>
      <xdr:col>7</xdr:col>
      <xdr:colOff>408940</xdr:colOff>
      <xdr:row>26</xdr:row>
      <xdr:rowOff>49622</xdr:rowOff>
    </xdr:from>
    <xdr:to>
      <xdr:col>9</xdr:col>
      <xdr:colOff>111760</xdr:colOff>
      <xdr:row>31</xdr:row>
      <xdr:rowOff>57242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DDD9BEC-2DD4-F89F-975F-4A880D327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4676140" y="4804502"/>
          <a:ext cx="922020" cy="922020"/>
        </a:xfrm>
        <a:prstGeom prst="rect">
          <a:avLst/>
        </a:prstGeom>
      </xdr:spPr>
    </xdr:pic>
    <xdr:clientData/>
  </xdr:twoCellAnchor>
  <xdr:twoCellAnchor editAs="oneCell">
    <xdr:from>
      <xdr:col>10</xdr:col>
      <xdr:colOff>325120</xdr:colOff>
      <xdr:row>21</xdr:row>
      <xdr:rowOff>66040</xdr:rowOff>
    </xdr:from>
    <xdr:to>
      <xdr:col>12</xdr:col>
      <xdr:colOff>52161</xdr:colOff>
      <xdr:row>26</xdr:row>
      <xdr:rowOff>97881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768A7B0-BC2B-C6D3-51CE-82FEE496A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1120" y="3906520"/>
          <a:ext cx="946241" cy="946241"/>
        </a:xfrm>
        <a:prstGeom prst="rect">
          <a:avLst/>
        </a:prstGeom>
      </xdr:spPr>
    </xdr:pic>
    <xdr:clientData/>
  </xdr:twoCellAnchor>
  <xdr:twoCellAnchor>
    <xdr:from>
      <xdr:col>13</xdr:col>
      <xdr:colOff>10160</xdr:colOff>
      <xdr:row>11</xdr:row>
      <xdr:rowOff>142240</xdr:rowOff>
    </xdr:from>
    <xdr:to>
      <xdr:col>24</xdr:col>
      <xdr:colOff>10160</xdr:colOff>
      <xdr:row>34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2B7BA04-56B0-4A68-83DC-4298D05A69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22</xdr:col>
      <xdr:colOff>254000</xdr:colOff>
      <xdr:row>25</xdr:row>
      <xdr:rowOff>162560</xdr:rowOff>
    </xdr:from>
    <xdr:to>
      <xdr:col>24</xdr:col>
      <xdr:colOff>31841</xdr:colOff>
      <xdr:row>31</xdr:row>
      <xdr:rowOff>62321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8AB3B25-56A4-6966-A7DF-AF1F1338F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65200" y="4734560"/>
          <a:ext cx="997041" cy="997041"/>
        </a:xfrm>
        <a:prstGeom prst="rect">
          <a:avLst/>
        </a:prstGeom>
      </xdr:spPr>
    </xdr:pic>
    <xdr:clientData/>
  </xdr:twoCellAnchor>
  <xdr:twoCellAnchor editAs="oneCell">
    <xdr:from>
      <xdr:col>19</xdr:col>
      <xdr:colOff>50800</xdr:colOff>
      <xdr:row>16</xdr:row>
      <xdr:rowOff>91440</xdr:rowOff>
    </xdr:from>
    <xdr:to>
      <xdr:col>20</xdr:col>
      <xdr:colOff>447040</xdr:colOff>
      <xdr:row>22</xdr:row>
      <xdr:rowOff>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2DE0685C-6F5C-2A2F-27D9-0983C8A09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33200" y="3017520"/>
          <a:ext cx="1005840" cy="1005840"/>
        </a:xfrm>
        <a:prstGeom prst="rect">
          <a:avLst/>
        </a:prstGeom>
      </xdr:spPr>
    </xdr:pic>
    <xdr:clientData/>
  </xdr:twoCellAnchor>
  <xdr:twoCellAnchor editAs="oneCell">
    <xdr:from>
      <xdr:col>18</xdr:col>
      <xdr:colOff>50800</xdr:colOff>
      <xdr:row>21</xdr:row>
      <xdr:rowOff>91440</xdr:rowOff>
    </xdr:from>
    <xdr:to>
      <xdr:col>19</xdr:col>
      <xdr:colOff>346801</xdr:colOff>
      <xdr:row>26</xdr:row>
      <xdr:rowOff>82641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29C797C2-8770-4CEF-CE01-7612A0FD9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3600" y="3931920"/>
          <a:ext cx="905601" cy="90560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41</xdr:row>
      <xdr:rowOff>10160</xdr:rowOff>
    </xdr:from>
    <xdr:to>
      <xdr:col>12</xdr:col>
      <xdr:colOff>10160</xdr:colOff>
      <xdr:row>68</xdr:row>
      <xdr:rowOff>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B15225D3-266F-4759-8E02-8F4276AE25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3</xdr:col>
      <xdr:colOff>111760</xdr:colOff>
      <xdr:row>47</xdr:row>
      <xdr:rowOff>127000</xdr:rowOff>
    </xdr:from>
    <xdr:to>
      <xdr:col>4</xdr:col>
      <xdr:colOff>448401</xdr:colOff>
      <xdr:row>52</xdr:row>
      <xdr:rowOff>158841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9BD4BE7-0129-4D56-BF75-C407A139F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0560" y="8722360"/>
          <a:ext cx="946241" cy="946241"/>
        </a:xfrm>
        <a:prstGeom prst="rect">
          <a:avLst/>
        </a:prstGeom>
      </xdr:spPr>
    </xdr:pic>
    <xdr:clientData/>
  </xdr:twoCellAnchor>
  <xdr:twoCellAnchor editAs="oneCell">
    <xdr:from>
      <xdr:col>7</xdr:col>
      <xdr:colOff>426721</xdr:colOff>
      <xdr:row>47</xdr:row>
      <xdr:rowOff>81281</xdr:rowOff>
    </xdr:from>
    <xdr:to>
      <xdr:col>9</xdr:col>
      <xdr:colOff>152401</xdr:colOff>
      <xdr:row>52</xdr:row>
      <xdr:rowOff>111761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8E2A4A68-6D05-4A27-9BB4-DA3D34253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3921" y="8676641"/>
          <a:ext cx="944880" cy="944880"/>
        </a:xfrm>
        <a:prstGeom prst="rect">
          <a:avLst/>
        </a:prstGeom>
      </xdr:spPr>
    </xdr:pic>
    <xdr:clientData/>
  </xdr:twoCellAnchor>
  <xdr:twoCellAnchor editAs="oneCell">
    <xdr:from>
      <xdr:col>5</xdr:col>
      <xdr:colOff>40640</xdr:colOff>
      <xdr:row>52</xdr:row>
      <xdr:rowOff>91440</xdr:rowOff>
    </xdr:from>
    <xdr:to>
      <xdr:col>6</xdr:col>
      <xdr:colOff>519521</xdr:colOff>
      <xdr:row>58</xdr:row>
      <xdr:rowOff>82641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8F44247-BA6C-A593-3A62-2E2816DCF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8640" y="9601200"/>
          <a:ext cx="1088481" cy="1088481"/>
        </a:xfrm>
        <a:prstGeom prst="rect">
          <a:avLst/>
        </a:prstGeom>
      </xdr:spPr>
    </xdr:pic>
    <xdr:clientData/>
  </xdr:twoCellAnchor>
  <xdr:twoCellAnchor>
    <xdr:from>
      <xdr:col>13</xdr:col>
      <xdr:colOff>20320</xdr:colOff>
      <xdr:row>41</xdr:row>
      <xdr:rowOff>0</xdr:rowOff>
    </xdr:from>
    <xdr:to>
      <xdr:col>24</xdr:col>
      <xdr:colOff>20320</xdr:colOff>
      <xdr:row>67</xdr:row>
      <xdr:rowOff>162560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E56BCAC4-E362-47CA-8939-67208F4417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17</xdr:col>
      <xdr:colOff>487680</xdr:colOff>
      <xdr:row>53</xdr:row>
      <xdr:rowOff>60960</xdr:rowOff>
    </xdr:from>
    <xdr:to>
      <xdr:col>19</xdr:col>
      <xdr:colOff>223520</xdr:colOff>
      <xdr:row>58</xdr:row>
      <xdr:rowOff>101600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C8A3442E-3D13-3E86-AE65-4283DA1D6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56720" y="10789920"/>
          <a:ext cx="955040" cy="955040"/>
        </a:xfrm>
        <a:prstGeom prst="rect">
          <a:avLst/>
        </a:prstGeom>
      </xdr:spPr>
    </xdr:pic>
    <xdr:clientData/>
  </xdr:twoCellAnchor>
  <xdr:twoCellAnchor editAs="oneCell">
    <xdr:from>
      <xdr:col>19</xdr:col>
      <xdr:colOff>538480</xdr:colOff>
      <xdr:row>48</xdr:row>
      <xdr:rowOff>132080</xdr:rowOff>
    </xdr:from>
    <xdr:to>
      <xdr:col>21</xdr:col>
      <xdr:colOff>304800</xdr:colOff>
      <xdr:row>54</xdr:row>
      <xdr:rowOff>20320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78302947-EE9D-88F2-0AAE-C34ECF734E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26720" y="9946640"/>
          <a:ext cx="985520" cy="985520"/>
        </a:xfrm>
        <a:prstGeom prst="rect">
          <a:avLst/>
        </a:prstGeom>
      </xdr:spPr>
    </xdr:pic>
    <xdr:clientData/>
  </xdr:twoCellAnchor>
  <xdr:twoCellAnchor editAs="oneCell">
    <xdr:from>
      <xdr:col>15</xdr:col>
      <xdr:colOff>579120</xdr:colOff>
      <xdr:row>48</xdr:row>
      <xdr:rowOff>111760</xdr:rowOff>
    </xdr:from>
    <xdr:to>
      <xdr:col>17</xdr:col>
      <xdr:colOff>284480</xdr:colOff>
      <xdr:row>53</xdr:row>
      <xdr:rowOff>121920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32CCA90-694A-4874-35F7-A1CF8E721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28960" y="9926320"/>
          <a:ext cx="924560" cy="924560"/>
        </a:xfrm>
        <a:prstGeom prst="rect">
          <a:avLst/>
        </a:prstGeom>
      </xdr:spPr>
    </xdr:pic>
    <xdr:clientData/>
  </xdr:twoCellAnchor>
  <xdr:twoCellAnchor>
    <xdr:from>
      <xdr:col>24</xdr:col>
      <xdr:colOff>34637</xdr:colOff>
      <xdr:row>0</xdr:row>
      <xdr:rowOff>51955</xdr:rowOff>
    </xdr:from>
    <xdr:to>
      <xdr:col>32</xdr:col>
      <xdr:colOff>51955</xdr:colOff>
      <xdr:row>34</xdr:row>
      <xdr:rowOff>321972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B2085BC8-1139-CEE8-F9F4-03E396EC0E04}"/>
            </a:ext>
          </a:extLst>
        </xdr:cNvPr>
        <xdr:cNvSpPr/>
      </xdr:nvSpPr>
      <xdr:spPr>
        <a:xfrm>
          <a:off x="15725398" y="51955"/>
          <a:ext cx="4911289" cy="6473341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4000">
              <a:latin typeface="Britannic Bold" panose="020B0903060703020204" pitchFamily="34" charset="0"/>
            </a:rPr>
            <a:t>INSIGHT</a:t>
          </a:r>
        </a:p>
        <a:p>
          <a:pPr algn="ctr"/>
          <a:endParaRPr lang="en-IN" sz="4000">
            <a:latin typeface="Britannic Bold" panose="020B0903060703020204" pitchFamily="34" charset="0"/>
          </a:endParaRPr>
        </a:p>
        <a:p>
          <a:pPr algn="ctr"/>
          <a:endParaRPr lang="en-IN" sz="4000">
            <a:latin typeface="Britannic Bold" panose="020B0903060703020204" pitchFamily="34" charset="0"/>
          </a:endParaRPr>
        </a:p>
        <a:p>
          <a:pPr algn="l"/>
          <a:r>
            <a:rPr lang="en-IN" sz="1400">
              <a:latin typeface="Corbel" panose="020B0503020204020204" pitchFamily="34" charset="0"/>
            </a:rPr>
            <a:t>1.Vaibhav Suryavanshi dominated the anchor category with the highest batting impact, outperforming elite anchors like Shubman Gill and Virat Kohli.</a:t>
          </a:r>
        </a:p>
        <a:p>
          <a:pPr algn="l"/>
          <a:endParaRPr lang="en-IN" sz="1400">
            <a:latin typeface="Corbel" panose="020B0503020204020204" pitchFamily="34" charset="0"/>
          </a:endParaRPr>
        </a:p>
        <a:p>
          <a:pPr algn="l"/>
          <a:endParaRPr lang="en-IN" sz="1400">
            <a:latin typeface="Corbel" panose="020B0503020204020204" pitchFamily="34" charset="0"/>
          </a:endParaRPr>
        </a:p>
        <a:p>
          <a:pPr algn="l"/>
          <a:r>
            <a:rPr lang="en-IN" sz="1400">
              <a:latin typeface="Corbel" panose="020B0503020204020204" pitchFamily="34" charset="0"/>
            </a:rPr>
            <a:t>2.Finn Allen recorded the highest strike rate among wicketkeepers, making him the most explosive wicketkeeper-batter in the tournament.</a:t>
          </a:r>
        </a:p>
        <a:p>
          <a:pPr algn="l"/>
          <a:endParaRPr lang="en-IN" sz="1400">
            <a:latin typeface="Corbel" panose="020B0503020204020204" pitchFamily="34" charset="0"/>
          </a:endParaRPr>
        </a:p>
        <a:p>
          <a:pPr algn="l"/>
          <a:endParaRPr lang="en-IN" sz="1400">
            <a:latin typeface="Corbel" panose="020B0503020204020204" pitchFamily="34" charset="0"/>
          </a:endParaRPr>
        </a:p>
        <a:p>
          <a:pPr algn="l"/>
          <a:r>
            <a:rPr lang="en-IN" sz="1400">
              <a:latin typeface="Corbel" panose="020B0503020204020204" pitchFamily="34" charset="0"/>
            </a:rPr>
            <a:t>3.Priyansh Arya and Finn Allen emerged as top finisher candidates, but role-context analysis showed Nitish Kumar Reddy as the most balanced finishing option.</a:t>
          </a:r>
        </a:p>
        <a:p>
          <a:pPr algn="l"/>
          <a:endParaRPr lang="en-IN" sz="1400">
            <a:latin typeface="Corbel" panose="020B0503020204020204" pitchFamily="34" charset="0"/>
          </a:endParaRPr>
        </a:p>
        <a:p>
          <a:pPr algn="l"/>
          <a:endParaRPr lang="en-IN" sz="1400">
            <a:latin typeface="Corbel" panose="020B0503020204020204" pitchFamily="34" charset="0"/>
          </a:endParaRPr>
        </a:p>
        <a:p>
          <a:pPr algn="l"/>
          <a:r>
            <a:rPr lang="en-IN" sz="1400">
              <a:latin typeface="Corbel" panose="020B0503020204020204" pitchFamily="34" charset="0"/>
            </a:rPr>
            <a:t>4.Kagiso Rabada and Bhuvneshwar Kumar dominated bowling efficiency, proving experienced pacers still drive match-winning impact.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25</xdr:col>
      <xdr:colOff>582749</xdr:colOff>
      <xdr:row>3</xdr:row>
      <xdr:rowOff>102490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B2A0E95-EF66-4BDF-A954-EA720334D485}"/>
            </a:ext>
          </a:extLst>
        </xdr:cNvPr>
        <xdr:cNvSpPr/>
      </xdr:nvSpPr>
      <xdr:spPr>
        <a:xfrm>
          <a:off x="0" y="0"/>
          <a:ext cx="15822749" cy="651130"/>
        </a:xfrm>
        <a:prstGeom prst="rect">
          <a:avLst/>
        </a:prstGeom>
        <a:solidFill>
          <a:srgbClr val="0B1F3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400"/>
            <a:t>COACH &amp; CAPTAIN INTELLIGENCE </a:t>
          </a:r>
          <a:endParaRPr lang="en-IN" sz="2400" b="1" i="0"/>
        </a:p>
      </xdr:txBody>
    </xdr:sp>
    <xdr:clientData/>
  </xdr:twoCellAnchor>
  <xdr:twoCellAnchor>
    <xdr:from>
      <xdr:col>0</xdr:col>
      <xdr:colOff>21365</xdr:colOff>
      <xdr:row>9</xdr:row>
      <xdr:rowOff>21772</xdr:rowOff>
    </xdr:from>
    <xdr:to>
      <xdr:col>11</xdr:col>
      <xdr:colOff>598714</xdr:colOff>
      <xdr:row>37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C49EEC-530C-47C9-A9F6-A73CF4C344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245417</xdr:colOff>
      <xdr:row>15</xdr:row>
      <xdr:rowOff>17926</xdr:rowOff>
    </xdr:from>
    <xdr:to>
      <xdr:col>7</xdr:col>
      <xdr:colOff>216857</xdr:colOff>
      <xdr:row>19</xdr:row>
      <xdr:rowOff>143835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ADB88AB-312C-2F4E-641E-47D31331E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3417" y="2761126"/>
          <a:ext cx="1190640" cy="857429"/>
        </a:xfrm>
        <a:prstGeom prst="rect">
          <a:avLst/>
        </a:prstGeom>
      </xdr:spPr>
    </xdr:pic>
    <xdr:clientData/>
  </xdr:twoCellAnchor>
  <xdr:twoCellAnchor editAs="oneCell">
    <xdr:from>
      <xdr:col>2</xdr:col>
      <xdr:colOff>424634</xdr:colOff>
      <xdr:row>19</xdr:row>
      <xdr:rowOff>33571</xdr:rowOff>
    </xdr:from>
    <xdr:to>
      <xdr:col>4</xdr:col>
      <xdr:colOff>230453</xdr:colOff>
      <xdr:row>24</xdr:row>
      <xdr:rowOff>131551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008DCEA-613E-3779-D9B6-CC0223605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834" y="3508291"/>
          <a:ext cx="1025019" cy="1012380"/>
        </a:xfrm>
        <a:prstGeom prst="rect">
          <a:avLst/>
        </a:prstGeom>
      </xdr:spPr>
    </xdr:pic>
    <xdr:clientData/>
  </xdr:twoCellAnchor>
  <xdr:twoCellAnchor editAs="oneCell">
    <xdr:from>
      <xdr:col>8</xdr:col>
      <xdr:colOff>301494</xdr:colOff>
      <xdr:row>19</xdr:row>
      <xdr:rowOff>135074</xdr:rowOff>
    </xdr:from>
    <xdr:to>
      <xdr:col>9</xdr:col>
      <xdr:colOff>539892</xdr:colOff>
      <xdr:row>24</xdr:row>
      <xdr:rowOff>62406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7B636B9-B60E-3A7B-AD1C-0D147AED6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78294" y="3609794"/>
          <a:ext cx="847998" cy="841732"/>
        </a:xfrm>
        <a:prstGeom prst="rect">
          <a:avLst/>
        </a:prstGeom>
      </xdr:spPr>
    </xdr:pic>
    <xdr:clientData/>
  </xdr:twoCellAnchor>
  <xdr:twoCellAnchor>
    <xdr:from>
      <xdr:col>14</xdr:col>
      <xdr:colOff>19783</xdr:colOff>
      <xdr:row>9</xdr:row>
      <xdr:rowOff>840</xdr:rowOff>
    </xdr:from>
    <xdr:to>
      <xdr:col>25</xdr:col>
      <xdr:colOff>600075</xdr:colOff>
      <xdr:row>37</xdr:row>
      <xdr:rowOff>19050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77CED6E-9EAE-4427-87DE-27C68B6E88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43</xdr:row>
      <xdr:rowOff>182312</xdr:rowOff>
    </xdr:from>
    <xdr:to>
      <xdr:col>25</xdr:col>
      <xdr:colOff>584200</xdr:colOff>
      <xdr:row>72</xdr:row>
      <xdr:rowOff>182312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B7929E7-FF42-4F7D-9B59-D31F1F193E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26</xdr:col>
      <xdr:colOff>13368</xdr:colOff>
      <xdr:row>0</xdr:row>
      <xdr:rowOff>26737</xdr:rowOff>
    </xdr:from>
    <xdr:to>
      <xdr:col>33</xdr:col>
      <xdr:colOff>120316</xdr:colOff>
      <xdr:row>37</xdr:row>
      <xdr:rowOff>66842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9BBEEDD7-EA19-E6E3-C8B3-9CF2ED6B9597}"/>
            </a:ext>
          </a:extLst>
        </xdr:cNvPr>
        <xdr:cNvSpPr/>
      </xdr:nvSpPr>
      <xdr:spPr>
        <a:xfrm>
          <a:off x="16002000" y="26737"/>
          <a:ext cx="4411579" cy="6964947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3600">
              <a:latin typeface="Britannic Bold" panose="020B0903060703020204" pitchFamily="34" charset="0"/>
            </a:rPr>
            <a:t>INSIGHT</a:t>
          </a:r>
        </a:p>
        <a:p>
          <a:pPr algn="ctr"/>
          <a:endParaRPr lang="en-IN" sz="3600">
            <a:latin typeface="Britannic Bold" panose="020B0903060703020204" pitchFamily="34" charset="0"/>
          </a:endParaRPr>
        </a:p>
        <a:p>
          <a:pPr algn="ctr"/>
          <a:endParaRPr lang="en-IN" sz="3600">
            <a:latin typeface="Britannic Bold" panose="020B0903060703020204" pitchFamily="34" charset="0"/>
          </a:endParaRPr>
        </a:p>
        <a:p>
          <a:pPr algn="l"/>
          <a:r>
            <a:rPr lang="en-IN" sz="1600">
              <a:latin typeface="Corbel" panose="020B0503020204020204" pitchFamily="34" charset="0"/>
            </a:rPr>
            <a:t>1.Mahela Jayawardene delivered the highest Coach ROI, showing the strongest wins-to-budget conversion among all franchises.</a:t>
          </a:r>
        </a:p>
        <a:p>
          <a:pPr algn="l"/>
          <a:endParaRPr lang="en-IN" sz="1600">
            <a:latin typeface="Corbel" panose="020B0503020204020204" pitchFamily="34" charset="0"/>
          </a:endParaRPr>
        </a:p>
        <a:p>
          <a:pPr algn="l"/>
          <a:r>
            <a:rPr lang="en-IN" sz="1600">
              <a:latin typeface="Corbel" panose="020B0503020204020204" pitchFamily="34" charset="0"/>
            </a:rPr>
            <a:t>2.Shubman Gill and Pat Cummins recorded the highest captain win percentages, proving leadership consistency directly impacts team success.</a:t>
          </a:r>
        </a:p>
        <a:p>
          <a:pPr algn="l"/>
          <a:endParaRPr lang="en-IN" sz="1600">
            <a:latin typeface="Corbel" panose="020B0503020204020204" pitchFamily="34" charset="0"/>
          </a:endParaRPr>
        </a:p>
        <a:p>
          <a:pPr algn="l"/>
          <a:r>
            <a:rPr lang="en-IN" sz="1600">
              <a:latin typeface="Corbel" panose="020B0503020204020204" pitchFamily="34" charset="0"/>
            </a:rPr>
            <a:t>3.Ashish Nehra achieved 9 wins with one of the lowest purse spends, making him one of the most cost-efficient coaches of the season.</a:t>
          </a:r>
        </a:p>
        <a:p>
          <a:pPr algn="l"/>
          <a:endParaRPr lang="en-IN" sz="1600">
            <a:latin typeface="Corbel" panose="020B0503020204020204" pitchFamily="34" charset="0"/>
          </a:endParaRPr>
        </a:p>
        <a:p>
          <a:pPr algn="l"/>
          <a:r>
            <a:rPr lang="en-IN" sz="1600">
              <a:latin typeface="Corbel" panose="020B0503020204020204" pitchFamily="34" charset="0"/>
            </a:rPr>
            <a:t>4.High spending by teams like CSK and KKR did not always convert into better coach efficiency, highlighting the importance of strategic resource utilization.</a:t>
          </a:r>
        </a:p>
        <a:p>
          <a:pPr algn="ctr"/>
          <a:endParaRPr lang="en-IN" sz="3600">
            <a:latin typeface="Britannic Bold" panose="020B0903060703020204" pitchFamily="34" charset="0"/>
          </a:endParaRPr>
        </a:p>
        <a:p>
          <a:pPr algn="ctr"/>
          <a:endParaRPr lang="en-IN" sz="1100">
            <a:latin typeface="Corbel" panose="020B0503020204020204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</xdr:colOff>
      <xdr:row>0</xdr:row>
      <xdr:rowOff>0</xdr:rowOff>
    </xdr:from>
    <xdr:to>
      <xdr:col>24</xdr:col>
      <xdr:colOff>1</xdr:colOff>
      <xdr:row>4</xdr:row>
      <xdr:rowOff>150725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F43DA30-67F7-4135-90CF-3B167927F8B5}"/>
            </a:ext>
          </a:extLst>
        </xdr:cNvPr>
        <xdr:cNvSpPr/>
      </xdr:nvSpPr>
      <xdr:spPr>
        <a:xfrm>
          <a:off x="2" y="0"/>
          <a:ext cx="14670592" cy="887604"/>
        </a:xfrm>
        <a:prstGeom prst="rect">
          <a:avLst/>
        </a:prstGeom>
        <a:solidFill>
          <a:srgbClr val="0B1F3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400" b="1" i="0"/>
            <a:t>BEST XI OF IPL 2026</a:t>
          </a:r>
        </a:p>
      </xdr:txBody>
    </xdr:sp>
    <xdr:clientData/>
  </xdr:twoCellAnchor>
  <xdr:twoCellAnchor>
    <xdr:from>
      <xdr:col>10</xdr:col>
      <xdr:colOff>15240</xdr:colOff>
      <xdr:row>5</xdr:row>
      <xdr:rowOff>7620</xdr:rowOff>
    </xdr:from>
    <xdr:to>
      <xdr:col>14</xdr:col>
      <xdr:colOff>38100</xdr:colOff>
      <xdr:row>7</xdr:row>
      <xdr:rowOff>152400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447B89B0-B20E-AFB3-F569-8B2C204FD305}"/>
            </a:ext>
          </a:extLst>
        </xdr:cNvPr>
        <xdr:cNvSpPr/>
      </xdr:nvSpPr>
      <xdr:spPr>
        <a:xfrm>
          <a:off x="6111240" y="922020"/>
          <a:ext cx="2461260" cy="51054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400">
              <a:latin typeface="Bookman Old Style" panose="02050604050505020204" pitchFamily="18" charset="0"/>
            </a:rPr>
            <a:t>OPENERS</a:t>
          </a:r>
        </a:p>
      </xdr:txBody>
    </xdr:sp>
    <xdr:clientData/>
  </xdr:twoCellAnchor>
  <xdr:twoCellAnchor>
    <xdr:from>
      <xdr:col>8</xdr:col>
      <xdr:colOff>495300</xdr:colOff>
      <xdr:row>9</xdr:row>
      <xdr:rowOff>22860</xdr:rowOff>
    </xdr:from>
    <xdr:to>
      <xdr:col>11</xdr:col>
      <xdr:colOff>99060</xdr:colOff>
      <xdr:row>16</xdr:row>
      <xdr:rowOff>38100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BE673F7-11AA-51AA-5B40-9D2938D73AD8}"/>
            </a:ext>
          </a:extLst>
        </xdr:cNvPr>
        <xdr:cNvSpPr/>
      </xdr:nvSpPr>
      <xdr:spPr>
        <a:xfrm>
          <a:off x="5372100" y="1668780"/>
          <a:ext cx="1432560" cy="12954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495300</xdr:colOff>
      <xdr:row>8</xdr:row>
      <xdr:rowOff>175260</xdr:rowOff>
    </xdr:from>
    <xdr:to>
      <xdr:col>15</xdr:col>
      <xdr:colOff>99060</xdr:colOff>
      <xdr:row>16</xdr:row>
      <xdr:rowOff>7620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AFB21295-3D07-4CE3-B8BC-DD39F9DD5F14}"/>
            </a:ext>
          </a:extLst>
        </xdr:cNvPr>
        <xdr:cNvSpPr/>
      </xdr:nvSpPr>
      <xdr:spPr>
        <a:xfrm>
          <a:off x="7810500" y="1638300"/>
          <a:ext cx="1432560" cy="12954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0</xdr:colOff>
      <xdr:row>22</xdr:row>
      <xdr:rowOff>45720</xdr:rowOff>
    </xdr:from>
    <xdr:to>
      <xdr:col>6</xdr:col>
      <xdr:colOff>22860</xdr:colOff>
      <xdr:row>25</xdr:row>
      <xdr:rowOff>7620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9BCA336B-BFB7-42C4-A4C6-06A4E2CFA321}"/>
            </a:ext>
          </a:extLst>
        </xdr:cNvPr>
        <xdr:cNvSpPr/>
      </xdr:nvSpPr>
      <xdr:spPr>
        <a:xfrm>
          <a:off x="1219200" y="4069080"/>
          <a:ext cx="2461260" cy="51054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>
              <a:latin typeface="Bookman Old Style" panose="02050604050505020204" pitchFamily="18" charset="0"/>
            </a:rPr>
            <a:t>MIDDLE</a:t>
          </a:r>
          <a:r>
            <a:rPr lang="en-IN" sz="1800" baseline="0">
              <a:latin typeface="Bookman Old Style" panose="02050604050505020204" pitchFamily="18" charset="0"/>
            </a:rPr>
            <a:t> ORDER</a:t>
          </a:r>
          <a:endParaRPr lang="en-IN" sz="1800">
            <a:latin typeface="Bookman Old Style" panose="02050604050505020204" pitchFamily="18" charset="0"/>
          </a:endParaRPr>
        </a:p>
      </xdr:txBody>
    </xdr:sp>
    <xdr:clientData/>
  </xdr:twoCellAnchor>
  <xdr:twoCellAnchor>
    <xdr:from>
      <xdr:col>10</xdr:col>
      <xdr:colOff>15240</xdr:colOff>
      <xdr:row>21</xdr:row>
      <xdr:rowOff>152400</xdr:rowOff>
    </xdr:from>
    <xdr:to>
      <xdr:col>14</xdr:col>
      <xdr:colOff>38100</xdr:colOff>
      <xdr:row>24</xdr:row>
      <xdr:rowOff>114300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07E451C8-0EB2-40AA-8771-106AB77A862B}"/>
            </a:ext>
          </a:extLst>
        </xdr:cNvPr>
        <xdr:cNvSpPr/>
      </xdr:nvSpPr>
      <xdr:spPr>
        <a:xfrm>
          <a:off x="6111240" y="3992880"/>
          <a:ext cx="2461260" cy="51054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>
              <a:latin typeface="Bookman Old Style" panose="02050604050505020204" pitchFamily="18" charset="0"/>
            </a:rPr>
            <a:t>MIDDLE</a:t>
          </a:r>
          <a:r>
            <a:rPr lang="en-IN" sz="1800" baseline="0">
              <a:latin typeface="Bookman Old Style" panose="02050604050505020204" pitchFamily="18" charset="0"/>
            </a:rPr>
            <a:t> ORDER</a:t>
          </a:r>
          <a:endParaRPr lang="en-IN" sz="1800">
            <a:latin typeface="Bookman Old Style" panose="02050604050505020204" pitchFamily="18" charset="0"/>
          </a:endParaRPr>
        </a:p>
      </xdr:txBody>
    </xdr:sp>
    <xdr:clientData/>
  </xdr:twoCellAnchor>
  <xdr:twoCellAnchor>
    <xdr:from>
      <xdr:col>2</xdr:col>
      <xdr:colOff>518160</xdr:colOff>
      <xdr:row>25</xdr:row>
      <xdr:rowOff>175260</xdr:rowOff>
    </xdr:from>
    <xdr:to>
      <xdr:col>5</xdr:col>
      <xdr:colOff>121920</xdr:colOff>
      <xdr:row>33</xdr:row>
      <xdr:rowOff>7620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43C3D828-65B8-4DC6-BA67-DB0BDF48112E}"/>
            </a:ext>
          </a:extLst>
        </xdr:cNvPr>
        <xdr:cNvSpPr/>
      </xdr:nvSpPr>
      <xdr:spPr>
        <a:xfrm>
          <a:off x="1737360" y="4747260"/>
          <a:ext cx="1432560" cy="12954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533400</xdr:colOff>
      <xdr:row>26</xdr:row>
      <xdr:rowOff>15240</xdr:rowOff>
    </xdr:from>
    <xdr:to>
      <xdr:col>13</xdr:col>
      <xdr:colOff>137160</xdr:colOff>
      <xdr:row>33</xdr:row>
      <xdr:rowOff>30480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F8B32563-3855-4A37-A4FE-E3B9AF01D55A}"/>
            </a:ext>
          </a:extLst>
        </xdr:cNvPr>
        <xdr:cNvSpPr/>
      </xdr:nvSpPr>
      <xdr:spPr>
        <a:xfrm>
          <a:off x="6629400" y="4770120"/>
          <a:ext cx="1432560" cy="12954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22860</xdr:colOff>
      <xdr:row>21</xdr:row>
      <xdr:rowOff>152400</xdr:rowOff>
    </xdr:from>
    <xdr:to>
      <xdr:col>22</xdr:col>
      <xdr:colOff>45720</xdr:colOff>
      <xdr:row>24</xdr:row>
      <xdr:rowOff>114300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B14921E8-DA0E-45C3-94AE-B0A397110C2A}"/>
            </a:ext>
          </a:extLst>
        </xdr:cNvPr>
        <xdr:cNvSpPr/>
      </xdr:nvSpPr>
      <xdr:spPr>
        <a:xfrm>
          <a:off x="10995660" y="3992880"/>
          <a:ext cx="2461260" cy="51054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>
              <a:latin typeface="Bookman Old Style" panose="02050604050505020204" pitchFamily="18" charset="0"/>
            </a:rPr>
            <a:t>MIDDLE</a:t>
          </a:r>
          <a:r>
            <a:rPr lang="en-IN" sz="1800" baseline="0">
              <a:latin typeface="Bookman Old Style" panose="02050604050505020204" pitchFamily="18" charset="0"/>
            </a:rPr>
            <a:t> ORDER</a:t>
          </a:r>
          <a:endParaRPr lang="en-IN" sz="1800">
            <a:latin typeface="Bookman Old Style" panose="02050604050505020204" pitchFamily="18" charset="0"/>
          </a:endParaRPr>
        </a:p>
      </xdr:txBody>
    </xdr:sp>
    <xdr:clientData/>
  </xdr:twoCellAnchor>
  <xdr:twoCellAnchor>
    <xdr:from>
      <xdr:col>18</xdr:col>
      <xdr:colOff>525780</xdr:colOff>
      <xdr:row>26</xdr:row>
      <xdr:rowOff>15240</xdr:rowOff>
    </xdr:from>
    <xdr:to>
      <xdr:col>21</xdr:col>
      <xdr:colOff>129540</xdr:colOff>
      <xdr:row>33</xdr:row>
      <xdr:rowOff>30480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1B91DF93-3665-4C72-AB36-92A20F5A41A8}"/>
            </a:ext>
          </a:extLst>
        </xdr:cNvPr>
        <xdr:cNvSpPr/>
      </xdr:nvSpPr>
      <xdr:spPr>
        <a:xfrm>
          <a:off x="11498580" y="4770120"/>
          <a:ext cx="1432560" cy="12954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0</xdr:colOff>
      <xdr:row>37</xdr:row>
      <xdr:rowOff>152400</xdr:rowOff>
    </xdr:from>
    <xdr:to>
      <xdr:col>14</xdr:col>
      <xdr:colOff>22860</xdr:colOff>
      <xdr:row>40</xdr:row>
      <xdr:rowOff>114300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C08377C2-2D96-4399-BE9E-047F4C259C55}"/>
            </a:ext>
          </a:extLst>
        </xdr:cNvPr>
        <xdr:cNvSpPr/>
      </xdr:nvSpPr>
      <xdr:spPr>
        <a:xfrm>
          <a:off x="6096000" y="6918960"/>
          <a:ext cx="2461260" cy="51054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>
              <a:latin typeface="Bookman Old Style" panose="02050604050505020204" pitchFamily="18" charset="0"/>
            </a:rPr>
            <a:t>FINISHER</a:t>
          </a:r>
        </a:p>
      </xdr:txBody>
    </xdr:sp>
    <xdr:clientData/>
  </xdr:twoCellAnchor>
  <xdr:twoCellAnchor>
    <xdr:from>
      <xdr:col>10</xdr:col>
      <xdr:colOff>518160</xdr:colOff>
      <xdr:row>42</xdr:row>
      <xdr:rowOff>15240</xdr:rowOff>
    </xdr:from>
    <xdr:to>
      <xdr:col>13</xdr:col>
      <xdr:colOff>121920</xdr:colOff>
      <xdr:row>49</xdr:row>
      <xdr:rowOff>30480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DAD3A230-23BE-408A-8FD9-DE0218351EC8}"/>
            </a:ext>
          </a:extLst>
        </xdr:cNvPr>
        <xdr:cNvSpPr/>
      </xdr:nvSpPr>
      <xdr:spPr>
        <a:xfrm>
          <a:off x="6614160" y="7696200"/>
          <a:ext cx="1432560" cy="12954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11654</xdr:colOff>
      <xdr:row>55</xdr:row>
      <xdr:rowOff>11654</xdr:rowOff>
    </xdr:from>
    <xdr:to>
      <xdr:col>14</xdr:col>
      <xdr:colOff>34514</xdr:colOff>
      <xdr:row>57</xdr:row>
      <xdr:rowOff>156434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5B65E8A2-B7E0-46CF-A381-21CCA1B4D99E}"/>
            </a:ext>
          </a:extLst>
        </xdr:cNvPr>
        <xdr:cNvSpPr/>
      </xdr:nvSpPr>
      <xdr:spPr>
        <a:xfrm>
          <a:off x="6107654" y="10070054"/>
          <a:ext cx="2461260" cy="51054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>
              <a:latin typeface="Bookman Old Style" panose="02050604050505020204" pitchFamily="18" charset="0"/>
            </a:rPr>
            <a:t>ALL</a:t>
          </a:r>
          <a:r>
            <a:rPr lang="en-IN" sz="1800" baseline="0">
              <a:latin typeface="Bookman Old Style" panose="02050604050505020204" pitchFamily="18" charset="0"/>
            </a:rPr>
            <a:t> ROUNDER</a:t>
          </a:r>
          <a:endParaRPr lang="en-IN" sz="1800">
            <a:latin typeface="Bookman Old Style" panose="02050604050505020204" pitchFamily="18" charset="0"/>
          </a:endParaRPr>
        </a:p>
      </xdr:txBody>
    </xdr:sp>
    <xdr:clientData/>
  </xdr:twoCellAnchor>
  <xdr:twoCellAnchor>
    <xdr:from>
      <xdr:col>10</xdr:col>
      <xdr:colOff>533400</xdr:colOff>
      <xdr:row>59</xdr:row>
      <xdr:rowOff>45720</xdr:rowOff>
    </xdr:from>
    <xdr:to>
      <xdr:col>13</xdr:col>
      <xdr:colOff>137160</xdr:colOff>
      <xdr:row>66</xdr:row>
      <xdr:rowOff>60960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369810BD-DC93-421A-8021-C783E3A90DB4}"/>
            </a:ext>
          </a:extLst>
        </xdr:cNvPr>
        <xdr:cNvSpPr/>
      </xdr:nvSpPr>
      <xdr:spPr>
        <a:xfrm>
          <a:off x="6629400" y="10835640"/>
          <a:ext cx="1432560" cy="12954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31706</xdr:colOff>
      <xdr:row>71</xdr:row>
      <xdr:rowOff>23685</xdr:rowOff>
    </xdr:from>
    <xdr:to>
      <xdr:col>14</xdr:col>
      <xdr:colOff>54566</xdr:colOff>
      <xdr:row>73</xdr:row>
      <xdr:rowOff>168465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ADC7CB31-8947-48DA-806D-4B7FF18D1DE8}"/>
            </a:ext>
          </a:extLst>
        </xdr:cNvPr>
        <xdr:cNvSpPr/>
      </xdr:nvSpPr>
      <xdr:spPr>
        <a:xfrm>
          <a:off x="6147759" y="12837317"/>
          <a:ext cx="2469281" cy="505727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>
              <a:latin typeface="Bookman Old Style" panose="02050604050505020204" pitchFamily="18" charset="0"/>
            </a:rPr>
            <a:t>BOWLER</a:t>
          </a:r>
          <a:r>
            <a:rPr lang="en-IN" sz="1800" baseline="0">
              <a:latin typeface="Bookman Old Style" panose="02050604050505020204" pitchFamily="18" charset="0"/>
            </a:rPr>
            <a:t> 2</a:t>
          </a:r>
          <a:endParaRPr lang="en-IN" sz="1800">
            <a:latin typeface="Bookman Old Style" panose="02050604050505020204" pitchFamily="18" charset="0"/>
          </a:endParaRPr>
        </a:p>
      </xdr:txBody>
    </xdr:sp>
    <xdr:clientData/>
  </xdr:twoCellAnchor>
  <xdr:twoCellAnchor>
    <xdr:from>
      <xdr:col>10</xdr:col>
      <xdr:colOff>503320</xdr:colOff>
      <xdr:row>74</xdr:row>
      <xdr:rowOff>177666</xdr:rowOff>
    </xdr:from>
    <xdr:to>
      <xdr:col>13</xdr:col>
      <xdr:colOff>107080</xdr:colOff>
      <xdr:row>82</xdr:row>
      <xdr:rowOff>12433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BC48B0B1-42B9-4345-8E2B-53262F4D8187}"/>
            </a:ext>
          </a:extLst>
        </xdr:cNvPr>
        <xdr:cNvSpPr/>
      </xdr:nvSpPr>
      <xdr:spPr>
        <a:xfrm>
          <a:off x="6619373" y="13532719"/>
          <a:ext cx="1438575" cy="1278556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603552</xdr:colOff>
      <xdr:row>71</xdr:row>
      <xdr:rowOff>49732</xdr:rowOff>
    </xdr:from>
    <xdr:to>
      <xdr:col>6</xdr:col>
      <xdr:colOff>13308</xdr:colOff>
      <xdr:row>74</xdr:row>
      <xdr:rowOff>10581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DF04592D-E3EA-44F4-B1B1-54087315749F}"/>
            </a:ext>
          </a:extLst>
        </xdr:cNvPr>
        <xdr:cNvSpPr/>
      </xdr:nvSpPr>
      <xdr:spPr>
        <a:xfrm>
          <a:off x="1216655" y="13108835"/>
          <a:ext cx="2475274" cy="51264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>
              <a:latin typeface="Bookman Old Style" panose="02050604050505020204" pitchFamily="18" charset="0"/>
            </a:rPr>
            <a:t>BOWLER</a:t>
          </a:r>
          <a:r>
            <a:rPr lang="en-IN" sz="1800" baseline="0">
              <a:latin typeface="Bookman Old Style" panose="02050604050505020204" pitchFamily="18" charset="0"/>
            </a:rPr>
            <a:t> 1</a:t>
          </a:r>
          <a:endParaRPr lang="en-IN" sz="1800">
            <a:latin typeface="Bookman Old Style" panose="02050604050505020204" pitchFamily="18" charset="0"/>
          </a:endParaRPr>
        </a:p>
      </xdr:txBody>
    </xdr:sp>
    <xdr:clientData/>
  </xdr:twoCellAnchor>
  <xdr:twoCellAnchor>
    <xdr:from>
      <xdr:col>18</xdr:col>
      <xdr:colOff>11469</xdr:colOff>
      <xdr:row>70</xdr:row>
      <xdr:rowOff>140822</xdr:rowOff>
    </xdr:from>
    <xdr:to>
      <xdr:col>22</xdr:col>
      <xdr:colOff>34329</xdr:colOff>
      <xdr:row>73</xdr:row>
      <xdr:rowOff>101671</xdr:rowOff>
    </xdr:to>
    <xdr:sp macro="" textlink="">
      <xdr:nvSpPr>
        <xdr:cNvPr id="25" name="Rectangle: Rounded Corners 24">
          <a:extLst>
            <a:ext uri="{FF2B5EF4-FFF2-40B4-BE49-F238E27FC236}">
              <a16:creationId xmlns:a16="http://schemas.microsoft.com/office/drawing/2014/main" id="{C04AA16B-4FCF-4D03-9B2A-13739053120C}"/>
            </a:ext>
          </a:extLst>
        </xdr:cNvPr>
        <xdr:cNvSpPr/>
      </xdr:nvSpPr>
      <xdr:spPr>
        <a:xfrm>
          <a:off x="11047331" y="13015994"/>
          <a:ext cx="2475274" cy="51264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>
              <a:latin typeface="Bookman Old Style" panose="02050604050505020204" pitchFamily="18" charset="0"/>
            </a:rPr>
            <a:t>BOWLER</a:t>
          </a:r>
          <a:r>
            <a:rPr lang="en-IN" sz="1800" baseline="0">
              <a:latin typeface="Bookman Old Style" panose="02050604050505020204" pitchFamily="18" charset="0"/>
            </a:rPr>
            <a:t> 3</a:t>
          </a:r>
          <a:endParaRPr lang="en-IN" sz="1800">
            <a:latin typeface="Bookman Old Style" panose="02050604050505020204" pitchFamily="18" charset="0"/>
          </a:endParaRPr>
        </a:p>
      </xdr:txBody>
    </xdr:sp>
    <xdr:clientData/>
  </xdr:twoCellAnchor>
  <xdr:twoCellAnchor>
    <xdr:from>
      <xdr:col>18</xdr:col>
      <xdr:colOff>540890</xdr:colOff>
      <xdr:row>74</xdr:row>
      <xdr:rowOff>167063</xdr:rowOff>
    </xdr:from>
    <xdr:to>
      <xdr:col>21</xdr:col>
      <xdr:colOff>144651</xdr:colOff>
      <xdr:row>82</xdr:row>
      <xdr:rowOff>1830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50808429-1E4D-4B77-9B8D-A109B6734F76}"/>
            </a:ext>
          </a:extLst>
        </xdr:cNvPr>
        <xdr:cNvSpPr/>
      </xdr:nvSpPr>
      <xdr:spPr>
        <a:xfrm>
          <a:off x="11576752" y="13777960"/>
          <a:ext cx="1443071" cy="130621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483083</xdr:colOff>
      <xdr:row>75</xdr:row>
      <xdr:rowOff>4154</xdr:rowOff>
    </xdr:from>
    <xdr:to>
      <xdr:col>5</xdr:col>
      <xdr:colOff>86844</xdr:colOff>
      <xdr:row>82</xdr:row>
      <xdr:rowOff>22852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9F44A8CF-96A9-4F9A-8E29-17686F3B0E44}"/>
            </a:ext>
          </a:extLst>
        </xdr:cNvPr>
        <xdr:cNvSpPr/>
      </xdr:nvSpPr>
      <xdr:spPr>
        <a:xfrm>
          <a:off x="1709290" y="13798982"/>
          <a:ext cx="1443071" cy="130621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73846</xdr:colOff>
      <xdr:row>86</xdr:row>
      <xdr:rowOff>170447</xdr:rowOff>
    </xdr:from>
    <xdr:to>
      <xdr:col>14</xdr:col>
      <xdr:colOff>96706</xdr:colOff>
      <xdr:row>89</xdr:row>
      <xdr:rowOff>127488</xdr:rowOff>
    </xdr:to>
    <xdr:sp macro="" textlink="">
      <xdr:nvSpPr>
        <xdr:cNvPr id="30" name="Rectangle: Rounded Corners 29">
          <a:extLst>
            <a:ext uri="{FF2B5EF4-FFF2-40B4-BE49-F238E27FC236}">
              <a16:creationId xmlns:a16="http://schemas.microsoft.com/office/drawing/2014/main" id="{C45548F6-44E6-4672-A9B0-A53E4AFCDEF0}"/>
            </a:ext>
          </a:extLst>
        </xdr:cNvPr>
        <xdr:cNvSpPr/>
      </xdr:nvSpPr>
      <xdr:spPr>
        <a:xfrm>
          <a:off x="6147759" y="16316012"/>
          <a:ext cx="2452425" cy="52025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>
              <a:latin typeface="Bookman Old Style" panose="02050604050505020204" pitchFamily="18" charset="0"/>
            </a:rPr>
            <a:t>BOWLER</a:t>
          </a:r>
          <a:r>
            <a:rPr lang="en-IN" sz="1800" baseline="0">
              <a:latin typeface="Bookman Old Style" panose="02050604050505020204" pitchFamily="18" charset="0"/>
            </a:rPr>
            <a:t> 4</a:t>
          </a:r>
          <a:endParaRPr lang="en-IN" sz="1800">
            <a:latin typeface="Bookman Old Style" panose="02050604050505020204" pitchFamily="18" charset="0"/>
          </a:endParaRPr>
        </a:p>
      </xdr:txBody>
    </xdr:sp>
    <xdr:clientData/>
  </xdr:twoCellAnchor>
  <xdr:twoCellAnchor>
    <xdr:from>
      <xdr:col>10</xdr:col>
      <xdr:colOff>479199</xdr:colOff>
      <xdr:row>91</xdr:row>
      <xdr:rowOff>37588</xdr:rowOff>
    </xdr:from>
    <xdr:to>
      <xdr:col>13</xdr:col>
      <xdr:colOff>82959</xdr:colOff>
      <xdr:row>98</xdr:row>
      <xdr:rowOff>60094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BBC320F4-58A0-4EC7-8B08-A70F83DDC200}"/>
            </a:ext>
          </a:extLst>
        </xdr:cNvPr>
        <xdr:cNvSpPr/>
      </xdr:nvSpPr>
      <xdr:spPr>
        <a:xfrm>
          <a:off x="6553112" y="17121849"/>
          <a:ext cx="1425934" cy="133668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12</xdr:col>
      <xdr:colOff>505487</xdr:colOff>
      <xdr:row>9</xdr:row>
      <xdr:rowOff>15088</xdr:rowOff>
    </xdr:from>
    <xdr:to>
      <xdr:col>15</xdr:col>
      <xdr:colOff>66390</xdr:colOff>
      <xdr:row>16</xdr:row>
      <xdr:rowOff>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515768C3-9D88-856C-7233-CBB7680DFA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704"/>
        <a:stretch>
          <a:fillRect/>
        </a:stretch>
      </xdr:blipFill>
      <xdr:spPr>
        <a:xfrm>
          <a:off x="7838794" y="1644712"/>
          <a:ext cx="1394230" cy="1252397"/>
        </a:xfrm>
        <a:prstGeom prst="flowChartConnector">
          <a:avLst/>
        </a:prstGeom>
      </xdr:spPr>
    </xdr:pic>
    <xdr:clientData/>
  </xdr:twoCellAnchor>
  <xdr:twoCellAnchor editAs="oneCell">
    <xdr:from>
      <xdr:col>10</xdr:col>
      <xdr:colOff>550752</xdr:colOff>
      <xdr:row>91</xdr:row>
      <xdr:rowOff>37723</xdr:rowOff>
    </xdr:from>
    <xdr:to>
      <xdr:col>13</xdr:col>
      <xdr:colOff>16408</xdr:colOff>
      <xdr:row>98</xdr:row>
      <xdr:rowOff>69221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952D8B24-55A2-5DE4-75D5-A517303D18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1841" y="16515030"/>
          <a:ext cx="1298983" cy="1298983"/>
        </a:xfrm>
        <a:prstGeom prst="rect">
          <a:avLst/>
        </a:prstGeom>
      </xdr:spPr>
    </xdr:pic>
    <xdr:clientData/>
  </xdr:twoCellAnchor>
  <xdr:twoCellAnchor editAs="oneCell">
    <xdr:from>
      <xdr:col>2</xdr:col>
      <xdr:colOff>596020</xdr:colOff>
      <xdr:row>25</xdr:row>
      <xdr:rowOff>181068</xdr:rowOff>
    </xdr:from>
    <xdr:to>
      <xdr:col>5</xdr:col>
      <xdr:colOff>58845</xdr:colOff>
      <xdr:row>33</xdr:row>
      <xdr:rowOff>28666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5118AB40-75F3-9439-A289-EF868BAE9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8238" y="4707801"/>
          <a:ext cx="1296152" cy="1296152"/>
        </a:xfrm>
        <a:prstGeom prst="rect">
          <a:avLst/>
        </a:prstGeom>
      </xdr:spPr>
    </xdr:pic>
    <xdr:clientData/>
  </xdr:twoCellAnchor>
  <xdr:twoCellAnchor editAs="oneCell">
    <xdr:from>
      <xdr:col>8</xdr:col>
      <xdr:colOff>603564</xdr:colOff>
      <xdr:row>9</xdr:row>
      <xdr:rowOff>67901</xdr:rowOff>
    </xdr:from>
    <xdr:to>
      <xdr:col>10</xdr:col>
      <xdr:colOff>591492</xdr:colOff>
      <xdr:row>16</xdr:row>
      <xdr:rowOff>55829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7EA8521A-1648-1978-4A72-453ECB6BF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2435" y="1697525"/>
          <a:ext cx="1210146" cy="1255413"/>
        </a:xfrm>
        <a:prstGeom prst="rect">
          <a:avLst/>
        </a:prstGeom>
      </xdr:spPr>
    </xdr:pic>
    <xdr:clientData/>
  </xdr:twoCellAnchor>
  <xdr:twoCellAnchor editAs="oneCell">
    <xdr:from>
      <xdr:col>2</xdr:col>
      <xdr:colOff>530876</xdr:colOff>
      <xdr:row>74</xdr:row>
      <xdr:rowOff>162672</xdr:rowOff>
    </xdr:from>
    <xdr:to>
      <xdr:col>5</xdr:col>
      <xdr:colOff>10611</xdr:colOff>
      <xdr:row>82</xdr:row>
      <xdr:rowOff>27043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F0D67AFA-448A-C80A-8BF3-21188C1B8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6651" y="13467706"/>
          <a:ext cx="1303398" cy="1302753"/>
        </a:xfrm>
        <a:prstGeom prst="rect">
          <a:avLst/>
        </a:prstGeom>
      </xdr:spPr>
    </xdr:pic>
    <xdr:clientData/>
  </xdr:twoCellAnchor>
  <xdr:twoCellAnchor editAs="oneCell">
    <xdr:from>
      <xdr:col>19</xdr:col>
      <xdr:colOff>1</xdr:colOff>
      <xdr:row>74</xdr:row>
      <xdr:rowOff>145551</xdr:rowOff>
    </xdr:from>
    <xdr:to>
      <xdr:col>21</xdr:col>
      <xdr:colOff>87330</xdr:colOff>
      <xdr:row>82</xdr:row>
      <xdr:rowOff>10273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46844279-493B-59AB-98C0-079EAE5DB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49866" y="13450585"/>
          <a:ext cx="1303104" cy="1303104"/>
        </a:xfrm>
        <a:prstGeom prst="rect">
          <a:avLst/>
        </a:prstGeom>
      </xdr:spPr>
    </xdr:pic>
    <xdr:clientData/>
  </xdr:twoCellAnchor>
  <xdr:twoCellAnchor editAs="oneCell">
    <xdr:from>
      <xdr:col>10</xdr:col>
      <xdr:colOff>599325</xdr:colOff>
      <xdr:row>26</xdr:row>
      <xdr:rowOff>25684</xdr:rowOff>
    </xdr:from>
    <xdr:to>
      <xdr:col>13</xdr:col>
      <xdr:colOff>70206</xdr:colOff>
      <xdr:row>33</xdr:row>
      <xdr:rowOff>61644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DFE6B383-C005-A627-2471-EA77A362F9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78201" y="4700426"/>
          <a:ext cx="1294544" cy="1294544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26</xdr:row>
      <xdr:rowOff>34247</xdr:rowOff>
    </xdr:from>
    <xdr:to>
      <xdr:col>21</xdr:col>
      <xdr:colOff>69351</xdr:colOff>
      <xdr:row>33</xdr:row>
      <xdr:rowOff>60789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3BD40A08-BDEE-C57B-7FD4-939482DBA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49865" y="4708989"/>
          <a:ext cx="1285126" cy="1285126"/>
        </a:xfrm>
        <a:prstGeom prst="rect">
          <a:avLst/>
        </a:prstGeom>
      </xdr:spPr>
    </xdr:pic>
    <xdr:clientData/>
  </xdr:twoCellAnchor>
  <xdr:twoCellAnchor editAs="oneCell">
    <xdr:from>
      <xdr:col>11</xdr:col>
      <xdr:colOff>8561</xdr:colOff>
      <xdr:row>42</xdr:row>
      <xdr:rowOff>68494</xdr:rowOff>
    </xdr:from>
    <xdr:to>
      <xdr:col>13</xdr:col>
      <xdr:colOff>55222</xdr:colOff>
      <xdr:row>49</xdr:row>
      <xdr:rowOff>72346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9626CF7-1489-9226-ED1E-B760B7B99F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95325" y="7620000"/>
          <a:ext cx="1262436" cy="1262436"/>
        </a:xfrm>
        <a:prstGeom prst="rect">
          <a:avLst/>
        </a:prstGeom>
      </xdr:spPr>
    </xdr:pic>
    <xdr:clientData/>
  </xdr:twoCellAnchor>
  <xdr:twoCellAnchor editAs="oneCell">
    <xdr:from>
      <xdr:col>11</xdr:col>
      <xdr:colOff>17125</xdr:colOff>
      <xdr:row>59</xdr:row>
      <xdr:rowOff>77059</xdr:rowOff>
    </xdr:from>
    <xdr:to>
      <xdr:col>13</xdr:col>
      <xdr:colOff>44520</xdr:colOff>
      <xdr:row>66</xdr:row>
      <xdr:rowOff>61644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33E2DDE8-2656-3C7B-5FE9-F3E20B489D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3889" y="10685126"/>
          <a:ext cx="1243170" cy="124317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75</xdr:row>
      <xdr:rowOff>51370</xdr:rowOff>
    </xdr:from>
    <xdr:to>
      <xdr:col>13</xdr:col>
      <xdr:colOff>10060</xdr:colOff>
      <xdr:row>82</xdr:row>
      <xdr:rowOff>18620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81A05225-A4D4-D8E9-8439-4F575CF12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86764" y="13536201"/>
          <a:ext cx="1225835" cy="12258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ownloads\Data%20Analyst\Excel%20Project%20-2\Clean%20DataSet\Coach_Clean.xlsx" TargetMode="External"/><Relationship Id="rId1" Type="http://schemas.openxmlformats.org/officeDocument/2006/relationships/externalLinkPath" Target="Clean%20DataSet/Coach_Cle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yer_Master_Clean"/>
      <sheetName val="Team_Clean"/>
      <sheetName val="Coach_Clean"/>
    </sheetNames>
    <sheetDataSet>
      <sheetData sheetId="0"/>
      <sheetData sheetId="1">
        <row r="1">
          <cell r="A1" t="str">
            <v>Team</v>
          </cell>
          <cell r="B1" t="str">
            <v>Matches</v>
          </cell>
          <cell r="C1" t="str">
            <v>Wins</v>
          </cell>
          <cell r="D1" t="str">
            <v>Losses</v>
          </cell>
        </row>
        <row r="2">
          <cell r="A2" t="str">
            <v>RCB</v>
          </cell>
          <cell r="B2">
            <v>14</v>
          </cell>
          <cell r="C2">
            <v>9</v>
          </cell>
          <cell r="D2">
            <v>5</v>
          </cell>
        </row>
        <row r="3">
          <cell r="A3" t="str">
            <v>GT</v>
          </cell>
          <cell r="B3">
            <v>14</v>
          </cell>
          <cell r="C3">
            <v>9</v>
          </cell>
          <cell r="D3">
            <v>5</v>
          </cell>
        </row>
        <row r="4">
          <cell r="A4" t="str">
            <v>SRH</v>
          </cell>
          <cell r="B4">
            <v>14</v>
          </cell>
          <cell r="C4">
            <v>9</v>
          </cell>
          <cell r="D4">
            <v>5</v>
          </cell>
        </row>
        <row r="5">
          <cell r="A5" t="str">
            <v>RR</v>
          </cell>
          <cell r="B5">
            <v>14</v>
          </cell>
          <cell r="C5">
            <v>8</v>
          </cell>
          <cell r="D5">
            <v>6</v>
          </cell>
        </row>
        <row r="6">
          <cell r="A6" t="str">
            <v>PBKS</v>
          </cell>
          <cell r="B6">
            <v>14</v>
          </cell>
          <cell r="C6">
            <v>7</v>
          </cell>
          <cell r="D6">
            <v>6</v>
          </cell>
        </row>
        <row r="7">
          <cell r="A7" t="str">
            <v>DC</v>
          </cell>
          <cell r="B7">
            <v>14</v>
          </cell>
          <cell r="C7">
            <v>7</v>
          </cell>
          <cell r="D7">
            <v>7</v>
          </cell>
        </row>
        <row r="8">
          <cell r="A8" t="str">
            <v>KKR</v>
          </cell>
          <cell r="B8">
            <v>14</v>
          </cell>
          <cell r="C8">
            <v>6</v>
          </cell>
          <cell r="D8">
            <v>7</v>
          </cell>
        </row>
        <row r="9">
          <cell r="A9" t="str">
            <v>CSK</v>
          </cell>
          <cell r="B9">
            <v>14</v>
          </cell>
          <cell r="C9">
            <v>6</v>
          </cell>
          <cell r="D9">
            <v>8</v>
          </cell>
        </row>
        <row r="10">
          <cell r="A10" t="str">
            <v>MI</v>
          </cell>
          <cell r="B10">
            <v>14</v>
          </cell>
          <cell r="C10">
            <v>4</v>
          </cell>
          <cell r="D10">
            <v>10</v>
          </cell>
        </row>
        <row r="11">
          <cell r="A11" t="str">
            <v>LSG</v>
          </cell>
          <cell r="B11">
            <v>14</v>
          </cell>
          <cell r="C11">
            <v>4</v>
          </cell>
          <cell r="D11">
            <v>10</v>
          </cell>
        </row>
      </sheetData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arthi Bishnoi" refreshedDate="46188.091068402777" createdVersion="8" refreshedVersion="8" minRefreshableVersion="3" recordCount="10" xr:uid="{123C4DEF-57E5-4F68-A3E6-3A53FCBC6B48}">
  <cacheSource type="worksheet">
    <worksheetSource ref="A1:P11" sheet="Team_Analytics"/>
  </cacheSource>
  <cacheFields count="16">
    <cacheField name="Team" numFmtId="0">
      <sharedItems count="10">
        <s v="CSK"/>
        <s v="DC"/>
        <s v="GT"/>
        <s v="KKR"/>
        <s v="LSG"/>
        <s v="MI"/>
        <s v="PBKS"/>
        <s v="RR"/>
        <s v="RCB"/>
        <s v="SRH"/>
      </sharedItems>
    </cacheField>
    <cacheField name="Total Squad Cost" numFmtId="0">
      <sharedItems containsSemiMixedTypes="0" containsString="0" containsNumber="1" minValue="2.7499999999999996" maxValue="39.949999999999996"/>
    </cacheField>
    <cacheField name="Total Runs" numFmtId="0">
      <sharedItems containsSemiMixedTypes="0" containsString="0" containsNumber="1" containsInteger="1" minValue="1474" maxValue="2739"/>
    </cacheField>
    <cacheField name="Total Wickets" numFmtId="0">
      <sharedItems containsSemiMixedTypes="0" containsString="0" containsNumber="1" containsInteger="1" minValue="50" maxValue="100"/>
    </cacheField>
    <cacheField name="Avg Batting Impact" numFmtId="0">
      <sharedItems containsSemiMixedTypes="0" containsString="0" containsNumber="1" minValue="58.96" maxValue="109.56"/>
    </cacheField>
    <cacheField name="Avg Bowling Impact" numFmtId="0">
      <sharedItems containsSemiMixedTypes="0" containsString="0" containsNumber="1" minValue="2" maxValue="4"/>
    </cacheField>
    <cacheField name="Team Strength Score" numFmtId="0">
      <sharedItems containsSemiMixedTypes="0" containsString="0" containsNumber="1" minValue="61.160000000000004" maxValue="113.56"/>
    </cacheField>
    <cacheField name="Squad Efficiency" numFmtId="0">
      <sharedItems containsSemiMixedTypes="0" containsString="0" containsNumber="1" minValue="44.86486486486487" maxValue="785.09090909090924" count="10">
        <n v="45.256570713391746"/>
        <n v="88.267326732673268"/>
        <n v="292.68041237113397"/>
        <n v="44.86486486486487"/>
        <n v="125.74712643678161"/>
        <n v="785.09090909090924"/>
        <n v="231.125"/>
        <n v="165.8039215686274"/>
        <n v="86.140845070422515"/>
        <n v="140.41343669250648"/>
      </sharedItems>
    </cacheField>
    <cacheField name="Team Rank" numFmtId="0">
      <sharedItems containsSemiMixedTypes="0" containsString="0" containsNumber="1" containsInteger="1" minValue="1" maxValue="10"/>
    </cacheField>
    <cacheField name="Value Grade" numFmtId="0">
      <sharedItems containsSemiMixedTypes="0" containsString="0" containsNumber="1" containsInteger="1" minValue="1" maxValue="10"/>
    </cacheField>
    <cacheField name="Dominance Score" numFmtId="0">
      <sharedItems containsSemiMixedTypes="0" containsString="0" containsNumber="1" containsInteger="1" minValue="1529" maxValue="2839"/>
    </cacheField>
    <cacheField name="Balance Index" numFmtId="0">
      <sharedItems containsSemiMixedTypes="0" containsString="0" containsNumber="1" minValue="56.76" maxValue="105.56"/>
    </cacheField>
    <cacheField name="Best Team " numFmtId="0">
      <sharedItems/>
    </cacheField>
    <cacheField name="Best Value Team " numFmtId="0">
      <sharedItems/>
    </cacheField>
    <cacheField name="Most Dominant Team" numFmtId="0">
      <sharedItems/>
    </cacheField>
    <cacheField name="Most Balance Team 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arthi Bishnoi" refreshedDate="46189.025321759262" createdVersion="8" refreshedVersion="8" minRefreshableVersion="3" recordCount="251" xr:uid="{549859C9-0FDA-4F7C-9BBD-7159211E3311}">
  <cacheSource type="worksheet">
    <worksheetSource ref="A1:F1048576" sheet="Player_Master_Clean"/>
  </cacheSource>
  <cacheFields count="6">
    <cacheField name="Player" numFmtId="0">
      <sharedItems containsBlank="1"/>
    </cacheField>
    <cacheField name="Team" numFmtId="0">
      <sharedItems containsBlank="1"/>
    </cacheField>
    <cacheField name="Acquisition" numFmtId="0">
      <sharedItems containsBlank="1"/>
    </cacheField>
    <cacheField name="Role" numFmtId="0">
      <sharedItems containsBlank="1" count="6">
        <s v="Anchor"/>
        <s v="Wicketkeeper"/>
        <s v="Pacer"/>
        <s v="All-Rounder"/>
        <s v="Spinner"/>
        <m/>
      </sharedItems>
    </cacheField>
    <cacheField name="Price" numFmtId="0">
      <sharedItems containsString="0" containsBlank="1" containsNumber="1" minValue="0" maxValue="25.2"/>
    </cacheField>
    <cacheField name="key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arthi Bishnoi" refreshedDate="46190.075360185183" createdVersion="8" refreshedVersion="8" minRefreshableVersion="3" recordCount="250" xr:uid="{6A6C498A-B7C0-45C7-B837-02D11AC8969A}">
  <cacheSource type="worksheet">
    <worksheetSource ref="A1:V251" sheet="Master_Batsman_Analysis"/>
  </cacheSource>
  <cacheFields count="22">
    <cacheField name="Player" numFmtId="0">
      <sharedItems count="250">
        <s v="Vishnu Vinod"/>
        <s v="Vaibhav Suryavanshi"/>
        <s v="Kartik Sharma"/>
        <s v="Akash Madhwal"/>
        <s v="Mukul Choudhary"/>
        <s v="Anshul Kamboj"/>
        <s v="Dian Forrester"/>
        <s v="Macneil Noronha"/>
        <s v="Shivam Dube"/>
        <s v="Kuldip Yadav"/>
        <s v="Noor Ahmad"/>
        <s v="Mukesh Choudhary"/>
        <s v="Spencer Johnson"/>
        <s v="Shreyas Gopal"/>
        <s v="Gurjapneet Singh"/>
        <s v="Virat Kohli"/>
        <s v="Akeal Hosein"/>
        <s v="Prashant Veer"/>
        <s v="Finn Allen"/>
        <s v="Matthew Short"/>
        <s v="Aman Khan"/>
        <s v="Shubman Gill"/>
        <s v="Rahul Chahar"/>
        <s v="Matt Henry"/>
        <s v="Zak Foulkes"/>
        <s v="MS Dhoni"/>
        <s v="B Sai Sudharsan"/>
        <s v="Urvil Patel"/>
        <s v="Sanju Samson"/>
        <s v="Axar Patel"/>
        <s v="Shreyas Iyer"/>
        <s v="KL Rahul"/>
        <s v="Vipraj Nigam"/>
        <s v="Ajay Mandal"/>
        <s v="Tripurana Vijay"/>
        <s v="Madhav Tiwari"/>
        <s v="Mitchell Starc"/>
        <s v="T Natarajan"/>
        <s v="Mukesh Kumar"/>
        <s v="Dushmantha Chameera"/>
        <s v="Kuldeep Yadav"/>
        <s v="Rajat Patidar"/>
        <s v="Auqib Nabi"/>
        <s v="Rehan Ahmed"/>
        <s v="Abishek Porel"/>
        <s v="Mitchell Marsh"/>
        <s v="Lungi Ngidi"/>
        <s v="Angkrish Raghuvanshi"/>
        <s v="Rinku Singh"/>
        <s v="Kyle Jamieson"/>
        <s v="Yashasvi Jaiswal"/>
        <s v="Travis Head"/>
        <s v="Rohit Sharma"/>
        <s v="Tilak Varma"/>
        <s v="Sameer Rizvi"/>
        <s v="Nishant Sindhu"/>
        <s v="Glenn Phillips"/>
        <s v="Washington Sundar"/>
        <s v="Arshad Khan"/>
        <s v="Pathum Nissanka"/>
        <s v="Rahul Tewatia"/>
        <s v="Kagiso Rabada"/>
        <s v="Mohammed Siraj"/>
        <s v="Prasidh Krishna"/>
        <s v="Ishant Sharma"/>
        <s v="Gurnoor Brar"/>
        <s v="Rashid Khan"/>
        <s v="Manav Suthar"/>
        <s v="Sai Kishore"/>
        <s v="Jayant Yadav"/>
        <s v="Ashok Sharma"/>
        <s v="Jason Holder"/>
        <s v="Kumar Kushagra"/>
        <s v="Luke Wood"/>
        <s v="Kulwant Khejroliya"/>
        <s v="Anuj Rawat"/>
        <s v="Jos Buttler"/>
        <s v="Tristan Stubbs"/>
        <s v="Connor Esterhuizen"/>
        <s v="Rovman Powell"/>
        <s v="Anukul Roy"/>
        <s v="Ruturaj Gaikwad"/>
        <s v="Vaibhav Arora"/>
        <s v="Sunil Narine"/>
        <s v="Varun Chakravarthy"/>
        <s v="Navdeep Saini"/>
        <s v="Umran Malik"/>
        <s v="Cameron Green"/>
        <s v="Ajinkya Rahane"/>
        <s v="Riyan Parag"/>
        <s v="Suryakumar Yadav"/>
        <s v="Prashant Solanki"/>
        <s v="Kartik Tyagi"/>
        <s v="Aiden Markram"/>
        <s v="Luvnith Sisodia"/>
        <s v="Sarthak Ranjan"/>
        <s v="Daksh Kamra"/>
        <s v="Saurabh Dubey"/>
        <s v="Rachin Ravindra"/>
        <s v="Blessing Muzarabani"/>
        <s v="Tejasvi Dahiya"/>
        <s v="Ayush Badoni"/>
        <s v="Shashank Singh"/>
        <s v="Tim Seifert"/>
        <s v="Rishabh Pant"/>
        <s v="Himmat Singh"/>
        <s v="Dewald Brevis"/>
        <s v="Manish Pandey"/>
        <s v="Shahbaz Ahmed"/>
        <s v="Arshin Kulkarni"/>
        <s v="Mayank Yadav"/>
        <s v="Avesh Khan"/>
        <s v="Mohsin Khan"/>
        <s v="Manimaran Siddharth"/>
        <s v="Digvesh Rathi"/>
        <s v="Prince Yadav"/>
        <s v="Akash Singh"/>
        <s v="Arjun Tendulkar"/>
        <s v="Mohammed Shami"/>
        <s v="Anrich Nortje"/>
        <s v="George Linde"/>
        <s v="Abdul Samad"/>
        <s v="Naman Tiwari"/>
        <s v="Nicholas Pooran"/>
        <s v="Shubham Dubey"/>
        <s v="Ramandeep Singh"/>
        <s v="Shimron Hetmyer"/>
        <s v="Nehal Wadhera"/>
        <s v="Robin Minz"/>
        <s v="Ryan Rickelton"/>
        <s v="Hardik Pandya"/>
        <s v="Naman Dhir"/>
        <s v="Keshav Maharaj"/>
        <s v="Will Jacks"/>
        <s v="Corbin Bosch"/>
        <s v="M Shahrukh Khan"/>
        <s v="Trent Boult"/>
        <s v="Jasprit Bumrah"/>
        <s v="Deepak Chahar"/>
        <s v="Ashwani Kumar"/>
        <s v="Raghu Sharma"/>
        <s v="Allah Mohammad Ghazanfar"/>
        <s v="Mayank Markande"/>
        <s v="Shardul Thakur"/>
        <s v="Akshat Raghuwanshi"/>
        <s v="Mahipal Lomror"/>
        <s v="Krish Bhagat"/>
        <s v="Mohammad Izhar"/>
        <s v="Karun Nair"/>
        <s v="Mayank Rawat"/>
        <s v="Ravichandran Smaran"/>
        <s v="Sarfaraz Khan"/>
        <s v="Ashutosh Sharma"/>
        <s v="Nitish Rana"/>
        <s v="David Miller"/>
        <s v="Prabhsimran Singh"/>
        <s v="Sahil Parakh"/>
        <s v="Marcus Stoinis"/>
        <s v="Harpreet Brar"/>
        <s v="Marco Jansen"/>
        <s v="Azmatullah Omarzai"/>
        <s v="Priyansh Arya"/>
        <s v="Musheer Khan"/>
        <s v="Suryansh Shedge"/>
        <s v="Mitchell Owen"/>
        <s v="Arshdeep Singh"/>
        <s v="Yuzvendra Chahal"/>
        <s v="Vijaykumar Vyshak"/>
        <s v="Yash Thakur"/>
        <s v="Xavier Bartlett"/>
        <s v="Lockie Ferguson"/>
        <s v="Cooper Connolly"/>
        <s v="Ben Dwarshuis"/>
        <s v="Vishal Nishad"/>
        <s v="Praveen Dubey"/>
        <s v="Prithvi Shaw"/>
        <s v="Rahul Tripathi"/>
        <s v="Matthew Breetzke"/>
        <s v="Josh Inglis"/>
        <s v="Ruchit Ahir"/>
        <s v="Dhruv Jurel"/>
        <s v="Sherfane Rutherford"/>
        <s v="Yudhvir Singh Charak"/>
        <s v="Jofra Archer"/>
        <s v="Tushar Deshpande"/>
        <s v="Sandeep Sharma"/>
        <s v="Kwena Maphaka"/>
        <s v="Nandre Burger"/>
        <s v="Ravindra Jadeja"/>
        <s v="Dasun Shanaka"/>
        <s v="Donovan Ferreira"/>
        <s v="Ravi Bishnoi"/>
        <s v="Sushant Mishra"/>
        <s v="Vignesh Puthur"/>
        <s v="Yash Raj Punja"/>
        <s v="Emanjot Chahal"/>
        <s v="Brijesh Sharma"/>
        <s v="Danish Malewar"/>
        <s v="Adam Milne"/>
        <s v="Kuldeep Sen"/>
        <s v="Harnoor Singh"/>
        <s v="Pyla Avinash"/>
        <s v="Tim David"/>
        <s v="Lhuan-dre Pretorius"/>
        <s v="Phil Salt"/>
        <s v="Jitesh Sharma"/>
        <s v="Krunal Pandya"/>
        <s v="Jacob Bethell"/>
        <s v="Romario Shepherd"/>
        <s v="Swapnil Singh"/>
        <s v="Josh Hazlewood"/>
        <s v="Bhuvneshwar Kumar"/>
        <s v="Rasikh Salam"/>
        <s v="Yash Dayal"/>
        <s v="Suyash Sharma"/>
        <s v="Richard Gleeson"/>
        <s v="Abhinandan Singh"/>
        <s v="Venkatesh Iyer"/>
        <s v="Jacob Duffy"/>
        <s v="Mangesh Yadav"/>
        <s v="Satvik Deswal"/>
        <s v="Aman Rao"/>
        <s v="Kanishk Chouhan"/>
        <s v="Vihaan Malhotra"/>
        <s v="Vicky Ostwal"/>
        <s v="Devdutt Padikkal"/>
        <s v="Abhishek Sharma"/>
        <s v="Jordan Cox"/>
        <s v="Aniket Verma"/>
        <s v="Ishan Kishan"/>
        <s v="Heinrich Klaasen"/>
        <s v="Nitish Kumar Reddy"/>
        <s v="Harsh Dubey"/>
        <s v="Kamindu Mendis"/>
        <s v="Harshal Patel"/>
        <s v="Dilshan Madushanka"/>
        <s v="Pat Cummins"/>
        <s v="Jaydev Unadkat"/>
        <s v="Eshan Malinga"/>
        <s v="Zeeshan Ansari"/>
        <s v="Shivang Kumar"/>
        <s v="Salil Arora"/>
        <s v="Krains Fuletra"/>
        <s v="Praful Hinge"/>
        <s v="Amit Kumar"/>
        <s v="Onkar Tarmale"/>
        <s v="Sakib Hussain"/>
        <s v="Liam Livingstone"/>
        <s v="RS Ambrish"/>
        <s v="Gerald Coetzee"/>
      </sharedItems>
    </cacheField>
    <cacheField name="Team" numFmtId="0">
      <sharedItems/>
    </cacheField>
    <cacheField name="Role" numFmtId="0">
      <sharedItems count="5">
        <s v="Wicketkeeper"/>
        <s v="Anchor"/>
        <s v="Pacer"/>
        <s v="All-Rounder"/>
        <s v="Spinner"/>
      </sharedItems>
    </cacheField>
    <cacheField name="Price" numFmtId="0">
      <sharedItems containsSemiMixedTypes="0" containsString="0" containsNumber="1" minValue="0" maxValue="25.2"/>
    </cacheField>
    <cacheField name="Matches" numFmtId="0">
      <sharedItems containsSemiMixedTypes="0" containsString="0" containsNumber="1" containsInteger="1" minValue="0" maxValue="17"/>
    </cacheField>
    <cacheField name="Runs" numFmtId="0">
      <sharedItems containsSemiMixedTypes="0" containsString="0" containsNumber="1" containsInteger="1" minValue="0" maxValue="776"/>
    </cacheField>
    <cacheField name="Balls" numFmtId="0">
      <sharedItems containsSemiMixedTypes="0" containsString="0" containsNumber="1" containsInteger="1" minValue="0" maxValue="457"/>
    </cacheField>
    <cacheField name="Average" numFmtId="0">
      <sharedItems containsMixedTypes="1" containsNumber="1" minValue="0" maxValue="66.5"/>
    </cacheField>
    <cacheField name="Strike Rate" numFmtId="0">
      <sharedItems containsSemiMixedTypes="0" containsString="0" containsNumber="1" minValue="0" maxValue="237.3"/>
    </cacheField>
    <cacheField name="100s" numFmtId="0">
      <sharedItems containsSemiMixedTypes="0" containsString="0" containsNumber="1" containsInteger="1" minValue="0" maxValue="2"/>
    </cacheField>
    <cacheField name="50s" numFmtId="0">
      <sharedItems containsSemiMixedTypes="0" containsString="0" containsNumber="1" containsInteger="1" minValue="0" maxValue="8"/>
    </cacheField>
    <cacheField name="4s" numFmtId="0">
      <sharedItems containsSemiMixedTypes="0" containsString="0" containsNumber="1" containsInteger="1" minValue="0" maxValue="75"/>
    </cacheField>
    <cacheField name="6s" numFmtId="0">
      <sharedItems containsSemiMixedTypes="0" containsString="0" containsNumber="1" containsInteger="1" minValue="0" maxValue="72"/>
    </cacheField>
    <cacheField name="Not Outs" numFmtId="0">
      <sharedItems containsSemiMixedTypes="0" containsString="0" containsNumber="1" containsInteger="1" minValue="0" maxValue="8"/>
    </cacheField>
    <cacheField name="Cost Per Run" numFmtId="0">
      <sharedItems containsSemiMixedTypes="0" containsString="0" containsNumber="1" minValue="0" maxValue="0.8666666666666667"/>
    </cacheField>
    <cacheField name="Boundary Percentage" numFmtId="10">
      <sharedItems containsSemiMixedTypes="0" containsString="0" containsNumber="1" minValue="0" maxValue="0.2"/>
    </cacheField>
    <cacheField name="Batting_Impact" numFmtId="0">
      <sharedItems containsMixedTypes="1" containsNumber="1" minValue="0" maxValue="8931.0228000000006"/>
    </cacheField>
    <cacheField name="Consistency Score" numFmtId="0">
      <sharedItems containsBlank="1" containsMixedTypes="1" containsNumber="1" minValue="0" maxValue="900"/>
    </cacheField>
    <cacheField name="Aggression Score" numFmtId="0">
      <sharedItems containsString="0" containsBlank="1" containsNumber="1" minValue="0" maxValue="41.282860824742265"/>
    </cacheField>
    <cacheField name="Value Score" numFmtId="0">
      <sharedItems containsString="0" containsBlank="1" containsNumber="1" minValue="0" maxValue="1303.9406055000002"/>
    </cacheField>
    <cacheField name="Overprice Score" numFmtId="0">
      <sharedItems containsBlank="1" containsMixedTypes="1" containsNumber="1" minValue="0" maxValue="4.5102300217311091E-2"/>
    </cacheField>
    <cacheField name="Key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arthi Bishnoi" refreshedDate="46190.116417824072" createdVersion="8" refreshedVersion="8" minRefreshableVersion="3" recordCount="249" xr:uid="{3F7C277A-0F76-4428-9D7F-D99CD04BD1EE}">
  <cacheSource type="worksheet">
    <worksheetSource ref="A1:S250" sheet="Master_AllRounder_Analysis"/>
  </cacheSource>
  <cacheFields count="19">
    <cacheField name="Player" numFmtId="0">
      <sharedItems count="249">
        <s v="Ruturaj Gaikwad"/>
        <s v="MS Dhoni"/>
        <s v="Dewald Brevis"/>
        <s v="Akash Madhwal"/>
        <s v="Urvil Patel"/>
        <s v="Anshul Kamboj"/>
        <s v="Dian Forrester"/>
        <s v="Macneil Noronha"/>
        <s v="Shivam Dube"/>
        <s v="Kuldip Yadav"/>
        <s v="Noor Ahmad"/>
        <s v="Mukesh Choudhary"/>
        <s v="Spencer Johnson"/>
        <s v="Shreyas Gopal"/>
        <s v="Gurjapneet Singh"/>
        <s v="Sanju Samson"/>
        <s v="Akeal Hosein"/>
        <s v="Prashant Veer"/>
        <s v="Kartik Sharma"/>
        <s v="Matthew Short"/>
        <s v="Aman Khan"/>
        <s v="Sarfaraz Khan"/>
        <s v="Rahul Chahar"/>
        <s v="Matt Henry"/>
        <s v="Zak Foulkes"/>
        <s v="KL Rahul"/>
        <s v="Karun Nair"/>
        <s v="Abishek Porel"/>
        <s v="Tristan Stubbs"/>
        <s v="Axar Patel"/>
        <s v="Sameer Rizvi"/>
        <s v="Ashutosh Sharma"/>
        <s v="Vipraj Nigam"/>
        <s v="Ajay Mandal"/>
        <s v="Tripurana Vijay"/>
        <s v="Madhav Tiwari"/>
        <s v="Mitchell Starc"/>
        <s v="T Natarajan"/>
        <s v="Mukesh Kumar"/>
        <s v="Dushmantha Chameera"/>
        <s v="Kuldeep Yadav"/>
        <s v="Nitish Rana"/>
        <s v="Auqib Nabi"/>
        <s v="Rehan Ahmed"/>
        <s v="David Miller"/>
        <s v="Pathum Nissanka"/>
        <s v="Lungi Ngidi"/>
        <s v="Sahil Parakh"/>
        <s v="Prithvi Shaw"/>
        <s v="Kyle Jamieson"/>
        <s v="Shubman Gill"/>
        <s v="B Sai Sudharsan"/>
        <s v="Kumar Kushagra"/>
        <s v="Anuj Rawat"/>
        <s v="Jos Buttler"/>
        <s v="Nishant Sindhu"/>
        <s v="Glenn Phillips"/>
        <s v="Washington Sundar"/>
        <s v="Arshad Khan"/>
        <s v="M Shahrukh Khan"/>
        <s v="Rahul Tewatia"/>
        <s v="Kagiso Rabada"/>
        <s v="Mohammed Siraj"/>
        <s v="Prasidh Krishna"/>
        <s v="Ishant Sharma"/>
        <s v="Gurnoor Brar"/>
        <s v="Rashid Khan"/>
        <s v="Manav Suthar"/>
        <s v="Sai Kishore"/>
        <s v="Jayant Yadav"/>
        <s v="Ashok Sharma"/>
        <s v="Jason Holder"/>
        <s v="Connor Esterhuizen"/>
        <s v="Luke Wood"/>
        <s v="Kulwant Khejroliya"/>
        <s v="Ajinkya Rahane"/>
        <s v="Rinku Singh"/>
        <s v="Angkrish Raghuvanshi"/>
        <s v="Manish Pandey"/>
        <s v="Rovman Powell"/>
        <s v="Anukul Roy"/>
        <s v="Ramandeep Singh"/>
        <s v="Vaibhav Arora"/>
        <s v="Sunil Narine"/>
        <s v="Varun Chakravarthy"/>
        <s v="Navdeep Saini"/>
        <s v="Umran Malik"/>
        <s v="Cameron Green"/>
        <s v="Luvnith Sisodia"/>
        <s v="Finn Allen"/>
        <s v="Tejasvi Dahiya"/>
        <s v="Prashant Solanki"/>
        <s v="Kartik Tyagi"/>
        <s v="Rahul Tripathi"/>
        <s v="Tim Seifert"/>
        <s v="Sarthak Ranjan"/>
        <s v="Daksh Kamra"/>
        <s v="Saurabh Dubey"/>
        <s v="Rachin Ravindra"/>
        <s v="Blessing Muzarabani"/>
        <s v="Rishabh Pant"/>
        <s v="Ayush Badoni"/>
        <s v="Abdul Samad"/>
        <s v="Aiden Markram"/>
        <s v="Himmat Singh"/>
        <s v="Matthew Breetzke"/>
        <s v="Nicholas Pooran"/>
        <s v="Mitchell Marsh"/>
        <s v="Shahbaz Ahmed"/>
        <s v="Arshin Kulkarni"/>
        <s v="Mayank Yadav"/>
        <s v="Avesh Khan"/>
        <s v="Mohsin Khan"/>
        <s v="Manimaran Siddharth"/>
        <s v="Digvesh Rathi"/>
        <s v="Prince Yadav"/>
        <s v="Akash Singh"/>
        <s v="Arjun Tendulkar"/>
        <s v="Mohammed Shami"/>
        <s v="Anrich Nortje"/>
        <s v="George Linde"/>
        <s v="Mukul Choudhary"/>
        <s v="Naman Tiwari"/>
        <s v="Akshat Raghuwanshi"/>
        <s v="Josh Inglis"/>
        <s v="Rohit Sharma"/>
        <s v="Suryakumar Yadav"/>
        <s v="Robin Minz"/>
        <s v="Ryan Rickelton"/>
        <s v="Tilak Varma"/>
        <s v="Hardik Pandya"/>
        <s v="Naman Dhir"/>
        <s v="Keshav Maharaj"/>
        <s v="Will Jacks"/>
        <s v="Corbin Bosch"/>
        <s v="Ruchit Ahir"/>
        <s v="Trent Boult"/>
        <s v="Jasprit Bumrah"/>
        <s v="Deepak Chahar"/>
        <s v="Ashwani Kumar"/>
        <s v="Raghu Sharma"/>
        <s v="Allah Mohammad Ghazanfar"/>
        <s v="Mayank Markande"/>
        <s v="Shardul Thakur"/>
        <s v="Sherfane Rutherford"/>
        <s v="Mahipal Lomror"/>
        <s v="Krish Bhagat"/>
        <s v="Mohammad Izhar"/>
        <s v="Danish Malewar"/>
        <s v="Mayank Rawat"/>
        <s v="Shreyas Iyer"/>
        <s v="Nehal Wadhera"/>
        <s v="Vishnu Vinod"/>
        <s v="Harnoor Singh"/>
        <s v="Pyla Avinash"/>
        <s v="Prabhsimran Singh"/>
        <s v="Shashank Singh"/>
        <s v="Marcus Stoinis"/>
        <s v="Harpreet Brar"/>
        <s v="Marco Jansen"/>
        <s v="Azmatullah Omarzai"/>
        <s v="Priyansh Arya"/>
        <s v="Musheer Khan"/>
        <s v="Suryansh Shedge"/>
        <s v="Mitchell Owen"/>
        <s v="Arshdeep Singh"/>
        <s v="Yuzvendra Chahal"/>
        <s v="Vijaykumar Vyshak"/>
        <s v="Yash Thakur"/>
        <s v="Xavier Bartlett"/>
        <s v="Lockie Ferguson"/>
        <s v="Cooper Connolly"/>
        <s v="Ben Dwarshuis"/>
        <s v="Vishal Nishad"/>
        <s v="Praveen Dubey"/>
        <s v="Shubham Dubey"/>
        <s v="Vaibhav Suryavanshi"/>
        <s v="Lhuan-dre Pretorius"/>
        <s v="Shimron Hetmyer"/>
        <s v="Yashasvi Jaiswal"/>
        <s v="Dhruv Jurel"/>
        <s v="Riyan Parag"/>
        <s v="Yudhvir Singh Charak"/>
        <s v="Jofra Archer"/>
        <s v="Tushar Deshpande"/>
        <s v="Sandeep Sharma"/>
        <s v="Kwena Maphaka"/>
        <s v="Nandre Burger"/>
        <s v="Ravindra Jadeja"/>
        <s v="Dasun Shanaka"/>
        <s v="Donovan Ferreira"/>
        <s v="Ravi Bishnoi"/>
        <s v="Sushant Mishra"/>
        <s v="Vignesh Puthur"/>
        <s v="Yash Raj Punja"/>
        <s v="Emanjot Chahal"/>
        <s v="Brijesh Sharma"/>
        <s v="Aman Rao"/>
        <s v="Adam Milne"/>
        <s v="Kuldeep Sen"/>
        <s v="Rajat Patidar"/>
        <s v="Virat Kohli"/>
        <s v="Tim David"/>
        <s v="Devdutt Padikkal"/>
        <s v="Phil Salt"/>
        <s v="Jitesh Sharma"/>
        <s v="Krunal Pandya"/>
        <s v="Jacob Bethell"/>
        <s v="Romario Shepherd"/>
        <s v="Swapnil Singh"/>
        <s v="Josh Hazlewood"/>
        <s v="Bhuvneshwar Kumar"/>
        <s v="Rasikh Salam"/>
        <s v="Yash Dayal"/>
        <s v="Suyash Sharma"/>
        <s v="Richard Gleeson"/>
        <s v="Abhinandan Singh"/>
        <s v="Venkatesh Iyer"/>
        <s v="Jacob Duffy"/>
        <s v="Mangesh Yadav"/>
        <s v="Satvik Deswal"/>
        <s v="Jordan Cox"/>
        <s v="Kanishk Chouhan"/>
        <s v="Vihaan Malhotra"/>
        <s v="Vicky Ostwal"/>
        <s v="Travis Head"/>
        <s v="Abhishek Sharma"/>
        <s v="Aniket Verma"/>
        <s v="Ravichandran Smaran"/>
        <s v="Ishan Kishan"/>
        <s v="Heinrich Klaasen"/>
        <s v="Nitish Kumar Reddy"/>
        <s v="Harsh Dubey"/>
        <s v="Kamindu Mendis"/>
        <s v="Harshal Patel"/>
        <s v="Dilshan Madushanka"/>
        <s v="Pat Cummins"/>
        <s v="Jaydev Unadkat"/>
        <s v="Eshan Malinga"/>
        <s v="Zeeshan Ansari"/>
        <s v="Shivang Kumar"/>
        <s v="Salil Arora"/>
        <s v="Krains Fuletra"/>
        <s v="Praful Hinge"/>
        <s v="Amit Kumar"/>
        <s v="Onkar Tarmale"/>
        <s v="Sakib Hussain"/>
        <s v="Liam Livingstone"/>
        <s v="RS Ambrish"/>
      </sharedItems>
    </cacheField>
    <cacheField name="Team" numFmtId="0">
      <sharedItems/>
    </cacheField>
    <cacheField name="Role" numFmtId="0">
      <sharedItems count="5">
        <s v="Anchor"/>
        <s v="Wicketkeeper"/>
        <s v="Pacer"/>
        <s v="All-Rounder"/>
        <s v="Spinner"/>
      </sharedItems>
    </cacheField>
    <cacheField name="Batting Matches" numFmtId="0">
      <sharedItems containsSemiMixedTypes="0" containsString="0" containsNumber="1" containsInteger="1" minValue="0" maxValue="17"/>
    </cacheField>
    <cacheField name="Runs" numFmtId="0">
      <sharedItems containsSemiMixedTypes="0" containsString="0" containsNumber="1" containsInteger="1" minValue="0" maxValue="776"/>
    </cacheField>
    <cacheField name="Balls" numFmtId="0">
      <sharedItems containsSemiMixedTypes="0" containsString="0" containsNumber="1" containsInteger="1" minValue="0" maxValue="457"/>
    </cacheField>
    <cacheField name="Bat Avg" numFmtId="0">
      <sharedItems containsMixedTypes="1" containsNumber="1" minValue="0" maxValue="66.5"/>
    </cacheField>
    <cacheField name="Strike Rate" numFmtId="0">
      <sharedItems containsSemiMixedTypes="0" containsString="0" containsNumber="1" minValue="0" maxValue="350"/>
    </cacheField>
    <cacheField name="4s" numFmtId="0">
      <sharedItems containsSemiMixedTypes="0" containsString="0" containsNumber="1" containsInteger="1" minValue="0" maxValue="75"/>
    </cacheField>
    <cacheField name="6s" numFmtId="0">
      <sharedItems containsSemiMixedTypes="0" containsString="0" containsNumber="1" containsInteger="1" minValue="0" maxValue="72"/>
    </cacheField>
    <cacheField name="Bowling Matches" numFmtId="0">
      <sharedItems containsSemiMixedTypes="0" containsString="0" containsNumber="1" containsInteger="1" minValue="0" maxValue="17"/>
    </cacheField>
    <cacheField name="Overs" numFmtId="0">
      <sharedItems containsSemiMixedTypes="0" containsString="0" containsNumber="1" minValue="0" maxValue="64.400000000000006"/>
    </cacheField>
    <cacheField name="Runs Conceded" numFmtId="0">
      <sharedItems containsSemiMixedTypes="0" containsString="0" containsNumber="1" containsInteger="1" minValue="0" maxValue="626"/>
    </cacheField>
    <cacheField name="Wickets" numFmtId="0">
      <sharedItems containsSemiMixedTypes="0" containsString="0" containsNumber="1" containsInteger="1" minValue="0" maxValue="29"/>
    </cacheField>
    <cacheField name="Economy" numFmtId="0">
      <sharedItems containsSemiMixedTypes="0" containsString="0" containsNumber="1" minValue="0" maxValue="13.75"/>
    </cacheField>
    <cacheField name="Maidens" numFmtId="0">
      <sharedItems containsSemiMixedTypes="0" containsString="0" containsNumber="1" containsInteger="1" minValue="0" maxValue="3"/>
    </cacheField>
    <cacheField name="Bowling Avg" numFmtId="0">
      <sharedItems containsSemiMixedTypes="0" containsString="0" containsNumber="1" minValue="0" maxValue="130"/>
    </cacheField>
    <cacheField name="Batting Impact" numFmtId="0">
      <sharedItems containsMixedTypes="1" containsNumber="1" minValue="0" maxValue="8931.0228000000006" count="128">
        <n v="1168.1077823999999"/>
        <n v="0"/>
        <n v="364.6053852"/>
        <n v="478.94284080000006"/>
        <n v="256.72366"/>
        <n v="1653.9355979999998"/>
        <n v="1.9252332000000003"/>
        <n v="3425.4720864000005"/>
        <e v="#VALUE!"/>
        <n v="543.99599999999998"/>
        <n v="1320.2426755000001"/>
        <n v="141.16800000000001"/>
        <n v="1.7150000000000001"/>
        <n v="4717.2201793000004"/>
        <n v="16.2"/>
        <n v="357.85151999999999"/>
        <n v="1203.3022925"/>
        <n v="435.7823636"/>
        <n v="1336.8499200000001"/>
        <n v="33.75"/>
        <n v="1.1569500000000001"/>
        <n v="849.375"/>
        <n v="68.599999999999994"/>
        <n v="1142.5632275999999"/>
        <n v="1227.65634"/>
        <n v="73.737309999999994"/>
        <n v="13.291199999999998"/>
        <n v="5459.3767800000005"/>
        <n v="5146.4575871999996"/>
        <n v="41.656680000000001"/>
        <n v="3012.8870772"/>
        <n v="100.01879999999998"/>
        <n v="139.23755750000001"/>
        <n v="2134.6354510000006"/>
        <n v="110.60861"/>
        <n v="60.231175"/>
        <n v="742.18943800000011"/>
        <n v="136.60455999999999"/>
        <n v="0.390625"/>
        <n v="76.21875"/>
        <n v="105.625"/>
        <n v="1165.6863680000004"/>
        <n v="2592.9969000000001"/>
        <n v="2609.2867680000008"/>
        <n v="349.98250000000002"/>
        <n v="972.89499999999998"/>
        <n v="162.15598399999999"/>
        <n v="66.650000000000006"/>
        <n v="1510.6758800000002"/>
        <n v="2607.8812110000003"/>
        <n v="5.76"/>
        <n v="4.4286000000000003"/>
        <n v="12.6944985"/>
        <n v="1221.5105760000001"/>
        <n v="704.83879999999988"/>
        <n v="295.55492679999998"/>
        <n v="819.88626720000002"/>
        <n v="376.08659760000006"/>
        <n v="538.54631999999992"/>
        <n v="3977.9857219999994"/>
        <n v="627.54741000000001"/>
        <n v="90.131079999999997"/>
        <n v="2.5"/>
        <n v="3.6"/>
        <n v="27.080980000000004"/>
        <n v="47.269150300000007"/>
        <n v="682.24872599999992"/>
        <n v="48.777999999999999"/>
        <n v="2632.2647119999997"/>
        <n v="1573.7266061999999"/>
        <n v="826.99120800000014"/>
        <n v="5.4"/>
        <n v="3405.1562495999992"/>
        <n v="1566.9511017000002"/>
        <n v="1240.927128"/>
        <n v="1240.62294"/>
        <n v="706.72353799999996"/>
        <n v="403.22500000000002"/>
        <n v="12.8"/>
        <n v="4.9000000000000004"/>
        <n v="41.115625000000001"/>
        <n v="23.04"/>
        <n v="496.2312"/>
        <n v="4.7610000000000001"/>
        <n v="4651.4481354"/>
        <n v="80.271418499999996"/>
        <n v="3660.2572500000001"/>
        <n v="547.60728000000006"/>
        <n v="1399.68"/>
        <n v="73.692832500000009"/>
        <n v="260.38168000000002"/>
        <n v="2156.83104"/>
        <n v="1095.6075499999999"/>
        <n v="187.60186999999999"/>
        <n v="3574.5023896000002"/>
        <n v="229.0609125"/>
        <n v="8931.0228000000006"/>
        <n v="2.1437499999999998"/>
        <n v="114.62256000000001"/>
        <n v="1986.08375"/>
        <n v="2929.3339050000004"/>
        <n v="1157.4410760000001"/>
        <n v="92.900620799999984"/>
        <n v="62.769980000000004"/>
        <n v="30.487800000000004"/>
        <n v="2388.3687800000002"/>
        <n v="108.71090999999998"/>
        <n v="1999.4932865999999"/>
        <n v="4030.4485575000003"/>
        <n v="6296.7375000000002"/>
        <n v="1945.4692180000004"/>
        <n v="2594.4006912000004"/>
        <n v="1144.5295356000001"/>
        <n v="164.08566720000002"/>
        <n v="216.57293749999999"/>
        <n v="2037.7186499999998"/>
        <n v="1906.2456359999999"/>
        <n v="4634.4984456000002"/>
        <n v="152.08893559999999"/>
        <n v="9.1405200000000004"/>
        <n v="4406.9497892000009"/>
        <n v="4792.32"/>
        <n v="1564.9694360000001"/>
        <n v="47.36699999999999"/>
        <n v="2.0173300000000003"/>
        <n v="53.917127899999997"/>
        <n v="553.25874240000007"/>
        <n v="6.75"/>
      </sharedItems>
    </cacheField>
    <cacheField name="Bowling Impact" numFmtId="0">
      <sharedItems containsSemiMixedTypes="0" containsString="0" containsNumber="1" minValue="0" maxValue="13.0083410565338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arthi Bishnoi" refreshedDate="46190.138301620369" createdVersion="8" refreshedVersion="8" minRefreshableVersion="3" recordCount="250" xr:uid="{8A2E9342-E064-4FBB-B330-B5892337651E}">
  <cacheSource type="worksheet">
    <worksheetSource ref="A1:R251" sheet="Master_Bowler_Analysis"/>
  </cacheSource>
  <cacheFields count="18">
    <cacheField name="Player" numFmtId="0">
      <sharedItems count="250">
        <s v="Ruturaj Gaikwad"/>
        <s v="MS Dhoni"/>
        <s v="Dewald Brevis"/>
        <s v="Akash Madhwal"/>
        <s v="Urvil Patel"/>
        <s v="Anshul Kamboj"/>
        <s v="Dian Forrester"/>
        <s v="Macneil Noronha"/>
        <s v="Shivam Dube"/>
        <s v="Kuldip Yadav"/>
        <s v="Noor Ahmad"/>
        <s v="Mukesh Choudhary"/>
        <s v="Spencer Johnson"/>
        <s v="Shreyas Gopal"/>
        <s v="Gurjapneet Singh"/>
        <s v="Sanju Samson"/>
        <s v="Akeal Hosein"/>
        <s v="Prashant Veer"/>
        <s v="Kartik Sharma"/>
        <s v="Matthew Short"/>
        <s v="Aman Khan"/>
        <s v="Sarfaraz Khan"/>
        <s v="Rahul Chahar"/>
        <s v="Matt Henry"/>
        <s v="Zak Foulkes"/>
        <s v="KL Rahul"/>
        <s v="Karun Nair"/>
        <s v="Abishek Porel"/>
        <s v="Tristan Stubbs"/>
        <s v="Axar Patel"/>
        <s v="Sameer Rizvi"/>
        <s v="Ashutosh Sharma"/>
        <s v="Vipraj Nigam"/>
        <s v="Ajay Mandal"/>
        <s v="Tripurana Vijay"/>
        <s v="Madhav Tiwari"/>
        <s v="Mitchell Starc"/>
        <s v="T Natarajan"/>
        <s v="Mukesh Kumar"/>
        <s v="Dushmantha Chameera"/>
        <s v="Kuldeep Yadav"/>
        <s v="Nitish Rana"/>
        <s v="Auqib Nabi"/>
        <s v="Rehan Ahmed"/>
        <s v="David Miller"/>
        <s v="Pathum Nissanka"/>
        <s v="Lungi Ngidi"/>
        <s v="Sahil Parakh"/>
        <s v="Prithvi Shaw"/>
        <s v="Kyle Jamieson"/>
        <s v="Shubman Gill"/>
        <s v="B Sai Sudharsan"/>
        <s v="Kumar Kushagra"/>
        <s v="Anuj Rawat"/>
        <s v="Jos Buttler"/>
        <s v="Nishant Sindhu"/>
        <s v="Glenn Phillips"/>
        <s v="Washington Sundar"/>
        <s v="Arshad Khan"/>
        <s v="M Shahrukh Khan"/>
        <s v="Rahul Tewatia"/>
        <s v="Kagiso Rabada"/>
        <s v="Mohammed Siraj"/>
        <s v="Prasidh Krishna"/>
        <s v="Ishant Sharma"/>
        <s v="Gurnoor Brar"/>
        <s v="Rashid Khan"/>
        <s v="Manav Suthar"/>
        <s v="Sai Kishore"/>
        <s v="Jayant Yadav"/>
        <s v="Ashok Sharma"/>
        <s v="Jason Holder"/>
        <s v="Connor Esterhuizen"/>
        <s v="Luke Wood"/>
        <s v="Kulwant Khejroliya"/>
        <s v="Ajinkya Rahane"/>
        <s v="Rinku Singh"/>
        <s v="Angkrish Raghuvanshi"/>
        <s v="Manish Pandey"/>
        <s v="Rovman Powell"/>
        <s v="Anukul Roy"/>
        <s v="Ramandeep Singh"/>
        <s v="Vaibhav Arora"/>
        <s v="Sunil Narine"/>
        <s v="Varun Chakravarthy"/>
        <s v="Navdeep Saini"/>
        <s v="Umran Malik"/>
        <s v="Cameron Green"/>
        <s v="Luvnith Sisodia"/>
        <s v="Finn Allen"/>
        <s v="Tejasvi Dahiya"/>
        <s v="Prashant Solanki"/>
        <s v="Kartik Tyagi"/>
        <s v="Rahul Tripathi"/>
        <s v="Tim Seifert"/>
        <s v="Sarthak Ranjan"/>
        <s v="Daksh Kamra"/>
        <s v="Saurabh Dubey"/>
        <s v="Rachin Ravindra"/>
        <s v="Blessing Muzarabani"/>
        <s v="Rishabh Pant"/>
        <s v="Ayush Badoni"/>
        <s v="Abdul Samad"/>
        <s v="Aiden Markram"/>
        <s v="Himmat Singh"/>
        <s v="Matthew Breetzke"/>
        <s v="Nicholas Pooran"/>
        <s v="Mitchell Marsh"/>
        <s v="Shahbaz Ahmed"/>
        <s v="Arshin Kulkarni"/>
        <s v="Mayank Yadav"/>
        <s v="Avesh Khan"/>
        <s v="Mohsin Khan"/>
        <s v="Manimaran Siddharth"/>
        <s v="Digvesh Rathi"/>
        <s v="Prince Yadav"/>
        <s v="Akash Singh"/>
        <s v="Arjun Tendulkar"/>
        <s v="Mohammed Shami"/>
        <s v="Anrich Nortje"/>
        <s v="George Linde"/>
        <s v="Mukul Choudhary"/>
        <s v="Naman Tiwari"/>
        <s v="Akshat Raghuwanshi"/>
        <s v="Josh Inglis"/>
        <s v="Rohit Sharma"/>
        <s v="Suryakumar Yadav"/>
        <s v="Robin Minz"/>
        <s v="Ryan Rickelton"/>
        <s v="Tilak Varma"/>
        <s v="Hardik Pandya"/>
        <s v="Naman Dhir"/>
        <s v="Keshav Maharaj"/>
        <s v="Will Jacks"/>
        <s v="Corbin Bosch"/>
        <s v="Ruchit Ahir"/>
        <s v="Trent Boult"/>
        <s v="Jasprit Bumrah"/>
        <s v="Deepak Chahar"/>
        <s v="Ashwani Kumar"/>
        <s v="Raghu Sharma"/>
        <s v="Allah Mohammad Ghazanfar"/>
        <s v="Mayank Markande"/>
        <s v="Shardul Thakur"/>
        <s v="Sherfane Rutherford"/>
        <s v="Mahipal Lomror"/>
        <s v="Krish Bhagat"/>
        <s v="Mohammad Izhar"/>
        <s v="Danish Malewar"/>
        <s v="Mayank Rawat"/>
        <s v="Shreyas Iyer"/>
        <s v="Nehal Wadhera"/>
        <s v="Vishnu Vinod"/>
        <s v="Harnoor Singh"/>
        <s v="Pyla Avinash"/>
        <s v="Prabhsimran Singh"/>
        <s v="Shashank Singh"/>
        <s v="Marcus Stoinis"/>
        <s v="Harpreet Brar"/>
        <s v="Marco Jansen"/>
        <s v="Azmatullah Omarzai"/>
        <s v="Priyansh Arya"/>
        <s v="Musheer Khan"/>
        <s v="Suryansh Shedge"/>
        <s v="Mitchell Owen"/>
        <s v="Arshdeep Singh"/>
        <s v="Yuzvendra Chahal"/>
        <s v="Vijaykumar Vyshak"/>
        <s v="Yash Thakur"/>
        <s v="Xavier Bartlett"/>
        <s v="Lockie Ferguson"/>
        <s v="Cooper Connolly"/>
        <s v="Ben Dwarshuis"/>
        <s v="Vishal Nishad"/>
        <s v="Praveen Dubey"/>
        <s v="Shubham Dubey"/>
        <s v="Vaibhav Suryavanshi"/>
        <s v="Lhuan-dre Pretorius"/>
        <s v="Shimron Hetmyer"/>
        <s v="Yashasvi Jaiswal"/>
        <s v="Dhruv Jurel"/>
        <s v="Riyan Parag"/>
        <s v="Yudhvir Singh Charak"/>
        <s v="Jofra Archer"/>
        <s v="Tushar Deshpande"/>
        <s v="Sandeep Sharma"/>
        <s v="Kwena Maphaka"/>
        <s v="Nandre Burger"/>
        <s v="Ravindra Jadeja"/>
        <s v="Dasun Shanaka"/>
        <s v="Donovan Ferreira"/>
        <s v="Ravi Bishnoi"/>
        <s v="Sushant Mishra"/>
        <s v="Vignesh Puthur"/>
        <s v="Yash Raj Punja"/>
        <s v="Emanjot Chahal"/>
        <s v="Brijesh Sharma"/>
        <s v="Aman Rao"/>
        <s v="Adam Milne"/>
        <s v="Kuldeep Sen"/>
        <s v="Rajat Patidar"/>
        <s v="Virat Kohli"/>
        <s v="Tim David"/>
        <s v="Devdutt Padikkal"/>
        <s v="Phil Salt"/>
        <s v="Jitesh Sharma"/>
        <s v="Krunal Pandya"/>
        <s v="Jacob Bethell"/>
        <s v="Romario Shepherd"/>
        <s v="Swapnil Singh"/>
        <s v="Josh Hazlewood"/>
        <s v="Bhuvneshwar Kumar"/>
        <s v="Rasikh Salam"/>
        <s v="Yash Dayal"/>
        <s v="Suyash Sharma"/>
        <s v="Richard Gleeson"/>
        <s v="Abhinandan Singh"/>
        <s v="Venkatesh Iyer"/>
        <s v="Jacob Duffy"/>
        <s v="Mangesh Yadav"/>
        <s v="Satvik Deswal"/>
        <s v="Jordan Cox"/>
        <s v="Kanishk Chouhan"/>
        <s v="Vihaan Malhotra"/>
        <s v="Vicky Ostwal"/>
        <s v="Travis Head"/>
        <s v="Abhishek Sharma"/>
        <s v="Aniket Verma"/>
        <s v="Ravichandran Smaran"/>
        <s v="Ishan Kishan"/>
        <s v="Heinrich Klaasen"/>
        <s v="Nitish Kumar Reddy"/>
        <s v="Harsh Dubey"/>
        <s v="Kamindu Mendis"/>
        <s v="Harshal Patel"/>
        <s v="Dilshan Madushanka"/>
        <s v="Pat Cummins"/>
        <s v="Jaydev Unadkat"/>
        <s v="Eshan Malinga"/>
        <s v="Zeeshan Ansari"/>
        <s v="Shivang Kumar"/>
        <s v="Salil Arora"/>
        <s v="Krains Fuletra"/>
        <s v="Praful Hinge"/>
        <s v="Amit Kumar"/>
        <s v="Onkar Tarmale"/>
        <s v="Sakib Hussain"/>
        <s v="Liam Livingstone"/>
        <s v="RS Ambrish"/>
        <s v="Gerald Coetzee"/>
      </sharedItems>
    </cacheField>
    <cacheField name="Team" numFmtId="0">
      <sharedItems/>
    </cacheField>
    <cacheField name="Role" numFmtId="0">
      <sharedItems/>
    </cacheField>
    <cacheField name="Bowling Matches" numFmtId="0">
      <sharedItems containsSemiMixedTypes="0" containsString="0" containsNumber="1" containsInteger="1" minValue="0" maxValue="17"/>
    </cacheField>
    <cacheField name="Overs" numFmtId="0">
      <sharedItems containsSemiMixedTypes="0" containsString="0" containsNumber="1" minValue="0" maxValue="64.400000000000006"/>
    </cacheField>
    <cacheField name="Runs Conceded" numFmtId="0">
      <sharedItems containsSemiMixedTypes="0" containsString="0" containsNumber="1" containsInteger="1" minValue="0" maxValue="626"/>
    </cacheField>
    <cacheField name="Wickets" numFmtId="0">
      <sharedItems containsSemiMixedTypes="0" containsString="0" containsNumber="1" containsInteger="1" minValue="0" maxValue="29"/>
    </cacheField>
    <cacheField name="Economy" numFmtId="0">
      <sharedItems containsSemiMixedTypes="0" containsString="0" containsNumber="1" minValue="0" maxValue="13.75"/>
    </cacheField>
    <cacheField name="Maidens" numFmtId="0">
      <sharedItems containsSemiMixedTypes="0" containsString="0" containsNumber="1" containsInteger="1" minValue="0" maxValue="3"/>
    </cacheField>
    <cacheField name="Bowling Average" numFmtId="0">
      <sharedItems containsSemiMixedTypes="0" containsString="0" containsNumber="1" minValue="0" maxValue="130"/>
    </cacheField>
    <cacheField name="Cost Per Wicket" numFmtId="0">
      <sharedItems containsSemiMixedTypes="0" containsString="0" containsNumber="1" minValue="0" maxValue="130"/>
    </cacheField>
    <cacheField name="Bowling Impact" numFmtId="0">
      <sharedItems containsString="0" containsBlank="1" containsNumber="1" minValue="0" maxValue="13.008341056533828"/>
    </cacheField>
    <cacheField name="Wicket Efficiency" numFmtId="0">
      <sharedItems containsString="0" containsBlank="1" containsNumber="1" minValue="0" maxValue="2"/>
    </cacheField>
    <cacheField name="Control Score" numFmtId="0">
      <sharedItems containsString="0" containsBlank="1" containsNumber="1" minValue="0" maxValue="0.15060240963855423"/>
    </cacheField>
    <cacheField name="Maiden Rate" numFmtId="0">
      <sharedItems containsString="0" containsBlank="1" containsNumber="1" minValue="0" maxValue="0.42857142857142855"/>
    </cacheField>
    <cacheField name="Adjusted Bowling Score" numFmtId="0">
      <sharedItems containsString="0" containsBlank="1" containsNumber="1" minValue="-192.86" maxValue="252.36999999999998"/>
    </cacheField>
    <cacheField name="Final Professional Bowling Score" numFmtId="0">
      <sharedItems containsString="0" containsBlank="1" containsNumber="1" minValue="-102.24" maxValue="122.21"/>
    </cacheField>
    <cacheField name="key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arthi Bishnoi" refreshedDate="46190.145334375004" createdVersion="8" refreshedVersion="8" minRefreshableVersion="3" recordCount="256" xr:uid="{AF423509-F0DD-4461-BCDF-51D56ADD4F9E}">
  <cacheSource type="worksheet">
    <worksheetSource ref="A1:R1048576" sheet="Master_Bowler_Analysis"/>
  </cacheSource>
  <cacheFields count="18">
    <cacheField name="Player" numFmtId="0">
      <sharedItems containsBlank="1" count="251">
        <s v="Ruturaj Gaikwad"/>
        <s v="MS Dhoni"/>
        <s v="Dewald Brevis"/>
        <s v="Akash Madhwal"/>
        <s v="Urvil Patel"/>
        <s v="Anshul Kamboj"/>
        <s v="Dian Forrester"/>
        <s v="Macneil Noronha"/>
        <s v="Shivam Dube"/>
        <s v="Kuldip Yadav"/>
        <s v="Noor Ahmad"/>
        <s v="Mukesh Choudhary"/>
        <s v="Spencer Johnson"/>
        <s v="Shreyas Gopal"/>
        <s v="Gurjapneet Singh"/>
        <s v="Sanju Samson"/>
        <s v="Akeal Hosein"/>
        <s v="Prashant Veer"/>
        <s v="Kartik Sharma"/>
        <s v="Matthew Short"/>
        <s v="Aman Khan"/>
        <s v="Sarfaraz Khan"/>
        <s v="Rahul Chahar"/>
        <s v="Matt Henry"/>
        <s v="Zak Foulkes"/>
        <s v="KL Rahul"/>
        <s v="Karun Nair"/>
        <s v="Abishek Porel"/>
        <s v="Tristan Stubbs"/>
        <s v="Axar Patel"/>
        <s v="Sameer Rizvi"/>
        <s v="Ashutosh Sharma"/>
        <s v="Vipraj Nigam"/>
        <s v="Ajay Mandal"/>
        <s v="Tripurana Vijay"/>
        <s v="Madhav Tiwari"/>
        <s v="Mitchell Starc"/>
        <s v="T Natarajan"/>
        <s v="Mukesh Kumar"/>
        <s v="Dushmantha Chameera"/>
        <s v="Kuldeep Yadav"/>
        <s v="Nitish Rana"/>
        <s v="Auqib Nabi"/>
        <s v="Rehan Ahmed"/>
        <s v="David Miller"/>
        <s v="Pathum Nissanka"/>
        <s v="Lungi Ngidi"/>
        <s v="Sahil Parakh"/>
        <s v="Prithvi Shaw"/>
        <s v="Kyle Jamieson"/>
        <s v="Shubman Gill"/>
        <s v="B Sai Sudharsan"/>
        <s v="Kumar Kushagra"/>
        <s v="Anuj Rawat"/>
        <s v="Jos Buttler"/>
        <s v="Nishant Sindhu"/>
        <s v="Glenn Phillips"/>
        <s v="Washington Sundar"/>
        <s v="Arshad Khan"/>
        <s v="M Shahrukh Khan"/>
        <s v="Rahul Tewatia"/>
        <s v="Kagiso Rabada"/>
        <s v="Mohammed Siraj"/>
        <s v="Prasidh Krishna"/>
        <s v="Ishant Sharma"/>
        <s v="Gurnoor Brar"/>
        <s v="Rashid Khan"/>
        <s v="Manav Suthar"/>
        <s v="Sai Kishore"/>
        <s v="Jayant Yadav"/>
        <s v="Ashok Sharma"/>
        <s v="Jason Holder"/>
        <s v="Connor Esterhuizen"/>
        <s v="Luke Wood"/>
        <s v="Kulwant Khejroliya"/>
        <s v="Ajinkya Rahane"/>
        <s v="Rinku Singh"/>
        <s v="Angkrish Raghuvanshi"/>
        <s v="Manish Pandey"/>
        <s v="Rovman Powell"/>
        <s v="Anukul Roy"/>
        <s v="Ramandeep Singh"/>
        <s v="Vaibhav Arora"/>
        <s v="Sunil Narine"/>
        <s v="Varun Chakravarthy"/>
        <s v="Navdeep Saini"/>
        <s v="Umran Malik"/>
        <s v="Cameron Green"/>
        <s v="Luvnith Sisodia"/>
        <s v="Finn Allen"/>
        <s v="Tejasvi Dahiya"/>
        <s v="Prashant Solanki"/>
        <s v="Kartik Tyagi"/>
        <s v="Rahul Tripathi"/>
        <s v="Tim Seifert"/>
        <s v="Sarthak Ranjan"/>
        <s v="Daksh Kamra"/>
        <s v="Saurabh Dubey"/>
        <s v="Rachin Ravindra"/>
        <s v="Blessing Muzarabani"/>
        <s v="Rishabh Pant"/>
        <s v="Ayush Badoni"/>
        <s v="Abdul Samad"/>
        <s v="Aiden Markram"/>
        <s v="Himmat Singh"/>
        <s v="Matthew Breetzke"/>
        <s v="Nicholas Pooran"/>
        <s v="Mitchell Marsh"/>
        <s v="Shahbaz Ahmed"/>
        <s v="Arshin Kulkarni"/>
        <s v="Mayank Yadav"/>
        <s v="Avesh Khan"/>
        <s v="Mohsin Khan"/>
        <s v="Manimaran Siddharth"/>
        <s v="Digvesh Rathi"/>
        <s v="Prince Yadav"/>
        <s v="Akash Singh"/>
        <s v="Arjun Tendulkar"/>
        <s v="Mohammed Shami"/>
        <s v="Anrich Nortje"/>
        <s v="George Linde"/>
        <s v="Mukul Choudhary"/>
        <s v="Naman Tiwari"/>
        <s v="Akshat Raghuwanshi"/>
        <s v="Josh Inglis"/>
        <s v="Rohit Sharma"/>
        <s v="Suryakumar Yadav"/>
        <s v="Robin Minz"/>
        <s v="Ryan Rickelton"/>
        <s v="Tilak Varma"/>
        <s v="Hardik Pandya"/>
        <s v="Naman Dhir"/>
        <s v="Keshav Maharaj"/>
        <s v="Will Jacks"/>
        <s v="Corbin Bosch"/>
        <s v="Ruchit Ahir"/>
        <s v="Trent Boult"/>
        <s v="Jasprit Bumrah"/>
        <s v="Deepak Chahar"/>
        <s v="Ashwani Kumar"/>
        <s v="Raghu Sharma"/>
        <s v="Allah Mohammad Ghazanfar"/>
        <s v="Mayank Markande"/>
        <s v="Shardul Thakur"/>
        <s v="Sherfane Rutherford"/>
        <s v="Mahipal Lomror"/>
        <s v="Krish Bhagat"/>
        <s v="Mohammad Izhar"/>
        <s v="Danish Malewar"/>
        <s v="Mayank Rawat"/>
        <s v="Shreyas Iyer"/>
        <s v="Nehal Wadhera"/>
        <s v="Vishnu Vinod"/>
        <s v="Harnoor Singh"/>
        <s v="Pyla Avinash"/>
        <s v="Prabhsimran Singh"/>
        <s v="Shashank Singh"/>
        <s v="Marcus Stoinis"/>
        <s v="Harpreet Brar"/>
        <s v="Marco Jansen"/>
        <s v="Azmatullah Omarzai"/>
        <s v="Priyansh Arya"/>
        <s v="Musheer Khan"/>
        <s v="Suryansh Shedge"/>
        <s v="Mitchell Owen"/>
        <s v="Arshdeep Singh"/>
        <s v="Yuzvendra Chahal"/>
        <s v="Vijaykumar Vyshak"/>
        <s v="Yash Thakur"/>
        <s v="Xavier Bartlett"/>
        <s v="Lockie Ferguson"/>
        <s v="Cooper Connolly"/>
        <s v="Ben Dwarshuis"/>
        <s v="Vishal Nishad"/>
        <s v="Praveen Dubey"/>
        <s v="Shubham Dubey"/>
        <s v="Vaibhav Suryavanshi"/>
        <s v="Lhuan-dre Pretorius"/>
        <s v="Shimron Hetmyer"/>
        <s v="Yashasvi Jaiswal"/>
        <s v="Dhruv Jurel"/>
        <s v="Riyan Parag"/>
        <s v="Yudhvir Singh Charak"/>
        <s v="Jofra Archer"/>
        <s v="Tushar Deshpande"/>
        <s v="Sandeep Sharma"/>
        <s v="Kwena Maphaka"/>
        <s v="Nandre Burger"/>
        <s v="Ravindra Jadeja"/>
        <s v="Dasun Shanaka"/>
        <s v="Donovan Ferreira"/>
        <s v="Ravi Bishnoi"/>
        <s v="Sushant Mishra"/>
        <s v="Vignesh Puthur"/>
        <s v="Yash Raj Punja"/>
        <s v="Emanjot Chahal"/>
        <s v="Brijesh Sharma"/>
        <s v="Aman Rao"/>
        <s v="Adam Milne"/>
        <s v="Kuldeep Sen"/>
        <s v="Rajat Patidar"/>
        <s v="Virat Kohli"/>
        <s v="Tim David"/>
        <s v="Devdutt Padikkal"/>
        <s v="Phil Salt"/>
        <s v="Jitesh Sharma"/>
        <s v="Krunal Pandya"/>
        <s v="Jacob Bethell"/>
        <s v="Romario Shepherd"/>
        <s v="Swapnil Singh"/>
        <s v="Josh Hazlewood"/>
        <s v="Bhuvneshwar Kumar"/>
        <s v="Rasikh Salam"/>
        <s v="Yash Dayal"/>
        <s v="Suyash Sharma"/>
        <s v="Richard Gleeson"/>
        <s v="Abhinandan Singh"/>
        <s v="Venkatesh Iyer"/>
        <s v="Jacob Duffy"/>
        <s v="Mangesh Yadav"/>
        <s v="Satvik Deswal"/>
        <s v="Jordan Cox"/>
        <s v="Kanishk Chouhan"/>
        <s v="Vihaan Malhotra"/>
        <s v="Vicky Ostwal"/>
        <s v="Travis Head"/>
        <s v="Abhishek Sharma"/>
        <s v="Aniket Verma"/>
        <s v="Ravichandran Smaran"/>
        <s v="Ishan Kishan"/>
        <s v="Heinrich Klaasen"/>
        <s v="Nitish Kumar Reddy"/>
        <s v="Harsh Dubey"/>
        <s v="Kamindu Mendis"/>
        <s v="Harshal Patel"/>
        <s v="Dilshan Madushanka"/>
        <s v="Pat Cummins"/>
        <s v="Jaydev Unadkat"/>
        <s v="Eshan Malinga"/>
        <s v="Zeeshan Ansari"/>
        <s v="Shivang Kumar"/>
        <s v="Salil Arora"/>
        <s v="Krains Fuletra"/>
        <s v="Praful Hinge"/>
        <s v="Amit Kumar"/>
        <s v="Onkar Tarmale"/>
        <s v="Sakib Hussain"/>
        <s v="Liam Livingstone"/>
        <s v="RS Ambrish"/>
        <s v="Gerald Coetzee"/>
        <m/>
      </sharedItems>
    </cacheField>
    <cacheField name="Team" numFmtId="0">
      <sharedItems containsBlank="1"/>
    </cacheField>
    <cacheField name="Role" numFmtId="0">
      <sharedItems containsBlank="1"/>
    </cacheField>
    <cacheField name="Bowling Matches" numFmtId="0">
      <sharedItems containsString="0" containsBlank="1" containsNumber="1" containsInteger="1" minValue="0" maxValue="17"/>
    </cacheField>
    <cacheField name="Overs" numFmtId="0">
      <sharedItems containsString="0" containsBlank="1" containsNumber="1" minValue="0" maxValue="64.400000000000006"/>
    </cacheField>
    <cacheField name="Runs Conceded" numFmtId="0">
      <sharedItems containsString="0" containsBlank="1" containsNumber="1" containsInteger="1" minValue="0" maxValue="626"/>
    </cacheField>
    <cacheField name="Wickets" numFmtId="0">
      <sharedItems containsString="0" containsBlank="1" containsNumber="1" containsInteger="1" minValue="0" maxValue="29"/>
    </cacheField>
    <cacheField name="Economy" numFmtId="0">
      <sharedItems containsString="0" containsBlank="1" containsNumber="1" minValue="0" maxValue="13.75"/>
    </cacheField>
    <cacheField name="Maidens" numFmtId="0">
      <sharedItems containsString="0" containsBlank="1" containsNumber="1" containsInteger="1" minValue="0" maxValue="3"/>
    </cacheField>
    <cacheField name="Bowling Average" numFmtId="0">
      <sharedItems containsString="0" containsBlank="1" containsNumber="1" minValue="0" maxValue="130"/>
    </cacheField>
    <cacheField name="Cost Per Wicket" numFmtId="0">
      <sharedItems containsString="0" containsBlank="1" containsNumber="1" minValue="0" maxValue="130"/>
    </cacheField>
    <cacheField name="Bowling Impact" numFmtId="0">
      <sharedItems containsString="0" containsBlank="1" containsNumber="1" minValue="0" maxValue="13.008341056533828"/>
    </cacheField>
    <cacheField name="Wicket Efficiency" numFmtId="0">
      <sharedItems containsString="0" containsBlank="1" containsNumber="1" minValue="0" maxValue="2"/>
    </cacheField>
    <cacheField name="Control Score" numFmtId="0">
      <sharedItems containsString="0" containsBlank="1" containsNumber="1" minValue="0" maxValue="0.15060240963855423"/>
    </cacheField>
    <cacheField name="Maiden Rate" numFmtId="0">
      <sharedItems containsString="0" containsBlank="1" containsNumber="1" minValue="0" maxValue="0.42857142857142855"/>
    </cacheField>
    <cacheField name="Adjusted Bowling Score" numFmtId="0">
      <sharedItems containsString="0" containsBlank="1" containsNumber="1" minValue="-192.86" maxValue="252.36999999999998"/>
    </cacheField>
    <cacheField name="Final Professional Bowling Score" numFmtId="0">
      <sharedItems containsString="0" containsBlank="1" containsNumber="1" minValue="-139.73037909458961" maxValue="136.36241935483872"/>
    </cacheField>
    <cacheField name="key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arthi Bishnoi" refreshedDate="46190.158757060184" createdVersion="8" refreshedVersion="8" minRefreshableVersion="3" recordCount="10" xr:uid="{43072177-98CC-4541-9889-AE8AECD3306F}">
  <cacheSource type="worksheet">
    <worksheetSource ref="A1:H11" sheet="Coach_Clean"/>
  </cacheSource>
  <cacheFields count="8">
    <cacheField name="Coach" numFmtId="0">
      <sharedItems count="10">
        <s v="Andy Flower"/>
        <s v="Stephen Fleming"/>
        <s v="Mahela Jayawardene"/>
        <s v="Abhishek Nayar"/>
        <s v="Ashish Nehra"/>
        <s v="Kumar Sangakkara"/>
        <s v="Ricky Ponting"/>
        <s v="Justin Langer"/>
        <s v="Hemang Badani"/>
        <s v="Daniel Vettori"/>
      </sharedItems>
    </cacheField>
    <cacheField name="Team" numFmtId="0">
      <sharedItems/>
    </cacheField>
    <cacheField name="Matches" numFmtId="0">
      <sharedItems containsSemiMixedTypes="0" containsString="0" containsNumber="1" containsInteger="1" minValue="14" maxValue="14"/>
    </cacheField>
    <cacheField name="Wins" numFmtId="0">
      <sharedItems containsSemiMixedTypes="0" containsString="0" containsNumber="1" containsInteger="1" minValue="4" maxValue="9"/>
    </cacheField>
    <cacheField name="Losses" numFmtId="0">
      <sharedItems containsSemiMixedTypes="0" containsString="0" containsNumber="1" containsInteger="1" minValue="5" maxValue="10"/>
    </cacheField>
    <cacheField name="Playoff Finish" numFmtId="0">
      <sharedItems/>
    </cacheField>
    <cacheField name="Purse Used by teams " numFmtId="0">
      <sharedItems containsSemiMixedTypes="0" containsString="0" containsNumber="1" minValue="2.7499999999999996" maxValue="39.949999999999996"/>
    </cacheField>
    <cacheField name="Coach Efficiency = Wins / Purse Used" numFmtId="0">
      <sharedItems containsSemiMixedTypes="0" containsString="0" containsNumber="1" minValue="1.072769533345253E-2" maxValue="0.103896103896103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arthi Bishnoi" refreshedDate="46190.169209490741" createdVersion="8" refreshedVersion="8" minRefreshableVersion="3" recordCount="12" xr:uid="{FC9D58CA-5E6A-47AA-BF98-E086740E8226}">
  <cacheSource type="worksheet">
    <worksheetSource ref="A1:I1048576" sheet="Captain_Clean"/>
  </cacheSource>
  <cacheFields count="9">
    <cacheField name="Captain" numFmtId="49">
      <sharedItems containsBlank="1" count="11">
        <s v="Rajat Patidar"/>
        <s v="Shubman Gill"/>
        <s v="Pat Cummins"/>
        <s v="Riyan Parag"/>
        <s v="Shreyas Iyer"/>
        <s v="Axar Patel"/>
        <s v="Ajinkya Rahane"/>
        <s v="Ruturaj Gaikwad"/>
        <s v="Hardik Pandya"/>
        <s v="Rishabh Pant"/>
        <m/>
      </sharedItems>
    </cacheField>
    <cacheField name="Current Team" numFmtId="0">
      <sharedItems containsBlank="1"/>
    </cacheField>
    <cacheField name="Matches" numFmtId="0">
      <sharedItems containsString="0" containsBlank="1" containsNumber="1" containsInteger="1" minValue="14" maxValue="14"/>
    </cacheField>
    <cacheField name="Wins" numFmtId="0">
      <sharedItems containsString="0" containsBlank="1" containsNumber="1" containsInteger="1" minValue="4" maxValue="9"/>
    </cacheField>
    <cacheField name="Losses" numFmtId="0">
      <sharedItems containsString="0" containsBlank="1" containsNumber="1" containsInteger="1" minValue="5" maxValue="10"/>
    </cacheField>
    <cacheField name="Win %" numFmtId="0">
      <sharedItems containsString="0" containsBlank="1" containsNumber="1" minValue="28.57" maxValue="64.290000000000006"/>
    </cacheField>
    <cacheField name="NRR" numFmtId="0">
      <sharedItems containsString="0" containsBlank="1" containsNumber="1" minValue="-0.74" maxValue="0.78300000000000003"/>
    </cacheField>
    <cacheField name="Win/Loss Ratio" numFmtId="0">
      <sharedItems containsString="0" containsBlank="1" containsNumber="1" minValue="0.4" maxValue="1.8"/>
    </cacheField>
    <cacheField name="Leadership Score" numFmtId="0">
      <sharedItems containsString="0" containsBlank="1" containsNumber="1" minValue="28.571428571428573" maxValue="64.2857142857142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arthi Bishnoi" refreshedDate="46191.054649074074" createdVersion="8" refreshedVersion="8" minRefreshableVersion="3" recordCount="250" xr:uid="{8AE4E217-0AB9-4719-9AF2-8638C89D35E7}">
  <cacheSource type="worksheet">
    <worksheetSource ref="A1:AE251" sheet="Master_Player_Analytics"/>
  </cacheSource>
  <cacheFields count="31">
    <cacheField name="Player" numFmtId="0">
      <sharedItems count="250">
        <s v="Ruturaj Gaikwad"/>
        <s v="MS Dhoni"/>
        <s v="Dewald Brevis"/>
        <s v="Akash Madhwal"/>
        <s v="Urvil Patel"/>
        <s v="Anshul Kamboj"/>
        <s v="Dian Forrester"/>
        <s v="Macneil Noronha"/>
        <s v="Shivam Dube"/>
        <s v="Kuldip Yadav"/>
        <s v="Noor Ahmad"/>
        <s v="Mukesh Choudhary"/>
        <s v="Spencer Johnson"/>
        <s v="Shreyas Gopal"/>
        <s v="Gurjapneet Singh"/>
        <s v="Sanju Samson"/>
        <s v="Akeal Hosein"/>
        <s v="Prashant Veer"/>
        <s v="Kartik Sharma"/>
        <s v="Matthew Short"/>
        <s v="Aman Khan"/>
        <s v="Sarfaraz Khan"/>
        <s v="Rahul Chahar"/>
        <s v="Matt Henry"/>
        <s v="Zak Foulkes"/>
        <s v="KL Rahul"/>
        <s v="Karun Nair"/>
        <s v="Abishek Porel"/>
        <s v="Tristan Stubbs"/>
        <s v="Axar Patel"/>
        <s v="Sameer Rizvi"/>
        <s v="Ashutosh Sharma"/>
        <s v="Vipraj Nigam"/>
        <s v="Ajay Mandal"/>
        <s v="Tripurana Vijay"/>
        <s v="Madhav Tiwari"/>
        <s v="Mitchell Starc"/>
        <s v="T Natarajan"/>
        <s v="Mukesh Kumar"/>
        <s v="Dushmantha Chameera"/>
        <s v="Kuldeep Yadav"/>
        <s v="Nitish Rana"/>
        <s v="Auqib Nabi"/>
        <s v="Rehan Ahmed"/>
        <s v="David Miller"/>
        <s v="Pathum Nissanka"/>
        <s v="Lungi Ngidi"/>
        <s v="Sahil Parakh"/>
        <s v="Prithvi Shaw"/>
        <s v="Kyle Jamieson"/>
        <s v="Shubman Gill"/>
        <s v="B Sai Sudharsan"/>
        <s v="Kumar Kushagra"/>
        <s v="Anuj Rawat"/>
        <s v="Jos Buttler"/>
        <s v="Nishant Sindhu"/>
        <s v="Glenn Phillips"/>
        <s v="Washington Sundar"/>
        <s v="Arshad Khan"/>
        <s v="M Shahrukh Khan"/>
        <s v="Rahul Tewatia"/>
        <s v="Kagiso Rabada"/>
        <s v="Mohammed Siraj"/>
        <s v="Prasidh Krishna"/>
        <s v="Ishant Sharma"/>
        <s v="Gurnoor Brar"/>
        <s v="Rashid Khan"/>
        <s v="Manav Suthar"/>
        <s v="Sai Kishore"/>
        <s v="Jayant Yadav"/>
        <s v="Ashok Sharma"/>
        <s v="Jason Holder"/>
        <s v="Connor Esterhuizen"/>
        <s v="Luke Wood"/>
        <s v="Kulwant Khejroliya"/>
        <s v="Ajinkya Rahane"/>
        <s v="Rinku Singh"/>
        <s v="Angkrish Raghuvanshi"/>
        <s v="Manish Pandey"/>
        <s v="Rovman Powell"/>
        <s v="Anukul Roy"/>
        <s v="Ramandeep Singh"/>
        <s v="Vaibhav Arora"/>
        <s v="Sunil Narine"/>
        <s v="Varun Chakravarthy"/>
        <s v="Navdeep Saini"/>
        <s v="Umran Malik"/>
        <s v="Cameron Green"/>
        <s v="Luvnith Sisodia"/>
        <s v="Finn Allen"/>
        <s v="Tejasvi Dahiya"/>
        <s v="Prashant Solanki"/>
        <s v="Kartik Tyagi"/>
        <s v="Rahul Tripathi"/>
        <s v="Tim Seifert"/>
        <s v="Sarthak Ranjan"/>
        <s v="Daksh Kamra"/>
        <s v="Saurabh Dubey"/>
        <s v="Rachin Ravindra"/>
        <s v="Blessing Muzarabani"/>
        <s v="Rishabh Pant"/>
        <s v="Ayush Badoni"/>
        <s v="Abdul Samad"/>
        <s v="Aiden Markram"/>
        <s v="Himmat Singh"/>
        <s v="Matthew Breetzke"/>
        <s v="Nicholas Pooran"/>
        <s v="Mitchell Marsh"/>
        <s v="Shahbaz Ahmed"/>
        <s v="Arshin Kulkarni"/>
        <s v="Mayank Yadav"/>
        <s v="Avesh Khan"/>
        <s v="Mohsin Khan"/>
        <s v="Manimaran Siddharth"/>
        <s v="Digvesh Rathi"/>
        <s v="Prince Yadav"/>
        <s v="Akash Singh"/>
        <s v="Arjun Tendulkar"/>
        <s v="Mohammed Shami"/>
        <s v="Anrich Nortje"/>
        <s v="George Linde"/>
        <s v="Mukul Choudhary"/>
        <s v="Naman Tiwari"/>
        <s v="Akshat Raghuwanshi"/>
        <s v="Josh Inglis"/>
        <s v="Rohit Sharma"/>
        <s v="Suryakumar Yadav"/>
        <s v="Robin Minz"/>
        <s v="Ryan Rickelton"/>
        <s v="Tilak Varma"/>
        <s v="Hardik Pandya"/>
        <s v="Naman Dhir"/>
        <s v="Keshav Maharaj"/>
        <s v="Will Jacks"/>
        <s v="Corbin Bosch"/>
        <s v="Ruchit Ahir"/>
        <s v="Trent Boult"/>
        <s v="Jasprit Bumrah"/>
        <s v="Deepak Chahar"/>
        <s v="Ashwani Kumar"/>
        <s v="Raghu Sharma"/>
        <s v="Allah Mohammad Ghazanfar"/>
        <s v="Mayank Markande"/>
        <s v="Shardul Thakur"/>
        <s v="Sherfane Rutherford"/>
        <s v="Mahipal Lomror"/>
        <s v="Krish Bhagat"/>
        <s v="Mohammad Izhar"/>
        <s v="Danish Malewar"/>
        <s v="Mayank Rawat"/>
        <s v="Shreyas Iyer"/>
        <s v="Nehal Wadhera"/>
        <s v="Vishnu Vinod"/>
        <s v="Harnoor Singh"/>
        <s v="Pyla Avinash"/>
        <s v="Prabhsimran Singh"/>
        <s v="Shashank Singh"/>
        <s v="Marcus Stoinis"/>
        <s v="Harpreet Brar"/>
        <s v="Marco Jansen"/>
        <s v="Azmatullah Omarzai"/>
        <s v="Priyansh Arya"/>
        <s v="Musheer Khan"/>
        <s v="Suryansh Shedge"/>
        <s v="Mitchell Owen"/>
        <s v="Arshdeep Singh"/>
        <s v="Yuzvendra Chahal"/>
        <s v="Vijaykumar Vyshak"/>
        <s v="Yash Thakur"/>
        <s v="Xavier Bartlett"/>
        <s v="Lockie Ferguson"/>
        <s v="Cooper Connolly"/>
        <s v="Ben Dwarshuis"/>
        <s v="Vishal Nishad"/>
        <s v="Praveen Dubey"/>
        <s v="Shubham Dubey"/>
        <s v="Vaibhav Suryavanshi"/>
        <s v="Lhuan-dre Pretorius"/>
        <s v="Shimron Hetmyer"/>
        <s v="Yashasvi Jaiswal"/>
        <s v="Dhruv Jurel"/>
        <s v="Riyan Parag"/>
        <s v="Yudhvir Singh Charak"/>
        <s v="Jofra Archer"/>
        <s v="Tushar Deshpande"/>
        <s v="Sandeep Sharma"/>
        <s v="Kwena Maphaka"/>
        <s v="Nandre Burger"/>
        <s v="Ravindra Jadeja"/>
        <s v="Dasun Shanaka"/>
        <s v="Donovan Ferreira"/>
        <s v="Ravi Bishnoi"/>
        <s v="Sushant Mishra"/>
        <s v="Vignesh Puthur"/>
        <s v="Yash Raj Punja"/>
        <s v="Emanjot Chahal"/>
        <s v="Brijesh Sharma"/>
        <s v="Aman Rao"/>
        <s v="Adam Milne"/>
        <s v="Kuldeep Sen"/>
        <s v="Rajat Patidar"/>
        <s v="Virat Kohli"/>
        <s v="Tim David"/>
        <s v="Devdutt Padikkal"/>
        <s v="Phil Salt"/>
        <s v="Jitesh Sharma"/>
        <s v="Krunal Pandya"/>
        <s v="Jacob Bethell"/>
        <s v="Romario Shepherd"/>
        <s v="Swapnil Singh"/>
        <s v="Josh Hazlewood"/>
        <s v="Bhuvneshwar Kumar"/>
        <s v="Rasikh Salam"/>
        <s v="Yash Dayal"/>
        <s v="Suyash Sharma"/>
        <s v="Richard Gleeson"/>
        <s v="Abhinandan Singh"/>
        <s v="Venkatesh Iyer"/>
        <s v="Jacob Duffy"/>
        <s v="Mangesh Yadav"/>
        <s v="Satvik Deswal"/>
        <s v="Jordan Cox"/>
        <s v="Kanishk Chouhan"/>
        <s v="Vihaan Malhotra"/>
        <s v="Vicky Ostwal"/>
        <s v="Travis Head"/>
        <s v="Abhishek Sharma"/>
        <s v="Aniket Verma"/>
        <s v="Ravichandran Smaran"/>
        <s v="Ishan Kishan"/>
        <s v="Heinrich Klaasen"/>
        <s v="Nitish Kumar Reddy"/>
        <s v="Harsh Dubey"/>
        <s v="Kamindu Mendis"/>
        <s v="Harshal Patel"/>
        <s v="Dilshan Madushanka"/>
        <s v="Pat Cummins"/>
        <s v="Jaydev Unadkat"/>
        <s v="Eshan Malinga"/>
        <s v="Zeeshan Ansari"/>
        <s v="Shivang Kumar"/>
        <s v="Salil Arora"/>
        <s v="Krains Fuletra"/>
        <s v="Praful Hinge"/>
        <s v="Amit Kumar"/>
        <s v="Onkar Tarmale"/>
        <s v="Sakib Hussain"/>
        <s v="Liam Livingstone"/>
        <s v="RS Ambrish"/>
        <s v="Gerald Coetzee"/>
      </sharedItems>
    </cacheField>
    <cacheField name="Team" numFmtId="49">
      <sharedItems/>
    </cacheField>
    <cacheField name="Acquisition" numFmtId="0">
      <sharedItems/>
    </cacheField>
    <cacheField name="Role" numFmtId="0">
      <sharedItems count="5">
        <s v="Anchor"/>
        <s v="Wicketkeeper"/>
        <s v="Pacer"/>
        <s v="All-Rounder"/>
        <s v="Spinner"/>
      </sharedItems>
    </cacheField>
    <cacheField name="Price" numFmtId="0">
      <sharedItems containsSemiMixedTypes="0" containsString="0" containsNumber="1" minValue="0" maxValue="25.2"/>
    </cacheField>
    <cacheField name="key" numFmtId="0">
      <sharedItems/>
    </cacheField>
    <cacheField name="Matches" numFmtId="0">
      <sharedItems containsSemiMixedTypes="0" containsString="0" containsNumber="1" containsInteger="1" minValue="0" maxValue="17"/>
    </cacheField>
    <cacheField name="Runs" numFmtId="0">
      <sharedItems containsSemiMixedTypes="0" containsString="0" containsNumber="1" containsInteger="1" minValue="0" maxValue="776"/>
    </cacheField>
    <cacheField name="Balls" numFmtId="0">
      <sharedItems containsSemiMixedTypes="0" containsString="0" containsNumber="1" containsInteger="1" minValue="0" maxValue="457"/>
    </cacheField>
    <cacheField name="Average" numFmtId="0">
      <sharedItems containsMixedTypes="1" containsNumber="1" minValue="0" maxValue="66.5"/>
    </cacheField>
    <cacheField name="Strike Rate" numFmtId="0">
      <sharedItems containsSemiMixedTypes="0" containsString="0" containsNumber="1" minValue="0" maxValue="237.3"/>
    </cacheField>
    <cacheField name="100s" numFmtId="0">
      <sharedItems containsSemiMixedTypes="0" containsString="0" containsNumber="1" containsInteger="1" minValue="0" maxValue="2"/>
    </cacheField>
    <cacheField name="50s" numFmtId="0">
      <sharedItems containsSemiMixedTypes="0" containsString="0" containsNumber="1" containsInteger="1" minValue="0" maxValue="8"/>
    </cacheField>
    <cacheField name="4s" numFmtId="0">
      <sharedItems containsSemiMixedTypes="0" containsString="0" containsNumber="1" containsInteger="1" minValue="0" maxValue="75"/>
    </cacheField>
    <cacheField name="6s" numFmtId="0">
      <sharedItems containsSemiMixedTypes="0" containsString="0" containsNumber="1" containsInteger="1" minValue="0" maxValue="72"/>
    </cacheField>
    <cacheField name="Not Outs" numFmtId="0">
      <sharedItems containsSemiMixedTypes="0" containsString="0" containsNumber="1" containsInteger="1" minValue="0" maxValue="8"/>
    </cacheField>
    <cacheField name="Bowling Matches" numFmtId="1">
      <sharedItems containsSemiMixedTypes="0" containsString="0" containsNumber="1" containsInteger="1" minValue="0" maxValue="17"/>
    </cacheField>
    <cacheField name="Overs" numFmtId="0">
      <sharedItems containsSemiMixedTypes="0" containsString="0" containsNumber="1" minValue="0" maxValue="64.400000000000006"/>
    </cacheField>
    <cacheField name="Runs Conceded" numFmtId="0">
      <sharedItems containsSemiMixedTypes="0" containsString="0" containsNumber="1" containsInteger="1" minValue="0" maxValue="626"/>
    </cacheField>
    <cacheField name="Wickets" numFmtId="0">
      <sharedItems containsSemiMixedTypes="0" containsString="0" containsNumber="1" containsInteger="1" minValue="0" maxValue="29"/>
    </cacheField>
    <cacheField name="Economy" numFmtId="0">
      <sharedItems containsSemiMixedTypes="0" containsString="0" containsNumber="1" minValue="0" maxValue="13.75"/>
    </cacheField>
    <cacheField name="Maidens" numFmtId="0">
      <sharedItems containsSemiMixedTypes="0" containsString="0" containsNumber="1" containsInteger="1" minValue="0" maxValue="3"/>
    </cacheField>
    <cacheField name="Bowling Average" numFmtId="0">
      <sharedItems containsSemiMixedTypes="0" containsString="0" containsNumber="1" minValue="0" maxValue="130"/>
    </cacheField>
    <cacheField name="Cost Per Run" numFmtId="0">
      <sharedItems containsSemiMixedTypes="0" containsString="0" containsNumber="1" minValue="0" maxValue="0.8666666666666667"/>
    </cacheField>
    <cacheField name="Cost Per Wicket" numFmtId="0">
      <sharedItems containsSemiMixedTypes="0" containsString="0" containsNumber="1" minValue="0" maxValue="0.65454545454545454"/>
    </cacheField>
    <cacheField name="Boundary Percentage" numFmtId="10">
      <sharedItems containsSemiMixedTypes="0" containsString="0" containsNumber="1" minValue="0" maxValue="0.2"/>
    </cacheField>
    <cacheField name="Opener_Score" numFmtId="165">
      <sharedItems containsSemiMixedTypes="0" containsString="0" containsNumber="1" minValue="0" maxValue="1841.4480000000001"/>
    </cacheField>
    <cacheField name="Middle_Order_Score" numFmtId="0">
      <sharedItems containsMixedTypes="1" containsNumber="1" minValue="0" maxValue="8931.0228000000006"/>
    </cacheField>
    <cacheField name="Finisher_Score" numFmtId="0">
      <sharedItems containsSemiMixedTypes="0" containsString="0" containsNumber="1" minValue="0" maxValue="52.090243902439028"/>
    </cacheField>
    <cacheField name="AR_Score" numFmtId="0">
      <sharedItems containsSemiMixedTypes="0" containsString="0" containsNumber="1" minValue="0" maxValue="1841.4480000000001"/>
    </cacheField>
    <cacheField name="Bowler_Score" numFmtId="0">
      <sharedItems containsSemiMixedTypes="0" containsString="0" containsNumber="1" minValue="-1.6199999999999992" maxValue="280.3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arthi Bishnoi" refreshedDate="46191.070203124997" createdVersion="8" refreshedVersion="8" minRefreshableVersion="3" recordCount="256" xr:uid="{CA0999A3-F1EE-4D75-9002-08FCD701134D}">
  <cacheSource type="worksheet">
    <worksheetSource ref="A1:AF1048576" sheet="Master_Player_Analytics"/>
  </cacheSource>
  <cacheFields count="32">
    <cacheField name="Player" numFmtId="0">
      <sharedItems containsBlank="1" count="251">
        <s v="Ruturaj Gaikwad"/>
        <s v="MS Dhoni"/>
        <s v="Dewald Brevis"/>
        <s v="Akash Madhwal"/>
        <s v="Urvil Patel"/>
        <s v="Anshul Kamboj"/>
        <s v="Dian Forrester"/>
        <s v="Macneil Noronha"/>
        <s v="Shivam Dube"/>
        <s v="Kuldip Yadav"/>
        <s v="Noor Ahmad"/>
        <s v="Mukesh Choudhary"/>
        <s v="Spencer Johnson"/>
        <s v="Shreyas Gopal"/>
        <s v="Gurjapneet Singh"/>
        <s v="Sanju Samson"/>
        <s v="Akeal Hosein"/>
        <s v="Prashant Veer"/>
        <s v="Kartik Sharma"/>
        <s v="Matthew Short"/>
        <s v="Aman Khan"/>
        <s v="Sarfaraz Khan"/>
        <s v="Rahul Chahar"/>
        <s v="Matt Henry"/>
        <s v="Zak Foulkes"/>
        <s v="KL Rahul"/>
        <s v="Karun Nair"/>
        <s v="Abishek Porel"/>
        <s v="Tristan Stubbs"/>
        <s v="Axar Patel"/>
        <s v="Sameer Rizvi"/>
        <s v="Ashutosh Sharma"/>
        <s v="Vipraj Nigam"/>
        <s v="Ajay Mandal"/>
        <s v="Tripurana Vijay"/>
        <s v="Madhav Tiwari"/>
        <s v="Mitchell Starc"/>
        <s v="T Natarajan"/>
        <s v="Mukesh Kumar"/>
        <s v="Dushmantha Chameera"/>
        <s v="Kuldeep Yadav"/>
        <s v="Nitish Rana"/>
        <s v="Auqib Nabi"/>
        <s v="Rehan Ahmed"/>
        <s v="David Miller"/>
        <s v="Pathum Nissanka"/>
        <s v="Lungi Ngidi"/>
        <s v="Sahil Parakh"/>
        <s v="Prithvi Shaw"/>
        <s v="Kyle Jamieson"/>
        <s v="Shubman Gill"/>
        <s v="B Sai Sudharsan"/>
        <s v="Kumar Kushagra"/>
        <s v="Anuj Rawat"/>
        <s v="Jos Buttler"/>
        <s v="Nishant Sindhu"/>
        <s v="Glenn Phillips"/>
        <s v="Washington Sundar"/>
        <s v="Arshad Khan"/>
        <s v="M Shahrukh Khan"/>
        <s v="Rahul Tewatia"/>
        <s v="Kagiso Rabada"/>
        <s v="Mohammed Siraj"/>
        <s v="Prasidh Krishna"/>
        <s v="Ishant Sharma"/>
        <s v="Gurnoor Brar"/>
        <s v="Rashid Khan"/>
        <s v="Manav Suthar"/>
        <s v="Sai Kishore"/>
        <s v="Jayant Yadav"/>
        <s v="Ashok Sharma"/>
        <s v="Jason Holder"/>
        <s v="Connor Esterhuizen"/>
        <s v="Luke Wood"/>
        <s v="Kulwant Khejroliya"/>
        <s v="Ajinkya Rahane"/>
        <s v="Rinku Singh"/>
        <s v="Angkrish Raghuvanshi"/>
        <s v="Manish Pandey"/>
        <s v="Rovman Powell"/>
        <s v="Anukul Roy"/>
        <s v="Ramandeep Singh"/>
        <s v="Vaibhav Arora"/>
        <s v="Sunil Narine"/>
        <s v="Varun Chakravarthy"/>
        <s v="Navdeep Saini"/>
        <s v="Umran Malik"/>
        <s v="Cameron Green"/>
        <s v="Luvnith Sisodia"/>
        <s v="Finn Allen"/>
        <s v="Tejasvi Dahiya"/>
        <s v="Prashant Solanki"/>
        <s v="Kartik Tyagi"/>
        <s v="Rahul Tripathi"/>
        <s v="Tim Seifert"/>
        <s v="Sarthak Ranjan"/>
        <s v="Daksh Kamra"/>
        <s v="Saurabh Dubey"/>
        <s v="Rachin Ravindra"/>
        <s v="Blessing Muzarabani"/>
        <s v="Rishabh Pant"/>
        <s v="Ayush Badoni"/>
        <s v="Abdul Samad"/>
        <s v="Aiden Markram"/>
        <s v="Himmat Singh"/>
        <s v="Matthew Breetzke"/>
        <s v="Nicholas Pooran"/>
        <s v="Mitchell Marsh"/>
        <s v="Shahbaz Ahmed"/>
        <s v="Arshin Kulkarni"/>
        <s v="Mayank Yadav"/>
        <s v="Avesh Khan"/>
        <s v="Mohsin Khan"/>
        <s v="Manimaran Siddharth"/>
        <s v="Digvesh Rathi"/>
        <s v="Prince Yadav"/>
        <s v="Akash Singh"/>
        <s v="Arjun Tendulkar"/>
        <s v="Mohammed Shami"/>
        <s v="Anrich Nortje"/>
        <s v="George Linde"/>
        <s v="Mukul Choudhary"/>
        <s v="Naman Tiwari"/>
        <s v="Akshat Raghuwanshi"/>
        <s v="Josh Inglis"/>
        <s v="Rohit Sharma"/>
        <s v="Suryakumar Yadav"/>
        <s v="Robin Minz"/>
        <s v="Ryan Rickelton"/>
        <s v="Tilak Varma"/>
        <s v="Hardik Pandya"/>
        <s v="Naman Dhir"/>
        <s v="Keshav Maharaj"/>
        <s v="Will Jacks"/>
        <s v="Corbin Bosch"/>
        <s v="Ruchit Ahir"/>
        <s v="Trent Boult"/>
        <s v="Jasprit Bumrah"/>
        <s v="Deepak Chahar"/>
        <s v="Ashwani Kumar"/>
        <s v="Raghu Sharma"/>
        <s v="Allah Mohammad Ghazanfar"/>
        <s v="Mayank Markande"/>
        <s v="Shardul Thakur"/>
        <s v="Sherfane Rutherford"/>
        <s v="Mahipal Lomror"/>
        <s v="Krish Bhagat"/>
        <s v="Mohammad Izhar"/>
        <s v="Danish Malewar"/>
        <s v="Mayank Rawat"/>
        <s v="Shreyas Iyer"/>
        <s v="Nehal Wadhera"/>
        <s v="Vishnu Vinod"/>
        <s v="Harnoor Singh"/>
        <s v="Pyla Avinash"/>
        <s v="Prabhsimran Singh"/>
        <s v="Shashank Singh"/>
        <s v="Marcus Stoinis"/>
        <s v="Harpreet Brar"/>
        <s v="Marco Jansen"/>
        <s v="Azmatullah Omarzai"/>
        <s v="Priyansh Arya"/>
        <s v="Musheer Khan"/>
        <s v="Suryansh Shedge"/>
        <s v="Mitchell Owen"/>
        <s v="Arshdeep Singh"/>
        <s v="Yuzvendra Chahal"/>
        <s v="Vijaykumar Vyshak"/>
        <s v="Yash Thakur"/>
        <s v="Xavier Bartlett"/>
        <s v="Lockie Ferguson"/>
        <s v="Cooper Connolly"/>
        <s v="Ben Dwarshuis"/>
        <s v="Vishal Nishad"/>
        <s v="Praveen Dubey"/>
        <s v="Shubham Dubey"/>
        <s v="Vaibhav Suryavanshi"/>
        <s v="Lhuan-dre Pretorius"/>
        <s v="Shimron Hetmyer"/>
        <s v="Yashasvi Jaiswal"/>
        <s v="Dhruv Jurel"/>
        <s v="Riyan Parag"/>
        <s v="Yudhvir Singh Charak"/>
        <s v="Jofra Archer"/>
        <s v="Tushar Deshpande"/>
        <s v="Sandeep Sharma"/>
        <s v="Kwena Maphaka"/>
        <s v="Nandre Burger"/>
        <s v="Ravindra Jadeja"/>
        <s v="Dasun Shanaka"/>
        <s v="Donovan Ferreira"/>
        <s v="Ravi Bishnoi"/>
        <s v="Sushant Mishra"/>
        <s v="Vignesh Puthur"/>
        <s v="Yash Raj Punja"/>
        <s v="Emanjot Chahal"/>
        <s v="Brijesh Sharma"/>
        <s v="Aman Rao"/>
        <s v="Adam Milne"/>
        <s v="Kuldeep Sen"/>
        <s v="Rajat Patidar"/>
        <s v="Virat Kohli"/>
        <s v="Tim David"/>
        <s v="Devdutt Padikkal"/>
        <s v="Phil Salt"/>
        <s v="Jitesh Sharma"/>
        <s v="Krunal Pandya"/>
        <s v="Jacob Bethell"/>
        <s v="Romario Shepherd"/>
        <s v="Swapnil Singh"/>
        <s v="Josh Hazlewood"/>
        <s v="Bhuvneshwar Kumar"/>
        <s v="Rasikh Salam"/>
        <s v="Yash Dayal"/>
        <s v="Suyash Sharma"/>
        <s v="Richard Gleeson"/>
        <s v="Abhinandan Singh"/>
        <s v="Venkatesh Iyer"/>
        <s v="Jacob Duffy"/>
        <s v="Mangesh Yadav"/>
        <s v="Satvik Deswal"/>
        <s v="Jordan Cox"/>
        <s v="Kanishk Chouhan"/>
        <s v="Vihaan Malhotra"/>
        <s v="Vicky Ostwal"/>
        <s v="Travis Head"/>
        <s v="Abhishek Sharma"/>
        <s v="Aniket Verma"/>
        <s v="Ravichandran Smaran"/>
        <s v="Ishan Kishan"/>
        <s v="Heinrich Klaasen"/>
        <s v="Nitish Kumar Reddy"/>
        <s v="Harsh Dubey"/>
        <s v="Kamindu Mendis"/>
        <s v="Harshal Patel"/>
        <s v="Dilshan Madushanka"/>
        <s v="Pat Cummins"/>
        <s v="Jaydev Unadkat"/>
        <s v="Eshan Malinga"/>
        <s v="Zeeshan Ansari"/>
        <s v="Shivang Kumar"/>
        <s v="Salil Arora"/>
        <s v="Krains Fuletra"/>
        <s v="Praful Hinge"/>
        <s v="Amit Kumar"/>
        <s v="Onkar Tarmale"/>
        <s v="Sakib Hussain"/>
        <s v="Liam Livingstone"/>
        <s v="RS Ambrish"/>
        <s v="Gerald Coetzee"/>
        <m/>
      </sharedItems>
    </cacheField>
    <cacheField name="Team" numFmtId="49">
      <sharedItems containsBlank="1"/>
    </cacheField>
    <cacheField name="Acquisition" numFmtId="0">
      <sharedItems containsBlank="1"/>
    </cacheField>
    <cacheField name="Role" numFmtId="0">
      <sharedItems containsBlank="1"/>
    </cacheField>
    <cacheField name="Price" numFmtId="0">
      <sharedItems containsString="0" containsBlank="1" containsNumber="1" minValue="0" maxValue="25.2"/>
    </cacheField>
    <cacheField name="key" numFmtId="0">
      <sharedItems containsBlank="1"/>
    </cacheField>
    <cacheField name="Matches" numFmtId="0">
      <sharedItems containsString="0" containsBlank="1" containsNumber="1" containsInteger="1" minValue="0" maxValue="17"/>
    </cacheField>
    <cacheField name="Runs" numFmtId="0">
      <sharedItems containsString="0" containsBlank="1" containsNumber="1" containsInteger="1" minValue="0" maxValue="776"/>
    </cacheField>
    <cacheField name="Balls" numFmtId="0">
      <sharedItems containsString="0" containsBlank="1" containsNumber="1" containsInteger="1" minValue="0" maxValue="457"/>
    </cacheField>
    <cacheField name="Average" numFmtId="0">
      <sharedItems containsBlank="1" containsMixedTypes="1" containsNumber="1" minValue="0" maxValue="66.5"/>
    </cacheField>
    <cacheField name="Strike Rate" numFmtId="0">
      <sharedItems containsString="0" containsBlank="1" containsNumber="1" minValue="0" maxValue="237.3"/>
    </cacheField>
    <cacheField name="100s" numFmtId="0">
      <sharedItems containsString="0" containsBlank="1" containsNumber="1" containsInteger="1" minValue="0" maxValue="2"/>
    </cacheField>
    <cacheField name="50s" numFmtId="0">
      <sharedItems containsString="0" containsBlank="1" containsNumber="1" containsInteger="1" minValue="0" maxValue="8"/>
    </cacheField>
    <cacheField name="4s" numFmtId="0">
      <sharedItems containsString="0" containsBlank="1" containsNumber="1" containsInteger="1" minValue="0" maxValue="75"/>
    </cacheField>
    <cacheField name="6s" numFmtId="0">
      <sharedItems containsString="0" containsBlank="1" containsNumber="1" containsInteger="1" minValue="0" maxValue="72"/>
    </cacheField>
    <cacheField name="Not Outs" numFmtId="0">
      <sharedItems containsString="0" containsBlank="1" containsNumber="1" containsInteger="1" minValue="0" maxValue="8"/>
    </cacheField>
    <cacheField name="Bowling Matches" numFmtId="1">
      <sharedItems containsString="0" containsBlank="1" containsNumber="1" containsInteger="1" minValue="0" maxValue="17"/>
    </cacheField>
    <cacheField name="Overs" numFmtId="0">
      <sharedItems containsString="0" containsBlank="1" containsNumber="1" minValue="0" maxValue="64.400000000000006"/>
    </cacheField>
    <cacheField name="Runs Conceded" numFmtId="0">
      <sharedItems containsString="0" containsBlank="1" containsNumber="1" containsInteger="1" minValue="0" maxValue="626"/>
    </cacheField>
    <cacheField name="Wickets" numFmtId="0">
      <sharedItems containsString="0" containsBlank="1" containsNumber="1" containsInteger="1" minValue="0" maxValue="29"/>
    </cacheField>
    <cacheField name="Economy" numFmtId="0">
      <sharedItems containsString="0" containsBlank="1" containsNumber="1" minValue="0" maxValue="13.75"/>
    </cacheField>
    <cacheField name="Maidens" numFmtId="0">
      <sharedItems containsString="0" containsBlank="1" containsNumber="1" containsInteger="1" minValue="0" maxValue="3"/>
    </cacheField>
    <cacheField name="Bowling Average" numFmtId="0">
      <sharedItems containsString="0" containsBlank="1" containsNumber="1" minValue="0" maxValue="130"/>
    </cacheField>
    <cacheField name="Cost Per Run" numFmtId="0">
      <sharedItems containsString="0" containsBlank="1" containsNumber="1" minValue="0" maxValue="0.8666666666666667"/>
    </cacheField>
    <cacheField name="Cost Per Wicket" numFmtId="0">
      <sharedItems containsString="0" containsBlank="1" containsNumber="1" minValue="0" maxValue="0.65454545454545454"/>
    </cacheField>
    <cacheField name="Boundary Percentage" numFmtId="10">
      <sharedItems containsString="0" containsBlank="1" containsNumber="1" minValue="0" maxValue="0.2"/>
    </cacheField>
    <cacheField name="Opener_Score" numFmtId="0">
      <sharedItems containsString="0" containsBlank="1" containsNumber="1" minValue="0" maxValue="1841.4480000000001"/>
    </cacheField>
    <cacheField name="Middle_Order_Score" numFmtId="0">
      <sharedItems containsBlank="1" containsMixedTypes="1" containsNumber="1" minValue="0" maxValue="144.46000000000004"/>
    </cacheField>
    <cacheField name="Finisher_Score" numFmtId="0">
      <sharedItems containsString="0" containsBlank="1" containsNumber="1" minValue="0" maxValue="222.57000000000002"/>
    </cacheField>
    <cacheField name="AR_Score" numFmtId="0">
      <sharedItems containsString="0" containsBlank="1" containsNumber="1" minValue="-11.5" maxValue="280.26"/>
    </cacheField>
    <cacheField name="Bowler_Score" numFmtId="0">
      <sharedItems containsString="0" containsBlank="1" containsNumber="1" minValue="-1.6199999999999992" maxValue="280.32"/>
    </cacheField>
    <cacheField name="Eligible_Finisher" numFmtId="0">
      <sharedItems containsBlank="1" count="3">
        <s v="NO"/>
        <s v="Y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arthi Bishnoi" refreshedDate="46191.072968171298" createdVersion="8" refreshedVersion="8" minRefreshableVersion="3" recordCount="250" xr:uid="{4C66D068-FAE1-4C43-8055-B6BA7C87231D}">
  <cacheSource type="worksheet">
    <worksheetSource ref="A1:AF251" sheet="Master_Player_Analytics"/>
  </cacheSource>
  <cacheFields count="32">
    <cacheField name="Player" numFmtId="0">
      <sharedItems count="250">
        <s v="Ruturaj Gaikwad"/>
        <s v="MS Dhoni"/>
        <s v="Dewald Brevis"/>
        <s v="Akash Madhwal"/>
        <s v="Urvil Patel"/>
        <s v="Anshul Kamboj"/>
        <s v="Dian Forrester"/>
        <s v="Macneil Noronha"/>
        <s v="Shivam Dube"/>
        <s v="Kuldip Yadav"/>
        <s v="Noor Ahmad"/>
        <s v="Mukesh Choudhary"/>
        <s v="Spencer Johnson"/>
        <s v="Shreyas Gopal"/>
        <s v="Gurjapneet Singh"/>
        <s v="Sanju Samson"/>
        <s v="Akeal Hosein"/>
        <s v="Prashant Veer"/>
        <s v="Kartik Sharma"/>
        <s v="Matthew Short"/>
        <s v="Aman Khan"/>
        <s v="Sarfaraz Khan"/>
        <s v="Rahul Chahar"/>
        <s v="Matt Henry"/>
        <s v="Zak Foulkes"/>
        <s v="KL Rahul"/>
        <s v="Karun Nair"/>
        <s v="Abishek Porel"/>
        <s v="Tristan Stubbs"/>
        <s v="Axar Patel"/>
        <s v="Sameer Rizvi"/>
        <s v="Ashutosh Sharma"/>
        <s v="Vipraj Nigam"/>
        <s v="Ajay Mandal"/>
        <s v="Tripurana Vijay"/>
        <s v="Madhav Tiwari"/>
        <s v="Mitchell Starc"/>
        <s v="T Natarajan"/>
        <s v="Mukesh Kumar"/>
        <s v="Dushmantha Chameera"/>
        <s v="Kuldeep Yadav"/>
        <s v="Nitish Rana"/>
        <s v="Auqib Nabi"/>
        <s v="Rehan Ahmed"/>
        <s v="David Miller"/>
        <s v="Pathum Nissanka"/>
        <s v="Lungi Ngidi"/>
        <s v="Sahil Parakh"/>
        <s v="Prithvi Shaw"/>
        <s v="Kyle Jamieson"/>
        <s v="Shubman Gill"/>
        <s v="B Sai Sudharsan"/>
        <s v="Kumar Kushagra"/>
        <s v="Anuj Rawat"/>
        <s v="Jos Buttler"/>
        <s v="Nishant Sindhu"/>
        <s v="Glenn Phillips"/>
        <s v="Washington Sundar"/>
        <s v="Arshad Khan"/>
        <s v="M Shahrukh Khan"/>
        <s v="Rahul Tewatia"/>
        <s v="Kagiso Rabada"/>
        <s v="Mohammed Siraj"/>
        <s v="Prasidh Krishna"/>
        <s v="Ishant Sharma"/>
        <s v="Gurnoor Brar"/>
        <s v="Rashid Khan"/>
        <s v="Manav Suthar"/>
        <s v="Sai Kishore"/>
        <s v="Jayant Yadav"/>
        <s v="Ashok Sharma"/>
        <s v="Jason Holder"/>
        <s v="Connor Esterhuizen"/>
        <s v="Luke Wood"/>
        <s v="Kulwant Khejroliya"/>
        <s v="Ajinkya Rahane"/>
        <s v="Rinku Singh"/>
        <s v="Angkrish Raghuvanshi"/>
        <s v="Manish Pandey"/>
        <s v="Rovman Powell"/>
        <s v="Anukul Roy"/>
        <s v="Ramandeep Singh"/>
        <s v="Vaibhav Arora"/>
        <s v="Sunil Narine"/>
        <s v="Varun Chakravarthy"/>
        <s v="Navdeep Saini"/>
        <s v="Umran Malik"/>
        <s v="Cameron Green"/>
        <s v="Luvnith Sisodia"/>
        <s v="Finn Allen"/>
        <s v="Tejasvi Dahiya"/>
        <s v="Prashant Solanki"/>
        <s v="Kartik Tyagi"/>
        <s v="Rahul Tripathi"/>
        <s v="Tim Seifert"/>
        <s v="Sarthak Ranjan"/>
        <s v="Daksh Kamra"/>
        <s v="Saurabh Dubey"/>
        <s v="Rachin Ravindra"/>
        <s v="Blessing Muzarabani"/>
        <s v="Rishabh Pant"/>
        <s v="Ayush Badoni"/>
        <s v="Abdul Samad"/>
        <s v="Aiden Markram"/>
        <s v="Himmat Singh"/>
        <s v="Matthew Breetzke"/>
        <s v="Nicholas Pooran"/>
        <s v="Mitchell Marsh"/>
        <s v="Shahbaz Ahmed"/>
        <s v="Arshin Kulkarni"/>
        <s v="Mayank Yadav"/>
        <s v="Avesh Khan"/>
        <s v="Mohsin Khan"/>
        <s v="Manimaran Siddharth"/>
        <s v="Digvesh Rathi"/>
        <s v="Prince Yadav"/>
        <s v="Akash Singh"/>
        <s v="Arjun Tendulkar"/>
        <s v="Mohammed Shami"/>
        <s v="Anrich Nortje"/>
        <s v="George Linde"/>
        <s v="Mukul Choudhary"/>
        <s v="Naman Tiwari"/>
        <s v="Akshat Raghuwanshi"/>
        <s v="Josh Inglis"/>
        <s v="Rohit Sharma"/>
        <s v="Suryakumar Yadav"/>
        <s v="Robin Minz"/>
        <s v="Ryan Rickelton"/>
        <s v="Tilak Varma"/>
        <s v="Hardik Pandya"/>
        <s v="Naman Dhir"/>
        <s v="Keshav Maharaj"/>
        <s v="Will Jacks"/>
        <s v="Corbin Bosch"/>
        <s v="Ruchit Ahir"/>
        <s v="Trent Boult"/>
        <s v="Jasprit Bumrah"/>
        <s v="Deepak Chahar"/>
        <s v="Ashwani Kumar"/>
        <s v="Raghu Sharma"/>
        <s v="Allah Mohammad Ghazanfar"/>
        <s v="Mayank Markande"/>
        <s v="Shardul Thakur"/>
        <s v="Sherfane Rutherford"/>
        <s v="Mahipal Lomror"/>
        <s v="Krish Bhagat"/>
        <s v="Mohammad Izhar"/>
        <s v="Danish Malewar"/>
        <s v="Mayank Rawat"/>
        <s v="Shreyas Iyer"/>
        <s v="Nehal Wadhera"/>
        <s v="Vishnu Vinod"/>
        <s v="Harnoor Singh"/>
        <s v="Pyla Avinash"/>
        <s v="Prabhsimran Singh"/>
        <s v="Shashank Singh"/>
        <s v="Marcus Stoinis"/>
        <s v="Harpreet Brar"/>
        <s v="Marco Jansen"/>
        <s v="Azmatullah Omarzai"/>
        <s v="Priyansh Arya"/>
        <s v="Musheer Khan"/>
        <s v="Suryansh Shedge"/>
        <s v="Mitchell Owen"/>
        <s v="Arshdeep Singh"/>
        <s v="Yuzvendra Chahal"/>
        <s v="Vijaykumar Vyshak"/>
        <s v="Yash Thakur"/>
        <s v="Xavier Bartlett"/>
        <s v="Lockie Ferguson"/>
        <s v="Cooper Connolly"/>
        <s v="Ben Dwarshuis"/>
        <s v="Vishal Nishad"/>
        <s v="Praveen Dubey"/>
        <s v="Shubham Dubey"/>
        <s v="Vaibhav Suryavanshi"/>
        <s v="Lhuan-dre Pretorius"/>
        <s v="Shimron Hetmyer"/>
        <s v="Yashasvi Jaiswal"/>
        <s v="Dhruv Jurel"/>
        <s v="Riyan Parag"/>
        <s v="Yudhvir Singh Charak"/>
        <s v="Jofra Archer"/>
        <s v="Tushar Deshpande"/>
        <s v="Sandeep Sharma"/>
        <s v="Kwena Maphaka"/>
        <s v="Nandre Burger"/>
        <s v="Ravindra Jadeja"/>
        <s v="Dasun Shanaka"/>
        <s v="Donovan Ferreira"/>
        <s v="Ravi Bishnoi"/>
        <s v="Sushant Mishra"/>
        <s v="Vignesh Puthur"/>
        <s v="Yash Raj Punja"/>
        <s v="Emanjot Chahal"/>
        <s v="Brijesh Sharma"/>
        <s v="Aman Rao"/>
        <s v="Adam Milne"/>
        <s v="Kuldeep Sen"/>
        <s v="Rajat Patidar"/>
        <s v="Virat Kohli"/>
        <s v="Tim David"/>
        <s v="Devdutt Padikkal"/>
        <s v="Phil Salt"/>
        <s v="Jitesh Sharma"/>
        <s v="Krunal Pandya"/>
        <s v="Jacob Bethell"/>
        <s v="Romario Shepherd"/>
        <s v="Swapnil Singh"/>
        <s v="Josh Hazlewood"/>
        <s v="Bhuvneshwar Kumar"/>
        <s v="Rasikh Salam"/>
        <s v="Yash Dayal"/>
        <s v="Suyash Sharma"/>
        <s v="Richard Gleeson"/>
        <s v="Abhinandan Singh"/>
        <s v="Venkatesh Iyer"/>
        <s v="Jacob Duffy"/>
        <s v="Mangesh Yadav"/>
        <s v="Satvik Deswal"/>
        <s v="Jordan Cox"/>
        <s v="Kanishk Chouhan"/>
        <s v="Vihaan Malhotra"/>
        <s v="Vicky Ostwal"/>
        <s v="Travis Head"/>
        <s v="Abhishek Sharma"/>
        <s v="Aniket Verma"/>
        <s v="Ravichandran Smaran"/>
        <s v="Ishan Kishan"/>
        <s v="Heinrich Klaasen"/>
        <s v="Nitish Kumar Reddy"/>
        <s v="Harsh Dubey"/>
        <s v="Kamindu Mendis"/>
        <s v="Harshal Patel"/>
        <s v="Dilshan Madushanka"/>
        <s v="Pat Cummins"/>
        <s v="Jaydev Unadkat"/>
        <s v="Eshan Malinga"/>
        <s v="Zeeshan Ansari"/>
        <s v="Shivang Kumar"/>
        <s v="Salil Arora"/>
        <s v="Krains Fuletra"/>
        <s v="Praful Hinge"/>
        <s v="Amit Kumar"/>
        <s v="Onkar Tarmale"/>
        <s v="Sakib Hussain"/>
        <s v="Liam Livingstone"/>
        <s v="RS Ambrish"/>
        <s v="Gerald Coetzee"/>
      </sharedItems>
    </cacheField>
    <cacheField name="Team" numFmtId="49">
      <sharedItems/>
    </cacheField>
    <cacheField name="Acquisition" numFmtId="0">
      <sharedItems/>
    </cacheField>
    <cacheField name="Role" numFmtId="0">
      <sharedItems count="5">
        <s v="Anchor"/>
        <s v="Wicketkeeper"/>
        <s v="Pacer"/>
        <s v="All-Rounder"/>
        <s v="Spinner"/>
      </sharedItems>
    </cacheField>
    <cacheField name="Price" numFmtId="0">
      <sharedItems containsSemiMixedTypes="0" containsString="0" containsNumber="1" minValue="0" maxValue="25.2"/>
    </cacheField>
    <cacheField name="key" numFmtId="0">
      <sharedItems/>
    </cacheField>
    <cacheField name="Matches" numFmtId="0">
      <sharedItems containsSemiMixedTypes="0" containsString="0" containsNumber="1" containsInteger="1" minValue="0" maxValue="17"/>
    </cacheField>
    <cacheField name="Runs" numFmtId="0">
      <sharedItems containsSemiMixedTypes="0" containsString="0" containsNumber="1" containsInteger="1" minValue="0" maxValue="776"/>
    </cacheField>
    <cacheField name="Balls" numFmtId="0">
      <sharedItems containsSemiMixedTypes="0" containsString="0" containsNumber="1" containsInteger="1" minValue="0" maxValue="457"/>
    </cacheField>
    <cacheField name="Average" numFmtId="0">
      <sharedItems containsMixedTypes="1" containsNumber="1" minValue="0" maxValue="66.5"/>
    </cacheField>
    <cacheField name="Strike Rate" numFmtId="0">
      <sharedItems containsSemiMixedTypes="0" containsString="0" containsNumber="1" minValue="0" maxValue="237.3"/>
    </cacheField>
    <cacheField name="100s" numFmtId="0">
      <sharedItems containsSemiMixedTypes="0" containsString="0" containsNumber="1" containsInteger="1" minValue="0" maxValue="2"/>
    </cacheField>
    <cacheField name="50s" numFmtId="0">
      <sharedItems containsSemiMixedTypes="0" containsString="0" containsNumber="1" containsInteger="1" minValue="0" maxValue="8"/>
    </cacheField>
    <cacheField name="4s" numFmtId="0">
      <sharedItems containsSemiMixedTypes="0" containsString="0" containsNumber="1" containsInteger="1" minValue="0" maxValue="75"/>
    </cacheField>
    <cacheField name="6s" numFmtId="0">
      <sharedItems containsSemiMixedTypes="0" containsString="0" containsNumber="1" containsInteger="1" minValue="0" maxValue="72"/>
    </cacheField>
    <cacheField name="Not Outs" numFmtId="0">
      <sharedItems containsSemiMixedTypes="0" containsString="0" containsNumber="1" containsInteger="1" minValue="0" maxValue="8"/>
    </cacheField>
    <cacheField name="Bowling Matches" numFmtId="1">
      <sharedItems containsSemiMixedTypes="0" containsString="0" containsNumber="1" containsInteger="1" minValue="0" maxValue="17"/>
    </cacheField>
    <cacheField name="Overs" numFmtId="0">
      <sharedItems containsSemiMixedTypes="0" containsString="0" containsNumber="1" minValue="0" maxValue="64.400000000000006"/>
    </cacheField>
    <cacheField name="Runs Conceded" numFmtId="0">
      <sharedItems containsSemiMixedTypes="0" containsString="0" containsNumber="1" containsInteger="1" minValue="0" maxValue="626"/>
    </cacheField>
    <cacheField name="Wickets" numFmtId="0">
      <sharedItems containsSemiMixedTypes="0" containsString="0" containsNumber="1" containsInteger="1" minValue="0" maxValue="29"/>
    </cacheField>
    <cacheField name="Economy" numFmtId="0">
      <sharedItems containsSemiMixedTypes="0" containsString="0" containsNumber="1" minValue="0" maxValue="13.75"/>
    </cacheField>
    <cacheField name="Maidens" numFmtId="0">
      <sharedItems containsSemiMixedTypes="0" containsString="0" containsNumber="1" containsInteger="1" minValue="0" maxValue="3"/>
    </cacheField>
    <cacheField name="Bowling Average" numFmtId="0">
      <sharedItems containsSemiMixedTypes="0" containsString="0" containsNumber="1" minValue="0" maxValue="130"/>
    </cacheField>
    <cacheField name="Cost Per Run" numFmtId="0">
      <sharedItems containsSemiMixedTypes="0" containsString="0" containsNumber="1" minValue="0" maxValue="0.8666666666666667"/>
    </cacheField>
    <cacheField name="Cost Per Wicket" numFmtId="0">
      <sharedItems containsSemiMixedTypes="0" containsString="0" containsNumber="1" minValue="0" maxValue="0.65454545454545454"/>
    </cacheField>
    <cacheField name="Boundary Percentage" numFmtId="10">
      <sharedItems containsSemiMixedTypes="0" containsString="0" containsNumber="1" minValue="0" maxValue="0.2"/>
    </cacheField>
    <cacheField name="Opener_Score" numFmtId="165">
      <sharedItems containsSemiMixedTypes="0" containsString="0" containsNumber="1" minValue="0" maxValue="1841.4480000000001"/>
    </cacheField>
    <cacheField name="Middle_Order_Score" numFmtId="0">
      <sharedItems containsMixedTypes="1" containsNumber="1" minValue="0" maxValue="144.46000000000004"/>
    </cacheField>
    <cacheField name="Finisher_Score" numFmtId="0">
      <sharedItems containsSemiMixedTypes="0" containsString="0" containsNumber="1" minValue="0" maxValue="222.57000000000002"/>
    </cacheField>
    <cacheField name="AR_Score" numFmtId="0">
      <sharedItems containsSemiMixedTypes="0" containsString="0" containsNumber="1" minValue="-11.5" maxValue="280.26"/>
    </cacheField>
    <cacheField name="Bowler_Score" numFmtId="0">
      <sharedItems containsSemiMixedTypes="0" containsString="0" containsNumber="1" minValue="-1.6199999999999992" maxValue="280.32"/>
    </cacheField>
    <cacheField name="Eligible_Finish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39.949999999999996"/>
    <n v="1754"/>
    <n v="54"/>
    <n v="70.16"/>
    <n v="2.16"/>
    <n v="72.319999999999993"/>
    <x v="0"/>
    <n v="7"/>
    <n v="9"/>
    <n v="1808"/>
    <n v="68"/>
    <s v="GT"/>
    <s v="MI"/>
    <s v="GT"/>
    <s v="RCB"/>
  </r>
  <r>
    <x v="1"/>
    <n v="20.2"/>
    <n v="1721"/>
    <n v="62"/>
    <n v="68.84"/>
    <n v="2.48"/>
    <n v="71.320000000000007"/>
    <x v="1"/>
    <n v="8"/>
    <n v="7"/>
    <n v="1783"/>
    <n v="66.36"/>
    <s v="GT"/>
    <s v="MI"/>
    <s v="GT"/>
    <s v="RCB"/>
  </r>
  <r>
    <x v="2"/>
    <n v="9.7000000000000011"/>
    <n v="2739"/>
    <n v="100"/>
    <n v="109.56"/>
    <n v="4"/>
    <n v="113.56"/>
    <x v="2"/>
    <n v="1"/>
    <n v="2"/>
    <n v="2839"/>
    <n v="105.56"/>
    <s v="GT"/>
    <s v="MI"/>
    <s v="GT"/>
    <s v="RCB"/>
  </r>
  <r>
    <x v="3"/>
    <n v="36.999999999999993"/>
    <n v="1604"/>
    <n v="56"/>
    <n v="64.16"/>
    <n v="2.2400000000000002"/>
    <n v="66.399999999999991"/>
    <x v="3"/>
    <n v="9"/>
    <n v="10"/>
    <n v="1660"/>
    <n v="61.919999999999995"/>
    <s v="GT"/>
    <s v="MI"/>
    <s v="GT"/>
    <s v="RCB"/>
  </r>
  <r>
    <x v="4"/>
    <n v="17.399999999999999"/>
    <n v="2134"/>
    <n v="54"/>
    <n v="85.36"/>
    <n v="2.16"/>
    <n v="87.52"/>
    <x v="4"/>
    <n v="3"/>
    <n v="6"/>
    <n v="2188"/>
    <n v="83.2"/>
    <s v="GT"/>
    <s v="MI"/>
    <s v="GT"/>
    <s v="RCB"/>
  </r>
  <r>
    <x v="5"/>
    <n v="2.7499999999999996"/>
    <n v="2098"/>
    <n v="61"/>
    <n v="83.92"/>
    <n v="2.44"/>
    <n v="86.36"/>
    <x v="5"/>
    <n v="4"/>
    <n v="1"/>
    <n v="2159"/>
    <n v="81.48"/>
    <s v="GT"/>
    <s v="MI"/>
    <s v="GT"/>
    <s v="RCB"/>
  </r>
  <r>
    <x v="6"/>
    <n v="8"/>
    <n v="1799"/>
    <n v="50"/>
    <n v="71.959999999999994"/>
    <n v="2"/>
    <n v="73.959999999999994"/>
    <x v="6"/>
    <n v="6"/>
    <n v="3"/>
    <n v="1849"/>
    <n v="69.959999999999994"/>
    <s v="GT"/>
    <s v="MI"/>
    <s v="GT"/>
    <s v="RCB"/>
  </r>
  <r>
    <x v="7"/>
    <n v="12.750000000000004"/>
    <n v="2027"/>
    <n v="87"/>
    <n v="81.08"/>
    <n v="3.48"/>
    <n v="84.56"/>
    <x v="7"/>
    <n v="5"/>
    <n v="4"/>
    <n v="2114"/>
    <n v="77.599999999999994"/>
    <s v="GT"/>
    <s v="MI"/>
    <s v="GT"/>
    <s v="RCB"/>
  </r>
  <r>
    <x v="8"/>
    <n v="17.750000000000004"/>
    <n v="1474"/>
    <n v="55"/>
    <n v="58.96"/>
    <n v="2.2000000000000002"/>
    <n v="61.160000000000004"/>
    <x v="8"/>
    <n v="10"/>
    <n v="8"/>
    <n v="1529"/>
    <n v="56.76"/>
    <s v="GT"/>
    <s v="MI"/>
    <s v="GT"/>
    <s v="RCB"/>
  </r>
  <r>
    <x v="9"/>
    <n v="19.349999999999998"/>
    <n v="2630"/>
    <n v="87"/>
    <n v="105.2"/>
    <n v="3.48"/>
    <n v="108.68"/>
    <x v="9"/>
    <n v="2"/>
    <n v="5"/>
    <n v="2717"/>
    <n v="101.72"/>
    <s v="GT"/>
    <s v="MI"/>
    <s v="GT"/>
    <s v="RCB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1">
  <r>
    <s v="Ruturaj Gaikwad"/>
    <s v="CSK"/>
    <s v="Retained"/>
    <x v="0"/>
    <n v="0"/>
    <s v="Ruturaj_Gaikwad_CSK"/>
  </r>
  <r>
    <s v="MS Dhoni"/>
    <s v="CSK"/>
    <s v="Retained"/>
    <x v="1"/>
    <n v="0"/>
    <s v="MS_Dhoni_CSK"/>
  </r>
  <r>
    <s v="Dewald Brevis"/>
    <s v="CSK"/>
    <s v="Retained"/>
    <x v="0"/>
    <n v="0"/>
    <s v="Dewald_Brevis_CSK"/>
  </r>
  <r>
    <s v="Akash Madhwal"/>
    <s v="CSK"/>
    <s v="Replacement for Ayush Mhatre"/>
    <x v="2"/>
    <n v="0.3"/>
    <s v="Akash_Madhwal_CSK"/>
  </r>
  <r>
    <s v="Urvil Patel"/>
    <s v="CSK"/>
    <s v="Retained"/>
    <x v="1"/>
    <n v="0"/>
    <s v="Urvil_Patel_CSK"/>
  </r>
  <r>
    <s v="Anshul Kamboj"/>
    <s v="CSK"/>
    <s v="Retained"/>
    <x v="3"/>
    <n v="0"/>
    <s v="Anshul_Kamboj_CSK"/>
  </r>
  <r>
    <s v="Dian Forrester"/>
    <s v="CSK"/>
    <s v="Replacement for Jamie Overton"/>
    <x v="3"/>
    <n v="0.75"/>
    <s v="Dian_Forrester_CSK"/>
  </r>
  <r>
    <s v="Macneil Noronha"/>
    <s v="CSK"/>
    <s v="Replacement for Ramakrishna Ghosh"/>
    <x v="3"/>
    <n v="0.3"/>
    <s v="Macneil_Noronha_CSK"/>
  </r>
  <r>
    <s v="Shivam Dube"/>
    <s v="CSK"/>
    <s v="Retained"/>
    <x v="3"/>
    <n v="0"/>
    <s v="Shivam_Dube_CSK"/>
  </r>
  <r>
    <s v="Kuldip Yadav"/>
    <s v="CSK"/>
    <s v="Replacement for Khaleel Ahmed"/>
    <x v="2"/>
    <n v="0.3"/>
    <s v="Kuldip_Yadav_CSK"/>
  </r>
  <r>
    <s v="Noor Ahmad"/>
    <s v="CSK"/>
    <s v="Retained"/>
    <x v="4"/>
    <n v="0"/>
    <s v="Noor_Ahmad_CSK"/>
  </r>
  <r>
    <s v="Mukesh Choudhary"/>
    <s v="CSK"/>
    <s v="Retained"/>
    <x v="2"/>
    <n v="0"/>
    <s v="Mukesh_Choudhary_CSK"/>
  </r>
  <r>
    <s v="Spencer Johnson"/>
    <s v="CSK"/>
    <s v="Replacement for Nathan Ellis"/>
    <x v="2"/>
    <n v="1.5"/>
    <s v="Spencer_Johnson_CSK"/>
  </r>
  <r>
    <s v="Shreyas Gopal"/>
    <s v="CSK"/>
    <s v="Retained"/>
    <x v="4"/>
    <n v="0"/>
    <s v="Shreyas_Gopal_CSK"/>
  </r>
  <r>
    <s v="Gurjapneet Singh"/>
    <s v="CSK"/>
    <s v="Retained"/>
    <x v="2"/>
    <n v="0"/>
    <s v="Gurjapneet_Singh_CSK"/>
  </r>
  <r>
    <s v="Sanju Samson"/>
    <s v="CSK"/>
    <s v="Trade"/>
    <x v="1"/>
    <n v="0"/>
    <s v="Sanju_Samson_CSK"/>
  </r>
  <r>
    <s v="Akeal Hosein"/>
    <s v="CSK"/>
    <s v="Auction"/>
    <x v="2"/>
    <n v="2"/>
    <s v="Akeal_Hosein_CSK"/>
  </r>
  <r>
    <s v="Prashant Veer"/>
    <s v="CSK"/>
    <s v="Auction"/>
    <x v="3"/>
    <n v="14.2"/>
    <s v="Prashant_Veer_CSK"/>
  </r>
  <r>
    <s v="Kartik Sharma"/>
    <s v="CSK"/>
    <s v="Auction"/>
    <x v="1"/>
    <n v="14.2"/>
    <s v="Kartik_Sharma_CSK"/>
  </r>
  <r>
    <s v="Matthew Short"/>
    <s v="CSK"/>
    <s v="Auction"/>
    <x v="3"/>
    <n v="1.5"/>
    <s v="Matthew_Short_CSK"/>
  </r>
  <r>
    <s v="Aman Khan"/>
    <s v="CSK"/>
    <s v="Auction"/>
    <x v="3"/>
    <n v="0.4"/>
    <s v="Aman_Khan_CSK"/>
  </r>
  <r>
    <s v="Sarfaraz Khan"/>
    <s v="CSK"/>
    <s v="Auction"/>
    <x v="0"/>
    <n v="0.75"/>
    <s v="Sarfaraz_Khan_CSK"/>
  </r>
  <r>
    <s v="Rahul Chahar"/>
    <s v="CSK"/>
    <s v="Auction"/>
    <x v="4"/>
    <n v="1"/>
    <s v="Rahul_Chahar_CSK"/>
  </r>
  <r>
    <s v="Matt Henry"/>
    <s v="CSK"/>
    <s v="Auction"/>
    <x v="2"/>
    <n v="2"/>
    <s v="Matt_Henry_CSK"/>
  </r>
  <r>
    <s v="Zak Foulkes"/>
    <s v="CSK"/>
    <s v="Auction"/>
    <x v="3"/>
    <n v="0.75"/>
    <s v="Zak_Foulkes_CSK"/>
  </r>
  <r>
    <s v="KL Rahul"/>
    <s v="DC"/>
    <s v="Retained"/>
    <x v="1"/>
    <n v="0"/>
    <s v="KL_Rahul_DC"/>
  </r>
  <r>
    <s v="Karun Nair"/>
    <s v="DC"/>
    <s v="Retained"/>
    <x v="0"/>
    <n v="0"/>
    <s v="Karun_Nair_DC"/>
  </r>
  <r>
    <s v="Abishek Porel"/>
    <s v="DC"/>
    <s v="Retained"/>
    <x v="1"/>
    <n v="0"/>
    <s v="Abishek_Porel_DC"/>
  </r>
  <r>
    <s v="Tristan Stubbs"/>
    <s v="DC"/>
    <s v="Retained"/>
    <x v="0"/>
    <n v="0"/>
    <s v="Tristan_Stubbs_DC"/>
  </r>
  <r>
    <s v="Axar Patel"/>
    <s v="DC"/>
    <s v="Retained"/>
    <x v="3"/>
    <n v="0"/>
    <s v="Axar_Patel_DC"/>
  </r>
  <r>
    <s v="Sameer Rizvi"/>
    <s v="DC"/>
    <s v="Retained"/>
    <x v="0"/>
    <n v="0"/>
    <s v="Sameer_Rizvi_DC"/>
  </r>
  <r>
    <s v="Ashutosh Sharma"/>
    <s v="DC"/>
    <s v="Retained"/>
    <x v="0"/>
    <n v="0"/>
    <s v="Ashutosh_Sharma_DC"/>
  </r>
  <r>
    <s v="Vipraj Nigam"/>
    <s v="DC"/>
    <s v="Retained"/>
    <x v="3"/>
    <n v="0"/>
    <s v="Vipraj_Nigam_DC"/>
  </r>
  <r>
    <s v="Ajay Mandal"/>
    <s v="DC"/>
    <s v="Retained"/>
    <x v="3"/>
    <n v="0"/>
    <s v="Ajay_Mandal_DC"/>
  </r>
  <r>
    <s v="Tripurana Vijay"/>
    <s v="DC"/>
    <s v="Retained"/>
    <x v="3"/>
    <n v="0"/>
    <s v="Tripurana_Vijay_DC"/>
  </r>
  <r>
    <s v="Madhav Tiwari"/>
    <s v="DC"/>
    <s v="Retained"/>
    <x v="3"/>
    <n v="0"/>
    <s v="Madhav_Tiwari_DC"/>
  </r>
  <r>
    <s v="Mitchell Starc"/>
    <s v="DC"/>
    <s v="Retained"/>
    <x v="2"/>
    <n v="0"/>
    <s v="Mitchell_Starc_DC"/>
  </r>
  <r>
    <s v="T Natarajan"/>
    <s v="DC"/>
    <s v="Retained"/>
    <x v="2"/>
    <n v="0"/>
    <s v="T_Natarajan_DC"/>
  </r>
  <r>
    <s v="Mukesh Kumar"/>
    <s v="DC"/>
    <s v="Retained"/>
    <x v="2"/>
    <n v="0"/>
    <s v="Mukesh_Kumar_DC"/>
  </r>
  <r>
    <s v="Dushmantha Chameera"/>
    <s v="DC"/>
    <s v="Retained"/>
    <x v="2"/>
    <n v="0"/>
    <s v="Dushmantha_Chameera_DC"/>
  </r>
  <r>
    <s v="Kuldeep Yadav"/>
    <s v="DC"/>
    <s v="Retained"/>
    <x v="4"/>
    <n v="0"/>
    <s v="Kuldeep_Yadav_DC"/>
  </r>
  <r>
    <s v="Nitish Rana"/>
    <s v="DC"/>
    <s v="Trade"/>
    <x v="0"/>
    <n v="0"/>
    <s v="Nitish_Rana_DC"/>
  </r>
  <r>
    <s v="Auqib Nabi"/>
    <s v="DC"/>
    <s v="Auction"/>
    <x v="3"/>
    <n v="8.4"/>
    <s v="Auqib_Nabi_DC"/>
  </r>
  <r>
    <s v="Rehan Ahmed"/>
    <s v="DC"/>
    <s v="Replacement for Ben Duckett"/>
    <x v="2"/>
    <n v="0.75"/>
    <s v="Rehan_Ahmed_DC"/>
  </r>
  <r>
    <s v="David Miller"/>
    <s v="DC"/>
    <s v="Auction"/>
    <x v="0"/>
    <n v="2"/>
    <s v="David_Miller_DC"/>
  </r>
  <r>
    <s v="Pathum Nissanka"/>
    <s v="DC"/>
    <s v="Auction"/>
    <x v="0"/>
    <n v="4"/>
    <s v="Pathum_Nissanka_DC"/>
  </r>
  <r>
    <s v="Lungi Ngidi"/>
    <s v="DC"/>
    <s v="Auction"/>
    <x v="2"/>
    <n v="2"/>
    <s v="Lungi_Ngidi_DC"/>
  </r>
  <r>
    <s v="Sahil Parakh"/>
    <s v="DC"/>
    <s v="Auction"/>
    <x v="0"/>
    <n v="0.3"/>
    <s v="Sahil_Parakh_DC"/>
  </r>
  <r>
    <s v="Prithvi Shaw"/>
    <s v="DC"/>
    <s v="Auction"/>
    <x v="0"/>
    <n v="0.75"/>
    <s v="Prithvi_Shaw_DC"/>
  </r>
  <r>
    <s v="Kyle Jamieson"/>
    <s v="DC"/>
    <s v="Auction"/>
    <x v="2"/>
    <n v="2"/>
    <s v="Kyle_Jamieson_DC"/>
  </r>
  <r>
    <s v="Shubman Gill"/>
    <s v="GT"/>
    <s v="Retained"/>
    <x v="0"/>
    <n v="0"/>
    <s v="Shubman_Gill_GT"/>
  </r>
  <r>
    <s v="B Sai Sudharsan"/>
    <s v="GT"/>
    <s v="Retained"/>
    <x v="0"/>
    <n v="0"/>
    <s v="B_Sai_Sudharsan_GT"/>
  </r>
  <r>
    <s v="Kumar Kushagra"/>
    <s v="GT"/>
    <s v="Retained"/>
    <x v="1"/>
    <n v="0"/>
    <s v="Kumar_Kushagra_GT"/>
  </r>
  <r>
    <s v="Anuj Rawat"/>
    <s v="GT"/>
    <s v="Retained"/>
    <x v="1"/>
    <n v="0"/>
    <s v="Anuj_Rawat_GT"/>
  </r>
  <r>
    <s v="Jos Buttler"/>
    <s v="GT"/>
    <s v="Retained"/>
    <x v="1"/>
    <n v="0"/>
    <s v="Jos_Buttler_GT"/>
  </r>
  <r>
    <s v="Nishant Sindhu"/>
    <s v="GT"/>
    <s v="Retained"/>
    <x v="3"/>
    <n v="0"/>
    <s v="Nishant_Sindhu_GT"/>
  </r>
  <r>
    <s v="Glenn Phillips"/>
    <s v="GT"/>
    <s v="Retained"/>
    <x v="3"/>
    <n v="0"/>
    <s v="Glenn_Phillips_GT"/>
  </r>
  <r>
    <s v="Washington Sundar"/>
    <s v="GT"/>
    <s v="Retained"/>
    <x v="3"/>
    <n v="0"/>
    <s v="Washington_Sundar_GT"/>
  </r>
  <r>
    <s v="Arshad Khan"/>
    <s v="GT"/>
    <s v="Retained"/>
    <x v="2"/>
    <n v="0"/>
    <s v="Arshad_Khan_GT"/>
  </r>
  <r>
    <s v="M Shahrukh Khan"/>
    <s v="GT"/>
    <s v="Retained"/>
    <x v="0"/>
    <n v="0"/>
    <s v="M_Shahrukh_Khan_GT"/>
  </r>
  <r>
    <s v="Rahul Tewatia"/>
    <s v="GT"/>
    <s v="Retained"/>
    <x v="3"/>
    <n v="0"/>
    <s v="Rahul_Tewatia_GT"/>
  </r>
  <r>
    <s v="Kagiso Rabada"/>
    <s v="GT"/>
    <s v="Retained"/>
    <x v="2"/>
    <n v="0"/>
    <s v="Kagiso_Rabada_GT"/>
  </r>
  <r>
    <s v="Mohammed Siraj"/>
    <s v="GT"/>
    <s v="Retained"/>
    <x v="2"/>
    <n v="0"/>
    <s v="Mohammed_Siraj_GT"/>
  </r>
  <r>
    <s v="Prasidh Krishna"/>
    <s v="GT"/>
    <s v="Retained"/>
    <x v="2"/>
    <n v="0"/>
    <s v="Prasidh_Krishna_GT"/>
  </r>
  <r>
    <s v="Ishant Sharma"/>
    <s v="GT"/>
    <s v="Retained"/>
    <x v="2"/>
    <n v="0"/>
    <s v="Ishant_Sharma_GT"/>
  </r>
  <r>
    <s v="Gurnoor Brar"/>
    <s v="GT"/>
    <s v="Retained"/>
    <x v="2"/>
    <n v="0"/>
    <s v="Gurnoor_Brar_GT"/>
  </r>
  <r>
    <s v="Rashid Khan"/>
    <s v="GT"/>
    <s v="Retained"/>
    <x v="4"/>
    <n v="0"/>
    <s v="Rashid_Khan_GT"/>
  </r>
  <r>
    <s v="Manav Suthar"/>
    <s v="GT"/>
    <s v="Retained"/>
    <x v="4"/>
    <n v="0"/>
    <s v="Manav_Suthar_GT"/>
  </r>
  <r>
    <s v="Sai Kishore"/>
    <s v="GT"/>
    <s v="Retained"/>
    <x v="4"/>
    <n v="0"/>
    <s v="Sai_Kishore_GT"/>
  </r>
  <r>
    <s v="Jayant Yadav"/>
    <s v="GT"/>
    <s v="Retained"/>
    <x v="4"/>
    <n v="0"/>
    <s v="Jayant_Yadav_GT"/>
  </r>
  <r>
    <s v="Ashok Sharma"/>
    <s v="GT"/>
    <s v="Auction"/>
    <x v="2"/>
    <n v="0.9"/>
    <s v="Ashok_Sharma_GT"/>
  </r>
  <r>
    <s v="Jason Holder"/>
    <s v="GT"/>
    <s v="Auction"/>
    <x v="3"/>
    <n v="7"/>
    <s v="Jason_Holder_GT"/>
  </r>
  <r>
    <s v="Connor Esterhuizen"/>
    <s v="GT"/>
    <s v="Replacement for Tom Banton"/>
    <x v="1"/>
    <n v="0.75"/>
    <s v="Connor_Esterhuizen_GT"/>
  </r>
  <r>
    <s v="Luke Wood"/>
    <s v="GT"/>
    <s v="Auction"/>
    <x v="2"/>
    <n v="0.75"/>
    <s v="Luke_Wood_GT"/>
  </r>
  <r>
    <s v="Kulwant Khejroliya"/>
    <s v="GT"/>
    <s v="Replacement for Prithviraj Yarra"/>
    <x v="2"/>
    <n v="0.3"/>
    <s v="Kulwant_Khejroliya_GT"/>
  </r>
  <r>
    <s v="Ajinkya Rahane"/>
    <s v="KKR"/>
    <s v="Retained"/>
    <x v="0"/>
    <n v="0"/>
    <s v="Ajinkya_Rahane_KKR"/>
  </r>
  <r>
    <s v="Rinku Singh"/>
    <s v="KKR"/>
    <s v="Retained"/>
    <x v="0"/>
    <n v="0"/>
    <s v="Rinku_Singh_KKR"/>
  </r>
  <r>
    <s v="Angkrish Raghuvanshi"/>
    <s v="KKR"/>
    <s v="Retained"/>
    <x v="0"/>
    <n v="0"/>
    <s v="Angkrish_Raghuvanshi_KKR"/>
  </r>
  <r>
    <s v="Manish Pandey"/>
    <s v="KKR"/>
    <s v="Retained"/>
    <x v="0"/>
    <n v="0"/>
    <s v="Manish_Pandey_KKR"/>
  </r>
  <r>
    <s v="Rovman Powell"/>
    <s v="KKR"/>
    <s v="Retained"/>
    <x v="3"/>
    <n v="0"/>
    <s v="Rovman_Powell_KKR"/>
  </r>
  <r>
    <s v="Anukul Roy"/>
    <s v="KKR"/>
    <s v="Retained"/>
    <x v="3"/>
    <n v="0"/>
    <s v="Anukul_Roy_KKR"/>
  </r>
  <r>
    <s v="Ramandeep Singh"/>
    <s v="KKR"/>
    <s v="Retained"/>
    <x v="0"/>
    <n v="0"/>
    <s v="Ramandeep_Singh_KKR"/>
  </r>
  <r>
    <s v="Vaibhav Arora"/>
    <s v="KKR"/>
    <s v="Retained"/>
    <x v="2"/>
    <n v="0"/>
    <s v="Vaibhav_Arora_KKR"/>
  </r>
  <r>
    <s v="Sunil Narine"/>
    <s v="KKR"/>
    <s v="Retained"/>
    <x v="3"/>
    <n v="0"/>
    <s v="Sunil_Narine_KKR"/>
  </r>
  <r>
    <s v="Varun Chakravarthy"/>
    <s v="KKR"/>
    <s v="Retained"/>
    <x v="4"/>
    <n v="0"/>
    <s v="Varun_Chakravarthy_KKR"/>
  </r>
  <r>
    <s v="Navdeep Saini"/>
    <s v="KKR"/>
    <s v="Replacement for Harshit Rana"/>
    <x v="2"/>
    <n v="0.75"/>
    <s v="Navdeep_Saini_KKR"/>
  </r>
  <r>
    <s v="Umran Malik"/>
    <s v="KKR"/>
    <s v="Retained"/>
    <x v="2"/>
    <n v="0"/>
    <s v="Umran_Malik_KKR"/>
  </r>
  <r>
    <s v="Cameron Green"/>
    <s v="KKR"/>
    <s v="Auction"/>
    <x v="3"/>
    <n v="25.2"/>
    <s v="Cameron_Green_KKR"/>
  </r>
  <r>
    <s v="Luvnith Sisodia"/>
    <s v="KKR"/>
    <s v="Replacement for Matheesha Pathirana"/>
    <x v="1"/>
    <n v="0.3"/>
    <s v="Luvnith_Sisodia_KKR"/>
  </r>
  <r>
    <s v="Finn Allen"/>
    <s v="KKR"/>
    <s v="Auction"/>
    <x v="1"/>
    <n v="2"/>
    <s v="Finn_Allen_KKR"/>
  </r>
  <r>
    <s v="Tejasvi Dahiya"/>
    <s v="KKR"/>
    <s v="Auction"/>
    <x v="1"/>
    <n v="3"/>
    <s v="Tejasvi_Dahiya_KKR"/>
  </r>
  <r>
    <s v="Prashant Solanki"/>
    <s v="KKR"/>
    <s v="Auction"/>
    <x v="2"/>
    <n v="0.3"/>
    <s v="Prashant_Solanki_KKR"/>
  </r>
  <r>
    <s v="Kartik Tyagi"/>
    <s v="KKR"/>
    <s v="Auction"/>
    <x v="2"/>
    <n v="0.3"/>
    <s v="Kartik_Tyagi_KKR"/>
  </r>
  <r>
    <s v="Rahul Tripathi"/>
    <s v="KKR"/>
    <s v="Auction"/>
    <x v="0"/>
    <n v="0.75"/>
    <s v="Rahul_Tripathi_KKR"/>
  </r>
  <r>
    <s v="Tim Seifert"/>
    <s v="KKR"/>
    <s v="Auction"/>
    <x v="1"/>
    <n v="1.5"/>
    <s v="Tim_Seifert_KKR"/>
  </r>
  <r>
    <s v="Sarthak Ranjan"/>
    <s v="KKR"/>
    <s v="Auction"/>
    <x v="3"/>
    <n v="0.3"/>
    <s v="Sarthak_Ranjan_KKR"/>
  </r>
  <r>
    <s v="Daksh Kamra"/>
    <s v="KKR"/>
    <s v="Auction"/>
    <x v="3"/>
    <n v="0.3"/>
    <s v="Daksh_Kamra_KKR"/>
  </r>
  <r>
    <s v="Saurabh Dubey"/>
    <s v="KKR"/>
    <s v="Replacement for Akash Deep"/>
    <x v="2"/>
    <n v="0.3"/>
    <s v="Saurabh_Dubey_KKR"/>
  </r>
  <r>
    <s v="Rachin Ravindra"/>
    <s v="KKR"/>
    <s v="Auction"/>
    <x v="3"/>
    <n v="2"/>
    <s v="Rachin_Ravindra_KKR"/>
  </r>
  <r>
    <s v="Blessing Muzarabani"/>
    <s v="KKR"/>
    <s v="Replacement"/>
    <x v="2"/>
    <n v="0"/>
    <s v="Blessing_Muzarabani_KKR"/>
  </r>
  <r>
    <s v="Rishabh Pant"/>
    <s v="LSG"/>
    <s v="Retained"/>
    <x v="1"/>
    <n v="0"/>
    <s v="Rishabh_Pant_LSG"/>
  </r>
  <r>
    <s v="Ayush Badoni"/>
    <s v="LSG"/>
    <s v="Retained"/>
    <x v="3"/>
    <n v="0"/>
    <s v="Ayush_Badoni_LSG"/>
  </r>
  <r>
    <s v="Abdul Samad"/>
    <s v="LSG"/>
    <s v="Retained"/>
    <x v="0"/>
    <n v="0"/>
    <s v="Abdul_Samad_LSG"/>
  </r>
  <r>
    <s v="Aiden Markram"/>
    <s v="LSG"/>
    <s v="Retained"/>
    <x v="0"/>
    <n v="0"/>
    <s v="Aiden_Markram_LSG"/>
  </r>
  <r>
    <s v="Himmat Singh"/>
    <s v="LSG"/>
    <s v="Retained"/>
    <x v="0"/>
    <n v="0"/>
    <s v="Himmat_Singh_LSG"/>
  </r>
  <r>
    <s v="Matthew Breetzke"/>
    <s v="LSG"/>
    <s v="Retained"/>
    <x v="0"/>
    <n v="0"/>
    <s v="Matthew_Breetzke_LSG"/>
  </r>
  <r>
    <s v="Nicholas Pooran"/>
    <s v="LSG"/>
    <s v="Retained"/>
    <x v="1"/>
    <n v="0"/>
    <s v="Nicholas_Pooran_LSG"/>
  </r>
  <r>
    <s v="Mitchell Marsh"/>
    <s v="LSG"/>
    <s v="Retained"/>
    <x v="0"/>
    <n v="0"/>
    <s v="Mitchell_Marsh_LSG"/>
  </r>
  <r>
    <s v="Shahbaz Ahmed"/>
    <s v="LSG"/>
    <s v="Retained"/>
    <x v="3"/>
    <n v="0"/>
    <s v="Shahbaz_Ahmed_LSG"/>
  </r>
  <r>
    <s v="Arshin Kulkarni"/>
    <s v="LSG"/>
    <s v="Retained"/>
    <x v="3"/>
    <n v="0"/>
    <s v="Arshin_Kulkarni_LSG"/>
  </r>
  <r>
    <s v="Mayank Yadav"/>
    <s v="LSG"/>
    <s v="Retained"/>
    <x v="2"/>
    <n v="0"/>
    <s v="Mayank_Yadav_LSG"/>
  </r>
  <r>
    <s v="Avesh Khan"/>
    <s v="LSG"/>
    <s v="Retained"/>
    <x v="2"/>
    <n v="0"/>
    <s v="Avesh_Khan_LSG"/>
  </r>
  <r>
    <s v="Mohsin Khan"/>
    <s v="LSG"/>
    <s v="Retained"/>
    <x v="2"/>
    <n v="0"/>
    <s v="Mohsin_Khan_LSG"/>
  </r>
  <r>
    <s v="Manimaran Siddharth"/>
    <s v="LSG"/>
    <s v="Retained"/>
    <x v="2"/>
    <n v="0"/>
    <s v="Manimaran_Siddharth_LSG"/>
  </r>
  <r>
    <s v="Digvesh Rathi"/>
    <s v="LSG"/>
    <s v="Retained"/>
    <x v="4"/>
    <n v="0"/>
    <s v="Digvesh_Rathi_LSG"/>
  </r>
  <r>
    <s v="Prince Yadav"/>
    <s v="LSG"/>
    <s v="Retained"/>
    <x v="2"/>
    <n v="0"/>
    <s v="Prince_Yadav_LSG"/>
  </r>
  <r>
    <s v="Akash Singh"/>
    <s v="LSG"/>
    <s v="Retained"/>
    <x v="2"/>
    <n v="0"/>
    <s v="Akash_Singh_LSG"/>
  </r>
  <r>
    <s v="Arjun Tendulkar"/>
    <s v="LSG"/>
    <s v="Trade"/>
    <x v="4"/>
    <n v="0"/>
    <s v="Arjun_Tendulkar_LSG"/>
  </r>
  <r>
    <s v="Mohammed Shami"/>
    <s v="LSG"/>
    <s v="Trade"/>
    <x v="2"/>
    <n v="0"/>
    <s v="Mohammed_Shami_LSG"/>
  </r>
  <r>
    <s v="Anrich Nortje"/>
    <s v="LSG"/>
    <s v="Auction"/>
    <x v="2"/>
    <n v="2"/>
    <s v="Anrich_Nortje_LSG"/>
  </r>
  <r>
    <s v="George Linde"/>
    <s v="LSG"/>
    <s v="Replacement for Wanindu Hasaranga"/>
    <x v="3"/>
    <n v="1"/>
    <s v="George_Linde_LSG"/>
  </r>
  <r>
    <s v="Mukul Choudhary"/>
    <s v="LSG"/>
    <s v="Auction"/>
    <x v="1"/>
    <n v="2.6"/>
    <s v="Mukul_Choudhary_LSG"/>
  </r>
  <r>
    <s v="Naman Tiwari"/>
    <s v="LSG"/>
    <s v="Auction"/>
    <x v="3"/>
    <n v="1"/>
    <s v="Naman_Tiwari_LSG"/>
  </r>
  <r>
    <s v="Akshat Raghuwanshi"/>
    <s v="LSG"/>
    <s v="Auction"/>
    <x v="0"/>
    <n v="2.2000000000000002"/>
    <s v="Akshat_Raghuwanshi_LSG"/>
  </r>
  <r>
    <s v="Josh Inglis"/>
    <s v="LSG"/>
    <s v="Auction"/>
    <x v="0"/>
    <n v="8.6"/>
    <s v="Josh_Inglis_LSG"/>
  </r>
  <r>
    <s v="Rohit Sharma"/>
    <s v="MI"/>
    <s v="Retained"/>
    <x v="0"/>
    <n v="0"/>
    <s v="Rohit_Sharma_MI"/>
  </r>
  <r>
    <s v="Suryakumar Yadav"/>
    <s v="MI"/>
    <s v="Retained"/>
    <x v="0"/>
    <n v="0"/>
    <s v="Suryakumar_Yadav_MI"/>
  </r>
  <r>
    <s v="Robin Minz"/>
    <s v="MI"/>
    <s v="Retained"/>
    <x v="1"/>
    <n v="0"/>
    <s v="Robin_Minz_MI"/>
  </r>
  <r>
    <s v="Ryan Rickelton"/>
    <s v="MI"/>
    <s v="Retained"/>
    <x v="1"/>
    <n v="0"/>
    <s v="Ryan_Rickelton_MI"/>
  </r>
  <r>
    <s v="Tilak Varma"/>
    <s v="MI"/>
    <s v="Retained"/>
    <x v="0"/>
    <n v="0"/>
    <s v="Tilak_Varma_MI"/>
  </r>
  <r>
    <s v="Hardik Pandya"/>
    <s v="MI"/>
    <s v="Retained"/>
    <x v="3"/>
    <n v="0"/>
    <s v="Hardik_Pandya_MI"/>
  </r>
  <r>
    <s v="Naman Dhir"/>
    <s v="MI"/>
    <s v="Retained"/>
    <x v="3"/>
    <n v="0"/>
    <s v="Naman_Dhir_MI"/>
  </r>
  <r>
    <s v="Keshav Maharaj"/>
    <s v="MI"/>
    <s v="Replacement for Mitchell Santner"/>
    <x v="2"/>
    <n v="0.75"/>
    <s v="Keshav_Maharaj_MI"/>
  </r>
  <r>
    <s v="Will Jacks"/>
    <s v="MI"/>
    <s v="Retained"/>
    <x v="3"/>
    <n v="0"/>
    <s v="Will_Jacks_MI"/>
  </r>
  <r>
    <s v="Corbin Bosch"/>
    <s v="MI"/>
    <s v="Retained"/>
    <x v="3"/>
    <n v="0"/>
    <s v="Corbin_Bosch_MI"/>
  </r>
  <r>
    <s v="Ruchit Ahir"/>
    <s v="MI"/>
    <s v="Replacement for Raj Bawa"/>
    <x v="0"/>
    <n v="0.3"/>
    <s v="Ruchit_Ahir_MI"/>
  </r>
  <r>
    <s v="Trent Boult"/>
    <s v="MI"/>
    <s v="Retained"/>
    <x v="2"/>
    <n v="0"/>
    <s v="Trent_Boult_MI"/>
  </r>
  <r>
    <s v="Jasprit Bumrah"/>
    <s v="MI"/>
    <s v="Retained"/>
    <x v="2"/>
    <n v="0"/>
    <s v="Jasprit_Bumrah_MI"/>
  </r>
  <r>
    <s v="Deepak Chahar"/>
    <s v="MI"/>
    <s v="Retained"/>
    <x v="2"/>
    <n v="0"/>
    <s v="Deepak_Chahar_MI"/>
  </r>
  <r>
    <s v="Ashwani Kumar"/>
    <s v="MI"/>
    <s v="Retained"/>
    <x v="2"/>
    <n v="0"/>
    <s v="Ashwani_Kumar_MI"/>
  </r>
  <r>
    <s v="Raghu Sharma"/>
    <s v="MI"/>
    <s v="Retained"/>
    <x v="2"/>
    <n v="0"/>
    <s v="Raghu_Sharma_MI"/>
  </r>
  <r>
    <s v="Allah Mohammad Ghazanfar"/>
    <s v="MI"/>
    <s v="Retained"/>
    <x v="2"/>
    <n v="0"/>
    <s v="Allah_Mohammad_Ghazanfar_MI"/>
  </r>
  <r>
    <s v="Mayank Markande"/>
    <s v="MI"/>
    <s v="Trade"/>
    <x v="2"/>
    <n v="0"/>
    <s v="Mayank_Markande_MI"/>
  </r>
  <r>
    <s v="Shardul Thakur"/>
    <s v="MI"/>
    <s v="Trade"/>
    <x v="3"/>
    <n v="0"/>
    <s v="Shardul_Thakur_MI"/>
  </r>
  <r>
    <s v="Sherfane Rutherford"/>
    <s v="MI"/>
    <s v="Trade"/>
    <x v="0"/>
    <n v="0"/>
    <s v="Sherfane_Rutherford_MI"/>
  </r>
  <r>
    <s v="Mahipal Lomror"/>
    <s v="MI"/>
    <s v="Replacement for Quinton de Kock"/>
    <x v="3"/>
    <n v="0.5"/>
    <s v="Mahipal_Lomror_MI"/>
  </r>
  <r>
    <s v="Krish Bhagat"/>
    <s v="MI"/>
    <s v="Replacement for Atharva Ankolekar"/>
    <x v="2"/>
    <n v="0.3"/>
    <s v="Krish_Bhagat_MI"/>
  </r>
  <r>
    <s v="Mohammad Izhar"/>
    <s v="MI"/>
    <s v="Auction"/>
    <x v="2"/>
    <n v="0.3"/>
    <s v="Mohammad_Izhar_MI"/>
  </r>
  <r>
    <s v="Danish Malewar"/>
    <s v="MI"/>
    <s v="Auction"/>
    <x v="0"/>
    <n v="0.3"/>
    <s v="Danish_Malewar_MI"/>
  </r>
  <r>
    <s v="Mayank Rawat"/>
    <s v="MI"/>
    <s v="Auction"/>
    <x v="3"/>
    <n v="0.3"/>
    <s v="Mayank_Rawat_MI"/>
  </r>
  <r>
    <s v="Shreyas Iyer"/>
    <s v="PBKS"/>
    <s v="Retained"/>
    <x v="0"/>
    <n v="0"/>
    <s v="Shreyas_Iyer_PBKS"/>
  </r>
  <r>
    <s v="Nehal Wadhera"/>
    <s v="PBKS"/>
    <s v="Retained"/>
    <x v="0"/>
    <n v="0"/>
    <s v="Nehal_Wadhera_PBKS"/>
  </r>
  <r>
    <s v="Vishnu Vinod"/>
    <s v="PBKS"/>
    <s v="Retained"/>
    <x v="1"/>
    <n v="0"/>
    <s v="Vishnu_Vinod_PBKS"/>
  </r>
  <r>
    <s v="Harnoor Singh"/>
    <s v="PBKS"/>
    <s v="Retained"/>
    <x v="0"/>
    <n v="0"/>
    <s v="Harnoor_Singh_PBKS"/>
  </r>
  <r>
    <s v="Pyla Avinash"/>
    <s v="PBKS"/>
    <s v="Retained"/>
    <x v="0"/>
    <n v="0"/>
    <s v="Pyla_Avinash_PBKS"/>
  </r>
  <r>
    <s v="Prabhsimran Singh"/>
    <s v="PBKS"/>
    <s v="Retained"/>
    <x v="1"/>
    <n v="0"/>
    <s v="Prabhsimran_Singh_PBKS"/>
  </r>
  <r>
    <s v="Shashank Singh"/>
    <s v="PBKS"/>
    <s v="Retained"/>
    <x v="0"/>
    <n v="0"/>
    <s v="Shashank_Singh_PBKS"/>
  </r>
  <r>
    <s v="Marcus Stoinis"/>
    <s v="PBKS"/>
    <s v="Retained"/>
    <x v="3"/>
    <n v="0"/>
    <s v="Marcus_Stoinis_PBKS"/>
  </r>
  <r>
    <s v="Harpreet Brar"/>
    <s v="PBKS"/>
    <s v="Retained"/>
    <x v="3"/>
    <n v="0"/>
    <s v="Harpreet_Brar_PBKS"/>
  </r>
  <r>
    <s v="Marco Jansen"/>
    <s v="PBKS"/>
    <s v="Retained"/>
    <x v="3"/>
    <n v="0"/>
    <s v="Marco_Jansen_PBKS"/>
  </r>
  <r>
    <s v="Azmatullah Omarzai"/>
    <s v="PBKS"/>
    <s v="Retained"/>
    <x v="3"/>
    <n v="0"/>
    <s v="Azmatullah_Omarzai_PBKS"/>
  </r>
  <r>
    <s v="Priyansh Arya"/>
    <s v="PBKS"/>
    <s v="Retained"/>
    <x v="3"/>
    <n v="0"/>
    <s v="Priyansh_Arya_PBKS"/>
  </r>
  <r>
    <s v="Musheer Khan"/>
    <s v="PBKS"/>
    <s v="Retained"/>
    <x v="3"/>
    <n v="0"/>
    <s v="Musheer_Khan_PBKS"/>
  </r>
  <r>
    <s v="Suryansh Shedge"/>
    <s v="PBKS"/>
    <s v="Retained"/>
    <x v="3"/>
    <n v="0"/>
    <s v="Suryansh_Shedge_PBKS"/>
  </r>
  <r>
    <s v="Mitchell Owen"/>
    <s v="PBKS"/>
    <s v="Retained"/>
    <x v="3"/>
    <n v="0"/>
    <s v="Mitchell_Owen_PBKS"/>
  </r>
  <r>
    <s v="Arshdeep Singh"/>
    <s v="PBKS"/>
    <s v="Retained"/>
    <x v="2"/>
    <n v="0"/>
    <s v="Arshdeep_Singh_PBKS"/>
  </r>
  <r>
    <s v="Yuzvendra Chahal"/>
    <s v="PBKS"/>
    <s v="Retained"/>
    <x v="4"/>
    <n v="0"/>
    <s v="Yuzvendra_Chahal_PBKS"/>
  </r>
  <r>
    <s v="Vijaykumar Vyshak"/>
    <s v="PBKS"/>
    <s v="Retained"/>
    <x v="2"/>
    <n v="0"/>
    <s v="Vijaykumar_Vyshak_PBKS"/>
  </r>
  <r>
    <s v="Yash Thakur"/>
    <s v="PBKS"/>
    <s v="Retained"/>
    <x v="2"/>
    <n v="0"/>
    <s v="Yash_Thakur_PBKS"/>
  </r>
  <r>
    <s v="Xavier Bartlett"/>
    <s v="PBKS"/>
    <s v="Retained"/>
    <x v="2"/>
    <n v="0"/>
    <s v="Xavier_Bartlett_PBKS"/>
  </r>
  <r>
    <s v="Lockie Ferguson"/>
    <s v="PBKS"/>
    <s v="Retained"/>
    <x v="2"/>
    <n v="0"/>
    <s v="Lockie_Ferguson_PBKS"/>
  </r>
  <r>
    <s v="Cooper Connolly"/>
    <s v="PBKS"/>
    <s v="Auction"/>
    <x v="3"/>
    <n v="3"/>
    <s v="Cooper_Connolly_PBKS"/>
  </r>
  <r>
    <s v="Ben Dwarshuis"/>
    <s v="PBKS"/>
    <s v="Auction"/>
    <x v="3"/>
    <n v="4.4000000000000004"/>
    <s v="Ben_Dwarshuis_PBKS"/>
  </r>
  <r>
    <s v="Vishal Nishad"/>
    <s v="PBKS"/>
    <s v="Auction"/>
    <x v="2"/>
    <n v="0.3"/>
    <s v="Vishal_Nishad_PBKS"/>
  </r>
  <r>
    <s v="Praveen Dubey"/>
    <s v="PBKS"/>
    <s v="Auction"/>
    <x v="2"/>
    <n v="0.3"/>
    <s v="Praveen_Dubey_PBKS"/>
  </r>
  <r>
    <s v="Shubham Dubey"/>
    <s v="RR"/>
    <s v="Retained"/>
    <x v="0"/>
    <n v="0"/>
    <s v="Shubham_Dubey_RR"/>
  </r>
  <r>
    <s v="Vaibhav Suryavanshi"/>
    <s v="RR"/>
    <s v="Retained"/>
    <x v="0"/>
    <n v="0"/>
    <s v="Vaibhav_Suryavanshi_RR"/>
  </r>
  <r>
    <s v="Lhuan-dre Pretorius"/>
    <s v="RR"/>
    <s v="Retained"/>
    <x v="0"/>
    <n v="0"/>
    <s v="Lhuan-dre_Pretorius_RR"/>
  </r>
  <r>
    <s v="Shimron Hetmyer"/>
    <s v="RR"/>
    <s v="Retained"/>
    <x v="0"/>
    <n v="0"/>
    <s v="Shimron_Hetmyer_RR"/>
  </r>
  <r>
    <s v="Yashasvi Jaiswal"/>
    <s v="RR"/>
    <s v="Retained"/>
    <x v="0"/>
    <n v="0"/>
    <s v="Yashasvi_Jaiswal_RR"/>
  </r>
  <r>
    <s v="Dhruv Jurel"/>
    <s v="RR"/>
    <s v="Retained"/>
    <x v="1"/>
    <n v="0"/>
    <s v="Dhruv_Jurel_RR"/>
  </r>
  <r>
    <s v="Riyan Parag"/>
    <s v="RR"/>
    <s v="Retained"/>
    <x v="0"/>
    <n v="0"/>
    <s v="Riyan_Parag_RR"/>
  </r>
  <r>
    <s v="Yudhvir Singh Charak"/>
    <s v="RR"/>
    <s v="Retained"/>
    <x v="3"/>
    <n v="0"/>
    <s v="Yudhvir_Singh_Charak_RR"/>
  </r>
  <r>
    <s v="Jofra Archer"/>
    <s v="RR"/>
    <s v="Retained"/>
    <x v="2"/>
    <n v="0"/>
    <s v="Jofra_Archer_RR"/>
  </r>
  <r>
    <s v="Tushar Deshpande"/>
    <s v="RR"/>
    <s v="Retained"/>
    <x v="2"/>
    <n v="0"/>
    <s v="Tushar_Deshpande_RR"/>
  </r>
  <r>
    <s v="Sandeep Sharma"/>
    <s v="RR"/>
    <s v="Retained"/>
    <x v="2"/>
    <n v="0"/>
    <s v="Sandeep_Sharma_RR"/>
  </r>
  <r>
    <s v="Kwena Maphaka"/>
    <s v="RR"/>
    <s v="Retained"/>
    <x v="2"/>
    <n v="0"/>
    <s v="Kwena_Maphaka_RR"/>
  </r>
  <r>
    <s v="Nandre Burger"/>
    <s v="RR"/>
    <s v="Retained"/>
    <x v="4"/>
    <n v="0"/>
    <s v="Nandre_Burger_RR"/>
  </r>
  <r>
    <s v="Ravindra Jadeja"/>
    <s v="RR"/>
    <s v="Trade"/>
    <x v="3"/>
    <n v="0"/>
    <s v="Ravindra_Jadeja_RR"/>
  </r>
  <r>
    <s v="Dasun Shanaka"/>
    <s v="RR"/>
    <s v="Replacement for Sam Curran"/>
    <x v="3"/>
    <n v="0"/>
    <s v="Dasun_Shanaka_RR"/>
  </r>
  <r>
    <s v="Donovan Ferreira"/>
    <s v="RR"/>
    <s v="Trade"/>
    <x v="1"/>
    <n v="0"/>
    <s v="Donovan_Ferreira_RR"/>
  </r>
  <r>
    <s v="Ravi Bishnoi"/>
    <s v="RR"/>
    <s v="Auction"/>
    <x v="4"/>
    <n v="7.2"/>
    <s v="Ravi_Bishnoi_RR"/>
  </r>
  <r>
    <s v="Sushant Mishra"/>
    <s v="RR"/>
    <s v="Auction"/>
    <x v="2"/>
    <n v="0.9"/>
    <s v="Sushant_Mishra_RR"/>
  </r>
  <r>
    <s v="Vignesh Puthur"/>
    <s v="RR"/>
    <s v="Auction"/>
    <x v="2"/>
    <n v="0.3"/>
    <s v="Vignesh_Puthur_RR"/>
  </r>
  <r>
    <s v="Yash Raj Punja"/>
    <s v="RR"/>
    <s v="Auction"/>
    <x v="2"/>
    <n v="0.3"/>
    <s v="Yash_Raj_Punja_RR"/>
  </r>
  <r>
    <s v="Emanjot Chahal"/>
    <s v="RR"/>
    <s v="Replacement for Ravi Singh"/>
    <x v="3"/>
    <n v="0.3"/>
    <s v="Emanjot_Chahal_RR"/>
  </r>
  <r>
    <s v="Brijesh Sharma"/>
    <s v="RR"/>
    <s v="Auction"/>
    <x v="4"/>
    <n v="0.3"/>
    <s v="Brijesh_Sharma_RR"/>
  </r>
  <r>
    <s v="Aman Rao"/>
    <s v="RR"/>
    <s v="Auction"/>
    <x v="0"/>
    <n v="0.3"/>
    <s v="Aman_Rao_RR"/>
  </r>
  <r>
    <s v="Adam Milne"/>
    <s v="RR"/>
    <s v="Auction"/>
    <x v="2"/>
    <n v="2.4"/>
    <s v="Adam_Milne_RR"/>
  </r>
  <r>
    <s v="Kuldeep Sen"/>
    <s v="RR"/>
    <s v="Auction"/>
    <x v="2"/>
    <n v="0.75"/>
    <s v="Kuldeep_Sen_RR"/>
  </r>
  <r>
    <s v="Rajat Patidar"/>
    <s v="RCB"/>
    <s v="Retained"/>
    <x v="0"/>
    <n v="0"/>
    <s v="Rajat_Patidar_RCB"/>
  </r>
  <r>
    <s v="Virat Kohli"/>
    <s v="RCB"/>
    <s v="Retained"/>
    <x v="0"/>
    <n v="0"/>
    <s v="Virat_Kohli_RCB"/>
  </r>
  <r>
    <s v="Tim David"/>
    <s v="RCB"/>
    <s v="Retained"/>
    <x v="3"/>
    <n v="0"/>
    <s v="Tim_David_RCB"/>
  </r>
  <r>
    <s v="Devdutt Padikkal"/>
    <s v="RCB"/>
    <s v="Retained"/>
    <x v="0"/>
    <n v="0"/>
    <s v="Devdutt_Padikkal_RCB"/>
  </r>
  <r>
    <s v="Phil Salt"/>
    <s v="RCB"/>
    <s v="Retained"/>
    <x v="1"/>
    <n v="0"/>
    <s v="Phil_Salt_RCB"/>
  </r>
  <r>
    <s v="Jitesh Sharma"/>
    <s v="RCB"/>
    <s v="Retained"/>
    <x v="1"/>
    <n v="0"/>
    <s v="Jitesh_Sharma_RCB"/>
  </r>
  <r>
    <s v="Krunal Pandya"/>
    <s v="RCB"/>
    <s v="Retained"/>
    <x v="3"/>
    <n v="0"/>
    <s v="Krunal_Pandya_RCB"/>
  </r>
  <r>
    <s v="Jacob Bethell"/>
    <s v="RCB"/>
    <s v="Retained"/>
    <x v="3"/>
    <n v="0"/>
    <s v="Jacob_Bethell_RCB"/>
  </r>
  <r>
    <s v="Romario Shepherd"/>
    <s v="RCB"/>
    <s v="Retained"/>
    <x v="3"/>
    <n v="0"/>
    <s v="Romario_Shepherd_RCB"/>
  </r>
  <r>
    <s v="Swapnil Singh"/>
    <s v="RCB"/>
    <s v="Retained"/>
    <x v="3"/>
    <n v="0"/>
    <s v="Swapnil_Singh_RCB"/>
  </r>
  <r>
    <s v="Josh Hazlewood"/>
    <s v="RCB"/>
    <s v="Retained"/>
    <x v="2"/>
    <n v="0"/>
    <s v="Josh_Hazlewood_RCB"/>
  </r>
  <r>
    <s v="Bhuvneshwar Kumar"/>
    <s v="RCB"/>
    <s v="Retained"/>
    <x v="2"/>
    <n v="0"/>
    <s v="Bhuvneshwar_Kumar_RCB"/>
  </r>
  <r>
    <s v="Rasikh Salam"/>
    <s v="RCB"/>
    <s v="Retained"/>
    <x v="2"/>
    <n v="0"/>
    <s v="Rasikh_Salam_RCB"/>
  </r>
  <r>
    <s v="Yash Dayal"/>
    <s v="RCB"/>
    <s v="Retained"/>
    <x v="4"/>
    <n v="0"/>
    <s v="Yash_Dayal_RCB"/>
  </r>
  <r>
    <s v="Suyash Sharma"/>
    <s v="RCB"/>
    <s v="Retained"/>
    <x v="4"/>
    <n v="0"/>
    <s v="Suyash_Sharma_RCB"/>
  </r>
  <r>
    <s v="Richard Gleeson"/>
    <s v="RCB"/>
    <s v="Replacement for Nuwan Thushara"/>
    <x v="2"/>
    <n v="1.6"/>
    <s v="Richard_Gleeson_RCB"/>
  </r>
  <r>
    <s v="Abhinandan Singh"/>
    <s v="RCB"/>
    <s v="Retained"/>
    <x v="2"/>
    <n v="0"/>
    <s v="Abhinandan_Singh_RCB"/>
  </r>
  <r>
    <s v="Venkatesh Iyer"/>
    <s v="RCB"/>
    <s v="Auction"/>
    <x v="3"/>
    <n v="7"/>
    <s v="Venkatesh_Iyer_RCB"/>
  </r>
  <r>
    <s v="Jacob Duffy"/>
    <s v="RCB"/>
    <s v="Auction"/>
    <x v="2"/>
    <n v="2"/>
    <s v="Jacob_Duffy_RCB"/>
  </r>
  <r>
    <s v="Mangesh Yadav"/>
    <s v="RCB"/>
    <s v="Auction"/>
    <x v="3"/>
    <n v="5.2"/>
    <s v="Mangesh_Yadav_RCB"/>
  </r>
  <r>
    <s v="Satvik Deswal"/>
    <s v="RCB"/>
    <s v="Auction"/>
    <x v="3"/>
    <n v="0.3"/>
    <s v="Satvik_Deswal_RCB"/>
  </r>
  <r>
    <s v="Jordan Cox"/>
    <s v="RCB"/>
    <s v="Auction"/>
    <x v="0"/>
    <n v="0.75"/>
    <s v="Jordan_Cox_RCB"/>
  </r>
  <r>
    <s v="Kanishk Chouhan"/>
    <s v="RCB"/>
    <s v="Auction"/>
    <x v="3"/>
    <n v="0.3"/>
    <s v="Kanishk_Chouhan_RCB"/>
  </r>
  <r>
    <s v="Vihaan Malhotra"/>
    <s v="RCB"/>
    <s v="Auction"/>
    <x v="3"/>
    <n v="0.3"/>
    <s v="Vihaan_Malhotra_RCB"/>
  </r>
  <r>
    <s v="Vicky Ostwal"/>
    <s v="RCB"/>
    <s v="All-rounder"/>
    <x v="3"/>
    <n v="0.3"/>
    <s v="Vicky_Ostwal_RCB"/>
  </r>
  <r>
    <s v="Travis Head"/>
    <s v="SRH"/>
    <s v="Retained"/>
    <x v="0"/>
    <n v="0"/>
    <s v="Travis_Head_SRH"/>
  </r>
  <r>
    <s v="Abhishek Sharma"/>
    <s v="SRH"/>
    <s v="Retained"/>
    <x v="3"/>
    <n v="0"/>
    <s v="Abhishek_Sharma_SRH"/>
  </r>
  <r>
    <s v="Aniket Verma"/>
    <s v="SRH"/>
    <s v="Retained"/>
    <x v="0"/>
    <n v="0"/>
    <s v="Aniket_Verma_SRH"/>
  </r>
  <r>
    <s v="Ravichandran Smaran"/>
    <s v="SRH"/>
    <s v="Retained"/>
    <x v="0"/>
    <n v="0"/>
    <s v="Ravichandran_Smaran_SRH"/>
  </r>
  <r>
    <s v="Ishan Kishan"/>
    <s v="SRH"/>
    <s v="Retained"/>
    <x v="1"/>
    <n v="0"/>
    <s v="Ishan_Kishan_SRH"/>
  </r>
  <r>
    <s v="Heinrich Klaasen"/>
    <s v="SRH"/>
    <s v="Retained"/>
    <x v="1"/>
    <n v="0"/>
    <s v="Heinrich_Klaasen_SRH"/>
  </r>
  <r>
    <s v="Nitish Kumar Reddy"/>
    <s v="SRH"/>
    <s v="Retained"/>
    <x v="3"/>
    <n v="0"/>
    <s v="Nitish_Kumar_Reddy_SRH"/>
  </r>
  <r>
    <s v="Harsh Dubey"/>
    <s v="SRH"/>
    <s v="Retained"/>
    <x v="3"/>
    <n v="0"/>
    <s v="Harsh_Dubey_SRH"/>
  </r>
  <r>
    <s v="Kamindu Mendis"/>
    <s v="SRH"/>
    <s v="Retained"/>
    <x v="3"/>
    <n v="0"/>
    <s v="Kamindu_Mendis_SRH"/>
  </r>
  <r>
    <s v="Harshal Patel"/>
    <s v="SRH"/>
    <s v="Retained"/>
    <x v="3"/>
    <n v="0"/>
    <s v="Harshal_Patel_SRH"/>
  </r>
  <r>
    <s v="Dilshan Madushanka"/>
    <s v="SRH"/>
    <s v="Replacement for _x000a_Brydon Carse (ENG)"/>
    <x v="2"/>
    <n v="0.75"/>
    <s v="Dilshan_Madushanka_SRH"/>
  </r>
  <r>
    <s v="Pat Cummins"/>
    <s v="SRH"/>
    <s v="Retained"/>
    <x v="2"/>
    <n v="0"/>
    <s v="Pat_Cummins_SRH"/>
  </r>
  <r>
    <s v="Jaydev Unadkat"/>
    <s v="SRH"/>
    <s v="Retained"/>
    <x v="2"/>
    <n v="0"/>
    <s v="Jaydev_Unadkat_SRH"/>
  </r>
  <r>
    <s v="Eshan Malinga"/>
    <s v="SRH"/>
    <s v="Retained"/>
    <x v="2"/>
    <n v="0"/>
    <s v="Eshan_Malinga_SRH"/>
  </r>
  <r>
    <s v="Zeeshan Ansari"/>
    <s v="SRH"/>
    <s v="Retained"/>
    <x v="2"/>
    <n v="0"/>
    <s v="Zeeshan_Ansari_SRH"/>
  </r>
  <r>
    <s v="Shivang Kumar"/>
    <s v="SRH"/>
    <s v="Auction"/>
    <x v="3"/>
    <n v="0.3"/>
    <s v="Shivang_Kumar_SRH"/>
  </r>
  <r>
    <s v="Salil Arora"/>
    <s v="SRH"/>
    <s v="Auction"/>
    <x v="1"/>
    <n v="1.5"/>
    <s v="Salil_Arora_SRH"/>
  </r>
  <r>
    <s v="Krains Fuletra"/>
    <s v="SRH"/>
    <s v="Auction"/>
    <x v="2"/>
    <n v="0.3"/>
    <s v="Krains_Fuletra_SRH"/>
  </r>
  <r>
    <s v="Praful Hinge"/>
    <s v="SRH"/>
    <s v="Auction"/>
    <x v="4"/>
    <n v="0.3"/>
    <s v="Praful_Hinge_SRH"/>
  </r>
  <r>
    <s v="Amit Kumar"/>
    <s v="SRH"/>
    <s v="Auction"/>
    <x v="2"/>
    <n v="0.3"/>
    <s v="Amit_Kumar_SRH"/>
  </r>
  <r>
    <s v="Onkar Tarmale"/>
    <s v="SRH"/>
    <s v="Auction"/>
    <x v="2"/>
    <n v="0.3"/>
    <s v="Onkar_Tarmale_SRH"/>
  </r>
  <r>
    <s v="Sakib Hussain"/>
    <s v="SRH"/>
    <s v="Auction"/>
    <x v="2"/>
    <n v="0.3"/>
    <s v="Sakib_Hussain_SRH"/>
  </r>
  <r>
    <s v="Liam Livingstone"/>
    <s v="SRH"/>
    <s v="Auction"/>
    <x v="3"/>
    <n v="13"/>
    <s v="Liam_Livingstone_SRH"/>
  </r>
  <r>
    <s v="RS Ambrish"/>
    <s v="SRH"/>
    <s v="Replacement for Shivam Mavi"/>
    <x v="3"/>
    <n v="0.3"/>
    <s v="RS_Ambrish_SRH"/>
  </r>
  <r>
    <s v="Gerald Coetzee"/>
    <s v="SRH"/>
    <s v="Replacement for David Payne"/>
    <x v="2"/>
    <n v="2"/>
    <s v="Gerald_Coetzee_SRH"/>
  </r>
  <r>
    <m/>
    <m/>
    <m/>
    <x v="5"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x v="0"/>
    <s v="PBKS"/>
    <x v="0"/>
    <n v="0"/>
    <n v="1"/>
    <n v="15"/>
    <n v="8"/>
    <s v="-"/>
    <n v="187.5"/>
    <n v="0"/>
    <n v="0"/>
    <n v="1"/>
    <n v="1"/>
    <n v="1"/>
    <n v="0"/>
    <n v="0.13333333333333333"/>
    <e v="#VALUE!"/>
    <e v="#VALUE!"/>
    <n v="25"/>
    <n v="0"/>
    <e v="#VALUE!"/>
    <s v="Vishnu Vinod_PBKS"/>
  </r>
  <r>
    <x v="1"/>
    <s v="RR"/>
    <x v="1"/>
    <n v="0"/>
    <n v="16"/>
    <n v="776"/>
    <n v="327"/>
    <n v="48.5"/>
    <n v="237.3"/>
    <n v="1"/>
    <n v="5"/>
    <n v="63"/>
    <n v="72"/>
    <n v="0"/>
    <n v="0"/>
    <n v="0.17396907216494845"/>
    <n v="8931.0228000000006"/>
    <n v="776"/>
    <n v="41.282860824742265"/>
    <n v="0"/>
    <n v="0"/>
    <s v="Vaibhav Suryavanshi_RR"/>
  </r>
  <r>
    <x v="2"/>
    <s v="CSK"/>
    <x v="0"/>
    <n v="14.2"/>
    <n v="11"/>
    <n v="295"/>
    <n v="216"/>
    <n v="32.770000000000003"/>
    <n v="136.57"/>
    <n v="0"/>
    <n v="2"/>
    <n v="24"/>
    <n v="16"/>
    <n v="2"/>
    <n v="4.8135593220338981E-2"/>
    <n v="0.13559322033898305"/>
    <n v="1320.2426755000001"/>
    <n v="360.47"/>
    <n v="18.517966101694913"/>
    <n v="92.974836302816911"/>
    <n v="1.0755598393774235E-2"/>
    <s v="Kartik Sharma_CSK"/>
  </r>
  <r>
    <x v="3"/>
    <s v="CSK"/>
    <x v="2"/>
    <n v="0.3"/>
    <n v="0"/>
    <n v="0"/>
    <n v="0"/>
    <n v="0"/>
    <n v="0"/>
    <n v="0"/>
    <n v="0"/>
    <n v="0"/>
    <n v="0"/>
    <n v="0"/>
    <n v="0"/>
    <n v="0"/>
    <n v="0"/>
    <m/>
    <m/>
    <m/>
    <m/>
    <m/>
  </r>
  <r>
    <x v="4"/>
    <s v="LSG"/>
    <x v="0"/>
    <n v="2.6"/>
    <n v="10"/>
    <n v="170"/>
    <n v="120"/>
    <n v="28.33"/>
    <n v="141.66"/>
    <n v="0"/>
    <n v="1"/>
    <n v="11"/>
    <n v="12"/>
    <n v="4"/>
    <n v="1.5294117647058824E-2"/>
    <n v="0.13529411764705881"/>
    <n v="682.24872599999992"/>
    <n v="283.29999999999995"/>
    <n v="19.165764705882353"/>
    <n v="262.40335615384612"/>
    <n v="3.8109268671613471E-3"/>
    <s v="Mukul Choudhary_LSG"/>
  </r>
  <r>
    <x v="5"/>
    <s v="CSK"/>
    <x v="3"/>
    <n v="0"/>
    <n v="14"/>
    <n v="58"/>
    <n v="38"/>
    <n v="29"/>
    <n v="152.63"/>
    <n v="0"/>
    <n v="0"/>
    <n v="3"/>
    <n v="4"/>
    <n v="2"/>
    <n v="0"/>
    <n v="0.1206896551724138"/>
    <n v="256.72366"/>
    <m/>
    <m/>
    <m/>
    <m/>
    <m/>
  </r>
  <r>
    <x v="6"/>
    <s v="CSK"/>
    <x v="3"/>
    <n v="0.75"/>
    <n v="0"/>
    <n v="0"/>
    <n v="0"/>
    <n v="0"/>
    <n v="0"/>
    <n v="0"/>
    <n v="0"/>
    <n v="0"/>
    <n v="0"/>
    <n v="0"/>
    <n v="0"/>
    <n v="0"/>
    <n v="0"/>
    <m/>
    <m/>
    <m/>
    <m/>
    <m/>
  </r>
  <r>
    <x v="7"/>
    <s v="CSK"/>
    <x v="3"/>
    <n v="0.3"/>
    <n v="0"/>
    <n v="0"/>
    <n v="0"/>
    <n v="0"/>
    <n v="0"/>
    <n v="0"/>
    <n v="0"/>
    <n v="0"/>
    <n v="0"/>
    <n v="0"/>
    <n v="0"/>
    <n v="0"/>
    <n v="0"/>
    <m/>
    <m/>
    <m/>
    <m/>
    <m/>
  </r>
  <r>
    <x v="8"/>
    <s v="CSK"/>
    <x v="3"/>
    <n v="0"/>
    <n v="13"/>
    <n v="270"/>
    <n v="170"/>
    <n v="38.57"/>
    <n v="158.82"/>
    <n v="0"/>
    <n v="0"/>
    <n v="24"/>
    <n v="15"/>
    <n v="5"/>
    <n v="0"/>
    <n v="0.14444444444444443"/>
    <n v="1653.9355979999998"/>
    <m/>
    <m/>
    <m/>
    <m/>
    <m/>
  </r>
  <r>
    <x v="9"/>
    <s v="CSK"/>
    <x v="2"/>
    <n v="0.3"/>
    <n v="0"/>
    <n v="0"/>
    <n v="0"/>
    <n v="0"/>
    <n v="0"/>
    <n v="0"/>
    <n v="0"/>
    <n v="0"/>
    <n v="0"/>
    <n v="0"/>
    <n v="0"/>
    <n v="0"/>
    <n v="0"/>
    <m/>
    <m/>
    <m/>
    <m/>
    <m/>
  </r>
  <r>
    <x v="10"/>
    <s v="CSK"/>
    <x v="4"/>
    <n v="0"/>
    <n v="14"/>
    <n v="11"/>
    <n v="23"/>
    <n v="3.66"/>
    <n v="47.82"/>
    <n v="0"/>
    <n v="0"/>
    <n v="0"/>
    <n v="1"/>
    <n v="1"/>
    <n v="0"/>
    <n v="9.0909090909090912E-2"/>
    <n v="1.9252332000000003"/>
    <m/>
    <m/>
    <m/>
    <m/>
    <m/>
  </r>
  <r>
    <x v="11"/>
    <s v="CSK"/>
    <x v="2"/>
    <n v="0"/>
    <n v="0"/>
    <n v="0"/>
    <n v="0"/>
    <n v="0"/>
    <n v="0"/>
    <n v="0"/>
    <n v="0"/>
    <n v="0"/>
    <n v="0"/>
    <n v="0"/>
    <n v="0"/>
    <n v="0"/>
    <n v="0"/>
    <m/>
    <m/>
    <m/>
    <m/>
    <m/>
  </r>
  <r>
    <x v="12"/>
    <s v="CSK"/>
    <x v="2"/>
    <n v="1.5"/>
    <n v="0"/>
    <n v="0"/>
    <n v="0"/>
    <n v="0"/>
    <n v="0"/>
    <n v="0"/>
    <n v="0"/>
    <n v="0"/>
    <n v="0"/>
    <n v="0"/>
    <n v="0"/>
    <n v="0"/>
    <n v="0"/>
    <m/>
    <m/>
    <m/>
    <m/>
    <m/>
  </r>
  <r>
    <x v="13"/>
    <s v="CSK"/>
    <x v="4"/>
    <n v="0"/>
    <n v="0"/>
    <n v="0"/>
    <n v="0"/>
    <n v="0"/>
    <n v="0"/>
    <n v="0"/>
    <n v="0"/>
    <n v="0"/>
    <n v="0"/>
    <n v="0"/>
    <n v="0"/>
    <n v="0"/>
    <n v="0"/>
    <m/>
    <m/>
    <m/>
    <m/>
    <m/>
  </r>
  <r>
    <x v="14"/>
    <s v="CSK"/>
    <x v="2"/>
    <n v="0"/>
    <n v="0"/>
    <n v="0"/>
    <n v="0"/>
    <n v="0"/>
    <n v="0"/>
    <n v="0"/>
    <n v="0"/>
    <n v="0"/>
    <n v="0"/>
    <n v="0"/>
    <n v="0"/>
    <n v="0"/>
    <n v="0"/>
    <m/>
    <m/>
    <m/>
    <m/>
    <m/>
  </r>
  <r>
    <x v="15"/>
    <s v="RCB"/>
    <x v="1"/>
    <n v="0"/>
    <n v="16"/>
    <n v="675"/>
    <n v="407"/>
    <n v="56.25"/>
    <n v="165.84"/>
    <n v="1"/>
    <n v="5"/>
    <n v="73"/>
    <n v="25"/>
    <n v="4"/>
    <n v="0"/>
    <n v="0.14518518518518519"/>
    <n v="6296.7375000000002"/>
    <n v="900"/>
    <n v="24.077511111111114"/>
    <n v="0"/>
    <n v="0"/>
    <s v="Virat Kohli_RCB"/>
  </r>
  <r>
    <x v="16"/>
    <s v="CSK"/>
    <x v="2"/>
    <n v="2"/>
    <n v="7"/>
    <n v="5"/>
    <n v="3"/>
    <s v="-"/>
    <n v="166.66"/>
    <n v="0"/>
    <n v="0"/>
    <n v="0"/>
    <n v="0"/>
    <n v="3"/>
    <n v="0.4"/>
    <n v="0"/>
    <e v="#VALUE!"/>
    <m/>
    <m/>
    <m/>
    <m/>
    <m/>
  </r>
  <r>
    <x v="17"/>
    <s v="CSK"/>
    <x v="3"/>
    <n v="14.2"/>
    <n v="6"/>
    <n v="90"/>
    <n v="67"/>
    <n v="45"/>
    <n v="134.32"/>
    <n v="0"/>
    <n v="0"/>
    <n v="10"/>
    <n v="3"/>
    <n v="3"/>
    <n v="0.15777777777777777"/>
    <n v="0.14444444444444443"/>
    <n v="543.99599999999998"/>
    <m/>
    <m/>
    <m/>
    <m/>
    <m/>
  </r>
  <r>
    <x v="18"/>
    <s v="KKR"/>
    <x v="0"/>
    <n v="2"/>
    <n v="11"/>
    <n v="349"/>
    <n v="163"/>
    <n v="34.9"/>
    <n v="214.11"/>
    <n v="1"/>
    <n v="1"/>
    <n v="33"/>
    <n v="28"/>
    <n v="1"/>
    <n v="5.7306590257879654E-3"/>
    <n v="0.17478510028653296"/>
    <n v="2607.8812110000003"/>
    <n v="383.9"/>
    <n v="37.423237822349577"/>
    <n v="1303.9406055000002"/>
    <n v="7.6690609662895411E-4"/>
    <s v="Finn Allen_KKR"/>
  </r>
  <r>
    <x v="19"/>
    <s v="CSK"/>
    <x v="3"/>
    <n v="1.5"/>
    <n v="3"/>
    <n v="60"/>
    <n v="51"/>
    <n v="20"/>
    <n v="117.64"/>
    <n v="0"/>
    <n v="0"/>
    <n v="6"/>
    <n v="1"/>
    <n v="0"/>
    <n v="2.5000000000000001E-2"/>
    <n v="0.11666666666666667"/>
    <n v="141.16800000000001"/>
    <m/>
    <m/>
    <m/>
    <m/>
    <m/>
  </r>
  <r>
    <x v="20"/>
    <s v="CSK"/>
    <x v="3"/>
    <n v="0.4"/>
    <n v="0"/>
    <n v="0"/>
    <n v="0"/>
    <n v="0"/>
    <n v="0"/>
    <n v="0"/>
    <n v="0"/>
    <n v="0"/>
    <n v="0"/>
    <n v="0"/>
    <n v="0"/>
    <n v="0"/>
    <n v="0"/>
    <m/>
    <m/>
    <m/>
    <m/>
    <m/>
  </r>
  <r>
    <x v="21"/>
    <s v="GT"/>
    <x v="1"/>
    <n v="0"/>
    <n v="16"/>
    <n v="732"/>
    <n v="449"/>
    <n v="45.75"/>
    <n v="163.02000000000001"/>
    <n v="1"/>
    <n v="6"/>
    <n v="74"/>
    <n v="33"/>
    <n v="0"/>
    <n v="0"/>
    <n v="0.14617486338797814"/>
    <n v="5459.3767800000005"/>
    <n v="732"/>
    <n v="23.829426229508197"/>
    <n v="0"/>
    <n v="0"/>
    <s v="Shubman Gill_GT"/>
  </r>
  <r>
    <x v="22"/>
    <s v="CSK"/>
    <x v="4"/>
    <n v="1"/>
    <n v="0"/>
    <n v="0"/>
    <n v="0"/>
    <n v="0"/>
    <n v="0"/>
    <n v="0"/>
    <n v="0"/>
    <n v="0"/>
    <n v="0"/>
    <n v="0"/>
    <n v="0"/>
    <n v="0"/>
    <n v="0"/>
    <m/>
    <m/>
    <m/>
    <m/>
    <m/>
  </r>
  <r>
    <x v="23"/>
    <s v="CSK"/>
    <x v="2"/>
    <n v="2"/>
    <n v="0"/>
    <n v="0"/>
    <n v="0"/>
    <n v="0"/>
    <n v="0"/>
    <n v="0"/>
    <n v="0"/>
    <n v="0"/>
    <n v="0"/>
    <n v="0"/>
    <n v="0"/>
    <n v="0"/>
    <n v="0"/>
    <m/>
    <m/>
    <m/>
    <m/>
    <m/>
  </r>
  <r>
    <x v="24"/>
    <s v="CSK"/>
    <x v="3"/>
    <n v="0.75"/>
    <n v="0"/>
    <n v="0"/>
    <n v="0"/>
    <n v="0"/>
    <n v="0"/>
    <n v="0"/>
    <n v="0"/>
    <n v="0"/>
    <n v="0"/>
    <n v="0"/>
    <n v="0"/>
    <n v="0"/>
    <n v="0"/>
    <m/>
    <m/>
    <m/>
    <m/>
    <m/>
  </r>
  <r>
    <x v="25"/>
    <s v="CSK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S Dhoni_CSK"/>
  </r>
  <r>
    <x v="26"/>
    <s v="GT"/>
    <x v="1"/>
    <n v="0"/>
    <n v="17"/>
    <n v="722"/>
    <n v="457"/>
    <n v="45.12"/>
    <n v="157.97999999999999"/>
    <n v="1"/>
    <n v="8"/>
    <n v="75"/>
    <n v="30"/>
    <n v="1"/>
    <n v="0"/>
    <n v="0.14542936288088643"/>
    <n v="5146.4575871999996"/>
    <n v="767.04"/>
    <n v="22.974930747922436"/>
    <n v="0"/>
    <n v="0"/>
    <s v="B Sai Sudharsan_GT"/>
  </r>
  <r>
    <x v="27"/>
    <s v="CSK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Urvil Patel_CSK"/>
  </r>
  <r>
    <x v="28"/>
    <s v="CSK"/>
    <x v="0"/>
    <n v="0"/>
    <n v="14"/>
    <n v="477"/>
    <n v="288"/>
    <n v="43.36"/>
    <n v="165.62"/>
    <n v="2"/>
    <n v="1"/>
    <n v="53"/>
    <n v="24"/>
    <n v="3"/>
    <n v="0"/>
    <n v="0.16142557651991615"/>
    <n v="3425.4720864000005"/>
    <n v="607.04"/>
    <n v="26.735303983228516"/>
    <n v="0"/>
    <n v="0"/>
    <s v="Sanju Samson_CSK"/>
  </r>
  <r>
    <x v="29"/>
    <s v="DC"/>
    <x v="3"/>
    <n v="0"/>
    <n v="14"/>
    <n v="173"/>
    <n v="132"/>
    <n v="19.22"/>
    <n v="131.06"/>
    <n v="0"/>
    <n v="1"/>
    <n v="16"/>
    <n v="6"/>
    <n v="2"/>
    <n v="0"/>
    <n v="0.12716763005780346"/>
    <n v="435.7823636"/>
    <m/>
    <m/>
    <m/>
    <m/>
    <m/>
  </r>
  <r>
    <x v="30"/>
    <s v="PBKS"/>
    <x v="1"/>
    <n v="0"/>
    <n v="14"/>
    <n v="498"/>
    <n v="295"/>
    <n v="55.33"/>
    <n v="168.81"/>
    <n v="1"/>
    <n v="5"/>
    <n v="39"/>
    <n v="30"/>
    <n v="4"/>
    <n v="0"/>
    <n v="0.13855421686746988"/>
    <n v="4651.4481354"/>
    <n v="774.62"/>
    <n v="23.389337349397589"/>
    <n v="0"/>
    <n v="0"/>
    <s v="Shreyas Iyer_PBKS"/>
  </r>
  <r>
    <x v="31"/>
    <s v="DC"/>
    <x v="0"/>
    <n v="0"/>
    <n v="14"/>
    <n v="593"/>
    <n v="340"/>
    <n v="45.61"/>
    <n v="174.41"/>
    <n v="1"/>
    <n v="5"/>
    <n v="56"/>
    <n v="31"/>
    <n v="1"/>
    <n v="0"/>
    <n v="0.14671163575042159"/>
    <n v="4717.2201793000004"/>
    <n v="638.54"/>
    <n v="25.587976391231031"/>
    <n v="0"/>
    <n v="0"/>
    <s v="KL Rahul_DC"/>
  </r>
  <r>
    <x v="32"/>
    <s v="DC"/>
    <x v="3"/>
    <n v="0"/>
    <n v="5"/>
    <n v="15"/>
    <n v="10"/>
    <n v="15"/>
    <n v="150"/>
    <n v="0"/>
    <n v="0"/>
    <n v="2"/>
    <n v="0"/>
    <n v="1"/>
    <n v="0"/>
    <n v="0.13333333333333333"/>
    <n v="33.75"/>
    <m/>
    <m/>
    <m/>
    <m/>
    <m/>
  </r>
  <r>
    <x v="33"/>
    <s v="DC"/>
    <x v="3"/>
    <n v="0"/>
    <n v="0"/>
    <n v="0"/>
    <n v="0"/>
    <n v="0"/>
    <n v="0"/>
    <n v="0"/>
    <n v="0"/>
    <n v="0"/>
    <n v="0"/>
    <n v="0"/>
    <n v="0"/>
    <n v="0"/>
    <n v="0"/>
    <m/>
    <m/>
    <m/>
    <m/>
    <m/>
  </r>
  <r>
    <x v="34"/>
    <s v="DC"/>
    <x v="3"/>
    <n v="0"/>
    <n v="0"/>
    <n v="0"/>
    <n v="0"/>
    <n v="0"/>
    <n v="0"/>
    <n v="0"/>
    <n v="0"/>
    <n v="0"/>
    <n v="0"/>
    <n v="0"/>
    <n v="0"/>
    <n v="0"/>
    <n v="0"/>
    <m/>
    <m/>
    <m/>
    <m/>
    <m/>
  </r>
  <r>
    <x v="35"/>
    <s v="DC"/>
    <x v="3"/>
    <n v="0"/>
    <n v="0"/>
    <n v="0"/>
    <n v="0"/>
    <n v="0"/>
    <n v="0"/>
    <n v="0"/>
    <n v="0"/>
    <n v="0"/>
    <n v="0"/>
    <n v="0"/>
    <n v="0"/>
    <n v="0"/>
    <n v="0"/>
    <m/>
    <m/>
    <m/>
    <m/>
    <m/>
  </r>
  <r>
    <x v="36"/>
    <s v="DC"/>
    <x v="2"/>
    <n v="0"/>
    <n v="0"/>
    <n v="0"/>
    <n v="0"/>
    <n v="0"/>
    <n v="0"/>
    <n v="0"/>
    <n v="0"/>
    <n v="0"/>
    <n v="0"/>
    <n v="0"/>
    <n v="0"/>
    <n v="0"/>
    <n v="0"/>
    <m/>
    <m/>
    <m/>
    <m/>
    <m/>
  </r>
  <r>
    <x v="37"/>
    <s v="DC"/>
    <x v="2"/>
    <n v="0"/>
    <n v="0"/>
    <n v="0"/>
    <n v="0"/>
    <n v="0"/>
    <n v="0"/>
    <n v="0"/>
    <n v="0"/>
    <n v="0"/>
    <n v="0"/>
    <n v="0"/>
    <n v="0"/>
    <n v="0"/>
    <n v="0"/>
    <m/>
    <m/>
    <m/>
    <m/>
    <m/>
  </r>
  <r>
    <x v="38"/>
    <s v="DC"/>
    <x v="2"/>
    <n v="0"/>
    <n v="0"/>
    <n v="0"/>
    <n v="0"/>
    <n v="0"/>
    <n v="0"/>
    <n v="0"/>
    <n v="0"/>
    <n v="0"/>
    <n v="0"/>
    <n v="0"/>
    <n v="0"/>
    <n v="0"/>
    <n v="0"/>
    <m/>
    <m/>
    <m/>
    <m/>
    <m/>
  </r>
  <r>
    <x v="39"/>
    <s v="DC"/>
    <x v="2"/>
    <n v="0"/>
    <n v="0"/>
    <n v="0"/>
    <n v="0"/>
    <n v="0"/>
    <n v="0"/>
    <n v="0"/>
    <n v="0"/>
    <n v="0"/>
    <n v="0"/>
    <n v="0"/>
    <n v="0"/>
    <n v="0"/>
    <n v="0"/>
    <m/>
    <m/>
    <m/>
    <m/>
    <m/>
  </r>
  <r>
    <x v="40"/>
    <s v="DC"/>
    <x v="4"/>
    <n v="0"/>
    <n v="12"/>
    <n v="9"/>
    <n v="21"/>
    <n v="3"/>
    <n v="42.85"/>
    <n v="0"/>
    <n v="0"/>
    <n v="0"/>
    <n v="0"/>
    <n v="1"/>
    <n v="0"/>
    <n v="0"/>
    <n v="1.1569500000000001"/>
    <m/>
    <m/>
    <m/>
    <m/>
    <m/>
  </r>
  <r>
    <x v="41"/>
    <s v="RCB"/>
    <x v="1"/>
    <n v="0"/>
    <n v="15"/>
    <n v="501"/>
    <n v="260"/>
    <n v="41.75"/>
    <n v="192.69"/>
    <n v="0"/>
    <n v="5"/>
    <n v="30"/>
    <n v="42"/>
    <n v="2"/>
    <n v="0"/>
    <n v="0.1437125748502994"/>
    <n v="4030.4485575000003"/>
    <n v="626.25"/>
    <n v="27.691976047904191"/>
    <n v="0"/>
    <n v="0"/>
    <s v="Rajat Patidar_RCB"/>
  </r>
  <r>
    <x v="42"/>
    <s v="DC"/>
    <x v="3"/>
    <n v="8.4"/>
    <n v="0"/>
    <n v="0"/>
    <n v="0"/>
    <n v="0"/>
    <n v="0"/>
    <n v="0"/>
    <n v="0"/>
    <n v="0"/>
    <n v="0"/>
    <n v="0"/>
    <n v="0"/>
    <n v="0"/>
    <n v="0"/>
    <m/>
    <m/>
    <m/>
    <m/>
    <m/>
  </r>
  <r>
    <x v="43"/>
    <s v="DC"/>
    <x v="2"/>
    <n v="0.75"/>
    <n v="0"/>
    <n v="0"/>
    <n v="0"/>
    <n v="0"/>
    <n v="0"/>
    <n v="0"/>
    <n v="0"/>
    <n v="0"/>
    <n v="0"/>
    <n v="0"/>
    <n v="0"/>
    <n v="0"/>
    <n v="0"/>
    <m/>
    <m/>
    <m/>
    <m/>
    <m/>
  </r>
  <r>
    <x v="44"/>
    <s v="DC"/>
    <x v="0"/>
    <n v="0"/>
    <n v="4"/>
    <n v="108"/>
    <n v="88"/>
    <n v="27"/>
    <n v="122.72"/>
    <n v="0"/>
    <n v="1"/>
    <n v="15"/>
    <n v="1"/>
    <n v="0"/>
    <n v="0"/>
    <n v="0.14814814814814814"/>
    <n v="357.85151999999999"/>
    <n v="108"/>
    <n v="18.180740740740738"/>
    <n v="0"/>
    <n v="0"/>
    <s v="Abishek Porel_DC"/>
  </r>
  <r>
    <x v="45"/>
    <s v="LSG"/>
    <x v="1"/>
    <n v="0"/>
    <n v="13"/>
    <n v="563"/>
    <n v="345"/>
    <n v="43.3"/>
    <n v="163.18"/>
    <n v="1"/>
    <n v="3"/>
    <n v="51"/>
    <n v="36"/>
    <n v="0"/>
    <n v="0"/>
    <n v="0.15452930728241562"/>
    <n v="3977.9857219999994"/>
    <n v="562.9"/>
    <n v="25.216092362344583"/>
    <n v="0"/>
    <n v="0"/>
    <s v="Mitchell Marsh_LSG"/>
  </r>
  <r>
    <x v="46"/>
    <s v="DC"/>
    <x v="2"/>
    <n v="2"/>
    <n v="0"/>
    <n v="0"/>
    <n v="0"/>
    <n v="0"/>
    <n v="0"/>
    <n v="0"/>
    <n v="0"/>
    <n v="0"/>
    <n v="0"/>
    <n v="0"/>
    <n v="0"/>
    <n v="0"/>
    <n v="0"/>
    <m/>
    <m/>
    <m/>
    <m/>
    <m/>
  </r>
  <r>
    <x v="47"/>
    <s v="KKR"/>
    <x v="1"/>
    <n v="0"/>
    <n v="13"/>
    <n v="422"/>
    <n v="288"/>
    <n v="42.2"/>
    <n v="146.52000000000001"/>
    <n v="0"/>
    <n v="5"/>
    <n v="40"/>
    <n v="19"/>
    <n v="2"/>
    <n v="0"/>
    <n v="0.13981042654028436"/>
    <n v="2609.2867680000008"/>
    <n v="548.6"/>
    <n v="20.485023696682465"/>
    <n v="0"/>
    <n v="0"/>
    <s v="Angkrish Raghuvanshi_KKR"/>
  </r>
  <r>
    <x v="48"/>
    <s v="KKR"/>
    <x v="1"/>
    <n v="0"/>
    <n v="14"/>
    <n v="295"/>
    <n v="198"/>
    <n v="59"/>
    <n v="148.97999999999999"/>
    <n v="0"/>
    <n v="2"/>
    <n v="27"/>
    <n v="11"/>
    <n v="6"/>
    <n v="0"/>
    <n v="0.12881355932203389"/>
    <n v="2592.9969000000001"/>
    <n v="826"/>
    <n v="19.190644067796608"/>
    <n v="0"/>
    <n v="0"/>
    <s v="Rinku Singh_KKR"/>
  </r>
  <r>
    <x v="49"/>
    <s v="DC"/>
    <x v="2"/>
    <n v="2"/>
    <n v="0"/>
    <n v="0"/>
    <n v="0"/>
    <n v="0"/>
    <n v="0"/>
    <n v="0"/>
    <n v="0"/>
    <n v="0"/>
    <n v="0"/>
    <n v="0"/>
    <n v="0"/>
    <n v="0"/>
    <n v="0"/>
    <m/>
    <m/>
    <m/>
    <m/>
    <m/>
  </r>
  <r>
    <x v="50"/>
    <s v="RR"/>
    <x v="1"/>
    <n v="0"/>
    <n v="16"/>
    <n v="427"/>
    <n v="280"/>
    <n v="30.5"/>
    <n v="152.5"/>
    <n v="0"/>
    <n v="3"/>
    <n v="52"/>
    <n v="18"/>
    <n v="2"/>
    <n v="0"/>
    <n v="0.16393442622950818"/>
    <n v="1986.08375"/>
    <n v="488"/>
    <n v="24.999999999999996"/>
    <n v="0"/>
    <n v="0"/>
    <s v="Yashasvi Jaiswal_RR"/>
  </r>
  <r>
    <x v="51"/>
    <s v="SRH"/>
    <x v="1"/>
    <n v="0"/>
    <n v="15"/>
    <n v="410"/>
    <n v="241"/>
    <n v="27.33"/>
    <n v="170.12"/>
    <n v="0"/>
    <n v="2"/>
    <n v="46"/>
    <n v="23"/>
    <n v="0"/>
    <n v="0"/>
    <n v="0.16829268292682928"/>
    <n v="1906.2456359999999"/>
    <n v="409.95"/>
    <n v="28.629951219512197"/>
    <n v="0"/>
    <n v="0"/>
    <s v="Travis Head_SRH"/>
  </r>
  <r>
    <x v="52"/>
    <s v="MI"/>
    <x v="1"/>
    <n v="0"/>
    <n v="9"/>
    <n v="283"/>
    <n v="180"/>
    <n v="35.369999999999997"/>
    <n v="157.22"/>
    <n v="0"/>
    <n v="2"/>
    <n v="21"/>
    <n v="21"/>
    <n v="1"/>
    <n v="0"/>
    <n v="0.14840989399293286"/>
    <n v="1573.7266061999999"/>
    <n v="318.33"/>
    <n v="23.333003533568906"/>
    <n v="0"/>
    <n v="0"/>
    <s v="Rohit Sharma_MI"/>
  </r>
  <r>
    <x v="53"/>
    <s v="MI"/>
    <x v="1"/>
    <n v="0"/>
    <n v="14"/>
    <n v="359"/>
    <n v="246"/>
    <n v="29.91"/>
    <n v="145.93"/>
    <n v="1"/>
    <n v="2"/>
    <n v="30"/>
    <n v="17"/>
    <n v="2"/>
    <n v="0"/>
    <n v="0.1309192200557103"/>
    <n v="1566.9511017000002"/>
    <n v="418.74"/>
    <n v="19.105041782729806"/>
    <n v="0"/>
    <n v="0"/>
    <s v="Tilak Varma_MI"/>
  </r>
  <r>
    <x v="54"/>
    <s v="DC"/>
    <x v="1"/>
    <n v="0"/>
    <n v="11"/>
    <n v="252"/>
    <n v="171"/>
    <n v="36"/>
    <n v="147.36000000000001"/>
    <n v="0"/>
    <n v="2"/>
    <n v="15"/>
    <n v="17"/>
    <n v="2"/>
    <n v="0"/>
    <n v="0.12698412698412698"/>
    <n v="1336.8499200000001"/>
    <n v="396"/>
    <n v="18.712380952380954"/>
    <n v="0"/>
    <n v="0"/>
    <s v="Sameer Rizvi_DC"/>
  </r>
  <r>
    <x v="55"/>
    <s v="GT"/>
    <x v="3"/>
    <n v="0"/>
    <n v="0"/>
    <n v="0"/>
    <n v="0"/>
    <n v="0"/>
    <n v="0"/>
    <n v="0"/>
    <n v="0"/>
    <n v="0"/>
    <n v="0"/>
    <n v="0"/>
    <n v="0"/>
    <n v="0"/>
    <n v="0"/>
    <m/>
    <m/>
    <m/>
    <m/>
    <m/>
  </r>
  <r>
    <x v="56"/>
    <s v="GT"/>
    <x v="3"/>
    <n v="0"/>
    <n v="0"/>
    <n v="0"/>
    <n v="0"/>
    <n v="0"/>
    <n v="0"/>
    <n v="0"/>
    <n v="0"/>
    <n v="0"/>
    <n v="0"/>
    <n v="0"/>
    <n v="0"/>
    <n v="0"/>
    <n v="0"/>
    <m/>
    <m/>
    <m/>
    <m/>
    <m/>
  </r>
  <r>
    <x v="57"/>
    <s v="GT"/>
    <x v="3"/>
    <n v="0"/>
    <n v="17"/>
    <n v="377"/>
    <n v="251"/>
    <n v="37.700000000000003"/>
    <n v="150.19"/>
    <n v="0"/>
    <n v="3"/>
    <n v="40"/>
    <n v="12"/>
    <n v="6"/>
    <n v="0"/>
    <n v="0.13793103448275862"/>
    <n v="2134.6354510000006"/>
    <m/>
    <m/>
    <m/>
    <m/>
    <m/>
  </r>
  <r>
    <x v="58"/>
    <s v="GT"/>
    <x v="2"/>
    <n v="0"/>
    <n v="8"/>
    <n v="23"/>
    <n v="11"/>
    <n v="23"/>
    <n v="209.09"/>
    <n v="0"/>
    <n v="0"/>
    <n v="1"/>
    <n v="2"/>
    <n v="1"/>
    <n v="0"/>
    <n v="0.13043478260869565"/>
    <n v="110.60861"/>
    <m/>
    <m/>
    <m/>
    <m/>
    <m/>
  </r>
  <r>
    <x v="59"/>
    <s v="DC"/>
    <x v="1"/>
    <n v="4"/>
    <n v="10"/>
    <n v="278"/>
    <n v="175"/>
    <n v="27.8"/>
    <n v="158.85"/>
    <n v="0"/>
    <n v="2"/>
    <n v="33"/>
    <n v="12"/>
    <n v="0"/>
    <n v="1.4388489208633094E-2"/>
    <n v="0.16187050359712229"/>
    <n v="1227.65634"/>
    <n v="278"/>
    <n v="25.713129496402875"/>
    <n v="306.914085"/>
    <n v="3.2582408200653285E-3"/>
    <s v="Pathum Nissanka_DC"/>
  </r>
  <r>
    <x v="60"/>
    <s v="GT"/>
    <x v="3"/>
    <n v="0"/>
    <n v="16"/>
    <n v="190"/>
    <n v="132"/>
    <n v="27.14"/>
    <n v="143.93"/>
    <n v="0"/>
    <n v="1"/>
    <n v="20"/>
    <n v="8"/>
    <n v="8"/>
    <n v="0"/>
    <n v="0.14736842105263157"/>
    <n v="742.18943800000011"/>
    <m/>
    <m/>
    <m/>
    <m/>
    <m/>
  </r>
  <r>
    <x v="61"/>
    <s v="GT"/>
    <x v="2"/>
    <n v="0"/>
    <n v="17"/>
    <n v="47"/>
    <n v="38"/>
    <n v="23.5"/>
    <n v="123.68"/>
    <n v="0"/>
    <n v="0"/>
    <n v="5"/>
    <n v="2"/>
    <n v="2"/>
    <n v="0"/>
    <n v="0.14893617021276595"/>
    <n v="136.60455999999999"/>
    <m/>
    <m/>
    <m/>
    <m/>
    <m/>
  </r>
  <r>
    <x v="62"/>
    <s v="GT"/>
    <x v="2"/>
    <n v="0"/>
    <n v="17"/>
    <n v="5"/>
    <n v="16"/>
    <n v="2.5"/>
    <n v="31.25"/>
    <n v="0"/>
    <n v="0"/>
    <n v="1"/>
    <n v="0"/>
    <n v="0"/>
    <n v="0"/>
    <n v="0.2"/>
    <n v="0.390625"/>
    <m/>
    <m/>
    <m/>
    <m/>
    <m/>
  </r>
  <r>
    <x v="63"/>
    <s v="GT"/>
    <x v="2"/>
    <n v="0"/>
    <n v="12"/>
    <n v="6"/>
    <n v="7"/>
    <s v="-"/>
    <n v="85.71"/>
    <n v="0"/>
    <n v="0"/>
    <n v="1"/>
    <n v="0"/>
    <n v="1"/>
    <n v="0"/>
    <n v="0.16666666666666666"/>
    <e v="#VALUE!"/>
    <m/>
    <m/>
    <m/>
    <m/>
    <m/>
  </r>
  <r>
    <x v="64"/>
    <s v="GT"/>
    <x v="2"/>
    <n v="0"/>
    <n v="0"/>
    <n v="0"/>
    <n v="0"/>
    <n v="0"/>
    <n v="0"/>
    <n v="0"/>
    <n v="0"/>
    <n v="0"/>
    <n v="0"/>
    <n v="0"/>
    <n v="0"/>
    <n v="0"/>
    <n v="0"/>
    <m/>
    <m/>
    <m/>
    <m/>
    <m/>
  </r>
  <r>
    <x v="65"/>
    <s v="GT"/>
    <x v="2"/>
    <n v="0"/>
    <n v="0"/>
    <n v="0"/>
    <n v="0"/>
    <n v="0"/>
    <n v="0"/>
    <n v="0"/>
    <n v="0"/>
    <n v="0"/>
    <n v="0"/>
    <n v="0"/>
    <n v="0"/>
    <n v="0"/>
    <n v="0"/>
    <m/>
    <m/>
    <m/>
    <m/>
    <m/>
  </r>
  <r>
    <x v="66"/>
    <s v="GT"/>
    <x v="4"/>
    <n v="0"/>
    <n v="17"/>
    <n v="50"/>
    <n v="41"/>
    <n v="12.5"/>
    <n v="121.95"/>
    <n v="0"/>
    <n v="0"/>
    <n v="4"/>
    <n v="2"/>
    <n v="2"/>
    <n v="0"/>
    <n v="0.12"/>
    <n v="76.21875"/>
    <m/>
    <m/>
    <m/>
    <m/>
    <m/>
  </r>
  <r>
    <x v="67"/>
    <s v="GT"/>
    <x v="4"/>
    <n v="0"/>
    <n v="0"/>
    <n v="0"/>
    <n v="0"/>
    <n v="0"/>
    <n v="0"/>
    <n v="0"/>
    <n v="0"/>
    <n v="0"/>
    <n v="0"/>
    <n v="0"/>
    <n v="0"/>
    <n v="0"/>
    <n v="0"/>
    <m/>
    <m/>
    <m/>
    <m/>
    <m/>
  </r>
  <r>
    <x v="68"/>
    <s v="GT"/>
    <x v="4"/>
    <n v="0"/>
    <n v="0"/>
    <n v="0"/>
    <n v="0"/>
    <n v="0"/>
    <n v="0"/>
    <n v="0"/>
    <n v="0"/>
    <n v="0"/>
    <n v="0"/>
    <n v="0"/>
    <n v="0"/>
    <n v="0"/>
    <n v="0"/>
    <m/>
    <m/>
    <m/>
    <m/>
    <m/>
  </r>
  <r>
    <x v="69"/>
    <s v="GT"/>
    <x v="4"/>
    <n v="0"/>
    <n v="0"/>
    <n v="0"/>
    <n v="0"/>
    <n v="0"/>
    <n v="0"/>
    <n v="0"/>
    <n v="0"/>
    <n v="0"/>
    <n v="0"/>
    <n v="0"/>
    <n v="0"/>
    <n v="0"/>
    <n v="0"/>
    <m/>
    <m/>
    <m/>
    <m/>
    <m/>
  </r>
  <r>
    <x v="70"/>
    <s v="GT"/>
    <x v="2"/>
    <n v="0.9"/>
    <n v="0"/>
    <n v="0"/>
    <n v="0"/>
    <n v="0"/>
    <n v="0"/>
    <n v="0"/>
    <n v="0"/>
    <n v="0"/>
    <n v="0"/>
    <n v="0"/>
    <n v="0"/>
    <n v="0"/>
    <n v="0"/>
    <m/>
    <m/>
    <m/>
    <m/>
    <m/>
  </r>
  <r>
    <x v="71"/>
    <s v="GT"/>
    <x v="3"/>
    <n v="7"/>
    <n v="0"/>
    <n v="0"/>
    <n v="0"/>
    <n v="0"/>
    <n v="0"/>
    <n v="0"/>
    <n v="0"/>
    <n v="0"/>
    <n v="0"/>
    <n v="0"/>
    <n v="0"/>
    <n v="0"/>
    <n v="0"/>
    <m/>
    <m/>
    <m/>
    <m/>
    <m/>
  </r>
  <r>
    <x v="72"/>
    <s v="GT"/>
    <x v="0"/>
    <n v="0"/>
    <n v="1"/>
    <n v="18"/>
    <n v="14"/>
    <n v="18"/>
    <n v="128.57"/>
    <n v="0"/>
    <n v="0"/>
    <n v="3"/>
    <n v="0"/>
    <n v="0"/>
    <n v="0"/>
    <n v="0.16666666666666666"/>
    <n v="41.656680000000001"/>
    <n v="18"/>
    <n v="21.428333333333331"/>
    <n v="0"/>
    <n v="0"/>
    <s v="Kumar Kushagra_GT"/>
  </r>
  <r>
    <x v="73"/>
    <s v="GT"/>
    <x v="2"/>
    <n v="0.75"/>
    <n v="0"/>
    <n v="0"/>
    <n v="0"/>
    <n v="0"/>
    <n v="0"/>
    <n v="0"/>
    <n v="0"/>
    <n v="0"/>
    <n v="0"/>
    <n v="0"/>
    <n v="0"/>
    <n v="0"/>
    <n v="0"/>
    <m/>
    <m/>
    <m/>
    <m/>
    <m/>
  </r>
  <r>
    <x v="74"/>
    <s v="GT"/>
    <x v="2"/>
    <n v="0.3"/>
    <n v="0"/>
    <n v="0"/>
    <n v="0"/>
    <n v="0"/>
    <n v="0"/>
    <n v="0"/>
    <n v="0"/>
    <n v="0"/>
    <n v="0"/>
    <n v="0"/>
    <n v="0"/>
    <n v="0"/>
    <n v="0"/>
    <m/>
    <m/>
    <m/>
    <m/>
    <m/>
  </r>
  <r>
    <x v="75"/>
    <s v="GT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nuj Rawat_GT"/>
  </r>
  <r>
    <x v="76"/>
    <s v="GT"/>
    <x v="0"/>
    <n v="0"/>
    <n v="17"/>
    <n v="526"/>
    <n v="345"/>
    <n v="37.57"/>
    <n v="152.46"/>
    <n v="0"/>
    <n v="4"/>
    <n v="51"/>
    <n v="26"/>
    <n v="3"/>
    <n v="0"/>
    <n v="0.14638783269961977"/>
    <n v="3012.8870772"/>
    <n v="638.69000000000005"/>
    <n v="22.318288973384032"/>
    <n v="0"/>
    <n v="0"/>
    <s v="Jos Buttler_GT"/>
  </r>
  <r>
    <x v="77"/>
    <s v="DC"/>
    <x v="1"/>
    <n v="0"/>
    <n v="14"/>
    <n v="275"/>
    <n v="216"/>
    <n v="34.369999999999997"/>
    <n v="127.31"/>
    <n v="0"/>
    <n v="2"/>
    <n v="18"/>
    <n v="9"/>
    <n v="5"/>
    <n v="0"/>
    <n v="9.8181818181818176E-2"/>
    <n v="1203.3022925"/>
    <n v="481.17999999999995"/>
    <n v="12.499527272727272"/>
    <n v="0"/>
    <n v="0"/>
    <s v="Tristan Stubbs_DC"/>
  </r>
  <r>
    <x v="78"/>
    <s v="GT"/>
    <x v="0"/>
    <n v="0.75"/>
    <n v="0"/>
    <n v="0"/>
    <n v="0"/>
    <n v="0"/>
    <n v="0"/>
    <n v="0"/>
    <n v="0"/>
    <n v="0"/>
    <n v="0"/>
    <n v="0"/>
    <n v="0"/>
    <n v="0"/>
    <n v="0"/>
    <n v="0"/>
    <n v="0"/>
    <n v="0"/>
    <n v="0"/>
    <s v="Connor Esterhuizen_GT"/>
  </r>
  <r>
    <x v="79"/>
    <s v="KKR"/>
    <x v="3"/>
    <n v="0"/>
    <n v="0"/>
    <n v="0"/>
    <n v="0"/>
    <n v="0"/>
    <n v="0"/>
    <n v="0"/>
    <n v="0"/>
    <n v="0"/>
    <n v="0"/>
    <n v="0"/>
    <n v="0"/>
    <n v="0"/>
    <n v="0"/>
    <m/>
    <m/>
    <m/>
    <m/>
    <m/>
  </r>
  <r>
    <x v="80"/>
    <s v="KKR"/>
    <x v="3"/>
    <n v="0"/>
    <n v="0"/>
    <n v="0"/>
    <n v="0"/>
    <n v="0"/>
    <n v="0"/>
    <n v="0"/>
    <n v="0"/>
    <n v="0"/>
    <n v="0"/>
    <n v="0"/>
    <n v="0"/>
    <n v="0"/>
    <n v="0"/>
    <m/>
    <m/>
    <m/>
    <m/>
    <m/>
  </r>
  <r>
    <x v="81"/>
    <s v="CSK"/>
    <x v="1"/>
    <n v="0"/>
    <n v="14"/>
    <n v="337"/>
    <n v="273"/>
    <n v="28.08"/>
    <n v="123.44"/>
    <n v="0"/>
    <n v="2"/>
    <n v="29"/>
    <n v="12"/>
    <n v="2"/>
    <n v="0"/>
    <n v="0.12166172106824925"/>
    <n v="1168.1077823999999"/>
    <n v="393.12"/>
    <n v="15.017922848664687"/>
    <n v="0"/>
    <n v="0"/>
    <s v="Ruturaj Gaikwad_CSK"/>
  </r>
  <r>
    <x v="82"/>
    <s v="KKR"/>
    <x v="2"/>
    <n v="0"/>
    <n v="0"/>
    <n v="0"/>
    <n v="0"/>
    <n v="0"/>
    <n v="0"/>
    <n v="0"/>
    <n v="0"/>
    <n v="0"/>
    <n v="0"/>
    <n v="0"/>
    <n v="0"/>
    <n v="0"/>
    <n v="0"/>
    <m/>
    <m/>
    <m/>
    <m/>
    <m/>
  </r>
  <r>
    <x v="83"/>
    <s v="KKR"/>
    <x v="3"/>
    <n v="0"/>
    <n v="13"/>
    <n v="40"/>
    <n v="32"/>
    <n v="13.33"/>
    <n v="125"/>
    <n v="0"/>
    <n v="0"/>
    <n v="2"/>
    <n v="4"/>
    <n v="1"/>
    <n v="0"/>
    <n v="0.15"/>
    <n v="66.650000000000006"/>
    <m/>
    <m/>
    <m/>
    <m/>
    <m/>
  </r>
  <r>
    <x v="84"/>
    <s v="KKR"/>
    <x v="4"/>
    <n v="0"/>
    <n v="0"/>
    <n v="0"/>
    <n v="0"/>
    <n v="0"/>
    <n v="0"/>
    <n v="0"/>
    <n v="0"/>
    <n v="0"/>
    <n v="0"/>
    <n v="0"/>
    <n v="0"/>
    <n v="0"/>
    <n v="0"/>
    <m/>
    <m/>
    <m/>
    <m/>
    <m/>
  </r>
  <r>
    <x v="85"/>
    <s v="KKR"/>
    <x v="2"/>
    <n v="0.75"/>
    <n v="0"/>
    <n v="0"/>
    <n v="0"/>
    <n v="0"/>
    <n v="0"/>
    <n v="0"/>
    <n v="0"/>
    <n v="0"/>
    <n v="0"/>
    <n v="0"/>
    <n v="0"/>
    <n v="0"/>
    <n v="0"/>
    <m/>
    <m/>
    <m/>
    <m/>
    <m/>
  </r>
  <r>
    <x v="86"/>
    <s v="KKR"/>
    <x v="2"/>
    <n v="0"/>
    <n v="0"/>
    <n v="0"/>
    <n v="0"/>
    <n v="0"/>
    <n v="0"/>
    <n v="0"/>
    <n v="0"/>
    <n v="0"/>
    <n v="0"/>
    <n v="0"/>
    <n v="0"/>
    <n v="0"/>
    <n v="0"/>
    <m/>
    <m/>
    <m/>
    <m/>
    <m/>
  </r>
  <r>
    <x v="87"/>
    <s v="KKR"/>
    <x v="3"/>
    <n v="25.2"/>
    <n v="0"/>
    <n v="0"/>
    <n v="0"/>
    <n v="0"/>
    <n v="0"/>
    <n v="0"/>
    <n v="0"/>
    <n v="0"/>
    <n v="0"/>
    <n v="0"/>
    <n v="0"/>
    <n v="0"/>
    <n v="0"/>
    <m/>
    <m/>
    <m/>
    <m/>
    <m/>
  </r>
  <r>
    <x v="88"/>
    <s v="KKR"/>
    <x v="1"/>
    <n v="0"/>
    <n v="14"/>
    <n v="335"/>
    <n v="248"/>
    <n v="25.76"/>
    <n v="135.08000000000001"/>
    <n v="0"/>
    <n v="2"/>
    <n v="25"/>
    <n v="18"/>
    <n v="1"/>
    <n v="0"/>
    <n v="0.12835820895522387"/>
    <n v="1165.6863680000004"/>
    <n v="360.64000000000004"/>
    <n v="17.338626865671642"/>
    <n v="0"/>
    <n v="0"/>
    <s v="Ajinkya Rahane_KKR"/>
  </r>
  <r>
    <x v="89"/>
    <s v="RR"/>
    <x v="1"/>
    <n v="0"/>
    <n v="14"/>
    <n v="309"/>
    <n v="196"/>
    <n v="23.76"/>
    <n v="157.65"/>
    <n v="0"/>
    <n v="2"/>
    <n v="24"/>
    <n v="21"/>
    <n v="1"/>
    <n v="0"/>
    <n v="0.14563106796116504"/>
    <n v="1157.4410760000001"/>
    <n v="332.64000000000004"/>
    <n v="22.958737864077669"/>
    <n v="0"/>
    <n v="0"/>
    <s v="Riyan Parag_RR"/>
  </r>
  <r>
    <x v="90"/>
    <s v="MI"/>
    <x v="1"/>
    <n v="0"/>
    <n v="13"/>
    <n v="270"/>
    <n v="183"/>
    <n v="20.76"/>
    <n v="147.54"/>
    <n v="0"/>
    <n v="2"/>
    <n v="28"/>
    <n v="10"/>
    <n v="0"/>
    <n v="0"/>
    <n v="0.14074074074074075"/>
    <n v="826.99120800000014"/>
    <n v="269.88"/>
    <n v="20.764888888888891"/>
    <n v="0"/>
    <n v="0"/>
    <s v="Suryakumar Yadav_MI"/>
  </r>
  <r>
    <x v="91"/>
    <s v="KKR"/>
    <x v="2"/>
    <n v="0.3"/>
    <n v="0"/>
    <n v="0"/>
    <n v="0"/>
    <n v="0"/>
    <n v="0"/>
    <n v="0"/>
    <n v="0"/>
    <n v="0"/>
    <n v="0"/>
    <n v="0"/>
    <n v="0"/>
    <n v="0"/>
    <n v="0"/>
    <m/>
    <m/>
    <m/>
    <m/>
    <m/>
  </r>
  <r>
    <x v="92"/>
    <s v="KKR"/>
    <x v="2"/>
    <n v="0.3"/>
    <n v="14"/>
    <n v="11"/>
    <n v="10"/>
    <n v="3.66"/>
    <n v="110"/>
    <n v="0"/>
    <n v="0"/>
    <n v="1"/>
    <n v="1"/>
    <n v="0"/>
    <n v="2.7272727272727271E-2"/>
    <n v="0.18181818181818182"/>
    <n v="4.4286000000000003"/>
    <m/>
    <m/>
    <m/>
    <m/>
    <m/>
  </r>
  <r>
    <x v="93"/>
    <s v="LSG"/>
    <x v="1"/>
    <n v="0"/>
    <n v="12"/>
    <n v="231"/>
    <n v="167"/>
    <n v="25.66"/>
    <n v="138.32"/>
    <n v="0"/>
    <n v="0"/>
    <n v="20"/>
    <n v="11"/>
    <n v="2"/>
    <n v="0"/>
    <n v="0.13419913419913421"/>
    <n v="819.88626720000002"/>
    <n v="307.92"/>
    <n v="18.562424242424242"/>
    <n v="0"/>
    <n v="0"/>
    <s v="Aiden Markram_LSG"/>
  </r>
  <r>
    <x v="94"/>
    <s v="KKR"/>
    <x v="0"/>
    <n v="0.3"/>
    <n v="0"/>
    <n v="0"/>
    <n v="0"/>
    <n v="0"/>
    <n v="0"/>
    <n v="0"/>
    <n v="0"/>
    <n v="0"/>
    <n v="0"/>
    <n v="0"/>
    <n v="0"/>
    <n v="0"/>
    <n v="0"/>
    <n v="0"/>
    <n v="0"/>
    <n v="0"/>
    <n v="0"/>
    <s v="Luvnith Sisodia_KKR"/>
  </r>
  <r>
    <x v="95"/>
    <s v="KKR"/>
    <x v="3"/>
    <n v="0.3"/>
    <n v="0"/>
    <n v="0"/>
    <n v="0"/>
    <n v="0"/>
    <n v="0"/>
    <n v="0"/>
    <n v="0"/>
    <n v="0"/>
    <n v="0"/>
    <n v="0"/>
    <n v="0"/>
    <n v="0"/>
    <n v="0"/>
    <m/>
    <m/>
    <m/>
    <m/>
    <m/>
  </r>
  <r>
    <x v="96"/>
    <s v="KKR"/>
    <x v="3"/>
    <n v="0.3"/>
    <n v="0"/>
    <n v="0"/>
    <n v="0"/>
    <n v="0"/>
    <n v="0"/>
    <n v="0"/>
    <n v="0"/>
    <n v="0"/>
    <n v="0"/>
    <n v="0"/>
    <n v="0"/>
    <n v="0"/>
    <n v="0"/>
    <m/>
    <m/>
    <m/>
    <m/>
    <m/>
  </r>
  <r>
    <x v="97"/>
    <s v="KKR"/>
    <x v="2"/>
    <n v="0.3"/>
    <n v="0"/>
    <n v="0"/>
    <n v="0"/>
    <n v="0"/>
    <n v="0"/>
    <n v="0"/>
    <n v="0"/>
    <n v="0"/>
    <n v="0"/>
    <n v="0"/>
    <n v="0"/>
    <n v="0"/>
    <n v="0"/>
    <m/>
    <m/>
    <m/>
    <m/>
    <m/>
  </r>
  <r>
    <x v="98"/>
    <s v="KKR"/>
    <x v="3"/>
    <n v="2"/>
    <n v="0"/>
    <n v="0"/>
    <n v="0"/>
    <n v="0"/>
    <n v="0"/>
    <n v="0"/>
    <n v="0"/>
    <n v="0"/>
    <n v="0"/>
    <n v="0"/>
    <n v="0"/>
    <n v="0"/>
    <n v="0"/>
    <m/>
    <m/>
    <m/>
    <m/>
    <m/>
  </r>
  <r>
    <x v="99"/>
    <s v="KKR"/>
    <x v="2"/>
    <n v="0"/>
    <n v="0"/>
    <n v="0"/>
    <n v="0"/>
    <n v="0"/>
    <n v="0"/>
    <n v="0"/>
    <n v="0"/>
    <n v="0"/>
    <n v="0"/>
    <n v="0"/>
    <n v="0"/>
    <n v="0"/>
    <n v="0"/>
    <m/>
    <m/>
    <m/>
    <m/>
    <m/>
  </r>
  <r>
    <x v="100"/>
    <s v="KKR"/>
    <x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s v="Tejasvi Dahiya_KKR"/>
  </r>
  <r>
    <x v="101"/>
    <s v="LSG"/>
    <x v="3"/>
    <n v="0"/>
    <n v="10"/>
    <n v="215"/>
    <n v="141"/>
    <n v="21.5"/>
    <n v="152.47999999999999"/>
    <n v="0"/>
    <n v="1"/>
    <n v="23"/>
    <n v="9"/>
    <n v="0"/>
    <n v="0"/>
    <n v="0.14883720930232558"/>
    <n v="704.83879999999988"/>
    <m/>
    <m/>
    <m/>
    <m/>
    <m/>
  </r>
  <r>
    <x v="102"/>
    <s v="PBKS"/>
    <x v="1"/>
    <n v="0"/>
    <n v="12"/>
    <n v="132"/>
    <n v="70"/>
    <n v="22"/>
    <n v="188.57"/>
    <n v="0"/>
    <n v="1"/>
    <n v="11"/>
    <n v="8"/>
    <n v="3"/>
    <n v="0"/>
    <n v="0.14393939393939395"/>
    <n v="547.60728000000006"/>
    <n v="264"/>
    <n v="27.142651515151517"/>
    <n v="0"/>
    <n v="0"/>
    <s v="Shashank Singh_PBKS"/>
  </r>
  <r>
    <x v="103"/>
    <s v="KKR"/>
    <x v="0"/>
    <n v="1.5"/>
    <n v="0"/>
    <n v="0"/>
    <n v="0"/>
    <n v="0"/>
    <n v="0"/>
    <n v="0"/>
    <n v="0"/>
    <n v="0"/>
    <n v="0"/>
    <n v="0"/>
    <n v="0"/>
    <n v="0"/>
    <n v="0"/>
    <n v="0"/>
    <n v="0"/>
    <n v="0"/>
    <n v="0"/>
    <s v="Tim Seifert_KKR"/>
  </r>
  <r>
    <x v="104"/>
    <s v="LSG"/>
    <x v="0"/>
    <n v="0"/>
    <n v="14"/>
    <n v="312"/>
    <n v="226"/>
    <n v="28.36"/>
    <n v="138.05000000000001"/>
    <n v="0"/>
    <n v="1"/>
    <n v="30"/>
    <n v="11"/>
    <n v="2"/>
    <n v="0"/>
    <n v="0.13141025641025642"/>
    <n v="1221.5105760000001"/>
    <n v="397.03999999999996"/>
    <n v="18.1411858974359"/>
    <n v="0"/>
    <n v="0"/>
    <s v="Rishabh Pant_LSG"/>
  </r>
  <r>
    <x v="105"/>
    <s v="LSG"/>
    <x v="1"/>
    <n v="0"/>
    <n v="6"/>
    <n v="92"/>
    <n v="69"/>
    <n v="30.66"/>
    <n v="133.33000000000001"/>
    <n v="0"/>
    <n v="0"/>
    <n v="5"/>
    <n v="5"/>
    <n v="2"/>
    <n v="0"/>
    <n v="0.10869565217391304"/>
    <n v="376.08659760000006"/>
    <n v="183.96"/>
    <n v="14.492391304347827"/>
    <n v="0"/>
    <n v="0"/>
    <s v="Himmat Singh_LSG"/>
  </r>
  <r>
    <x v="106"/>
    <s v="CSK"/>
    <x v="1"/>
    <n v="0"/>
    <n v="11"/>
    <n v="151"/>
    <n v="118"/>
    <n v="18.87"/>
    <n v="127.96"/>
    <n v="0"/>
    <n v="0"/>
    <n v="8"/>
    <n v="10"/>
    <n v="0"/>
    <n v="0"/>
    <n v="0.11920529801324503"/>
    <n v="364.6053852"/>
    <n v="207.57000000000002"/>
    <n v="15.253509933774833"/>
    <n v="0"/>
    <n v="0"/>
    <s v="Dewald Brevis_CSK"/>
  </r>
  <r>
    <x v="107"/>
    <s v="KKR"/>
    <x v="1"/>
    <n v="0"/>
    <n v="6"/>
    <n v="70"/>
    <n v="49"/>
    <n v="35"/>
    <n v="142.85"/>
    <n v="0"/>
    <n v="0"/>
    <n v="8"/>
    <n v="2"/>
    <n v="0"/>
    <n v="0"/>
    <n v="0.14285714285714285"/>
    <n v="349.98250000000002"/>
    <n v="210"/>
    <n v="20.407142857142855"/>
    <n v="0"/>
    <n v="0"/>
    <s v="Manish Pandey_KKR"/>
  </r>
  <r>
    <x v="108"/>
    <s v="LSG"/>
    <x v="3"/>
    <n v="0"/>
    <n v="8"/>
    <n v="161"/>
    <n v="95"/>
    <n v="23"/>
    <n v="169.47"/>
    <n v="0"/>
    <n v="1"/>
    <n v="23"/>
    <n v="6"/>
    <n v="0"/>
    <n v="0"/>
    <n v="0.18012422360248448"/>
    <n v="627.54741000000001"/>
    <m/>
    <m/>
    <m/>
    <m/>
    <m/>
  </r>
  <r>
    <x v="109"/>
    <s v="LSG"/>
    <x v="3"/>
    <n v="0"/>
    <n v="0"/>
    <n v="0"/>
    <n v="0"/>
    <n v="0"/>
    <n v="0"/>
    <n v="0"/>
    <n v="0"/>
    <n v="0"/>
    <n v="0"/>
    <n v="0"/>
    <n v="0"/>
    <n v="0"/>
    <n v="0"/>
    <m/>
    <m/>
    <m/>
    <m/>
    <m/>
  </r>
  <r>
    <x v="110"/>
    <s v="LSG"/>
    <x v="2"/>
    <n v="0"/>
    <n v="4"/>
    <n v="5"/>
    <n v="5"/>
    <n v="5"/>
    <n v="100"/>
    <n v="0"/>
    <n v="0"/>
    <n v="1"/>
    <n v="0"/>
    <n v="0"/>
    <n v="0"/>
    <n v="0.2"/>
    <n v="2.5"/>
    <m/>
    <m/>
    <m/>
    <m/>
    <m/>
  </r>
  <r>
    <x v="111"/>
    <s v="LSG"/>
    <x v="2"/>
    <n v="0"/>
    <n v="7"/>
    <n v="6"/>
    <n v="6"/>
    <n v="6"/>
    <n v="100"/>
    <n v="0"/>
    <n v="0"/>
    <n v="1"/>
    <n v="0"/>
    <n v="3"/>
    <n v="0"/>
    <n v="0.16666666666666666"/>
    <n v="3.6"/>
    <m/>
    <m/>
    <m/>
    <m/>
    <m/>
  </r>
  <r>
    <x v="112"/>
    <s v="LSG"/>
    <x v="2"/>
    <n v="0"/>
    <n v="0"/>
    <n v="0"/>
    <n v="0"/>
    <n v="0"/>
    <n v="0"/>
    <n v="0"/>
    <n v="0"/>
    <n v="0"/>
    <n v="0"/>
    <n v="0"/>
    <n v="0"/>
    <n v="0"/>
    <n v="0"/>
    <m/>
    <m/>
    <m/>
    <m/>
    <m/>
  </r>
  <r>
    <x v="113"/>
    <s v="LSG"/>
    <x v="2"/>
    <n v="0"/>
    <n v="0"/>
    <n v="0"/>
    <n v="0"/>
    <n v="0"/>
    <n v="0"/>
    <n v="0"/>
    <n v="0"/>
    <n v="0"/>
    <n v="0"/>
    <n v="0"/>
    <n v="0"/>
    <n v="0"/>
    <n v="0"/>
    <m/>
    <m/>
    <m/>
    <m/>
    <m/>
  </r>
  <r>
    <x v="114"/>
    <s v="LSG"/>
    <x v="4"/>
    <n v="0"/>
    <n v="0"/>
    <n v="0"/>
    <n v="0"/>
    <n v="0"/>
    <n v="0"/>
    <n v="0"/>
    <n v="0"/>
    <n v="0"/>
    <n v="0"/>
    <n v="0"/>
    <n v="0"/>
    <n v="0"/>
    <n v="0"/>
    <m/>
    <m/>
    <m/>
    <m/>
    <m/>
  </r>
  <r>
    <x v="115"/>
    <s v="LSG"/>
    <x v="2"/>
    <n v="0"/>
    <n v="0"/>
    <n v="0"/>
    <n v="0"/>
    <n v="0"/>
    <n v="0"/>
    <n v="0"/>
    <n v="0"/>
    <n v="0"/>
    <n v="0"/>
    <n v="0"/>
    <n v="0"/>
    <n v="0"/>
    <n v="0"/>
    <m/>
    <m/>
    <m/>
    <m/>
    <m/>
  </r>
  <r>
    <x v="116"/>
    <s v="LSG"/>
    <x v="2"/>
    <n v="0"/>
    <n v="0"/>
    <n v="0"/>
    <n v="0"/>
    <n v="0"/>
    <n v="0"/>
    <n v="0"/>
    <n v="0"/>
    <n v="0"/>
    <n v="0"/>
    <n v="0"/>
    <n v="0"/>
    <n v="0"/>
    <n v="0"/>
    <m/>
    <m/>
    <m/>
    <m/>
    <m/>
  </r>
  <r>
    <x v="117"/>
    <s v="LSG"/>
    <x v="4"/>
    <n v="0"/>
    <n v="0"/>
    <n v="0"/>
    <n v="0"/>
    <n v="0"/>
    <n v="0"/>
    <n v="0"/>
    <n v="0"/>
    <n v="0"/>
    <n v="0"/>
    <n v="0"/>
    <n v="0"/>
    <n v="0"/>
    <n v="0"/>
    <m/>
    <m/>
    <m/>
    <m/>
    <m/>
  </r>
  <r>
    <x v="118"/>
    <s v="LSG"/>
    <x v="2"/>
    <n v="0"/>
    <n v="0"/>
    <n v="0"/>
    <n v="0"/>
    <n v="0"/>
    <n v="0"/>
    <n v="0"/>
    <n v="0"/>
    <n v="0"/>
    <n v="0"/>
    <n v="0"/>
    <n v="0"/>
    <n v="0"/>
    <n v="0"/>
    <m/>
    <m/>
    <m/>
    <m/>
    <m/>
  </r>
  <r>
    <x v="119"/>
    <s v="LSG"/>
    <x v="2"/>
    <n v="2"/>
    <n v="0"/>
    <n v="0"/>
    <n v="0"/>
    <n v="0"/>
    <n v="0"/>
    <n v="0"/>
    <n v="0"/>
    <n v="0"/>
    <n v="0"/>
    <n v="0"/>
    <n v="0"/>
    <n v="0"/>
    <n v="0"/>
    <m/>
    <m/>
    <m/>
    <m/>
    <m/>
  </r>
  <r>
    <x v="120"/>
    <s v="LSG"/>
    <x v="3"/>
    <n v="1"/>
    <n v="0"/>
    <n v="0"/>
    <n v="0"/>
    <n v="0"/>
    <n v="0"/>
    <n v="0"/>
    <n v="0"/>
    <n v="0"/>
    <n v="0"/>
    <n v="0"/>
    <n v="0"/>
    <n v="0"/>
    <n v="0"/>
    <m/>
    <m/>
    <m/>
    <m/>
    <m/>
  </r>
  <r>
    <x v="121"/>
    <s v="LSG"/>
    <x v="1"/>
    <n v="0"/>
    <n v="8"/>
    <n v="116"/>
    <n v="88"/>
    <n v="19.329999999999998"/>
    <n v="131.81"/>
    <n v="0"/>
    <n v="0"/>
    <n v="10"/>
    <n v="5"/>
    <n v="2"/>
    <n v="0"/>
    <n v="0.12931034482758622"/>
    <n v="295.55492679999998"/>
    <n v="154.63999999999999"/>
    <n v="17.044396551724141"/>
    <n v="0"/>
    <n v="0"/>
    <s v="Abdul Samad_LSG"/>
  </r>
  <r>
    <x v="122"/>
    <s v="LSG"/>
    <x v="3"/>
    <n v="1"/>
    <n v="0"/>
    <n v="0"/>
    <n v="0"/>
    <n v="0"/>
    <n v="0"/>
    <n v="0"/>
    <n v="0"/>
    <n v="0"/>
    <n v="0"/>
    <n v="0"/>
    <n v="0"/>
    <n v="0"/>
    <n v="0"/>
    <m/>
    <m/>
    <m/>
    <m/>
    <m/>
  </r>
  <r>
    <x v="123"/>
    <s v="LSG"/>
    <x v="0"/>
    <n v="0"/>
    <n v="14"/>
    <n v="234"/>
    <n v="183"/>
    <n v="18"/>
    <n v="127.86"/>
    <n v="0"/>
    <n v="1"/>
    <n v="11"/>
    <n v="19"/>
    <n v="1"/>
    <n v="0"/>
    <n v="0.12820512820512819"/>
    <n v="538.54631999999992"/>
    <n v="252"/>
    <n v="16.392307692307689"/>
    <n v="0"/>
    <n v="0"/>
    <s v="Nicholas Pooran_LSG"/>
  </r>
  <r>
    <x v="124"/>
    <s v="RR"/>
    <x v="1"/>
    <n v="0"/>
    <n v="7"/>
    <n v="81"/>
    <n v="58"/>
    <n v="20.25"/>
    <n v="139.65"/>
    <n v="0"/>
    <n v="0"/>
    <n v="8"/>
    <n v="3"/>
    <n v="2"/>
    <n v="0"/>
    <n v="0.13580246913580246"/>
    <n v="229.0609125"/>
    <n v="141.75"/>
    <n v="18.964814814814815"/>
    <n v="0"/>
    <n v="0"/>
    <s v="Shubham Dubey_RR"/>
  </r>
  <r>
    <x v="125"/>
    <s v="KKR"/>
    <x v="1"/>
    <n v="0"/>
    <n v="8"/>
    <n v="82"/>
    <n v="68"/>
    <n v="16.399999999999999"/>
    <n v="120.58"/>
    <n v="0"/>
    <n v="0"/>
    <n v="8"/>
    <n v="2"/>
    <n v="1"/>
    <n v="0"/>
    <n v="0.12195121951219512"/>
    <n v="162.15598399999999"/>
    <n v="131.19999999999999"/>
    <n v="14.704878048780488"/>
    <n v="0"/>
    <n v="0"/>
    <s v="Ramandeep Singh_KKR"/>
  </r>
  <r>
    <x v="126"/>
    <s v="RR"/>
    <x v="1"/>
    <n v="0"/>
    <n v="8"/>
    <n v="78"/>
    <n v="69"/>
    <n v="13"/>
    <n v="113.04"/>
    <n v="0"/>
    <n v="0"/>
    <n v="5"/>
    <n v="3"/>
    <n v="1"/>
    <n v="0"/>
    <n v="0.10256410256410256"/>
    <n v="114.62256000000001"/>
    <n v="104"/>
    <n v="11.593846153846155"/>
    <n v="0"/>
    <n v="0"/>
    <s v="Shimron Hetmyer_RR"/>
  </r>
  <r>
    <x v="127"/>
    <s v="PBKS"/>
    <x v="1"/>
    <n v="0"/>
    <n v="8"/>
    <n v="65"/>
    <n v="57"/>
    <n v="10.83"/>
    <n v="114.03"/>
    <n v="0"/>
    <n v="0"/>
    <n v="4"/>
    <n v="4"/>
    <n v="0"/>
    <n v="0"/>
    <n v="0.12307692307692308"/>
    <n v="80.271418499999996"/>
    <n v="86.64"/>
    <n v="14.034461538461539"/>
    <n v="0"/>
    <n v="0"/>
    <s v="Nehal Wadhera_PBKS"/>
  </r>
  <r>
    <x v="128"/>
    <s v="MI"/>
    <x v="0"/>
    <n v="0"/>
    <n v="2"/>
    <n v="6"/>
    <n v="4"/>
    <n v="6"/>
    <n v="150"/>
    <n v="0"/>
    <n v="0"/>
    <n v="1"/>
    <n v="0"/>
    <n v="1"/>
    <n v="0"/>
    <n v="0.16666666666666666"/>
    <n v="5.4"/>
    <n v="12"/>
    <n v="25"/>
    <n v="0"/>
    <n v="0"/>
    <s v="Robin Minz_MI"/>
  </r>
  <r>
    <x v="129"/>
    <s v="MI"/>
    <x v="0"/>
    <n v="0"/>
    <n v="12"/>
    <n v="448"/>
    <n v="240"/>
    <n v="40.72"/>
    <n v="186.66"/>
    <n v="1"/>
    <n v="2"/>
    <n v="31"/>
    <n v="38"/>
    <n v="1"/>
    <n v="0"/>
    <n v="0.15401785714285715"/>
    <n v="3405.1562495999992"/>
    <n v="488.64"/>
    <n v="28.748973214285716"/>
    <n v="0"/>
    <n v="0"/>
    <s v="Ryan Rickelton_MI"/>
  </r>
  <r>
    <x v="130"/>
    <s v="MI"/>
    <x v="3"/>
    <n v="0"/>
    <n v="16"/>
    <n v="226"/>
    <n v="155"/>
    <n v="37.659999999999997"/>
    <n v="145.80000000000001"/>
    <n v="0"/>
    <n v="1"/>
    <n v="20"/>
    <n v="11"/>
    <n v="3"/>
    <n v="0"/>
    <n v="0.13716814159292035"/>
    <n v="1240.927128"/>
    <m/>
    <m/>
    <m/>
    <m/>
    <m/>
  </r>
  <r>
    <x v="131"/>
    <s v="MI"/>
    <x v="3"/>
    <n v="0"/>
    <n v="14"/>
    <n v="318"/>
    <n v="216"/>
    <n v="26.5"/>
    <n v="147.22"/>
    <n v="0"/>
    <n v="2"/>
    <n v="31"/>
    <n v="13"/>
    <n v="2"/>
    <n v="0"/>
    <n v="0.13836477987421383"/>
    <n v="1240.62294"/>
    <m/>
    <m/>
    <m/>
    <m/>
    <m/>
  </r>
  <r>
    <x v="132"/>
    <s v="MI"/>
    <x v="2"/>
    <n v="0.75"/>
    <n v="0"/>
    <n v="0"/>
    <n v="0"/>
    <n v="0"/>
    <n v="0"/>
    <n v="0"/>
    <n v="0"/>
    <n v="0"/>
    <n v="0"/>
    <n v="0"/>
    <n v="0"/>
    <n v="0"/>
    <n v="0"/>
    <m/>
    <m/>
    <m/>
    <m/>
    <m/>
  </r>
  <r>
    <x v="133"/>
    <s v="MI"/>
    <x v="3"/>
    <n v="0"/>
    <n v="7"/>
    <n v="139"/>
    <n v="76"/>
    <n v="27.8"/>
    <n v="182.89"/>
    <n v="0"/>
    <n v="0"/>
    <n v="12"/>
    <n v="9"/>
    <n v="2"/>
    <n v="0"/>
    <n v="0.15107913669064749"/>
    <n v="706.72353799999996"/>
    <m/>
    <m/>
    <m/>
    <m/>
    <m/>
  </r>
  <r>
    <x v="134"/>
    <s v="MI"/>
    <x v="3"/>
    <n v="0"/>
    <n v="0"/>
    <n v="0"/>
    <n v="0"/>
    <n v="0"/>
    <n v="0"/>
    <n v="0"/>
    <n v="0"/>
    <n v="0"/>
    <n v="0"/>
    <n v="0"/>
    <n v="0"/>
    <n v="0"/>
    <n v="0"/>
    <m/>
    <m/>
    <m/>
    <m/>
    <m/>
  </r>
  <r>
    <x v="135"/>
    <s v="GT"/>
    <x v="1"/>
    <n v="0"/>
    <n v="9"/>
    <n v="43"/>
    <n v="33"/>
    <n v="10.75"/>
    <n v="130.30000000000001"/>
    <n v="0"/>
    <n v="0"/>
    <n v="3"/>
    <n v="2"/>
    <n v="1"/>
    <n v="0"/>
    <n v="0.11627906976744186"/>
    <n v="60.231175"/>
    <n v="96.75"/>
    <n v="15.151162790697676"/>
    <n v="0"/>
    <n v="0"/>
    <s v="M Shahrukh Khan_GT"/>
  </r>
  <r>
    <x v="136"/>
    <s v="MI"/>
    <x v="2"/>
    <n v="0"/>
    <n v="5"/>
    <n v="8"/>
    <n v="4"/>
    <n v="8"/>
    <n v="200"/>
    <n v="0"/>
    <n v="0"/>
    <n v="0"/>
    <n v="1"/>
    <n v="1"/>
    <n v="0"/>
    <n v="0.125"/>
    <n v="12.8"/>
    <m/>
    <m/>
    <m/>
    <m/>
    <m/>
  </r>
  <r>
    <x v="137"/>
    <s v="MI"/>
    <x v="2"/>
    <n v="0"/>
    <n v="13"/>
    <n v="7"/>
    <n v="7"/>
    <n v="7"/>
    <n v="100"/>
    <n v="0"/>
    <n v="0"/>
    <n v="1"/>
    <n v="0"/>
    <n v="1"/>
    <n v="0"/>
    <n v="0.14285714285714285"/>
    <n v="4.9000000000000004"/>
    <m/>
    <m/>
    <m/>
    <m/>
    <m/>
  </r>
  <r>
    <x v="138"/>
    <s v="MI"/>
    <x v="2"/>
    <n v="0"/>
    <n v="0"/>
    <n v="0"/>
    <n v="0"/>
    <n v="0"/>
    <n v="0"/>
    <n v="0"/>
    <n v="0"/>
    <n v="0"/>
    <n v="0"/>
    <n v="0"/>
    <n v="0"/>
    <n v="0"/>
    <n v="0"/>
    <m/>
    <m/>
    <m/>
    <m/>
    <m/>
  </r>
  <r>
    <x v="139"/>
    <s v="MI"/>
    <x v="2"/>
    <n v="0"/>
    <n v="0"/>
    <n v="0"/>
    <n v="0"/>
    <n v="0"/>
    <n v="0"/>
    <n v="0"/>
    <n v="0"/>
    <n v="0"/>
    <n v="0"/>
    <n v="0"/>
    <n v="0"/>
    <n v="0"/>
    <n v="0"/>
    <m/>
    <m/>
    <m/>
    <m/>
    <m/>
  </r>
  <r>
    <x v="140"/>
    <s v="MI"/>
    <x v="2"/>
    <n v="0"/>
    <n v="0"/>
    <n v="0"/>
    <n v="0"/>
    <n v="0"/>
    <n v="0"/>
    <n v="0"/>
    <n v="0"/>
    <n v="0"/>
    <n v="0"/>
    <n v="0"/>
    <n v="0"/>
    <n v="0"/>
    <n v="0"/>
    <m/>
    <m/>
    <m/>
    <m/>
    <m/>
  </r>
  <r>
    <x v="141"/>
    <s v="MI"/>
    <x v="2"/>
    <n v="0"/>
    <n v="0"/>
    <n v="0"/>
    <n v="0"/>
    <n v="0"/>
    <n v="0"/>
    <n v="0"/>
    <n v="0"/>
    <n v="0"/>
    <n v="0"/>
    <n v="0"/>
    <n v="0"/>
    <n v="0"/>
    <n v="0"/>
    <m/>
    <m/>
    <m/>
    <m/>
    <m/>
  </r>
  <r>
    <x v="142"/>
    <s v="MI"/>
    <x v="2"/>
    <n v="0"/>
    <n v="0"/>
    <n v="0"/>
    <n v="0"/>
    <n v="0"/>
    <n v="0"/>
    <n v="0"/>
    <n v="0"/>
    <n v="0"/>
    <n v="0"/>
    <n v="0"/>
    <n v="0"/>
    <n v="0"/>
    <n v="0"/>
    <m/>
    <m/>
    <m/>
    <m/>
    <m/>
  </r>
  <r>
    <x v="143"/>
    <s v="MI"/>
    <x v="3"/>
    <n v="0"/>
    <n v="9"/>
    <n v="24"/>
    <n v="30"/>
    <n v="12"/>
    <n v="80"/>
    <n v="0"/>
    <n v="0"/>
    <n v="2"/>
    <n v="0"/>
    <n v="1"/>
    <n v="0"/>
    <n v="8.3333333333333329E-2"/>
    <n v="23.04"/>
    <m/>
    <m/>
    <m/>
    <m/>
    <m/>
  </r>
  <r>
    <x v="144"/>
    <s v="LSG"/>
    <x v="1"/>
    <n v="2.2000000000000002"/>
    <n v="3"/>
    <n v="29"/>
    <n v="25"/>
    <n v="14.5"/>
    <n v="116"/>
    <n v="0"/>
    <n v="0"/>
    <n v="1"/>
    <n v="1"/>
    <n v="0"/>
    <n v="7.5862068965517254E-2"/>
    <n v="6.8965517241379309E-2"/>
    <n v="48.777999999999999"/>
    <n v="43.5"/>
    <n v="8"/>
    <n v="22.171818181818178"/>
    <n v="4.5102300217311091E-2"/>
    <s v="Akshat Raghuwanshi_LSG"/>
  </r>
  <r>
    <x v="145"/>
    <s v="MI"/>
    <x v="3"/>
    <n v="0.5"/>
    <n v="0"/>
    <n v="0"/>
    <n v="0"/>
    <n v="0"/>
    <n v="0"/>
    <n v="0"/>
    <n v="0"/>
    <n v="0"/>
    <n v="0"/>
    <n v="0"/>
    <n v="0"/>
    <n v="0"/>
    <n v="0"/>
    <m/>
    <m/>
    <m/>
    <m/>
    <m/>
  </r>
  <r>
    <x v="146"/>
    <s v="MI"/>
    <x v="2"/>
    <n v="0.3"/>
    <n v="3"/>
    <n v="10"/>
    <n v="21"/>
    <n v="10"/>
    <n v="47.61"/>
    <n v="0"/>
    <n v="0"/>
    <n v="0"/>
    <n v="0"/>
    <n v="1"/>
    <n v="0.03"/>
    <n v="0"/>
    <n v="4.7610000000000001"/>
    <m/>
    <m/>
    <m/>
    <m/>
    <m/>
  </r>
  <r>
    <x v="147"/>
    <s v="MI"/>
    <x v="2"/>
    <n v="0.3"/>
    <n v="0"/>
    <n v="0"/>
    <n v="0"/>
    <n v="0"/>
    <n v="0"/>
    <n v="0"/>
    <n v="0"/>
    <n v="0"/>
    <n v="0"/>
    <n v="0"/>
    <n v="0"/>
    <n v="0"/>
    <n v="0"/>
    <m/>
    <m/>
    <m/>
    <m/>
    <m/>
  </r>
  <r>
    <x v="148"/>
    <s v="DC"/>
    <x v="1"/>
    <n v="0"/>
    <n v="2"/>
    <n v="18"/>
    <n v="18"/>
    <n v="9"/>
    <n v="100"/>
    <n v="0"/>
    <n v="0"/>
    <n v="3"/>
    <n v="0"/>
    <n v="0"/>
    <n v="0"/>
    <n v="0.16666666666666666"/>
    <n v="16.2"/>
    <n v="18"/>
    <n v="16.666666666666664"/>
    <n v="0"/>
    <n v="0"/>
    <s v="Karun Nair_DC"/>
  </r>
  <r>
    <x v="149"/>
    <s v="MI"/>
    <x v="3"/>
    <n v="0.3"/>
    <n v="0"/>
    <n v="0"/>
    <n v="0"/>
    <n v="0"/>
    <n v="0"/>
    <n v="0"/>
    <n v="0"/>
    <n v="0"/>
    <n v="0"/>
    <n v="0"/>
    <n v="0"/>
    <n v="0"/>
    <n v="0"/>
    <m/>
    <m/>
    <m/>
    <m/>
    <m/>
  </r>
  <r>
    <x v="150"/>
    <s v="SRH"/>
    <x v="1"/>
    <n v="0"/>
    <n v="6"/>
    <n v="19"/>
    <n v="25"/>
    <n v="6.33"/>
    <n v="76"/>
    <n v="0"/>
    <n v="0"/>
    <n v="3"/>
    <n v="0"/>
    <n v="1"/>
    <n v="0"/>
    <n v="0.15789473684210525"/>
    <n v="9.1405200000000004"/>
    <n v="37.980000000000004"/>
    <n v="12"/>
    <n v="0"/>
    <n v="0"/>
    <s v="Ravichandran Smaran_SRH"/>
  </r>
  <r>
    <x v="151"/>
    <s v="CSK"/>
    <x v="1"/>
    <n v="0.75"/>
    <n v="0"/>
    <n v="0"/>
    <n v="0"/>
    <n v="0"/>
    <n v="0"/>
    <n v="0"/>
    <n v="0"/>
    <n v="0"/>
    <n v="0"/>
    <n v="0"/>
    <n v="0"/>
    <n v="0"/>
    <n v="0"/>
    <n v="0"/>
    <n v="0"/>
    <n v="0"/>
    <n v="0"/>
    <s v="Sarfaraz Khan_CSK"/>
  </r>
  <r>
    <x v="152"/>
    <s v="DC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shutosh Sharma_DC"/>
  </r>
  <r>
    <x v="153"/>
    <s v="DC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itish Rana_DC"/>
  </r>
  <r>
    <x v="154"/>
    <s v="DC"/>
    <x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s v="David Miller_DC"/>
  </r>
  <r>
    <x v="155"/>
    <s v="PBKS"/>
    <x v="0"/>
    <n v="0"/>
    <n v="14"/>
    <n v="510"/>
    <n v="302"/>
    <n v="42.5"/>
    <n v="168.87"/>
    <n v="0"/>
    <n v="6"/>
    <n v="55"/>
    <n v="23"/>
    <n v="1"/>
    <n v="0"/>
    <n v="0.15294117647058825"/>
    <n v="3660.2572500000001"/>
    <n v="595"/>
    <n v="25.827176470588238"/>
    <n v="0"/>
    <n v="0"/>
    <s v="Prabhsimran Singh_PBKS"/>
  </r>
  <r>
    <x v="156"/>
    <s v="DC"/>
    <x v="1"/>
    <n v="0.3"/>
    <n v="0"/>
    <n v="0"/>
    <n v="0"/>
    <n v="0"/>
    <n v="0"/>
    <n v="0"/>
    <n v="0"/>
    <n v="0"/>
    <n v="0"/>
    <n v="0"/>
    <n v="0"/>
    <n v="0"/>
    <n v="0"/>
    <n v="0"/>
    <n v="0"/>
    <n v="0"/>
    <n v="0"/>
    <s v="Sahil Parakh_DC"/>
  </r>
  <r>
    <x v="157"/>
    <s v="PBKS"/>
    <x v="3"/>
    <n v="0"/>
    <n v="0"/>
    <n v="0"/>
    <n v="0"/>
    <n v="0"/>
    <n v="0"/>
    <n v="0"/>
    <n v="0"/>
    <n v="0"/>
    <n v="0"/>
    <n v="0"/>
    <n v="0"/>
    <n v="0"/>
    <n v="0"/>
    <m/>
    <m/>
    <m/>
    <m/>
    <m/>
  </r>
  <r>
    <x v="158"/>
    <s v="PBKS"/>
    <x v="3"/>
    <n v="0"/>
    <n v="2"/>
    <n v="5"/>
    <n v="3"/>
    <s v="-"/>
    <n v="166.66"/>
    <n v="0"/>
    <n v="0"/>
    <n v="1"/>
    <n v="0"/>
    <n v="1"/>
    <n v="0"/>
    <n v="0.2"/>
    <e v="#VALUE!"/>
    <m/>
    <m/>
    <m/>
    <m/>
    <m/>
  </r>
  <r>
    <x v="159"/>
    <s v="PBKS"/>
    <x v="3"/>
    <n v="0"/>
    <n v="0"/>
    <n v="0"/>
    <n v="0"/>
    <n v="0"/>
    <n v="0"/>
    <n v="0"/>
    <n v="0"/>
    <n v="0"/>
    <n v="0"/>
    <n v="0"/>
    <n v="0"/>
    <n v="0"/>
    <n v="0"/>
    <m/>
    <m/>
    <m/>
    <m/>
    <m/>
  </r>
  <r>
    <x v="160"/>
    <s v="PBKS"/>
    <x v="3"/>
    <n v="0"/>
    <n v="3"/>
    <n v="52"/>
    <n v="27"/>
    <n v="26"/>
    <n v="192.59"/>
    <n v="0"/>
    <n v="0"/>
    <n v="3"/>
    <n v="5"/>
    <n v="0"/>
    <n v="0"/>
    <n v="0.15384615384615385"/>
    <n v="260.38168000000002"/>
    <m/>
    <m/>
    <m/>
    <m/>
    <m/>
  </r>
  <r>
    <x v="161"/>
    <s v="PBKS"/>
    <x v="3"/>
    <n v="0"/>
    <n v="13"/>
    <n v="364"/>
    <n v="172"/>
    <n v="28"/>
    <n v="211.62"/>
    <n v="0"/>
    <n v="3"/>
    <n v="27"/>
    <n v="32"/>
    <n v="0"/>
    <n v="0"/>
    <n v="0.16208791208791209"/>
    <n v="2156.83104"/>
    <m/>
    <m/>
    <m/>
    <m/>
    <m/>
  </r>
  <r>
    <x v="162"/>
    <s v="PBKS"/>
    <x v="3"/>
    <n v="0"/>
    <n v="0"/>
    <n v="0"/>
    <n v="0"/>
    <n v="0"/>
    <n v="0"/>
    <n v="0"/>
    <n v="0"/>
    <n v="0"/>
    <n v="0"/>
    <n v="0"/>
    <n v="0"/>
    <n v="0"/>
    <n v="0"/>
    <m/>
    <m/>
    <m/>
    <m/>
    <m/>
  </r>
  <r>
    <x v="163"/>
    <s v="PBKS"/>
    <x v="3"/>
    <n v="0"/>
    <n v="7"/>
    <n v="158"/>
    <n v="90"/>
    <n v="39.5"/>
    <n v="175.55"/>
    <n v="0"/>
    <n v="1"/>
    <n v="9"/>
    <n v="12"/>
    <n v="3"/>
    <n v="0"/>
    <n v="0.13291139240506328"/>
    <n v="1095.6075499999999"/>
    <m/>
    <m/>
    <m/>
    <m/>
    <m/>
  </r>
  <r>
    <x v="164"/>
    <s v="PBKS"/>
    <x v="3"/>
    <n v="0"/>
    <n v="0"/>
    <n v="0"/>
    <n v="0"/>
    <n v="0"/>
    <n v="0"/>
    <n v="0"/>
    <n v="0"/>
    <n v="0"/>
    <n v="0"/>
    <n v="0"/>
    <n v="0"/>
    <n v="0"/>
    <n v="0"/>
    <m/>
    <m/>
    <m/>
    <m/>
    <m/>
  </r>
  <r>
    <x v="165"/>
    <s v="PBKS"/>
    <x v="2"/>
    <n v="0"/>
    <n v="0"/>
    <n v="0"/>
    <n v="0"/>
    <n v="0"/>
    <n v="0"/>
    <n v="0"/>
    <n v="0"/>
    <n v="0"/>
    <n v="0"/>
    <n v="0"/>
    <n v="0"/>
    <n v="0"/>
    <n v="0"/>
    <m/>
    <m/>
    <m/>
    <m/>
    <m/>
  </r>
  <r>
    <x v="166"/>
    <s v="PBKS"/>
    <x v="4"/>
    <n v="0"/>
    <n v="0"/>
    <n v="0"/>
    <n v="0"/>
    <n v="0"/>
    <n v="0"/>
    <n v="0"/>
    <n v="0"/>
    <n v="0"/>
    <n v="0"/>
    <n v="0"/>
    <n v="0"/>
    <n v="0"/>
    <n v="0"/>
    <m/>
    <m/>
    <m/>
    <m/>
    <m/>
  </r>
  <r>
    <x v="167"/>
    <s v="PBKS"/>
    <x v="2"/>
    <n v="0"/>
    <n v="0"/>
    <n v="0"/>
    <n v="0"/>
    <n v="0"/>
    <n v="0"/>
    <n v="0"/>
    <n v="0"/>
    <n v="0"/>
    <n v="0"/>
    <n v="0"/>
    <n v="0"/>
    <n v="0"/>
    <n v="0"/>
    <m/>
    <m/>
    <m/>
    <m/>
    <m/>
  </r>
  <r>
    <x v="168"/>
    <s v="PBKS"/>
    <x v="2"/>
    <n v="0"/>
    <n v="0"/>
    <n v="0"/>
    <n v="0"/>
    <n v="0"/>
    <n v="0"/>
    <n v="0"/>
    <n v="0"/>
    <n v="0"/>
    <n v="0"/>
    <n v="0"/>
    <n v="0"/>
    <n v="0"/>
    <n v="0"/>
    <m/>
    <m/>
    <m/>
    <m/>
    <m/>
  </r>
  <r>
    <x v="169"/>
    <s v="PBKS"/>
    <x v="2"/>
    <n v="0"/>
    <n v="0"/>
    <n v="0"/>
    <n v="0"/>
    <n v="0"/>
    <n v="0"/>
    <n v="0"/>
    <n v="0"/>
    <n v="0"/>
    <n v="0"/>
    <n v="0"/>
    <n v="0"/>
    <n v="0"/>
    <n v="0"/>
    <m/>
    <m/>
    <m/>
    <m/>
    <m/>
  </r>
  <r>
    <x v="170"/>
    <s v="PBKS"/>
    <x v="2"/>
    <n v="0"/>
    <n v="0"/>
    <n v="0"/>
    <n v="0"/>
    <n v="0"/>
    <n v="0"/>
    <n v="0"/>
    <n v="0"/>
    <n v="0"/>
    <n v="0"/>
    <n v="0"/>
    <n v="0"/>
    <n v="0"/>
    <n v="0"/>
    <m/>
    <m/>
    <m/>
    <m/>
    <m/>
  </r>
  <r>
    <x v="171"/>
    <s v="PBKS"/>
    <x v="3"/>
    <n v="3"/>
    <n v="0"/>
    <n v="0"/>
    <n v="0"/>
    <n v="0"/>
    <n v="0"/>
    <n v="0"/>
    <n v="0"/>
    <n v="0"/>
    <n v="0"/>
    <n v="0"/>
    <n v="0"/>
    <n v="0"/>
    <n v="0"/>
    <m/>
    <m/>
    <m/>
    <m/>
    <m/>
  </r>
  <r>
    <x v="172"/>
    <s v="PBKS"/>
    <x v="3"/>
    <n v="4.4000000000000004"/>
    <n v="0"/>
    <n v="0"/>
    <n v="0"/>
    <n v="0"/>
    <n v="0"/>
    <n v="0"/>
    <n v="0"/>
    <n v="0"/>
    <n v="0"/>
    <n v="0"/>
    <n v="0"/>
    <n v="0"/>
    <n v="0"/>
    <m/>
    <m/>
    <m/>
    <m/>
    <m/>
  </r>
  <r>
    <x v="173"/>
    <s v="PBKS"/>
    <x v="2"/>
    <n v="0.3"/>
    <n v="0"/>
    <n v="0"/>
    <n v="0"/>
    <n v="0"/>
    <n v="0"/>
    <n v="0"/>
    <n v="0"/>
    <n v="0"/>
    <n v="0"/>
    <n v="0"/>
    <n v="0"/>
    <n v="0"/>
    <n v="0"/>
    <m/>
    <m/>
    <m/>
    <m/>
    <m/>
  </r>
  <r>
    <x v="174"/>
    <s v="PBKS"/>
    <x v="2"/>
    <n v="0.3"/>
    <n v="0"/>
    <n v="0"/>
    <n v="0"/>
    <n v="0"/>
    <n v="0"/>
    <n v="0"/>
    <n v="0"/>
    <n v="0"/>
    <n v="0"/>
    <n v="0"/>
    <n v="0"/>
    <n v="0"/>
    <n v="0"/>
    <m/>
    <m/>
    <m/>
    <m/>
    <m/>
  </r>
  <r>
    <x v="175"/>
    <s v="DC"/>
    <x v="1"/>
    <n v="0.75"/>
    <n v="0"/>
    <n v="0"/>
    <n v="0"/>
    <n v="0"/>
    <n v="0"/>
    <n v="0"/>
    <n v="0"/>
    <n v="0"/>
    <n v="0"/>
    <n v="0"/>
    <n v="0"/>
    <n v="0"/>
    <n v="0"/>
    <n v="0"/>
    <n v="0"/>
    <n v="0"/>
    <n v="0"/>
    <s v="Prithvi Shaw_DC"/>
  </r>
  <r>
    <x v="176"/>
    <s v="KKR"/>
    <x v="1"/>
    <n v="0.75"/>
    <n v="0"/>
    <n v="0"/>
    <n v="0"/>
    <n v="0"/>
    <n v="0"/>
    <n v="0"/>
    <n v="0"/>
    <n v="0"/>
    <n v="0"/>
    <n v="0"/>
    <n v="0"/>
    <n v="0"/>
    <n v="0"/>
    <n v="0"/>
    <n v="0"/>
    <n v="0"/>
    <n v="0"/>
    <s v="Rahul Tripathi_KKR"/>
  </r>
  <r>
    <x v="177"/>
    <s v="LSG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atthew Breetzke_LSG"/>
  </r>
  <r>
    <x v="178"/>
    <s v="LSG"/>
    <x v="1"/>
    <n v="8.6"/>
    <n v="0"/>
    <n v="0"/>
    <n v="0"/>
    <n v="0"/>
    <n v="0"/>
    <n v="0"/>
    <n v="0"/>
    <n v="0"/>
    <n v="0"/>
    <n v="0"/>
    <n v="0"/>
    <n v="0"/>
    <n v="0"/>
    <n v="0"/>
    <n v="0"/>
    <n v="0"/>
    <n v="0"/>
    <s v="Josh Inglis_LSG"/>
  </r>
  <r>
    <x v="179"/>
    <s v="MI"/>
    <x v="1"/>
    <n v="0.3"/>
    <n v="0"/>
    <n v="0"/>
    <n v="0"/>
    <n v="0"/>
    <n v="0"/>
    <n v="0"/>
    <n v="0"/>
    <n v="0"/>
    <n v="0"/>
    <n v="0"/>
    <n v="0"/>
    <n v="0"/>
    <n v="0"/>
    <n v="0"/>
    <n v="0"/>
    <n v="0"/>
    <n v="0"/>
    <s v="Ruchit Ahir_MI"/>
  </r>
  <r>
    <x v="180"/>
    <s v="RR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hruv Jurel_RR"/>
  </r>
  <r>
    <x v="181"/>
    <s v="MI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herfane Rutherford_MI"/>
  </r>
  <r>
    <x v="182"/>
    <s v="RR"/>
    <x v="3"/>
    <n v="0"/>
    <n v="0"/>
    <n v="0"/>
    <n v="0"/>
    <n v="0"/>
    <n v="0"/>
    <n v="0"/>
    <n v="0"/>
    <n v="0"/>
    <n v="0"/>
    <n v="0"/>
    <n v="0"/>
    <n v="0"/>
    <n v="0"/>
    <m/>
    <m/>
    <m/>
    <m/>
    <m/>
  </r>
  <r>
    <x v="183"/>
    <s v="RR"/>
    <x v="2"/>
    <n v="0"/>
    <n v="16"/>
    <n v="64"/>
    <n v="47"/>
    <n v="10.66"/>
    <n v="136.16999999999999"/>
    <n v="0"/>
    <n v="0"/>
    <n v="4"/>
    <n v="4"/>
    <n v="4"/>
    <n v="0"/>
    <n v="0.125"/>
    <n v="92.900620799999984"/>
    <m/>
    <m/>
    <m/>
    <m/>
    <m/>
  </r>
  <r>
    <x v="184"/>
    <s v="RR"/>
    <x v="2"/>
    <n v="0"/>
    <n v="7"/>
    <n v="26"/>
    <n v="14"/>
    <n v="13"/>
    <n v="185.71"/>
    <n v="0"/>
    <n v="0"/>
    <n v="0"/>
    <n v="3"/>
    <n v="0"/>
    <n v="0"/>
    <n v="0.11538461538461539"/>
    <n v="62.769980000000004"/>
    <m/>
    <m/>
    <m/>
    <m/>
    <m/>
  </r>
  <r>
    <x v="185"/>
    <s v="RR"/>
    <x v="2"/>
    <n v="0"/>
    <n v="0"/>
    <n v="0"/>
    <n v="0"/>
    <n v="0"/>
    <n v="0"/>
    <n v="0"/>
    <n v="0"/>
    <n v="0"/>
    <n v="0"/>
    <n v="0"/>
    <n v="0"/>
    <n v="0"/>
    <n v="0"/>
    <m/>
    <m/>
    <m/>
    <m/>
    <m/>
  </r>
  <r>
    <x v="186"/>
    <s v="RR"/>
    <x v="2"/>
    <n v="0"/>
    <n v="0"/>
    <n v="0"/>
    <n v="0"/>
    <n v="0"/>
    <n v="0"/>
    <n v="0"/>
    <n v="0"/>
    <n v="0"/>
    <n v="0"/>
    <n v="0"/>
    <n v="0"/>
    <n v="0"/>
    <n v="0"/>
    <m/>
    <m/>
    <m/>
    <m/>
    <m/>
  </r>
  <r>
    <x v="187"/>
    <s v="RR"/>
    <x v="4"/>
    <n v="0"/>
    <n v="0"/>
    <n v="0"/>
    <n v="0"/>
    <n v="0"/>
    <n v="0"/>
    <n v="0"/>
    <n v="0"/>
    <n v="0"/>
    <n v="0"/>
    <n v="0"/>
    <n v="0"/>
    <n v="0"/>
    <n v="0"/>
    <m/>
    <m/>
    <m/>
    <m/>
    <m/>
  </r>
  <r>
    <x v="188"/>
    <s v="RR"/>
    <x v="3"/>
    <n v="0"/>
    <n v="14"/>
    <n v="266"/>
    <n v="197"/>
    <n v="66.5"/>
    <n v="135.02000000000001"/>
    <n v="0"/>
    <n v="0"/>
    <n v="24"/>
    <n v="5"/>
    <n v="7"/>
    <n v="0"/>
    <n v="0.10902255639097744"/>
    <n v="2388.3687800000002"/>
    <m/>
    <m/>
    <m/>
    <m/>
    <m/>
  </r>
  <r>
    <x v="189"/>
    <s v="RR"/>
    <x v="3"/>
    <n v="0"/>
    <n v="0"/>
    <n v="0"/>
    <n v="0"/>
    <n v="0"/>
    <n v="0"/>
    <n v="0"/>
    <n v="0"/>
    <n v="0"/>
    <n v="0"/>
    <n v="0"/>
    <n v="0"/>
    <n v="0"/>
    <n v="0"/>
    <m/>
    <m/>
    <m/>
    <m/>
    <m/>
  </r>
  <r>
    <x v="190"/>
    <s v="RR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onovan Ferreira_RR"/>
  </r>
  <r>
    <x v="191"/>
    <s v="RR"/>
    <x v="4"/>
    <n v="7.2"/>
    <n v="0"/>
    <n v="0"/>
    <n v="0"/>
    <n v="0"/>
    <n v="0"/>
    <n v="0"/>
    <n v="0"/>
    <n v="0"/>
    <n v="0"/>
    <n v="0"/>
    <n v="0"/>
    <n v="0"/>
    <n v="0"/>
    <m/>
    <m/>
    <m/>
    <m/>
    <m/>
  </r>
  <r>
    <x v="192"/>
    <s v="RR"/>
    <x v="2"/>
    <n v="0.9"/>
    <n v="0"/>
    <n v="0"/>
    <n v="0"/>
    <n v="0"/>
    <n v="0"/>
    <n v="0"/>
    <n v="0"/>
    <n v="0"/>
    <n v="0"/>
    <n v="0"/>
    <n v="0"/>
    <n v="0"/>
    <n v="0"/>
    <m/>
    <m/>
    <m/>
    <m/>
    <m/>
  </r>
  <r>
    <x v="193"/>
    <s v="RR"/>
    <x v="2"/>
    <n v="0.3"/>
    <n v="0"/>
    <n v="0"/>
    <n v="0"/>
    <n v="0"/>
    <n v="0"/>
    <n v="0"/>
    <n v="0"/>
    <n v="0"/>
    <n v="0"/>
    <n v="0"/>
    <n v="0"/>
    <n v="0"/>
    <n v="0"/>
    <m/>
    <m/>
    <m/>
    <m/>
    <m/>
  </r>
  <r>
    <x v="194"/>
    <s v="RR"/>
    <x v="2"/>
    <n v="0.3"/>
    <n v="0"/>
    <n v="0"/>
    <n v="0"/>
    <n v="0"/>
    <n v="0"/>
    <n v="0"/>
    <n v="0"/>
    <n v="0"/>
    <n v="0"/>
    <n v="0"/>
    <n v="0"/>
    <n v="0"/>
    <n v="0"/>
    <m/>
    <m/>
    <m/>
    <m/>
    <m/>
  </r>
  <r>
    <x v="195"/>
    <s v="RR"/>
    <x v="3"/>
    <n v="0.3"/>
    <n v="0"/>
    <n v="0"/>
    <n v="0"/>
    <n v="0"/>
    <n v="0"/>
    <n v="0"/>
    <n v="0"/>
    <n v="0"/>
    <n v="0"/>
    <n v="0"/>
    <n v="0"/>
    <n v="0"/>
    <n v="0"/>
    <m/>
    <m/>
    <m/>
    <m/>
    <m/>
  </r>
  <r>
    <x v="196"/>
    <s v="RR"/>
    <x v="4"/>
    <n v="0.3"/>
    <n v="0"/>
    <n v="0"/>
    <n v="0"/>
    <n v="0"/>
    <n v="0"/>
    <n v="0"/>
    <n v="0"/>
    <n v="0"/>
    <n v="0"/>
    <n v="0"/>
    <n v="0"/>
    <n v="0"/>
    <n v="0"/>
    <m/>
    <m/>
    <m/>
    <m/>
    <m/>
  </r>
  <r>
    <x v="197"/>
    <s v="MI"/>
    <x v="1"/>
    <n v="0.3"/>
    <n v="0"/>
    <n v="0"/>
    <n v="0"/>
    <n v="0"/>
    <n v="0"/>
    <n v="0"/>
    <n v="0"/>
    <n v="0"/>
    <n v="0"/>
    <n v="0"/>
    <n v="0"/>
    <n v="0"/>
    <n v="0"/>
    <n v="0"/>
    <n v="0"/>
    <n v="0"/>
    <n v="0"/>
    <s v="Danish Malewar_MI"/>
  </r>
  <r>
    <x v="198"/>
    <s v="RR"/>
    <x v="2"/>
    <n v="2.4"/>
    <n v="0"/>
    <n v="0"/>
    <n v="0"/>
    <n v="0"/>
    <n v="0"/>
    <n v="0"/>
    <n v="0"/>
    <n v="0"/>
    <n v="0"/>
    <n v="0"/>
    <n v="0"/>
    <n v="0"/>
    <n v="0"/>
    <m/>
    <m/>
    <m/>
    <m/>
    <m/>
  </r>
  <r>
    <x v="199"/>
    <s v="RR"/>
    <x v="2"/>
    <n v="0.75"/>
    <n v="0"/>
    <n v="0"/>
    <n v="0"/>
    <n v="0"/>
    <n v="0"/>
    <n v="0"/>
    <n v="0"/>
    <n v="0"/>
    <n v="0"/>
    <n v="0"/>
    <n v="0"/>
    <n v="0"/>
    <n v="0"/>
    <m/>
    <m/>
    <m/>
    <m/>
    <m/>
  </r>
  <r>
    <x v="200"/>
    <s v="PBKS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rnoor Singh_PBKS"/>
  </r>
  <r>
    <x v="201"/>
    <s v="PBKS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yla Avinash_PBKS"/>
  </r>
  <r>
    <x v="202"/>
    <s v="RCB"/>
    <x v="3"/>
    <n v="0"/>
    <n v="0"/>
    <n v="0"/>
    <n v="0"/>
    <n v="0"/>
    <n v="0"/>
    <n v="0"/>
    <n v="0"/>
    <n v="0"/>
    <n v="0"/>
    <n v="0"/>
    <n v="0"/>
    <n v="0"/>
    <n v="0"/>
    <m/>
    <m/>
    <m/>
    <m/>
    <m/>
  </r>
  <r>
    <x v="203"/>
    <s v="RR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huan-dre Pretorius_RR"/>
  </r>
  <r>
    <x v="204"/>
    <s v="RCB"/>
    <x v="0"/>
    <n v="0"/>
    <n v="6"/>
    <n v="202"/>
    <n v="120"/>
    <n v="33.659999999999997"/>
    <n v="168.33"/>
    <n v="0"/>
    <n v="2"/>
    <n v="16"/>
    <n v="11"/>
    <n v="0"/>
    <n v="0"/>
    <n v="0.13366336633663367"/>
    <n v="1144.5295356000001"/>
    <n v="201.95999999999998"/>
    <n v="22.499554455445548"/>
    <n v="0"/>
    <n v="0"/>
    <s v="Phil Salt_RCB"/>
  </r>
  <r>
    <x v="205"/>
    <s v="RCB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itesh Sharma_RCB"/>
  </r>
  <r>
    <x v="206"/>
    <s v="RCB"/>
    <x v="3"/>
    <n v="0"/>
    <n v="0"/>
    <n v="0"/>
    <n v="0"/>
    <n v="0"/>
    <n v="0"/>
    <n v="0"/>
    <n v="0"/>
    <n v="0"/>
    <n v="0"/>
    <n v="0"/>
    <n v="0"/>
    <n v="0"/>
    <n v="0"/>
    <m/>
    <m/>
    <m/>
    <m/>
    <m/>
  </r>
  <r>
    <x v="207"/>
    <s v="RCB"/>
    <x v="3"/>
    <n v="0"/>
    <n v="7"/>
    <n v="96"/>
    <n v="77"/>
    <n v="13.71"/>
    <n v="124.67"/>
    <n v="0"/>
    <n v="0"/>
    <n v="12"/>
    <n v="3"/>
    <n v="0"/>
    <n v="0"/>
    <n v="0.15625"/>
    <n v="164.08566720000002"/>
    <m/>
    <m/>
    <m/>
    <m/>
    <m/>
  </r>
  <r>
    <x v="208"/>
    <s v="RCB"/>
    <x v="3"/>
    <n v="0"/>
    <n v="0"/>
    <n v="0"/>
    <n v="0"/>
    <n v="0"/>
    <n v="0"/>
    <n v="0"/>
    <n v="0"/>
    <n v="0"/>
    <n v="0"/>
    <n v="0"/>
    <n v="0"/>
    <n v="0"/>
    <n v="0"/>
    <m/>
    <m/>
    <m/>
    <m/>
    <m/>
  </r>
  <r>
    <x v="209"/>
    <s v="RCB"/>
    <x v="3"/>
    <n v="0"/>
    <n v="0"/>
    <n v="0"/>
    <n v="0"/>
    <n v="0"/>
    <n v="0"/>
    <n v="0"/>
    <n v="0"/>
    <n v="0"/>
    <n v="0"/>
    <n v="0"/>
    <n v="0"/>
    <n v="0"/>
    <n v="0"/>
    <m/>
    <m/>
    <m/>
    <m/>
    <m/>
  </r>
  <r>
    <x v="210"/>
    <s v="RCB"/>
    <x v="2"/>
    <n v="0"/>
    <n v="0"/>
    <n v="0"/>
    <n v="0"/>
    <n v="0"/>
    <n v="0"/>
    <n v="0"/>
    <n v="0"/>
    <n v="0"/>
    <n v="0"/>
    <n v="0"/>
    <n v="0"/>
    <n v="0"/>
    <n v="0"/>
    <m/>
    <m/>
    <m/>
    <m/>
    <m/>
  </r>
  <r>
    <x v="211"/>
    <s v="RCB"/>
    <x v="2"/>
    <n v="0"/>
    <n v="0"/>
    <n v="0"/>
    <n v="0"/>
    <n v="0"/>
    <n v="0"/>
    <n v="0"/>
    <n v="0"/>
    <n v="0"/>
    <n v="0"/>
    <n v="0"/>
    <n v="0"/>
    <n v="0"/>
    <n v="0"/>
    <m/>
    <m/>
    <m/>
    <m/>
    <m/>
  </r>
  <r>
    <x v="212"/>
    <s v="RCB"/>
    <x v="2"/>
    <n v="0"/>
    <n v="0"/>
    <n v="0"/>
    <n v="0"/>
    <n v="0"/>
    <n v="0"/>
    <n v="0"/>
    <n v="0"/>
    <n v="0"/>
    <n v="0"/>
    <n v="0"/>
    <n v="0"/>
    <n v="0"/>
    <n v="0"/>
    <m/>
    <m/>
    <m/>
    <m/>
    <m/>
  </r>
  <r>
    <x v="213"/>
    <s v="RCB"/>
    <x v="4"/>
    <n v="0"/>
    <n v="0"/>
    <n v="0"/>
    <n v="0"/>
    <n v="0"/>
    <n v="0"/>
    <n v="0"/>
    <n v="0"/>
    <n v="0"/>
    <n v="0"/>
    <n v="0"/>
    <n v="0"/>
    <n v="0"/>
    <n v="0"/>
    <m/>
    <m/>
    <m/>
    <m/>
    <m/>
  </r>
  <r>
    <x v="214"/>
    <s v="RCB"/>
    <x v="4"/>
    <n v="0"/>
    <n v="0"/>
    <n v="0"/>
    <n v="0"/>
    <n v="0"/>
    <n v="0"/>
    <n v="0"/>
    <n v="0"/>
    <n v="0"/>
    <n v="0"/>
    <n v="0"/>
    <n v="0"/>
    <n v="0"/>
    <n v="0"/>
    <m/>
    <m/>
    <m/>
    <m/>
    <m/>
  </r>
  <r>
    <x v="215"/>
    <s v="RCB"/>
    <x v="2"/>
    <n v="1.6"/>
    <n v="0"/>
    <n v="0"/>
    <n v="0"/>
    <n v="0"/>
    <n v="0"/>
    <n v="0"/>
    <n v="0"/>
    <n v="0"/>
    <n v="0"/>
    <n v="0"/>
    <n v="0"/>
    <n v="0"/>
    <n v="0"/>
    <m/>
    <m/>
    <m/>
    <m/>
    <m/>
  </r>
  <r>
    <x v="216"/>
    <s v="RCB"/>
    <x v="2"/>
    <n v="0"/>
    <n v="0"/>
    <n v="0"/>
    <n v="0"/>
    <n v="0"/>
    <n v="0"/>
    <n v="0"/>
    <n v="0"/>
    <n v="0"/>
    <n v="0"/>
    <n v="0"/>
    <n v="0"/>
    <n v="0"/>
    <n v="0"/>
    <m/>
    <m/>
    <m/>
    <m/>
    <m/>
  </r>
  <r>
    <x v="217"/>
    <s v="RCB"/>
    <x v="3"/>
    <n v="7"/>
    <n v="0"/>
    <n v="0"/>
    <n v="0"/>
    <n v="0"/>
    <n v="0"/>
    <n v="0"/>
    <n v="0"/>
    <n v="0"/>
    <n v="0"/>
    <n v="0"/>
    <n v="0"/>
    <n v="0"/>
    <n v="0"/>
    <m/>
    <m/>
    <m/>
    <m/>
    <m/>
  </r>
  <r>
    <x v="218"/>
    <s v="RCB"/>
    <x v="2"/>
    <n v="2"/>
    <n v="0"/>
    <n v="0"/>
    <n v="0"/>
    <n v="0"/>
    <n v="0"/>
    <n v="0"/>
    <n v="0"/>
    <n v="0"/>
    <n v="0"/>
    <n v="0"/>
    <n v="0"/>
    <n v="0"/>
    <n v="0"/>
    <m/>
    <m/>
    <m/>
    <m/>
    <m/>
  </r>
  <r>
    <x v="219"/>
    <s v="RCB"/>
    <x v="3"/>
    <n v="5.2"/>
    <n v="0"/>
    <n v="0"/>
    <n v="0"/>
    <n v="0"/>
    <n v="0"/>
    <n v="0"/>
    <n v="0"/>
    <n v="0"/>
    <n v="0"/>
    <n v="0"/>
    <n v="0"/>
    <n v="0"/>
    <n v="0"/>
    <m/>
    <m/>
    <m/>
    <m/>
    <m/>
  </r>
  <r>
    <x v="220"/>
    <s v="RCB"/>
    <x v="3"/>
    <n v="0.3"/>
    <n v="0"/>
    <n v="0"/>
    <n v="0"/>
    <n v="0"/>
    <n v="0"/>
    <n v="0"/>
    <n v="0"/>
    <n v="0"/>
    <n v="0"/>
    <n v="0"/>
    <n v="0"/>
    <n v="0"/>
    <n v="0"/>
    <m/>
    <m/>
    <m/>
    <m/>
    <m/>
  </r>
  <r>
    <x v="221"/>
    <s v="RR"/>
    <x v="1"/>
    <n v="0.3"/>
    <n v="0"/>
    <n v="0"/>
    <n v="0"/>
    <n v="0"/>
    <n v="0"/>
    <n v="0"/>
    <n v="0"/>
    <n v="0"/>
    <n v="0"/>
    <n v="0"/>
    <n v="0"/>
    <n v="0"/>
    <n v="0"/>
    <n v="0"/>
    <n v="0"/>
    <n v="0"/>
    <n v="0"/>
    <s v="Aman Rao_RR"/>
  </r>
  <r>
    <x v="222"/>
    <s v="RCB"/>
    <x v="3"/>
    <n v="0.3"/>
    <n v="0"/>
    <n v="0"/>
    <n v="0"/>
    <n v="0"/>
    <n v="0"/>
    <n v="0"/>
    <n v="0"/>
    <n v="0"/>
    <n v="0"/>
    <n v="0"/>
    <n v="0"/>
    <n v="0"/>
    <n v="0"/>
    <m/>
    <m/>
    <m/>
    <m/>
    <m/>
  </r>
  <r>
    <x v="223"/>
    <s v="RCB"/>
    <x v="3"/>
    <n v="0.3"/>
    <n v="0"/>
    <n v="0"/>
    <n v="0"/>
    <n v="0"/>
    <n v="0"/>
    <n v="0"/>
    <n v="0"/>
    <n v="0"/>
    <n v="0"/>
    <n v="0"/>
    <n v="0"/>
    <n v="0"/>
    <n v="0"/>
    <m/>
    <m/>
    <m/>
    <m/>
    <m/>
  </r>
  <r>
    <x v="224"/>
    <s v="RCB"/>
    <x v="3"/>
    <n v="0.3"/>
    <n v="0"/>
    <n v="0"/>
    <n v="0"/>
    <n v="0"/>
    <n v="0"/>
    <n v="0"/>
    <n v="0"/>
    <n v="0"/>
    <n v="0"/>
    <n v="0"/>
    <n v="0"/>
    <n v="0"/>
    <n v="0"/>
    <m/>
    <m/>
    <m/>
    <m/>
    <m/>
  </r>
  <r>
    <x v="225"/>
    <s v="RCB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vdutt Padikkal_RCB"/>
  </r>
  <r>
    <x v="226"/>
    <s v="SRH"/>
    <x v="3"/>
    <n v="0"/>
    <n v="15"/>
    <n v="563"/>
    <n v="275"/>
    <n v="40.21"/>
    <n v="204.72"/>
    <n v="1"/>
    <n v="4"/>
    <n v="50"/>
    <n v="43"/>
    <n v="1"/>
    <n v="0"/>
    <n v="0.16518650088809947"/>
    <n v="4634.4984456000002"/>
    <m/>
    <m/>
    <m/>
    <m/>
    <m/>
  </r>
  <r>
    <x v="227"/>
    <s v="RCB"/>
    <x v="1"/>
    <n v="0.75"/>
    <n v="0"/>
    <n v="0"/>
    <n v="0"/>
    <n v="0"/>
    <n v="0"/>
    <n v="0"/>
    <n v="0"/>
    <n v="0"/>
    <n v="0"/>
    <n v="0"/>
    <n v="0"/>
    <n v="0"/>
    <n v="0"/>
    <n v="0"/>
    <n v="0"/>
    <n v="0"/>
    <n v="0"/>
    <s v="Jordan Cox_RCB"/>
  </r>
  <r>
    <x v="228"/>
    <s v="SRH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niket Verma_SRH"/>
  </r>
  <r>
    <x v="229"/>
    <s v="SRH"/>
    <x v="0"/>
    <n v="0"/>
    <n v="15"/>
    <n v="602"/>
    <n v="330"/>
    <n v="40.130000000000003"/>
    <n v="182.42"/>
    <n v="0"/>
    <n v="6"/>
    <n v="60"/>
    <n v="32"/>
    <n v="0"/>
    <n v="0"/>
    <n v="0.15282392026578073"/>
    <n v="4406.9497892000009"/>
    <n v="601.95000000000005"/>
    <n v="27.878139534883719"/>
    <n v="0"/>
    <n v="0"/>
    <s v="Ishan Kishan_SRH"/>
  </r>
  <r>
    <x v="230"/>
    <s v="SRH"/>
    <x v="0"/>
    <n v="0"/>
    <n v="15"/>
    <n v="624"/>
    <n v="390"/>
    <n v="48"/>
    <n v="160"/>
    <n v="0"/>
    <n v="6"/>
    <n v="48"/>
    <n v="31"/>
    <n v="2"/>
    <n v="0"/>
    <n v="0.1266025641025641"/>
    <n v="4792.32"/>
    <n v="720"/>
    <n v="20.256410256410255"/>
    <n v="0"/>
    <n v="0"/>
    <s v="Heinrich Klaasen_SRH"/>
  </r>
  <r>
    <x v="231"/>
    <s v="SRH"/>
    <x v="3"/>
    <n v="0"/>
    <n v="14"/>
    <n v="302"/>
    <n v="176"/>
    <n v="30.2"/>
    <n v="171.59"/>
    <n v="0"/>
    <n v="1"/>
    <n v="19"/>
    <n v="21"/>
    <n v="3"/>
    <n v="0"/>
    <n v="0.13245033112582782"/>
    <n v="1564.9694360000001"/>
    <m/>
    <m/>
    <m/>
    <m/>
    <m/>
  </r>
  <r>
    <x v="232"/>
    <s v="SRH"/>
    <x v="3"/>
    <n v="0"/>
    <n v="0"/>
    <n v="0"/>
    <n v="0"/>
    <n v="0"/>
    <n v="0"/>
    <n v="0"/>
    <n v="0"/>
    <n v="0"/>
    <n v="0"/>
    <n v="0"/>
    <n v="0"/>
    <n v="0"/>
    <n v="0"/>
    <m/>
    <m/>
    <m/>
    <m/>
    <m/>
  </r>
  <r>
    <x v="233"/>
    <s v="SRH"/>
    <x v="3"/>
    <n v="0"/>
    <n v="0"/>
    <n v="0"/>
    <n v="0"/>
    <n v="0"/>
    <n v="0"/>
    <n v="0"/>
    <n v="0"/>
    <n v="0"/>
    <n v="0"/>
    <n v="0"/>
    <n v="0"/>
    <n v="0"/>
    <n v="0"/>
    <m/>
    <m/>
    <m/>
    <m/>
    <m/>
  </r>
  <r>
    <x v="234"/>
    <s v="SRH"/>
    <x v="3"/>
    <n v="0"/>
    <n v="0"/>
    <n v="0"/>
    <n v="0"/>
    <n v="0"/>
    <n v="0"/>
    <n v="0"/>
    <n v="0"/>
    <n v="0"/>
    <n v="0"/>
    <n v="0"/>
    <n v="0"/>
    <n v="0"/>
    <n v="0"/>
    <m/>
    <m/>
    <m/>
    <m/>
    <m/>
  </r>
  <r>
    <x v="235"/>
    <s v="SRH"/>
    <x v="2"/>
    <n v="0.75"/>
    <n v="0"/>
    <n v="0"/>
    <n v="0"/>
    <n v="0"/>
    <n v="0"/>
    <n v="0"/>
    <n v="0"/>
    <n v="0"/>
    <n v="0"/>
    <n v="0"/>
    <n v="0"/>
    <n v="0"/>
    <n v="0"/>
    <m/>
    <m/>
    <m/>
    <m/>
    <m/>
  </r>
  <r>
    <x v="236"/>
    <s v="SRH"/>
    <x v="2"/>
    <n v="0"/>
    <n v="8"/>
    <n v="30"/>
    <n v="19"/>
    <n v="10"/>
    <n v="157.88999999999999"/>
    <n v="0"/>
    <n v="0"/>
    <n v="1"/>
    <n v="3"/>
    <n v="0"/>
    <n v="0"/>
    <n v="0.13333333333333333"/>
    <n v="47.36699999999999"/>
    <m/>
    <m/>
    <m/>
    <m/>
    <m/>
  </r>
  <r>
    <x v="237"/>
    <s v="SRH"/>
    <x v="2"/>
    <n v="0"/>
    <n v="0"/>
    <n v="0"/>
    <n v="0"/>
    <n v="0"/>
    <n v="0"/>
    <n v="0"/>
    <n v="0"/>
    <n v="0"/>
    <n v="0"/>
    <n v="0"/>
    <n v="0"/>
    <n v="0"/>
    <n v="0"/>
    <m/>
    <m/>
    <m/>
    <m/>
    <m/>
  </r>
  <r>
    <x v="238"/>
    <s v="SRH"/>
    <x v="2"/>
    <n v="0"/>
    <n v="15"/>
    <n v="7"/>
    <n v="17"/>
    <n v="7"/>
    <n v="41.17"/>
    <n v="0"/>
    <n v="0"/>
    <n v="0"/>
    <n v="0"/>
    <n v="2"/>
    <n v="0"/>
    <n v="0"/>
    <n v="2.0173300000000003"/>
    <m/>
    <m/>
    <m/>
    <m/>
    <m/>
  </r>
  <r>
    <x v="239"/>
    <s v="SRH"/>
    <x v="2"/>
    <n v="0"/>
    <n v="0"/>
    <n v="0"/>
    <n v="0"/>
    <n v="0"/>
    <n v="0"/>
    <n v="0"/>
    <n v="0"/>
    <n v="0"/>
    <n v="0"/>
    <n v="0"/>
    <n v="0"/>
    <n v="0"/>
    <n v="0"/>
    <m/>
    <m/>
    <m/>
    <m/>
    <m/>
  </r>
  <r>
    <x v="240"/>
    <s v="SRH"/>
    <x v="3"/>
    <n v="0.3"/>
    <n v="13"/>
    <n v="53"/>
    <n v="46"/>
    <n v="8.83"/>
    <n v="115.21"/>
    <n v="0"/>
    <n v="0"/>
    <n v="6"/>
    <n v="1"/>
    <n v="0"/>
    <n v="5.6603773584905656E-3"/>
    <n v="0.13207547169811321"/>
    <n v="53.917127899999997"/>
    <m/>
    <m/>
    <m/>
    <m/>
    <m/>
  </r>
  <r>
    <x v="241"/>
    <s v="SRH"/>
    <x v="0"/>
    <n v="1.5"/>
    <n v="0"/>
    <n v="0"/>
    <n v="0"/>
    <n v="0"/>
    <n v="0"/>
    <n v="0"/>
    <n v="0"/>
    <n v="0"/>
    <n v="0"/>
    <n v="0"/>
    <n v="0"/>
    <n v="0"/>
    <n v="0"/>
    <n v="0"/>
    <n v="0"/>
    <n v="0"/>
    <n v="0"/>
    <s v="Salil Arora_SRH"/>
  </r>
  <r>
    <x v="242"/>
    <s v="SRH"/>
    <x v="2"/>
    <n v="0.3"/>
    <n v="0"/>
    <n v="0"/>
    <n v="0"/>
    <n v="0"/>
    <n v="0"/>
    <n v="0"/>
    <n v="0"/>
    <n v="0"/>
    <n v="0"/>
    <n v="0"/>
    <n v="0"/>
    <n v="0"/>
    <n v="0"/>
    <m/>
    <m/>
    <m/>
    <m/>
    <m/>
  </r>
  <r>
    <x v="243"/>
    <s v="SRH"/>
    <x v="4"/>
    <n v="0.3"/>
    <n v="0"/>
    <n v="0"/>
    <n v="0"/>
    <n v="0"/>
    <n v="0"/>
    <n v="0"/>
    <n v="0"/>
    <n v="0"/>
    <n v="0"/>
    <n v="0"/>
    <n v="0"/>
    <n v="0"/>
    <n v="0"/>
    <m/>
    <m/>
    <m/>
    <m/>
    <m/>
  </r>
  <r>
    <x v="244"/>
    <s v="SRH"/>
    <x v="2"/>
    <n v="0.3"/>
    <n v="0"/>
    <n v="0"/>
    <n v="0"/>
    <n v="0"/>
    <n v="0"/>
    <n v="0"/>
    <n v="0"/>
    <n v="0"/>
    <n v="0"/>
    <n v="0"/>
    <n v="0"/>
    <n v="0"/>
    <n v="0"/>
    <m/>
    <m/>
    <m/>
    <m/>
    <m/>
  </r>
  <r>
    <x v="245"/>
    <s v="SRH"/>
    <x v="2"/>
    <n v="0.3"/>
    <n v="0"/>
    <n v="0"/>
    <n v="0"/>
    <n v="0"/>
    <n v="0"/>
    <n v="0"/>
    <n v="0"/>
    <n v="0"/>
    <n v="0"/>
    <n v="0"/>
    <n v="0"/>
    <n v="0"/>
    <n v="0"/>
    <m/>
    <m/>
    <m/>
    <m/>
    <m/>
  </r>
  <r>
    <x v="246"/>
    <s v="SRH"/>
    <x v="2"/>
    <n v="0.3"/>
    <n v="11"/>
    <n v="5"/>
    <n v="7"/>
    <s v="-"/>
    <n v="71.42"/>
    <n v="0"/>
    <n v="0"/>
    <n v="1"/>
    <n v="0"/>
    <n v="1"/>
    <n v="0.06"/>
    <n v="0.2"/>
    <e v="#VALUE!"/>
    <m/>
    <m/>
    <m/>
    <m/>
    <m/>
  </r>
  <r>
    <x v="247"/>
    <s v="SRH"/>
    <x v="3"/>
    <n v="13"/>
    <n v="2"/>
    <n v="15"/>
    <n v="25"/>
    <n v="7.5"/>
    <n v="60"/>
    <n v="0"/>
    <n v="0"/>
    <n v="0"/>
    <n v="1"/>
    <n v="0"/>
    <n v="0.8666666666666667"/>
    <n v="6.6666666666666666E-2"/>
    <n v="6.75"/>
    <m/>
    <m/>
    <m/>
    <m/>
    <m/>
  </r>
  <r>
    <x v="248"/>
    <s v="SRH"/>
    <x v="3"/>
    <n v="0.3"/>
    <n v="0"/>
    <n v="0"/>
    <n v="0"/>
    <n v="0"/>
    <n v="0"/>
    <n v="0"/>
    <n v="0"/>
    <n v="0"/>
    <n v="0"/>
    <n v="0"/>
    <n v="0"/>
    <n v="0"/>
    <n v="0"/>
    <m/>
    <m/>
    <m/>
    <m/>
    <m/>
  </r>
  <r>
    <x v="249"/>
    <s v="SRH"/>
    <x v="2"/>
    <n v="2"/>
    <n v="0"/>
    <n v="0"/>
    <n v="0"/>
    <n v="0"/>
    <n v="0"/>
    <n v="0"/>
    <n v="0"/>
    <n v="0"/>
    <n v="0"/>
    <n v="0"/>
    <n v="0"/>
    <n v="0"/>
    <n v="0"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9">
  <r>
    <x v="0"/>
    <s v="CSK"/>
    <x v="0"/>
    <n v="14"/>
    <n v="337"/>
    <n v="273"/>
    <n v="28.08"/>
    <n v="123.44"/>
    <n v="29"/>
    <n v="12"/>
    <n v="0"/>
    <n v="0"/>
    <n v="0"/>
    <n v="0"/>
    <n v="0"/>
    <n v="0"/>
    <n v="0"/>
    <x v="0"/>
    <n v="0"/>
  </r>
  <r>
    <x v="1"/>
    <s v="CSK"/>
    <x v="1"/>
    <n v="0"/>
    <n v="0"/>
    <n v="0"/>
    <n v="0"/>
    <n v="0"/>
    <n v="0"/>
    <n v="0"/>
    <n v="0"/>
    <n v="0"/>
    <n v="0"/>
    <n v="0"/>
    <n v="0"/>
    <n v="0"/>
    <n v="0"/>
    <x v="1"/>
    <n v="0"/>
  </r>
  <r>
    <x v="2"/>
    <s v="CSK"/>
    <x v="0"/>
    <n v="11"/>
    <n v="151"/>
    <n v="118"/>
    <n v="18.87"/>
    <n v="127.96"/>
    <n v="8"/>
    <n v="10"/>
    <n v="0"/>
    <n v="0"/>
    <n v="0"/>
    <n v="0"/>
    <n v="0"/>
    <n v="0"/>
    <n v="0"/>
    <x v="2"/>
    <n v="0"/>
  </r>
  <r>
    <x v="3"/>
    <s v="CSK"/>
    <x v="2"/>
    <n v="0"/>
    <n v="0"/>
    <n v="0"/>
    <n v="0"/>
    <n v="0"/>
    <n v="0"/>
    <n v="0"/>
    <n v="0"/>
    <n v="0"/>
    <n v="0"/>
    <n v="0"/>
    <n v="0"/>
    <n v="0"/>
    <n v="0"/>
    <x v="1"/>
    <n v="0"/>
  </r>
  <r>
    <x v="4"/>
    <s v="CSK"/>
    <x v="1"/>
    <n v="7"/>
    <n v="129"/>
    <n v="64"/>
    <n v="18.420000000000002"/>
    <n v="201.56"/>
    <n v="6"/>
    <n v="14"/>
    <n v="0"/>
    <n v="0"/>
    <n v="0"/>
    <n v="0"/>
    <n v="0"/>
    <n v="0"/>
    <n v="0"/>
    <x v="3"/>
    <n v="0"/>
  </r>
  <r>
    <x v="5"/>
    <s v="CSK"/>
    <x v="3"/>
    <n v="14"/>
    <n v="58"/>
    <n v="38"/>
    <n v="29"/>
    <n v="152.63"/>
    <n v="3"/>
    <n v="4"/>
    <n v="14"/>
    <n v="50.2"/>
    <n v="530"/>
    <n v="21"/>
    <n v="10.52"/>
    <n v="0"/>
    <n v="25.23"/>
    <x v="4"/>
    <n v="8.7562425683709861"/>
  </r>
  <r>
    <x v="6"/>
    <s v="CSK"/>
    <x v="3"/>
    <n v="0"/>
    <n v="0"/>
    <n v="0"/>
    <n v="0"/>
    <n v="0"/>
    <n v="0"/>
    <n v="0"/>
    <n v="0"/>
    <n v="0"/>
    <n v="0"/>
    <n v="0"/>
    <n v="0"/>
    <n v="0"/>
    <n v="0"/>
    <x v="1"/>
    <n v="0"/>
  </r>
  <r>
    <x v="7"/>
    <s v="CSK"/>
    <x v="3"/>
    <n v="0"/>
    <n v="0"/>
    <n v="0"/>
    <n v="0"/>
    <n v="0"/>
    <n v="0"/>
    <n v="0"/>
    <n v="0"/>
    <n v="0"/>
    <n v="0"/>
    <n v="0"/>
    <n v="0"/>
    <n v="0"/>
    <n v="0"/>
    <x v="1"/>
    <n v="0"/>
  </r>
  <r>
    <x v="8"/>
    <s v="CSK"/>
    <x v="3"/>
    <n v="13"/>
    <n v="270"/>
    <n v="170"/>
    <n v="38.57"/>
    <n v="158.82"/>
    <n v="24"/>
    <n v="15"/>
    <n v="0"/>
    <n v="0"/>
    <n v="0"/>
    <n v="0"/>
    <n v="0"/>
    <n v="0"/>
    <n v="0"/>
    <x v="5"/>
    <n v="0"/>
  </r>
  <r>
    <x v="9"/>
    <s v="CSK"/>
    <x v="2"/>
    <n v="0"/>
    <n v="0"/>
    <n v="0"/>
    <n v="0"/>
    <n v="0"/>
    <n v="0"/>
    <n v="0"/>
    <n v="0"/>
    <n v="0"/>
    <n v="0"/>
    <n v="0"/>
    <n v="0"/>
    <n v="0"/>
    <n v="0"/>
    <x v="1"/>
    <n v="0"/>
  </r>
  <r>
    <x v="10"/>
    <s v="CSK"/>
    <x v="4"/>
    <n v="14"/>
    <n v="11"/>
    <n v="23"/>
    <n v="3.66"/>
    <n v="47.82"/>
    <n v="0"/>
    <n v="1"/>
    <n v="14"/>
    <n v="51"/>
    <n v="428"/>
    <n v="13"/>
    <n v="8.39"/>
    <n v="0"/>
    <n v="32.92"/>
    <x v="6"/>
    <n v="3.31318347509113"/>
  </r>
  <r>
    <x v="11"/>
    <s v="CSK"/>
    <x v="2"/>
    <n v="0"/>
    <n v="0"/>
    <n v="0"/>
    <n v="0"/>
    <n v="0"/>
    <n v="0"/>
    <n v="0"/>
    <n v="8"/>
    <n v="28"/>
    <n v="249"/>
    <n v="8"/>
    <n v="8.89"/>
    <n v="0"/>
    <n v="31.12"/>
    <x v="1"/>
    <n v="2.2853470437017998"/>
  </r>
  <r>
    <x v="12"/>
    <s v="CSK"/>
    <x v="2"/>
    <n v="0"/>
    <n v="0"/>
    <n v="0"/>
    <n v="0"/>
    <n v="0"/>
    <n v="0"/>
    <n v="0"/>
    <n v="0"/>
    <n v="0"/>
    <n v="0"/>
    <n v="0"/>
    <n v="0"/>
    <n v="0"/>
    <n v="0"/>
    <x v="1"/>
    <n v="0"/>
  </r>
  <r>
    <x v="13"/>
    <s v="CSK"/>
    <x v="4"/>
    <n v="0"/>
    <n v="0"/>
    <n v="0"/>
    <n v="0"/>
    <n v="0"/>
    <n v="0"/>
    <n v="0"/>
    <n v="0"/>
    <n v="0"/>
    <n v="0"/>
    <n v="0"/>
    <n v="0"/>
    <n v="0"/>
    <n v="0"/>
    <x v="1"/>
    <n v="0"/>
  </r>
  <r>
    <x v="14"/>
    <s v="CSK"/>
    <x v="2"/>
    <n v="0"/>
    <n v="0"/>
    <n v="0"/>
    <n v="0"/>
    <n v="0"/>
    <n v="0"/>
    <n v="0"/>
    <n v="8"/>
    <n v="25.1"/>
    <n v="233"/>
    <n v="4"/>
    <n v="9.25"/>
    <n v="0"/>
    <n v="58.25"/>
    <x v="1"/>
    <n v="0.63519313304721026"/>
  </r>
  <r>
    <x v="15"/>
    <s v="CSK"/>
    <x v="1"/>
    <n v="14"/>
    <n v="477"/>
    <n v="288"/>
    <n v="43.36"/>
    <n v="165.62"/>
    <n v="53"/>
    <n v="24"/>
    <n v="0"/>
    <n v="0"/>
    <n v="0"/>
    <n v="0"/>
    <n v="0"/>
    <n v="0"/>
    <n v="0"/>
    <x v="7"/>
    <n v="0"/>
  </r>
  <r>
    <x v="16"/>
    <s v="CSK"/>
    <x v="2"/>
    <n v="7"/>
    <n v="5"/>
    <n v="3"/>
    <s v="-"/>
    <n v="166.66"/>
    <n v="0"/>
    <n v="0"/>
    <n v="7"/>
    <n v="24.4"/>
    <n v="198"/>
    <n v="8"/>
    <n v="8.02"/>
    <n v="1"/>
    <n v="24.75"/>
    <x v="8"/>
    <n v="2.5923232323232321"/>
  </r>
  <r>
    <x v="17"/>
    <s v="CSK"/>
    <x v="3"/>
    <n v="6"/>
    <n v="90"/>
    <n v="67"/>
    <n v="45"/>
    <n v="134.32"/>
    <n v="10"/>
    <n v="3"/>
    <n v="0"/>
    <n v="0"/>
    <n v="0"/>
    <n v="0"/>
    <n v="0"/>
    <n v="0"/>
    <n v="0"/>
    <x v="9"/>
    <n v="0"/>
  </r>
  <r>
    <x v="18"/>
    <s v="CSK"/>
    <x v="1"/>
    <n v="11"/>
    <n v="295"/>
    <n v="216"/>
    <n v="32.770000000000003"/>
    <n v="136.57"/>
    <n v="24"/>
    <n v="16"/>
    <n v="0"/>
    <n v="0"/>
    <n v="0"/>
    <n v="0"/>
    <n v="0"/>
    <n v="0"/>
    <n v="0"/>
    <x v="10"/>
    <n v="0"/>
  </r>
  <r>
    <x v="19"/>
    <s v="CSK"/>
    <x v="3"/>
    <n v="3"/>
    <n v="60"/>
    <n v="51"/>
    <n v="20"/>
    <n v="117.64"/>
    <n v="6"/>
    <n v="1"/>
    <n v="0"/>
    <n v="0"/>
    <n v="0"/>
    <n v="0"/>
    <n v="0"/>
    <n v="0"/>
    <n v="0"/>
    <x v="11"/>
    <n v="0"/>
  </r>
  <r>
    <x v="20"/>
    <s v="CSK"/>
    <x v="3"/>
    <n v="0"/>
    <n v="0"/>
    <n v="0"/>
    <n v="0"/>
    <n v="0"/>
    <n v="0"/>
    <n v="0"/>
    <n v="0"/>
    <n v="0"/>
    <n v="0"/>
    <n v="0"/>
    <n v="0"/>
    <n v="0"/>
    <n v="0"/>
    <x v="1"/>
    <n v="0"/>
  </r>
  <r>
    <x v="21"/>
    <s v="CSK"/>
    <x v="0"/>
    <n v="0"/>
    <n v="0"/>
    <n v="0"/>
    <n v="0"/>
    <n v="0"/>
    <n v="0"/>
    <n v="0"/>
    <n v="0"/>
    <n v="0"/>
    <n v="0"/>
    <n v="0"/>
    <n v="0"/>
    <n v="0"/>
    <n v="0"/>
    <x v="1"/>
    <n v="0"/>
  </r>
  <r>
    <x v="22"/>
    <s v="CSK"/>
    <x v="4"/>
    <n v="0"/>
    <n v="0"/>
    <n v="0"/>
    <n v="0"/>
    <n v="0"/>
    <n v="0"/>
    <n v="0"/>
    <n v="0"/>
    <n v="0"/>
    <n v="0"/>
    <n v="0"/>
    <n v="0"/>
    <n v="0"/>
    <n v="0"/>
    <x v="1"/>
    <n v="0"/>
  </r>
  <r>
    <x v="23"/>
    <s v="CSK"/>
    <x v="2"/>
    <n v="3"/>
    <n v="7"/>
    <n v="10"/>
    <n v="3.5"/>
    <n v="70"/>
    <n v="1"/>
    <n v="0"/>
    <n v="3"/>
    <n v="10"/>
    <n v="130"/>
    <n v="2"/>
    <n v="13"/>
    <n v="0"/>
    <n v="65"/>
    <x v="12"/>
    <n v="0.4"/>
  </r>
  <r>
    <x v="24"/>
    <s v="CSK"/>
    <x v="3"/>
    <n v="0"/>
    <n v="0"/>
    <n v="0"/>
    <n v="0"/>
    <n v="0"/>
    <n v="0"/>
    <n v="0"/>
    <n v="0"/>
    <n v="0"/>
    <n v="0"/>
    <n v="0"/>
    <n v="0"/>
    <n v="0"/>
    <n v="0"/>
    <x v="1"/>
    <n v="0"/>
  </r>
  <r>
    <x v="25"/>
    <s v="DC"/>
    <x v="1"/>
    <n v="14"/>
    <n v="593"/>
    <n v="340"/>
    <n v="45.61"/>
    <n v="174.41"/>
    <n v="56"/>
    <n v="31"/>
    <n v="0"/>
    <n v="0"/>
    <n v="0"/>
    <n v="0"/>
    <n v="0"/>
    <n v="0"/>
    <n v="0"/>
    <x v="13"/>
    <n v="0"/>
  </r>
  <r>
    <x v="26"/>
    <s v="DC"/>
    <x v="0"/>
    <n v="2"/>
    <n v="18"/>
    <n v="18"/>
    <n v="9"/>
    <n v="100"/>
    <n v="3"/>
    <n v="0"/>
    <n v="0"/>
    <n v="0"/>
    <n v="0"/>
    <n v="0"/>
    <n v="0"/>
    <n v="0"/>
    <n v="0"/>
    <x v="14"/>
    <n v="0"/>
  </r>
  <r>
    <x v="27"/>
    <s v="DC"/>
    <x v="1"/>
    <n v="4"/>
    <n v="108"/>
    <n v="88"/>
    <n v="27"/>
    <n v="122.72"/>
    <n v="15"/>
    <n v="1"/>
    <n v="0"/>
    <n v="0"/>
    <n v="0"/>
    <n v="0"/>
    <n v="0"/>
    <n v="0"/>
    <n v="0"/>
    <x v="15"/>
    <n v="0"/>
  </r>
  <r>
    <x v="28"/>
    <s v="DC"/>
    <x v="0"/>
    <n v="14"/>
    <n v="275"/>
    <n v="216"/>
    <n v="34.369999999999997"/>
    <n v="127.31"/>
    <n v="18"/>
    <n v="9"/>
    <n v="0"/>
    <n v="0"/>
    <n v="0"/>
    <n v="0"/>
    <n v="0"/>
    <n v="0"/>
    <n v="0"/>
    <x v="16"/>
    <n v="0"/>
  </r>
  <r>
    <x v="29"/>
    <s v="DC"/>
    <x v="3"/>
    <n v="14"/>
    <n v="173"/>
    <n v="132"/>
    <n v="19.22"/>
    <n v="131.06"/>
    <n v="16"/>
    <n v="6"/>
    <n v="14"/>
    <n v="44"/>
    <n v="360"/>
    <n v="11"/>
    <n v="8.18"/>
    <n v="0"/>
    <n v="32.72"/>
    <x v="17"/>
    <n v="2.75"/>
  </r>
  <r>
    <x v="30"/>
    <s v="DC"/>
    <x v="0"/>
    <n v="11"/>
    <n v="252"/>
    <n v="171"/>
    <n v="36"/>
    <n v="147.36000000000001"/>
    <n v="15"/>
    <n v="17"/>
    <n v="0"/>
    <n v="0"/>
    <n v="0"/>
    <n v="0"/>
    <n v="0"/>
    <n v="0"/>
    <n v="0"/>
    <x v="18"/>
    <n v="0"/>
  </r>
  <r>
    <x v="31"/>
    <s v="DC"/>
    <x v="0"/>
    <n v="0"/>
    <n v="0"/>
    <n v="0"/>
    <n v="0"/>
    <n v="0"/>
    <n v="0"/>
    <n v="0"/>
    <n v="0"/>
    <n v="0"/>
    <n v="0"/>
    <n v="0"/>
    <n v="0"/>
    <n v="0"/>
    <n v="0"/>
    <x v="1"/>
    <n v="0"/>
  </r>
  <r>
    <x v="32"/>
    <s v="DC"/>
    <x v="3"/>
    <n v="5"/>
    <n v="15"/>
    <n v="10"/>
    <n v="15"/>
    <n v="150"/>
    <n v="2"/>
    <n v="0"/>
    <n v="5"/>
    <n v="9"/>
    <n v="113"/>
    <n v="2"/>
    <n v="12.55"/>
    <n v="0"/>
    <n v="56.5"/>
    <x v="19"/>
    <n v="0.4442477876106195"/>
  </r>
  <r>
    <x v="33"/>
    <s v="DC"/>
    <x v="3"/>
    <n v="0"/>
    <n v="0"/>
    <n v="0"/>
    <n v="0"/>
    <n v="0"/>
    <n v="0"/>
    <n v="0"/>
    <n v="0"/>
    <n v="0"/>
    <n v="0"/>
    <n v="0"/>
    <n v="0"/>
    <n v="0"/>
    <n v="0"/>
    <x v="1"/>
    <n v="0"/>
  </r>
  <r>
    <x v="34"/>
    <s v="DC"/>
    <x v="3"/>
    <n v="0"/>
    <n v="0"/>
    <n v="0"/>
    <n v="0"/>
    <n v="0"/>
    <n v="0"/>
    <n v="0"/>
    <n v="0"/>
    <n v="0"/>
    <n v="0"/>
    <n v="0"/>
    <n v="0"/>
    <n v="0"/>
    <n v="0"/>
    <x v="1"/>
    <n v="0"/>
  </r>
  <r>
    <x v="35"/>
    <s v="DC"/>
    <x v="3"/>
    <n v="3"/>
    <n v="18"/>
    <n v="8"/>
    <s v="-"/>
    <n v="225"/>
    <n v="2"/>
    <n v="1"/>
    <n v="3"/>
    <n v="10"/>
    <n v="87"/>
    <n v="4"/>
    <n v="8.6999999999999993"/>
    <n v="0"/>
    <n v="21.75"/>
    <x v="8"/>
    <n v="1.5999999999999999"/>
  </r>
  <r>
    <x v="36"/>
    <s v="DC"/>
    <x v="2"/>
    <n v="0"/>
    <n v="0"/>
    <n v="0"/>
    <n v="0"/>
    <n v="0"/>
    <n v="0"/>
    <n v="0"/>
    <n v="6"/>
    <n v="22"/>
    <n v="224"/>
    <n v="11"/>
    <n v="10.18"/>
    <n v="0"/>
    <n v="20.36"/>
    <x v="1"/>
    <n v="5.5"/>
  </r>
  <r>
    <x v="37"/>
    <s v="DC"/>
    <x v="2"/>
    <n v="0"/>
    <n v="0"/>
    <n v="0"/>
    <n v="0"/>
    <n v="0"/>
    <n v="0"/>
    <n v="0"/>
    <n v="10"/>
    <n v="31.5"/>
    <n v="356"/>
    <n v="5"/>
    <n v="11.18"/>
    <n v="0"/>
    <n v="71.2"/>
    <x v="1"/>
    <n v="0.7851123595505618"/>
  </r>
  <r>
    <x v="38"/>
    <s v="DC"/>
    <x v="2"/>
    <n v="0"/>
    <n v="0"/>
    <n v="0"/>
    <n v="0"/>
    <n v="0"/>
    <n v="0"/>
    <n v="0"/>
    <n v="10"/>
    <n v="31.2"/>
    <n v="353"/>
    <n v="6"/>
    <n v="11.26"/>
    <n v="0"/>
    <n v="58.83"/>
    <x v="1"/>
    <n v="1.1483936766955636"/>
  </r>
  <r>
    <x v="39"/>
    <s v="DC"/>
    <x v="2"/>
    <n v="0"/>
    <n v="0"/>
    <n v="0"/>
    <n v="0"/>
    <n v="0"/>
    <n v="0"/>
    <n v="0"/>
    <n v="0"/>
    <n v="0"/>
    <n v="0"/>
    <n v="0"/>
    <n v="0"/>
    <n v="0"/>
    <n v="0"/>
    <x v="1"/>
    <n v="0"/>
  </r>
  <r>
    <x v="40"/>
    <s v="DC"/>
    <x v="4"/>
    <n v="12"/>
    <n v="9"/>
    <n v="21"/>
    <n v="3"/>
    <n v="42.85"/>
    <n v="0"/>
    <n v="0"/>
    <n v="12"/>
    <n v="37"/>
    <n v="381"/>
    <n v="10"/>
    <n v="10.29"/>
    <n v="0"/>
    <n v="38.1"/>
    <x v="20"/>
    <n v="2.7007874015748028"/>
  </r>
  <r>
    <x v="41"/>
    <s v="DC"/>
    <x v="0"/>
    <n v="9"/>
    <n v="225"/>
    <n v="149"/>
    <n v="25"/>
    <n v="151"/>
    <n v="27"/>
    <n v="10"/>
    <n v="0"/>
    <n v="0"/>
    <n v="0"/>
    <n v="0"/>
    <n v="0"/>
    <n v="0"/>
    <n v="0"/>
    <x v="21"/>
    <n v="0"/>
  </r>
  <r>
    <x v="42"/>
    <s v="DC"/>
    <x v="3"/>
    <n v="5"/>
    <n v="14"/>
    <n v="4"/>
    <n v="14"/>
    <n v="350"/>
    <n v="2"/>
    <n v="1"/>
    <n v="0"/>
    <n v="0"/>
    <n v="0"/>
    <n v="0"/>
    <n v="0"/>
    <n v="0"/>
    <n v="0"/>
    <x v="22"/>
    <n v="0"/>
  </r>
  <r>
    <x v="43"/>
    <s v="DC"/>
    <x v="2"/>
    <n v="0"/>
    <n v="0"/>
    <n v="0"/>
    <n v="0"/>
    <n v="0"/>
    <n v="0"/>
    <n v="0"/>
    <n v="0"/>
    <n v="0"/>
    <n v="0"/>
    <n v="0"/>
    <n v="0"/>
    <n v="0"/>
    <n v="0"/>
    <x v="1"/>
    <n v="0"/>
  </r>
  <r>
    <x v="44"/>
    <s v="DC"/>
    <x v="0"/>
    <n v="11"/>
    <n v="211"/>
    <n v="137"/>
    <n v="35.159999999999997"/>
    <n v="154.01"/>
    <n v="15"/>
    <n v="14"/>
    <n v="0"/>
    <n v="0"/>
    <n v="0"/>
    <n v="0"/>
    <n v="0"/>
    <n v="0"/>
    <n v="0"/>
    <x v="23"/>
    <n v="0"/>
  </r>
  <r>
    <x v="45"/>
    <s v="DC"/>
    <x v="0"/>
    <n v="10"/>
    <n v="278"/>
    <n v="175"/>
    <n v="27.8"/>
    <n v="158.85"/>
    <n v="33"/>
    <n v="12"/>
    <n v="0"/>
    <n v="0"/>
    <n v="0"/>
    <n v="0"/>
    <n v="0"/>
    <n v="0"/>
    <n v="0"/>
    <x v="24"/>
    <n v="0"/>
  </r>
  <r>
    <x v="46"/>
    <s v="DC"/>
    <x v="2"/>
    <n v="0"/>
    <n v="0"/>
    <n v="0"/>
    <n v="0"/>
    <n v="0"/>
    <n v="0"/>
    <n v="0"/>
    <n v="12"/>
    <n v="41.2"/>
    <n v="340"/>
    <n v="13"/>
    <n v="8.2200000000000006"/>
    <n v="0"/>
    <n v="26.15"/>
    <x v="1"/>
    <n v="4.086424474187381"/>
  </r>
  <r>
    <x v="47"/>
    <s v="DC"/>
    <x v="0"/>
    <n v="4"/>
    <n v="46"/>
    <n v="33"/>
    <n v="11.5"/>
    <n v="139.38999999999999"/>
    <n v="5"/>
    <n v="2"/>
    <n v="0"/>
    <n v="0"/>
    <n v="0"/>
    <n v="0"/>
    <n v="0"/>
    <n v="0"/>
    <n v="0"/>
    <x v="25"/>
    <n v="0"/>
  </r>
  <r>
    <x v="48"/>
    <s v="DC"/>
    <x v="0"/>
    <n v="0"/>
    <n v="0"/>
    <n v="0"/>
    <n v="0"/>
    <n v="0"/>
    <n v="0"/>
    <n v="0"/>
    <n v="0"/>
    <n v="0"/>
    <n v="0"/>
    <n v="0"/>
    <n v="0"/>
    <n v="0"/>
    <n v="0"/>
    <x v="1"/>
    <n v="0"/>
  </r>
  <r>
    <x v="49"/>
    <s v="DC"/>
    <x v="2"/>
    <n v="2"/>
    <n v="12"/>
    <n v="13"/>
    <n v="12"/>
    <n v="92.3"/>
    <n v="1"/>
    <n v="1"/>
    <n v="2"/>
    <n v="7"/>
    <n v="90"/>
    <n v="2"/>
    <n v="12.85"/>
    <n v="0"/>
    <n v="45"/>
    <x v="26"/>
    <n v="0.57111111111111112"/>
  </r>
  <r>
    <x v="50"/>
    <s v="GT"/>
    <x v="0"/>
    <n v="16"/>
    <n v="732"/>
    <n v="449"/>
    <n v="45.75"/>
    <n v="163.02000000000001"/>
    <n v="74"/>
    <n v="33"/>
    <n v="0"/>
    <n v="0"/>
    <n v="0"/>
    <n v="0"/>
    <n v="0"/>
    <n v="0"/>
    <n v="0"/>
    <x v="27"/>
    <n v="0"/>
  </r>
  <r>
    <x v="51"/>
    <s v="GT"/>
    <x v="0"/>
    <n v="17"/>
    <n v="722"/>
    <n v="457"/>
    <n v="45.12"/>
    <n v="157.97999999999999"/>
    <n v="75"/>
    <n v="30"/>
    <n v="0"/>
    <n v="0"/>
    <n v="0"/>
    <n v="0"/>
    <n v="0"/>
    <n v="0"/>
    <n v="0"/>
    <x v="28"/>
    <n v="0"/>
  </r>
  <r>
    <x v="52"/>
    <s v="GT"/>
    <x v="1"/>
    <n v="1"/>
    <n v="18"/>
    <n v="14"/>
    <n v="18"/>
    <n v="128.57"/>
    <n v="3"/>
    <n v="0"/>
    <n v="0"/>
    <n v="0"/>
    <n v="0"/>
    <n v="0"/>
    <n v="0"/>
    <n v="0"/>
    <n v="0"/>
    <x v="29"/>
    <n v="0"/>
  </r>
  <r>
    <x v="53"/>
    <s v="GT"/>
    <x v="1"/>
    <n v="0"/>
    <n v="0"/>
    <n v="0"/>
    <n v="0"/>
    <n v="0"/>
    <n v="0"/>
    <n v="0"/>
    <n v="0"/>
    <n v="0"/>
    <n v="0"/>
    <n v="0"/>
    <n v="0"/>
    <n v="0"/>
    <n v="0"/>
    <x v="1"/>
    <n v="0"/>
  </r>
  <r>
    <x v="54"/>
    <s v="GT"/>
    <x v="1"/>
    <n v="17"/>
    <n v="526"/>
    <n v="345"/>
    <n v="37.57"/>
    <n v="152.46"/>
    <n v="51"/>
    <n v="26"/>
    <n v="0"/>
    <n v="0"/>
    <n v="0"/>
    <n v="0"/>
    <n v="0"/>
    <n v="0"/>
    <n v="0"/>
    <x v="30"/>
    <n v="0"/>
  </r>
  <r>
    <x v="55"/>
    <s v="GT"/>
    <x v="3"/>
    <n v="8"/>
    <n v="63"/>
    <n v="50"/>
    <n v="12.6"/>
    <n v="126"/>
    <n v="7"/>
    <n v="2"/>
    <n v="0"/>
    <n v="0"/>
    <n v="0"/>
    <n v="0"/>
    <n v="0"/>
    <n v="0"/>
    <n v="0"/>
    <x v="31"/>
    <n v="0"/>
  </r>
  <r>
    <x v="56"/>
    <s v="GT"/>
    <x v="3"/>
    <n v="6"/>
    <n v="67"/>
    <n v="54"/>
    <n v="16.75"/>
    <n v="124.07"/>
    <n v="4"/>
    <n v="2"/>
    <n v="0"/>
    <n v="0"/>
    <n v="0"/>
    <n v="0"/>
    <n v="0"/>
    <n v="0"/>
    <n v="0"/>
    <x v="32"/>
    <n v="0"/>
  </r>
  <r>
    <x v="57"/>
    <s v="GT"/>
    <x v="3"/>
    <n v="17"/>
    <n v="377"/>
    <n v="251"/>
    <n v="37.700000000000003"/>
    <n v="150.19"/>
    <n v="40"/>
    <n v="12"/>
    <n v="17"/>
    <n v="9.1"/>
    <n v="84"/>
    <n v="1"/>
    <n v="9.16"/>
    <n v="0"/>
    <n v="84"/>
    <x v="33"/>
    <n v="0.10904761904761905"/>
  </r>
  <r>
    <x v="58"/>
    <s v="GT"/>
    <x v="2"/>
    <n v="8"/>
    <n v="23"/>
    <n v="11"/>
    <n v="23"/>
    <n v="209.09"/>
    <n v="1"/>
    <n v="2"/>
    <n v="8"/>
    <n v="17.2"/>
    <n v="172"/>
    <n v="6"/>
    <n v="9.92"/>
    <n v="0"/>
    <n v="28.66"/>
    <x v="34"/>
    <n v="2.0767620376831819"/>
  </r>
  <r>
    <x v="59"/>
    <s v="GT"/>
    <x v="0"/>
    <n v="9"/>
    <n v="43"/>
    <n v="33"/>
    <n v="10.75"/>
    <n v="130.30000000000001"/>
    <n v="3"/>
    <n v="2"/>
    <n v="0"/>
    <n v="0"/>
    <n v="0"/>
    <n v="0"/>
    <n v="0"/>
    <n v="0"/>
    <n v="0"/>
    <x v="35"/>
    <n v="0"/>
  </r>
  <r>
    <x v="60"/>
    <s v="GT"/>
    <x v="3"/>
    <n v="16"/>
    <n v="190"/>
    <n v="132"/>
    <n v="27.14"/>
    <n v="143.93"/>
    <n v="20"/>
    <n v="8"/>
    <n v="0"/>
    <n v="0"/>
    <n v="0"/>
    <n v="0"/>
    <n v="0"/>
    <n v="0"/>
    <n v="0"/>
    <x v="36"/>
    <n v="0"/>
  </r>
  <r>
    <x v="61"/>
    <s v="GT"/>
    <x v="2"/>
    <n v="17"/>
    <n v="47"/>
    <n v="38"/>
    <n v="23.5"/>
    <n v="123.68"/>
    <n v="5"/>
    <n v="2"/>
    <n v="17"/>
    <n v="64.400000000000006"/>
    <n v="626"/>
    <n v="29"/>
    <n v="9.68"/>
    <n v="1"/>
    <n v="21.58"/>
    <x v="37"/>
    <n v="13.008341056533828"/>
  </r>
  <r>
    <x v="62"/>
    <s v="GT"/>
    <x v="2"/>
    <n v="17"/>
    <n v="5"/>
    <n v="16"/>
    <n v="2.5"/>
    <n v="31.25"/>
    <n v="1"/>
    <n v="0"/>
    <n v="17"/>
    <n v="62"/>
    <n v="562"/>
    <n v="19"/>
    <n v="9.06"/>
    <n v="1"/>
    <n v="29.57"/>
    <x v="38"/>
    <n v="5.8214406493067301"/>
  </r>
  <r>
    <x v="63"/>
    <s v="GT"/>
    <x v="2"/>
    <n v="12"/>
    <n v="6"/>
    <n v="7"/>
    <s v="-"/>
    <n v="85.71"/>
    <n v="1"/>
    <n v="0"/>
    <n v="12"/>
    <n v="39"/>
    <n v="407"/>
    <n v="16"/>
    <n v="10.43"/>
    <n v="0"/>
    <n v="25.43"/>
    <x v="8"/>
    <n v="6.5623279591034214"/>
  </r>
  <r>
    <x v="64"/>
    <s v="GT"/>
    <x v="2"/>
    <n v="0"/>
    <n v="0"/>
    <n v="0"/>
    <n v="0"/>
    <n v="0"/>
    <n v="0"/>
    <n v="0"/>
    <n v="0"/>
    <n v="0"/>
    <n v="0"/>
    <n v="0"/>
    <n v="0"/>
    <n v="0"/>
    <n v="0"/>
    <x v="1"/>
    <n v="0"/>
  </r>
  <r>
    <x v="65"/>
    <s v="GT"/>
    <x v="2"/>
    <n v="0"/>
    <n v="0"/>
    <n v="0"/>
    <n v="0"/>
    <n v="0"/>
    <n v="0"/>
    <n v="0"/>
    <n v="0"/>
    <n v="0"/>
    <n v="0"/>
    <n v="0"/>
    <n v="0"/>
    <n v="0"/>
    <n v="0"/>
    <x v="1"/>
    <n v="0"/>
  </r>
  <r>
    <x v="66"/>
    <s v="GT"/>
    <x v="4"/>
    <n v="17"/>
    <n v="50"/>
    <n v="41"/>
    <n v="12.5"/>
    <n v="121.95"/>
    <n v="4"/>
    <n v="2"/>
    <n v="17"/>
    <n v="56.5"/>
    <n v="516"/>
    <n v="21"/>
    <n v="9.07"/>
    <n v="0"/>
    <n v="24.57"/>
    <x v="39"/>
    <n v="7.7521367521367521"/>
  </r>
  <r>
    <x v="67"/>
    <s v="GT"/>
    <x v="4"/>
    <n v="0"/>
    <n v="0"/>
    <n v="0"/>
    <n v="0"/>
    <n v="0"/>
    <n v="0"/>
    <n v="0"/>
    <n v="4"/>
    <n v="6"/>
    <n v="68"/>
    <n v="2"/>
    <n v="11.33"/>
    <n v="0"/>
    <n v="34"/>
    <x v="1"/>
    <n v="0.66647058823529415"/>
  </r>
  <r>
    <x v="68"/>
    <s v="GT"/>
    <x v="4"/>
    <n v="0"/>
    <n v="0"/>
    <n v="0"/>
    <n v="0"/>
    <n v="0"/>
    <n v="0"/>
    <n v="0"/>
    <n v="0"/>
    <n v="0"/>
    <n v="0"/>
    <n v="0"/>
    <n v="0"/>
    <n v="0"/>
    <n v="0"/>
    <x v="1"/>
    <n v="0"/>
  </r>
  <r>
    <x v="69"/>
    <s v="GT"/>
    <x v="4"/>
    <n v="0"/>
    <n v="0"/>
    <n v="0"/>
    <n v="0"/>
    <n v="0"/>
    <n v="0"/>
    <n v="0"/>
    <n v="0"/>
    <n v="0"/>
    <n v="0"/>
    <n v="0"/>
    <n v="0"/>
    <n v="0"/>
    <n v="0"/>
    <x v="1"/>
    <n v="0"/>
  </r>
  <r>
    <x v="70"/>
    <s v="GT"/>
    <x v="2"/>
    <n v="0"/>
    <n v="0"/>
    <n v="0"/>
    <n v="0"/>
    <n v="0"/>
    <n v="0"/>
    <n v="0"/>
    <n v="6"/>
    <n v="21"/>
    <n v="228"/>
    <n v="6"/>
    <n v="10.85"/>
    <n v="0"/>
    <n v="38"/>
    <x v="1"/>
    <n v="1.713157894736842"/>
  </r>
  <r>
    <x v="71"/>
    <s v="GT"/>
    <x v="3"/>
    <n v="11"/>
    <n v="65"/>
    <n v="52"/>
    <n v="13"/>
    <n v="125"/>
    <n v="3"/>
    <n v="3"/>
    <n v="11"/>
    <n v="38.200000000000003"/>
    <n v="290"/>
    <n v="17"/>
    <n v="7.56"/>
    <n v="0"/>
    <n v="17.05"/>
    <x v="40"/>
    <n v="7.5378299120234589"/>
  </r>
  <r>
    <x v="72"/>
    <s v="GT"/>
    <x v="1"/>
    <n v="0"/>
    <n v="0"/>
    <n v="0"/>
    <n v="0"/>
    <n v="0"/>
    <n v="0"/>
    <n v="0"/>
    <n v="0"/>
    <n v="0"/>
    <n v="0"/>
    <n v="0"/>
    <n v="0"/>
    <n v="0"/>
    <n v="0"/>
    <x v="1"/>
    <n v="0"/>
  </r>
  <r>
    <x v="73"/>
    <s v="GT"/>
    <x v="2"/>
    <n v="0"/>
    <n v="0"/>
    <n v="0"/>
    <n v="0"/>
    <n v="0"/>
    <n v="0"/>
    <n v="0"/>
    <n v="0"/>
    <n v="0"/>
    <n v="0"/>
    <n v="0"/>
    <n v="0"/>
    <n v="0"/>
    <n v="0"/>
    <x v="1"/>
    <n v="0"/>
  </r>
  <r>
    <x v="74"/>
    <s v="GT"/>
    <x v="2"/>
    <n v="0"/>
    <n v="0"/>
    <n v="0"/>
    <n v="0"/>
    <n v="0"/>
    <n v="0"/>
    <n v="0"/>
    <n v="0"/>
    <n v="0"/>
    <n v="0"/>
    <n v="0"/>
    <n v="0"/>
    <n v="0"/>
    <n v="0"/>
    <x v="1"/>
    <n v="0"/>
  </r>
  <r>
    <x v="75"/>
    <s v="KKR"/>
    <x v="0"/>
    <n v="14"/>
    <n v="335"/>
    <n v="248"/>
    <n v="25.76"/>
    <n v="135.08000000000001"/>
    <n v="25"/>
    <n v="18"/>
    <n v="0"/>
    <n v="0"/>
    <n v="0"/>
    <n v="0"/>
    <n v="0"/>
    <n v="0"/>
    <n v="0"/>
    <x v="41"/>
    <n v="0"/>
  </r>
  <r>
    <x v="76"/>
    <s v="KKR"/>
    <x v="0"/>
    <n v="14"/>
    <n v="295"/>
    <n v="198"/>
    <n v="59"/>
    <n v="148.97999999999999"/>
    <n v="27"/>
    <n v="11"/>
    <n v="0"/>
    <n v="0"/>
    <n v="0"/>
    <n v="0"/>
    <n v="0"/>
    <n v="0"/>
    <n v="0"/>
    <x v="42"/>
    <n v="0"/>
  </r>
  <r>
    <x v="77"/>
    <s v="KKR"/>
    <x v="0"/>
    <n v="13"/>
    <n v="422"/>
    <n v="288"/>
    <n v="42.2"/>
    <n v="146.52000000000001"/>
    <n v="40"/>
    <n v="19"/>
    <n v="0"/>
    <n v="0"/>
    <n v="0"/>
    <n v="0"/>
    <n v="0"/>
    <n v="0"/>
    <n v="0"/>
    <x v="43"/>
    <n v="0"/>
  </r>
  <r>
    <x v="78"/>
    <s v="KKR"/>
    <x v="0"/>
    <n v="6"/>
    <n v="70"/>
    <n v="49"/>
    <n v="35"/>
    <n v="142.85"/>
    <n v="8"/>
    <n v="2"/>
    <n v="0"/>
    <n v="0"/>
    <n v="0"/>
    <n v="0"/>
    <n v="0"/>
    <n v="0"/>
    <n v="0"/>
    <x v="44"/>
    <n v="0"/>
  </r>
  <r>
    <x v="79"/>
    <s v="KKR"/>
    <x v="3"/>
    <n v="11"/>
    <n v="190"/>
    <n v="141"/>
    <n v="38"/>
    <n v="134.75"/>
    <n v="16"/>
    <n v="10"/>
    <n v="0"/>
    <n v="0"/>
    <n v="0"/>
    <n v="0"/>
    <n v="0"/>
    <n v="0"/>
    <n v="0"/>
    <x v="45"/>
    <n v="0"/>
  </r>
  <r>
    <x v="80"/>
    <s v="KKR"/>
    <x v="3"/>
    <n v="0"/>
    <n v="0"/>
    <n v="0"/>
    <n v="0"/>
    <n v="0"/>
    <n v="0"/>
    <n v="0"/>
    <n v="0"/>
    <n v="0"/>
    <n v="0"/>
    <n v="0"/>
    <n v="0"/>
    <n v="0"/>
    <n v="0"/>
    <x v="1"/>
    <n v="0"/>
  </r>
  <r>
    <x v="81"/>
    <s v="KKR"/>
    <x v="0"/>
    <n v="8"/>
    <n v="82"/>
    <n v="68"/>
    <n v="16.399999999999999"/>
    <n v="120.58"/>
    <n v="8"/>
    <n v="2"/>
    <n v="8"/>
    <n v="2.4"/>
    <n v="31"/>
    <n v="1"/>
    <n v="11.62"/>
    <n v="0"/>
    <n v="31"/>
    <x v="46"/>
    <n v="0.37483870967741933"/>
  </r>
  <r>
    <x v="82"/>
    <s v="KKR"/>
    <x v="2"/>
    <n v="0"/>
    <n v="0"/>
    <n v="0"/>
    <n v="0"/>
    <n v="0"/>
    <n v="0"/>
    <n v="0"/>
    <n v="11"/>
    <n v="38"/>
    <n v="390"/>
    <n v="11"/>
    <n v="10.26"/>
    <n v="0"/>
    <n v="35.450000000000003"/>
    <x v="1"/>
    <n v="3.1836389280677007"/>
  </r>
  <r>
    <x v="83"/>
    <s v="KKR"/>
    <x v="3"/>
    <n v="13"/>
    <n v="40"/>
    <n v="32"/>
    <n v="13.33"/>
    <n v="125"/>
    <n v="2"/>
    <n v="4"/>
    <n v="13"/>
    <n v="51"/>
    <n v="339"/>
    <n v="15"/>
    <n v="6.64"/>
    <n v="0"/>
    <n v="22.6"/>
    <x v="47"/>
    <n v="4.4070796460176984"/>
  </r>
  <r>
    <x v="84"/>
    <s v="KKR"/>
    <x v="4"/>
    <n v="0"/>
    <n v="0"/>
    <n v="0"/>
    <n v="0"/>
    <n v="0"/>
    <n v="0"/>
    <n v="0"/>
    <n v="11"/>
    <n v="41"/>
    <n v="360"/>
    <n v="11"/>
    <n v="8.7799999999999994"/>
    <n v="0"/>
    <n v="32.72"/>
    <x v="1"/>
    <n v="2.9517114914425426"/>
  </r>
  <r>
    <x v="85"/>
    <s v="KKR"/>
    <x v="2"/>
    <n v="0"/>
    <n v="0"/>
    <n v="0"/>
    <n v="0"/>
    <n v="0"/>
    <n v="0"/>
    <n v="0"/>
    <n v="0"/>
    <n v="0"/>
    <n v="0"/>
    <n v="0"/>
    <n v="0"/>
    <n v="0"/>
    <n v="0"/>
    <x v="1"/>
    <n v="0"/>
  </r>
  <r>
    <x v="86"/>
    <s v="KKR"/>
    <x v="2"/>
    <n v="0"/>
    <n v="0"/>
    <n v="0"/>
    <n v="0"/>
    <n v="0"/>
    <n v="0"/>
    <n v="0"/>
    <n v="0"/>
    <n v="0"/>
    <n v="0"/>
    <n v="0"/>
    <n v="0"/>
    <n v="0"/>
    <n v="0"/>
    <x v="1"/>
    <n v="0"/>
  </r>
  <r>
    <x v="87"/>
    <s v="KKR"/>
    <x v="3"/>
    <n v="14"/>
    <n v="322"/>
    <n v="221"/>
    <n v="32.200000000000003"/>
    <n v="145.69999999999999"/>
    <n v="22"/>
    <n v="17"/>
    <n v="14"/>
    <n v="22"/>
    <n v="234"/>
    <n v="7"/>
    <n v="10.63"/>
    <n v="0"/>
    <n v="33.42"/>
    <x v="48"/>
    <n v="2.2265110712148415"/>
  </r>
  <r>
    <x v="88"/>
    <s v="KKR"/>
    <x v="1"/>
    <n v="0"/>
    <n v="0"/>
    <n v="0"/>
    <n v="0"/>
    <n v="0"/>
    <n v="0"/>
    <n v="0"/>
    <n v="0"/>
    <n v="0"/>
    <n v="0"/>
    <n v="0"/>
    <n v="0"/>
    <n v="0"/>
    <n v="0"/>
    <x v="1"/>
    <n v="0"/>
  </r>
  <r>
    <x v="89"/>
    <s v="KKR"/>
    <x v="1"/>
    <n v="11"/>
    <n v="349"/>
    <n v="163"/>
    <n v="34.9"/>
    <n v="214.11"/>
    <n v="33"/>
    <n v="28"/>
    <n v="0"/>
    <n v="0"/>
    <n v="0"/>
    <n v="0"/>
    <n v="0"/>
    <n v="0"/>
    <n v="0"/>
    <x v="49"/>
    <n v="0"/>
  </r>
  <r>
    <x v="90"/>
    <s v="KKR"/>
    <x v="1"/>
    <n v="2"/>
    <n v="12"/>
    <n v="15"/>
    <n v="6"/>
    <n v="80"/>
    <n v="2"/>
    <n v="0"/>
    <n v="0"/>
    <n v="0"/>
    <n v="0"/>
    <n v="0"/>
    <n v="0"/>
    <n v="0"/>
    <n v="0"/>
    <x v="50"/>
    <n v="0"/>
  </r>
  <r>
    <x v="91"/>
    <s v="KKR"/>
    <x v="2"/>
    <n v="0"/>
    <n v="0"/>
    <n v="0"/>
    <n v="0"/>
    <n v="0"/>
    <n v="0"/>
    <n v="0"/>
    <n v="0"/>
    <n v="0"/>
    <n v="0"/>
    <n v="0"/>
    <n v="0"/>
    <n v="0"/>
    <n v="0"/>
    <x v="1"/>
    <n v="0"/>
  </r>
  <r>
    <x v="92"/>
    <s v="KKR"/>
    <x v="2"/>
    <n v="14"/>
    <n v="11"/>
    <n v="10"/>
    <n v="3.66"/>
    <n v="110"/>
    <n v="1"/>
    <n v="1"/>
    <n v="14"/>
    <n v="51"/>
    <n v="498"/>
    <n v="18"/>
    <n v="9.76"/>
    <n v="0"/>
    <n v="27.66"/>
    <x v="51"/>
    <n v="6.351409978308026"/>
  </r>
  <r>
    <x v="93"/>
    <s v="KKR"/>
    <x v="0"/>
    <n v="0"/>
    <n v="0"/>
    <n v="0"/>
    <n v="0"/>
    <n v="0"/>
    <n v="0"/>
    <n v="0"/>
    <n v="0"/>
    <n v="0"/>
    <n v="0"/>
    <n v="0"/>
    <n v="0"/>
    <n v="0"/>
    <n v="0"/>
    <x v="1"/>
    <n v="0"/>
  </r>
  <r>
    <x v="94"/>
    <s v="KKR"/>
    <x v="1"/>
    <n v="3"/>
    <n v="19"/>
    <n v="18"/>
    <n v="6.33"/>
    <n v="105.55"/>
    <n v="2"/>
    <n v="1"/>
    <n v="0"/>
    <n v="0"/>
    <n v="0"/>
    <n v="0"/>
    <n v="0"/>
    <n v="0"/>
    <n v="0"/>
    <x v="52"/>
    <n v="0"/>
  </r>
  <r>
    <x v="95"/>
    <s v="KKR"/>
    <x v="3"/>
    <n v="0"/>
    <n v="0"/>
    <n v="0"/>
    <n v="0"/>
    <n v="0"/>
    <n v="0"/>
    <n v="0"/>
    <n v="0"/>
    <n v="0"/>
    <n v="0"/>
    <n v="0"/>
    <n v="0"/>
    <n v="0"/>
    <n v="0"/>
    <x v="1"/>
    <n v="0"/>
  </r>
  <r>
    <x v="96"/>
    <s v="KKR"/>
    <x v="3"/>
    <n v="0"/>
    <n v="0"/>
    <n v="0"/>
    <n v="0"/>
    <n v="0"/>
    <n v="0"/>
    <n v="0"/>
    <n v="0"/>
    <n v="0"/>
    <n v="0"/>
    <n v="0"/>
    <n v="0"/>
    <n v="0"/>
    <n v="0"/>
    <x v="1"/>
    <n v="0"/>
  </r>
  <r>
    <x v="97"/>
    <s v="KKR"/>
    <x v="2"/>
    <n v="0"/>
    <n v="0"/>
    <n v="0"/>
    <n v="0"/>
    <n v="0"/>
    <n v="0"/>
    <n v="0"/>
    <n v="0"/>
    <n v="0"/>
    <n v="0"/>
    <n v="0"/>
    <n v="0"/>
    <n v="0"/>
    <n v="0"/>
    <x v="1"/>
    <n v="0"/>
  </r>
  <r>
    <x v="98"/>
    <s v="KKR"/>
    <x v="3"/>
    <n v="0"/>
    <n v="0"/>
    <n v="0"/>
    <n v="0"/>
    <n v="0"/>
    <n v="0"/>
    <n v="0"/>
    <n v="0"/>
    <n v="0"/>
    <n v="0"/>
    <n v="0"/>
    <n v="0"/>
    <n v="0"/>
    <n v="0"/>
    <x v="1"/>
    <n v="0"/>
  </r>
  <r>
    <x v="99"/>
    <s v="KKR"/>
    <x v="2"/>
    <n v="0"/>
    <n v="0"/>
    <n v="0"/>
    <n v="0"/>
    <n v="0"/>
    <n v="0"/>
    <n v="0"/>
    <n v="0"/>
    <n v="0"/>
    <n v="0"/>
    <n v="0"/>
    <n v="0"/>
    <n v="0"/>
    <n v="0"/>
    <x v="1"/>
    <n v="0"/>
  </r>
  <r>
    <x v="100"/>
    <s v="LSG"/>
    <x v="1"/>
    <n v="14"/>
    <n v="312"/>
    <n v="226"/>
    <n v="28.36"/>
    <n v="138.05000000000001"/>
    <n v="30"/>
    <n v="11"/>
    <n v="0"/>
    <n v="0"/>
    <n v="0"/>
    <n v="0"/>
    <n v="0"/>
    <n v="0"/>
    <n v="0"/>
    <x v="53"/>
    <n v="0"/>
  </r>
  <r>
    <x v="101"/>
    <s v="LSG"/>
    <x v="3"/>
    <n v="10"/>
    <n v="215"/>
    <n v="141"/>
    <n v="21.5"/>
    <n v="152.47999999999999"/>
    <n v="23"/>
    <n v="9"/>
    <n v="0"/>
    <n v="0"/>
    <n v="0"/>
    <n v="0"/>
    <n v="0"/>
    <n v="0"/>
    <n v="0"/>
    <x v="54"/>
    <n v="0"/>
  </r>
  <r>
    <x v="102"/>
    <s v="LSG"/>
    <x v="0"/>
    <n v="8"/>
    <n v="116"/>
    <n v="88"/>
    <n v="19.329999999999998"/>
    <n v="131.81"/>
    <n v="10"/>
    <n v="5"/>
    <n v="0"/>
    <n v="0"/>
    <n v="0"/>
    <n v="0"/>
    <n v="0"/>
    <n v="0"/>
    <n v="0"/>
    <x v="55"/>
    <n v="0"/>
  </r>
  <r>
    <x v="103"/>
    <s v="LSG"/>
    <x v="0"/>
    <n v="12"/>
    <n v="231"/>
    <n v="167"/>
    <n v="25.66"/>
    <n v="138.32"/>
    <n v="20"/>
    <n v="11"/>
    <n v="0"/>
    <n v="0"/>
    <n v="0"/>
    <n v="0"/>
    <n v="0"/>
    <n v="0"/>
    <n v="0"/>
    <x v="56"/>
    <n v="0"/>
  </r>
  <r>
    <x v="104"/>
    <s v="LSG"/>
    <x v="0"/>
    <n v="6"/>
    <n v="92"/>
    <n v="69"/>
    <n v="30.66"/>
    <n v="133.33000000000001"/>
    <n v="5"/>
    <n v="5"/>
    <n v="0"/>
    <n v="0"/>
    <n v="0"/>
    <n v="0"/>
    <n v="0"/>
    <n v="0"/>
    <n v="0"/>
    <x v="57"/>
    <n v="0"/>
  </r>
  <r>
    <x v="105"/>
    <s v="LSG"/>
    <x v="0"/>
    <n v="0"/>
    <n v="0"/>
    <n v="0"/>
    <n v="0"/>
    <n v="0"/>
    <n v="0"/>
    <n v="0"/>
    <n v="0"/>
    <n v="0"/>
    <n v="0"/>
    <n v="0"/>
    <n v="0"/>
    <n v="0"/>
    <n v="0"/>
    <x v="1"/>
    <n v="0"/>
  </r>
  <r>
    <x v="106"/>
    <s v="LSG"/>
    <x v="1"/>
    <n v="14"/>
    <n v="234"/>
    <n v="183"/>
    <n v="18"/>
    <n v="127.86"/>
    <n v="11"/>
    <n v="19"/>
    <n v="0"/>
    <n v="0"/>
    <n v="0"/>
    <n v="0"/>
    <n v="0"/>
    <n v="0"/>
    <n v="0"/>
    <x v="58"/>
    <n v="0"/>
  </r>
  <r>
    <x v="107"/>
    <s v="LSG"/>
    <x v="0"/>
    <n v="13"/>
    <n v="563"/>
    <n v="345"/>
    <n v="43.3"/>
    <n v="163.18"/>
    <n v="51"/>
    <n v="36"/>
    <n v="0"/>
    <n v="0"/>
    <n v="0"/>
    <n v="0"/>
    <n v="0"/>
    <n v="0"/>
    <n v="0"/>
    <x v="59"/>
    <n v="0"/>
  </r>
  <r>
    <x v="108"/>
    <s v="LSG"/>
    <x v="3"/>
    <n v="8"/>
    <n v="161"/>
    <n v="95"/>
    <n v="23"/>
    <n v="169.47"/>
    <n v="23"/>
    <n v="6"/>
    <n v="5"/>
    <n v="11.1"/>
    <n v="130"/>
    <n v="5"/>
    <n v="11.64"/>
    <n v="0"/>
    <n v="26"/>
    <x v="60"/>
    <n v="2.2384615384615385"/>
  </r>
  <r>
    <x v="109"/>
    <s v="LSG"/>
    <x v="3"/>
    <n v="14"/>
    <n v="52"/>
    <n v="39"/>
    <n v="13"/>
    <n v="133.33000000000001"/>
    <n v="3"/>
    <n v="2"/>
    <n v="0"/>
    <n v="0"/>
    <n v="0"/>
    <n v="0"/>
    <n v="0"/>
    <n v="0"/>
    <n v="0"/>
    <x v="61"/>
    <n v="0"/>
  </r>
  <r>
    <x v="110"/>
    <s v="LSG"/>
    <x v="2"/>
    <n v="4"/>
    <n v="5"/>
    <n v="5"/>
    <n v="5"/>
    <n v="100"/>
    <n v="1"/>
    <n v="0"/>
    <n v="0"/>
    <n v="0"/>
    <n v="0"/>
    <n v="0"/>
    <n v="0"/>
    <n v="0"/>
    <n v="0"/>
    <x v="62"/>
    <n v="0"/>
  </r>
  <r>
    <x v="111"/>
    <s v="LSG"/>
    <x v="2"/>
    <n v="7"/>
    <n v="6"/>
    <n v="6"/>
    <n v="6"/>
    <n v="100"/>
    <n v="1"/>
    <n v="0"/>
    <n v="7"/>
    <n v="24.4"/>
    <n v="273"/>
    <n v="6"/>
    <n v="11.06"/>
    <n v="0"/>
    <n v="45.5"/>
    <x v="63"/>
    <n v="1.4584615384615385"/>
  </r>
  <r>
    <x v="112"/>
    <s v="LSG"/>
    <x v="2"/>
    <n v="0"/>
    <n v="0"/>
    <n v="0"/>
    <n v="0"/>
    <n v="0"/>
    <n v="0"/>
    <n v="0"/>
    <n v="7"/>
    <n v="28"/>
    <n v="228"/>
    <n v="11"/>
    <n v="8.14"/>
    <n v="3"/>
    <n v="20.72"/>
    <x v="1"/>
    <n v="4.3214285714285721"/>
  </r>
  <r>
    <x v="113"/>
    <s v="LSG"/>
    <x v="2"/>
    <n v="0"/>
    <n v="0"/>
    <n v="0"/>
    <n v="0"/>
    <n v="0"/>
    <n v="0"/>
    <n v="0"/>
    <n v="4"/>
    <n v="15"/>
    <n v="145"/>
    <n v="6"/>
    <n v="9.66"/>
    <n v="0"/>
    <n v="24.16"/>
    <x v="1"/>
    <n v="2.3990066225165565"/>
  </r>
  <r>
    <x v="114"/>
    <s v="LSG"/>
    <x v="4"/>
    <n v="0"/>
    <n v="0"/>
    <n v="0"/>
    <n v="0"/>
    <n v="0"/>
    <n v="0"/>
    <n v="0"/>
    <n v="10"/>
    <n v="39"/>
    <n v="397"/>
    <n v="5"/>
    <n v="10.17"/>
    <n v="0"/>
    <n v="79.400000000000006"/>
    <x v="1"/>
    <n v="0.64042821158690177"/>
  </r>
  <r>
    <x v="115"/>
    <s v="LSG"/>
    <x v="2"/>
    <n v="0"/>
    <n v="0"/>
    <n v="0"/>
    <n v="0"/>
    <n v="0"/>
    <n v="0"/>
    <n v="0"/>
    <n v="14"/>
    <n v="52"/>
    <n v="459"/>
    <n v="16"/>
    <n v="8.82"/>
    <n v="0"/>
    <n v="28.68"/>
    <x v="1"/>
    <n v="4.9205020920502092"/>
  </r>
  <r>
    <x v="116"/>
    <s v="LSG"/>
    <x v="2"/>
    <n v="0"/>
    <n v="0"/>
    <n v="0"/>
    <n v="0"/>
    <n v="0"/>
    <n v="0"/>
    <n v="0"/>
    <n v="2"/>
    <n v="7"/>
    <n v="80"/>
    <n v="4"/>
    <n v="11.42"/>
    <n v="0"/>
    <n v="20"/>
    <x v="1"/>
    <n v="2.2839999999999998"/>
  </r>
  <r>
    <x v="117"/>
    <s v="LSG"/>
    <x v="4"/>
    <n v="1"/>
    <n v="5"/>
    <n v="5"/>
    <s v="-"/>
    <n v="100"/>
    <n v="0"/>
    <n v="0"/>
    <n v="1"/>
    <n v="4"/>
    <n v="36"/>
    <n v="1"/>
    <n v="9"/>
    <n v="0"/>
    <n v="36"/>
    <x v="8"/>
    <n v="0.25"/>
  </r>
  <r>
    <x v="118"/>
    <s v="LSG"/>
    <x v="2"/>
    <n v="13"/>
    <n v="31"/>
    <n v="22"/>
    <n v="6.2"/>
    <n v="140.9"/>
    <n v="2"/>
    <n v="3"/>
    <n v="13"/>
    <n v="51"/>
    <n v="459"/>
    <n v="12"/>
    <n v="9"/>
    <n v="0"/>
    <n v="38.25"/>
    <x v="64"/>
    <n v="2.8235294117647061"/>
  </r>
  <r>
    <x v="119"/>
    <s v="LSG"/>
    <x v="2"/>
    <n v="0"/>
    <n v="0"/>
    <n v="0"/>
    <n v="0"/>
    <n v="0"/>
    <n v="0"/>
    <n v="0"/>
    <n v="0"/>
    <n v="0"/>
    <n v="0"/>
    <n v="0"/>
    <n v="0"/>
    <n v="0"/>
    <n v="0"/>
    <x v="1"/>
    <n v="0"/>
  </r>
  <r>
    <x v="120"/>
    <s v="LSG"/>
    <x v="3"/>
    <n v="3"/>
    <n v="31"/>
    <n v="21"/>
    <n v="10.33"/>
    <n v="147.61000000000001"/>
    <n v="6"/>
    <n v="0"/>
    <n v="3"/>
    <n v="6.1"/>
    <n v="55"/>
    <n v="1"/>
    <n v="8.91"/>
    <n v="0"/>
    <n v="55"/>
    <x v="65"/>
    <n v="0.16200000000000001"/>
  </r>
  <r>
    <x v="121"/>
    <s v="LSG"/>
    <x v="1"/>
    <n v="10"/>
    <n v="170"/>
    <n v="120"/>
    <n v="28.33"/>
    <n v="141.66"/>
    <n v="11"/>
    <n v="12"/>
    <n v="0"/>
    <n v="0"/>
    <n v="0"/>
    <n v="0"/>
    <n v="0"/>
    <n v="0"/>
    <n v="0"/>
    <x v="66"/>
    <n v="0"/>
  </r>
  <r>
    <x v="122"/>
    <s v="LSG"/>
    <x v="3"/>
    <n v="0"/>
    <n v="0"/>
    <n v="0"/>
    <n v="0"/>
    <n v="0"/>
    <n v="0"/>
    <n v="0"/>
    <n v="0"/>
    <n v="0"/>
    <n v="0"/>
    <n v="0"/>
    <n v="0"/>
    <n v="0"/>
    <n v="0"/>
    <x v="1"/>
    <n v="0"/>
  </r>
  <r>
    <x v="123"/>
    <s v="LSG"/>
    <x v="0"/>
    <n v="3"/>
    <n v="29"/>
    <n v="25"/>
    <n v="14.5"/>
    <n v="116"/>
    <n v="1"/>
    <n v="1"/>
    <n v="0"/>
    <n v="0"/>
    <n v="0"/>
    <n v="0"/>
    <n v="0"/>
    <n v="0"/>
    <n v="0"/>
    <x v="67"/>
    <n v="0"/>
  </r>
  <r>
    <x v="124"/>
    <s v="LSG"/>
    <x v="0"/>
    <n v="5"/>
    <n v="266"/>
    <n v="143"/>
    <n v="53.2"/>
    <n v="186.01"/>
    <n v="32"/>
    <n v="12"/>
    <n v="0"/>
    <n v="0"/>
    <n v="0"/>
    <n v="0"/>
    <n v="0"/>
    <n v="0"/>
    <n v="0"/>
    <x v="68"/>
    <n v="0"/>
  </r>
  <r>
    <x v="125"/>
    <s v="MI"/>
    <x v="0"/>
    <n v="9"/>
    <n v="283"/>
    <n v="180"/>
    <n v="35.369999999999997"/>
    <n v="157.22"/>
    <n v="21"/>
    <n v="21"/>
    <n v="0"/>
    <n v="0"/>
    <n v="0"/>
    <n v="0"/>
    <n v="0"/>
    <n v="0"/>
    <n v="0"/>
    <x v="69"/>
    <n v="0"/>
  </r>
  <r>
    <x v="126"/>
    <s v="MI"/>
    <x v="0"/>
    <n v="13"/>
    <n v="270"/>
    <n v="183"/>
    <n v="20.76"/>
    <n v="147.54"/>
    <n v="28"/>
    <n v="10"/>
    <n v="0"/>
    <n v="0"/>
    <n v="0"/>
    <n v="0"/>
    <n v="0"/>
    <n v="0"/>
    <n v="0"/>
    <x v="70"/>
    <n v="0"/>
  </r>
  <r>
    <x v="127"/>
    <s v="MI"/>
    <x v="1"/>
    <n v="2"/>
    <n v="6"/>
    <n v="4"/>
    <n v="6"/>
    <n v="150"/>
    <n v="1"/>
    <n v="0"/>
    <n v="0"/>
    <n v="0"/>
    <n v="0"/>
    <n v="0"/>
    <n v="0"/>
    <n v="0"/>
    <n v="0"/>
    <x v="71"/>
    <n v="0"/>
  </r>
  <r>
    <x v="128"/>
    <s v="MI"/>
    <x v="1"/>
    <n v="12"/>
    <n v="448"/>
    <n v="240"/>
    <n v="40.72"/>
    <n v="186.66"/>
    <n v="31"/>
    <n v="38"/>
    <n v="0"/>
    <n v="0"/>
    <n v="0"/>
    <n v="0"/>
    <n v="0"/>
    <n v="0"/>
    <n v="0"/>
    <x v="72"/>
    <n v="0"/>
  </r>
  <r>
    <x v="129"/>
    <s v="MI"/>
    <x v="0"/>
    <n v="14"/>
    <n v="359"/>
    <n v="246"/>
    <n v="29.91"/>
    <n v="145.93"/>
    <n v="30"/>
    <n v="17"/>
    <n v="0"/>
    <n v="0"/>
    <n v="0"/>
    <n v="0"/>
    <n v="0"/>
    <n v="0"/>
    <n v="0"/>
    <x v="73"/>
    <n v="0"/>
  </r>
  <r>
    <x v="130"/>
    <s v="MI"/>
    <x v="3"/>
    <n v="16"/>
    <n v="226"/>
    <n v="155"/>
    <n v="37.659999999999997"/>
    <n v="145.80000000000001"/>
    <n v="20"/>
    <n v="11"/>
    <n v="16"/>
    <n v="50.3"/>
    <n v="425"/>
    <n v="14"/>
    <n v="8.41"/>
    <n v="0"/>
    <n v="30.35"/>
    <x v="74"/>
    <n v="3.8794069192751235"/>
  </r>
  <r>
    <x v="131"/>
    <s v="MI"/>
    <x v="3"/>
    <n v="14"/>
    <n v="318"/>
    <n v="216"/>
    <n v="26.5"/>
    <n v="147.22"/>
    <n v="31"/>
    <n v="13"/>
    <n v="0"/>
    <n v="0"/>
    <n v="0"/>
    <n v="0"/>
    <n v="0"/>
    <n v="0"/>
    <n v="0"/>
    <x v="75"/>
    <n v="0"/>
  </r>
  <r>
    <x v="132"/>
    <s v="MI"/>
    <x v="2"/>
    <n v="0"/>
    <n v="0"/>
    <n v="0"/>
    <n v="0"/>
    <n v="0"/>
    <n v="0"/>
    <n v="0"/>
    <n v="0"/>
    <n v="0"/>
    <n v="0"/>
    <n v="0"/>
    <n v="0"/>
    <n v="0"/>
    <n v="0"/>
    <x v="1"/>
    <n v="0"/>
  </r>
  <r>
    <x v="133"/>
    <s v="MI"/>
    <x v="3"/>
    <n v="7"/>
    <n v="139"/>
    <n v="76"/>
    <n v="27.8"/>
    <n v="182.89"/>
    <n v="12"/>
    <n v="9"/>
    <n v="7"/>
    <n v="8.5"/>
    <n v="94"/>
    <n v="2"/>
    <n v="10.64"/>
    <n v="0"/>
    <n v="47"/>
    <x v="76"/>
    <n v="0.45276595744680853"/>
  </r>
  <r>
    <x v="134"/>
    <s v="MI"/>
    <x v="3"/>
    <n v="6"/>
    <n v="50"/>
    <n v="31"/>
    <n v="50"/>
    <n v="161.29"/>
    <n v="5"/>
    <n v="2"/>
    <n v="6"/>
    <n v="20.100000000000001"/>
    <n v="195"/>
    <n v="12"/>
    <n v="9.66"/>
    <n v="1"/>
    <n v="16.25"/>
    <x v="77"/>
    <n v="7.1335384615384614"/>
  </r>
  <r>
    <x v="135"/>
    <s v="MI"/>
    <x v="0"/>
    <n v="0"/>
    <n v="0"/>
    <n v="0"/>
    <n v="0"/>
    <n v="0"/>
    <n v="0"/>
    <n v="0"/>
    <n v="0"/>
    <n v="0"/>
    <n v="0"/>
    <n v="0"/>
    <n v="0"/>
    <n v="0"/>
    <n v="0"/>
    <x v="1"/>
    <n v="0"/>
  </r>
  <r>
    <x v="136"/>
    <s v="MI"/>
    <x v="2"/>
    <n v="5"/>
    <n v="8"/>
    <n v="4"/>
    <n v="8"/>
    <n v="200"/>
    <n v="0"/>
    <n v="1"/>
    <n v="5"/>
    <n v="16.100000000000001"/>
    <n v="188"/>
    <n v="2"/>
    <n v="11.62"/>
    <n v="0"/>
    <n v="94"/>
    <x v="78"/>
    <n v="0.24723404255319148"/>
  </r>
  <r>
    <x v="137"/>
    <s v="MI"/>
    <x v="2"/>
    <n v="13"/>
    <n v="7"/>
    <n v="7"/>
    <n v="7"/>
    <n v="100"/>
    <n v="1"/>
    <n v="0"/>
    <n v="13"/>
    <n v="49"/>
    <n v="410"/>
    <n v="4"/>
    <n v="8.36"/>
    <n v="0"/>
    <n v="102.5"/>
    <x v="79"/>
    <n v="0.32624390243902435"/>
  </r>
  <r>
    <x v="138"/>
    <s v="MI"/>
    <x v="2"/>
    <n v="8"/>
    <n v="25"/>
    <n v="19"/>
    <n v="12.5"/>
    <n v="131.57"/>
    <n v="3"/>
    <n v="1"/>
    <n v="8"/>
    <n v="25.3"/>
    <n v="265"/>
    <n v="8"/>
    <n v="10.39"/>
    <n v="0"/>
    <n v="33.119999999999997"/>
    <x v="80"/>
    <n v="2.5096618357487928"/>
  </r>
  <r>
    <x v="139"/>
    <s v="MI"/>
    <x v="2"/>
    <n v="0"/>
    <n v="0"/>
    <n v="0"/>
    <n v="0"/>
    <n v="0"/>
    <n v="0"/>
    <n v="0"/>
    <n v="3"/>
    <n v="10"/>
    <n v="102"/>
    <n v="6"/>
    <n v="10.199999999999999"/>
    <n v="0"/>
    <n v="17"/>
    <x v="1"/>
    <n v="3.5999999999999996"/>
  </r>
  <r>
    <x v="140"/>
    <s v="MI"/>
    <x v="2"/>
    <n v="0"/>
    <n v="0"/>
    <n v="0"/>
    <n v="0"/>
    <n v="0"/>
    <n v="0"/>
    <n v="0"/>
    <n v="6"/>
    <n v="15"/>
    <n v="130"/>
    <n v="1"/>
    <n v="8.66"/>
    <n v="0"/>
    <n v="130"/>
    <x v="1"/>
    <n v="6.6615384615384618E-2"/>
  </r>
  <r>
    <x v="141"/>
    <s v="MI"/>
    <x v="2"/>
    <n v="0"/>
    <n v="0"/>
    <n v="0"/>
    <n v="0"/>
    <n v="0"/>
    <n v="0"/>
    <n v="0"/>
    <n v="0"/>
    <n v="0"/>
    <n v="0"/>
    <n v="0"/>
    <n v="0"/>
    <n v="0"/>
    <n v="0"/>
    <x v="1"/>
    <n v="0"/>
  </r>
  <r>
    <x v="142"/>
    <s v="MI"/>
    <x v="2"/>
    <n v="0"/>
    <n v="0"/>
    <n v="0"/>
    <n v="0"/>
    <n v="0"/>
    <n v="0"/>
    <n v="0"/>
    <n v="0"/>
    <n v="0"/>
    <n v="0"/>
    <n v="0"/>
    <n v="0"/>
    <n v="0"/>
    <n v="0"/>
    <x v="1"/>
    <n v="0"/>
  </r>
  <r>
    <x v="143"/>
    <s v="MI"/>
    <x v="3"/>
    <n v="9"/>
    <n v="24"/>
    <n v="30"/>
    <n v="12"/>
    <n v="80"/>
    <n v="2"/>
    <n v="0"/>
    <n v="9"/>
    <n v="22"/>
    <n v="270"/>
    <n v="12"/>
    <n v="12.27"/>
    <n v="0"/>
    <n v="22.5"/>
    <x v="81"/>
    <n v="6.5440000000000005"/>
  </r>
  <r>
    <x v="144"/>
    <s v="MI"/>
    <x v="0"/>
    <n v="8"/>
    <n v="123"/>
    <n v="75"/>
    <n v="24.6"/>
    <n v="164"/>
    <n v="5"/>
    <n v="12"/>
    <n v="0"/>
    <n v="0"/>
    <n v="0"/>
    <n v="0"/>
    <n v="0"/>
    <n v="0"/>
    <n v="0"/>
    <x v="82"/>
    <n v="0"/>
  </r>
  <r>
    <x v="145"/>
    <s v="MI"/>
    <x v="3"/>
    <n v="0"/>
    <n v="0"/>
    <n v="0"/>
    <n v="0"/>
    <n v="0"/>
    <n v="0"/>
    <n v="0"/>
    <n v="0"/>
    <n v="0"/>
    <n v="0"/>
    <n v="0"/>
    <n v="0"/>
    <n v="0"/>
    <n v="0"/>
    <x v="1"/>
    <n v="0"/>
  </r>
  <r>
    <x v="146"/>
    <s v="MI"/>
    <x v="2"/>
    <n v="3"/>
    <n v="10"/>
    <n v="21"/>
    <n v="10"/>
    <n v="47.61"/>
    <n v="0"/>
    <n v="0"/>
    <n v="0"/>
    <n v="0"/>
    <n v="0"/>
    <n v="0"/>
    <n v="0"/>
    <n v="0"/>
    <n v="0"/>
    <x v="83"/>
    <n v="0"/>
  </r>
  <r>
    <x v="147"/>
    <s v="MI"/>
    <x v="2"/>
    <n v="0"/>
    <n v="0"/>
    <n v="0"/>
    <n v="0"/>
    <n v="0"/>
    <n v="0"/>
    <n v="0"/>
    <n v="0"/>
    <n v="0"/>
    <n v="0"/>
    <n v="0"/>
    <n v="0"/>
    <n v="0"/>
    <n v="0"/>
    <x v="1"/>
    <n v="0"/>
  </r>
  <r>
    <x v="148"/>
    <s v="MI"/>
    <x v="0"/>
    <n v="0"/>
    <n v="0"/>
    <n v="0"/>
    <n v="0"/>
    <n v="0"/>
    <n v="0"/>
    <n v="0"/>
    <n v="0"/>
    <n v="0"/>
    <n v="0"/>
    <n v="0"/>
    <n v="0"/>
    <n v="0"/>
    <n v="0"/>
    <x v="1"/>
    <n v="0"/>
  </r>
  <r>
    <x v="149"/>
    <s v="MI"/>
    <x v="3"/>
    <n v="0"/>
    <n v="0"/>
    <n v="0"/>
    <n v="0"/>
    <n v="0"/>
    <n v="0"/>
    <n v="0"/>
    <n v="0"/>
    <n v="0"/>
    <n v="0"/>
    <n v="0"/>
    <n v="0"/>
    <n v="0"/>
    <n v="0"/>
    <x v="1"/>
    <n v="0"/>
  </r>
  <r>
    <x v="150"/>
    <s v="PBKS"/>
    <x v="0"/>
    <n v="14"/>
    <n v="498"/>
    <n v="295"/>
    <n v="55.33"/>
    <n v="168.81"/>
    <n v="39"/>
    <n v="30"/>
    <n v="0"/>
    <n v="0"/>
    <n v="0"/>
    <n v="0"/>
    <n v="0"/>
    <n v="0"/>
    <n v="0"/>
    <x v="84"/>
    <n v="0"/>
  </r>
  <r>
    <x v="151"/>
    <s v="PBKS"/>
    <x v="0"/>
    <n v="8"/>
    <n v="65"/>
    <n v="57"/>
    <n v="10.83"/>
    <n v="114.03"/>
    <n v="4"/>
    <n v="4"/>
    <n v="0"/>
    <n v="0"/>
    <n v="0"/>
    <n v="0"/>
    <n v="0"/>
    <n v="0"/>
    <n v="0"/>
    <x v="85"/>
    <n v="0"/>
  </r>
  <r>
    <x v="152"/>
    <s v="PBKS"/>
    <x v="1"/>
    <n v="1"/>
    <n v="15"/>
    <n v="8"/>
    <s v="-"/>
    <n v="187.5"/>
    <n v="1"/>
    <n v="1"/>
    <n v="0"/>
    <n v="0"/>
    <n v="0"/>
    <n v="0"/>
    <n v="0"/>
    <n v="0"/>
    <n v="0"/>
    <x v="8"/>
    <n v="0"/>
  </r>
  <r>
    <x v="153"/>
    <s v="PBKS"/>
    <x v="0"/>
    <n v="0"/>
    <n v="0"/>
    <n v="0"/>
    <n v="0"/>
    <n v="0"/>
    <n v="0"/>
    <n v="0"/>
    <n v="0"/>
    <n v="0"/>
    <n v="0"/>
    <n v="0"/>
    <n v="0"/>
    <n v="0"/>
    <n v="0"/>
    <x v="1"/>
    <n v="0"/>
  </r>
  <r>
    <x v="154"/>
    <s v="PBKS"/>
    <x v="0"/>
    <n v="0"/>
    <n v="0"/>
    <n v="0"/>
    <n v="0"/>
    <n v="0"/>
    <n v="0"/>
    <n v="0"/>
    <n v="0"/>
    <n v="0"/>
    <n v="0"/>
    <n v="0"/>
    <n v="0"/>
    <n v="0"/>
    <n v="0"/>
    <x v="1"/>
    <n v="0"/>
  </r>
  <r>
    <x v="155"/>
    <s v="PBKS"/>
    <x v="1"/>
    <n v="14"/>
    <n v="510"/>
    <n v="302"/>
    <n v="42.5"/>
    <n v="168.87"/>
    <n v="55"/>
    <n v="23"/>
    <n v="0"/>
    <n v="0"/>
    <n v="0"/>
    <n v="0"/>
    <n v="0"/>
    <n v="0"/>
    <n v="0"/>
    <x v="86"/>
    <n v="0"/>
  </r>
  <r>
    <x v="156"/>
    <s v="PBKS"/>
    <x v="0"/>
    <n v="12"/>
    <n v="132"/>
    <n v="70"/>
    <n v="22"/>
    <n v="188.57"/>
    <n v="11"/>
    <n v="8"/>
    <n v="12"/>
    <n v="10"/>
    <n v="88"/>
    <n v="4"/>
    <n v="8.8000000000000007"/>
    <n v="0"/>
    <n v="22"/>
    <x v="87"/>
    <n v="1.6"/>
  </r>
  <r>
    <x v="157"/>
    <s v="PBKS"/>
    <x v="3"/>
    <n v="13"/>
    <n v="216"/>
    <n v="120"/>
    <n v="36"/>
    <n v="180"/>
    <n v="23"/>
    <n v="11"/>
    <n v="13"/>
    <n v="7.5"/>
    <n v="98"/>
    <n v="2"/>
    <n v="12.51"/>
    <n v="0"/>
    <n v="49"/>
    <x v="88"/>
    <n v="0.5106122448979592"/>
  </r>
  <r>
    <x v="158"/>
    <s v="PBKS"/>
    <x v="3"/>
    <n v="2"/>
    <n v="5"/>
    <n v="3"/>
    <s v="-"/>
    <n v="166.66"/>
    <n v="1"/>
    <n v="0"/>
    <n v="2"/>
    <n v="8"/>
    <n v="60"/>
    <n v="2"/>
    <n v="7.5"/>
    <n v="0"/>
    <n v="30"/>
    <x v="8"/>
    <n v="0.5"/>
  </r>
  <r>
    <x v="159"/>
    <s v="PBKS"/>
    <x v="3"/>
    <n v="13"/>
    <n v="51"/>
    <n v="45"/>
    <n v="12.75"/>
    <n v="113.33"/>
    <n v="1"/>
    <n v="3"/>
    <n v="13"/>
    <n v="47.2"/>
    <n v="483"/>
    <n v="9"/>
    <n v="10.199999999999999"/>
    <n v="0"/>
    <n v="53.66"/>
    <x v="89"/>
    <n v="1.7107715244129706"/>
  </r>
  <r>
    <x v="160"/>
    <s v="PBKS"/>
    <x v="3"/>
    <n v="3"/>
    <n v="52"/>
    <n v="27"/>
    <n v="26"/>
    <n v="192.59"/>
    <n v="3"/>
    <n v="5"/>
    <n v="3"/>
    <n v="11"/>
    <n v="103"/>
    <n v="3"/>
    <n v="9.36"/>
    <n v="0"/>
    <n v="34.33"/>
    <x v="90"/>
    <n v="0.81794348965919017"/>
  </r>
  <r>
    <x v="161"/>
    <s v="PBKS"/>
    <x v="3"/>
    <n v="13"/>
    <n v="364"/>
    <n v="172"/>
    <n v="28"/>
    <n v="211.62"/>
    <n v="27"/>
    <n v="32"/>
    <n v="0"/>
    <n v="0"/>
    <n v="0"/>
    <n v="0"/>
    <n v="0"/>
    <n v="0"/>
    <n v="0"/>
    <x v="91"/>
    <n v="0"/>
  </r>
  <r>
    <x v="162"/>
    <s v="PBKS"/>
    <x v="3"/>
    <n v="0"/>
    <n v="0"/>
    <n v="0"/>
    <n v="0"/>
    <n v="0"/>
    <n v="0"/>
    <n v="0"/>
    <n v="0"/>
    <n v="0"/>
    <n v="0"/>
    <n v="0"/>
    <n v="0"/>
    <n v="0"/>
    <n v="0"/>
    <x v="1"/>
    <n v="0"/>
  </r>
  <r>
    <x v="163"/>
    <s v="PBKS"/>
    <x v="3"/>
    <n v="7"/>
    <n v="158"/>
    <n v="90"/>
    <n v="39.5"/>
    <n v="175.55"/>
    <n v="9"/>
    <n v="12"/>
    <n v="0"/>
    <n v="0"/>
    <n v="0"/>
    <n v="0"/>
    <n v="0"/>
    <n v="0"/>
    <n v="0"/>
    <x v="92"/>
    <n v="0"/>
  </r>
  <r>
    <x v="164"/>
    <s v="PBKS"/>
    <x v="3"/>
    <n v="0"/>
    <n v="0"/>
    <n v="0"/>
    <n v="0"/>
    <n v="0"/>
    <n v="0"/>
    <n v="0"/>
    <n v="0"/>
    <n v="0"/>
    <n v="0"/>
    <n v="0"/>
    <n v="0"/>
    <n v="0"/>
    <n v="0"/>
    <x v="1"/>
    <n v="0"/>
  </r>
  <r>
    <x v="165"/>
    <s v="PBKS"/>
    <x v="2"/>
    <n v="0"/>
    <n v="0"/>
    <n v="0"/>
    <n v="0"/>
    <n v="0"/>
    <n v="0"/>
    <n v="0"/>
    <n v="14"/>
    <n v="53"/>
    <n v="541"/>
    <n v="14"/>
    <n v="10.199999999999999"/>
    <n v="0"/>
    <n v="38.64"/>
    <x v="1"/>
    <n v="3.695652173913043"/>
  </r>
  <r>
    <x v="166"/>
    <s v="PBKS"/>
    <x v="4"/>
    <n v="0"/>
    <n v="0"/>
    <n v="0"/>
    <n v="0"/>
    <n v="0"/>
    <n v="0"/>
    <n v="0"/>
    <n v="14"/>
    <n v="41"/>
    <n v="385"/>
    <n v="12"/>
    <n v="9.39"/>
    <n v="0"/>
    <n v="32.08"/>
    <x v="1"/>
    <n v="3.5124688279301748"/>
  </r>
  <r>
    <x v="167"/>
    <s v="PBKS"/>
    <x v="2"/>
    <n v="0"/>
    <n v="0"/>
    <n v="0"/>
    <n v="0"/>
    <n v="0"/>
    <n v="0"/>
    <n v="0"/>
    <n v="10"/>
    <n v="31"/>
    <n v="330"/>
    <n v="9"/>
    <n v="10.64"/>
    <n v="0"/>
    <n v="36.659999999999997"/>
    <x v="1"/>
    <n v="2.6121112929623571"/>
  </r>
  <r>
    <x v="168"/>
    <s v="PBKS"/>
    <x v="2"/>
    <n v="0"/>
    <n v="0"/>
    <n v="0"/>
    <n v="0"/>
    <n v="0"/>
    <n v="0"/>
    <n v="0"/>
    <n v="1"/>
    <n v="4"/>
    <n v="55"/>
    <n v="2"/>
    <n v="13.75"/>
    <n v="0"/>
    <n v="27.5"/>
    <x v="1"/>
    <n v="1"/>
  </r>
  <r>
    <x v="169"/>
    <s v="PBKS"/>
    <x v="2"/>
    <n v="9"/>
    <n v="29"/>
    <n v="13"/>
    <n v="29"/>
    <n v="223.07"/>
    <n v="2"/>
    <n v="2"/>
    <n v="9"/>
    <n v="33.299999999999997"/>
    <n v="388"/>
    <n v="5"/>
    <n v="11.58"/>
    <n v="0"/>
    <n v="77.599999999999994"/>
    <x v="93"/>
    <n v="0.74613402061855671"/>
  </r>
  <r>
    <x v="170"/>
    <s v="PBKS"/>
    <x v="2"/>
    <n v="0"/>
    <n v="0"/>
    <n v="0"/>
    <n v="0"/>
    <n v="0"/>
    <n v="0"/>
    <n v="0"/>
    <n v="0"/>
    <n v="0"/>
    <n v="0"/>
    <n v="0"/>
    <n v="0"/>
    <n v="0"/>
    <n v="0"/>
    <x v="1"/>
    <n v="0"/>
  </r>
  <r>
    <x v="171"/>
    <s v="PBKS"/>
    <x v="3"/>
    <n v="14"/>
    <n v="491"/>
    <n v="301"/>
    <n v="44.63"/>
    <n v="163.12"/>
    <n v="43"/>
    <n v="32"/>
    <n v="0"/>
    <n v="0"/>
    <n v="0"/>
    <n v="0"/>
    <n v="0"/>
    <n v="0"/>
    <n v="0"/>
    <x v="94"/>
    <n v="0"/>
  </r>
  <r>
    <x v="172"/>
    <s v="PBKS"/>
    <x v="3"/>
    <n v="0"/>
    <n v="0"/>
    <n v="0"/>
    <n v="0"/>
    <n v="0"/>
    <n v="0"/>
    <n v="0"/>
    <n v="0"/>
    <n v="0"/>
    <n v="0"/>
    <n v="0"/>
    <n v="0"/>
    <n v="0"/>
    <n v="0"/>
    <x v="1"/>
    <n v="0"/>
  </r>
  <r>
    <x v="173"/>
    <s v="PBKS"/>
    <x v="2"/>
    <n v="0"/>
    <n v="0"/>
    <n v="0"/>
    <n v="0"/>
    <n v="0"/>
    <n v="0"/>
    <n v="0"/>
    <n v="0"/>
    <n v="0"/>
    <n v="0"/>
    <n v="0"/>
    <n v="0"/>
    <n v="0"/>
    <n v="0"/>
    <x v="1"/>
    <n v="0"/>
  </r>
  <r>
    <x v="174"/>
    <s v="PBKS"/>
    <x v="2"/>
    <n v="0"/>
    <n v="0"/>
    <n v="0"/>
    <n v="0"/>
    <n v="0"/>
    <n v="0"/>
    <n v="0"/>
    <n v="0"/>
    <n v="0"/>
    <n v="0"/>
    <n v="0"/>
    <n v="0"/>
    <n v="0"/>
    <n v="0"/>
    <x v="1"/>
    <n v="0"/>
  </r>
  <r>
    <x v="175"/>
    <s v="RR"/>
    <x v="0"/>
    <n v="7"/>
    <n v="81"/>
    <n v="58"/>
    <n v="20.25"/>
    <n v="139.65"/>
    <n v="8"/>
    <n v="3"/>
    <n v="4"/>
    <n v="12.5"/>
    <n v="106"/>
    <n v="5"/>
    <n v="8.25"/>
    <n v="0"/>
    <n v="21.2"/>
    <x v="95"/>
    <n v="1.9457547169811322"/>
  </r>
  <r>
    <x v="176"/>
    <s v="RR"/>
    <x v="0"/>
    <n v="16"/>
    <n v="776"/>
    <n v="327"/>
    <n v="48.5"/>
    <n v="237.3"/>
    <n v="63"/>
    <n v="72"/>
    <n v="0"/>
    <n v="0"/>
    <n v="0"/>
    <n v="0"/>
    <n v="0"/>
    <n v="0"/>
    <n v="0"/>
    <x v="96"/>
    <n v="0"/>
  </r>
  <r>
    <x v="177"/>
    <s v="RR"/>
    <x v="0"/>
    <n v="2"/>
    <n v="7"/>
    <n v="8"/>
    <n v="3.5"/>
    <n v="87.5"/>
    <n v="0"/>
    <n v="0"/>
    <n v="0"/>
    <n v="0"/>
    <n v="0"/>
    <n v="0"/>
    <n v="0"/>
    <n v="0"/>
    <n v="0"/>
    <x v="97"/>
    <n v="0"/>
  </r>
  <r>
    <x v="178"/>
    <s v="RR"/>
    <x v="0"/>
    <n v="8"/>
    <n v="78"/>
    <n v="69"/>
    <n v="13"/>
    <n v="113.04"/>
    <n v="5"/>
    <n v="3"/>
    <n v="0"/>
    <n v="0"/>
    <n v="0"/>
    <n v="0"/>
    <n v="0"/>
    <n v="0"/>
    <n v="0"/>
    <x v="98"/>
    <n v="0"/>
  </r>
  <r>
    <x v="179"/>
    <s v="RR"/>
    <x v="0"/>
    <n v="16"/>
    <n v="427"/>
    <n v="280"/>
    <n v="30.5"/>
    <n v="152.5"/>
    <n v="52"/>
    <n v="18"/>
    <n v="0"/>
    <n v="0"/>
    <n v="0"/>
    <n v="0"/>
    <n v="0"/>
    <n v="0"/>
    <n v="0"/>
    <x v="99"/>
    <n v="0"/>
  </r>
  <r>
    <x v="180"/>
    <s v="RR"/>
    <x v="1"/>
    <n v="16"/>
    <n v="515"/>
    <n v="333"/>
    <n v="36.78"/>
    <n v="154.65"/>
    <n v="47"/>
    <n v="24"/>
    <n v="0"/>
    <n v="0"/>
    <n v="0"/>
    <n v="0"/>
    <n v="0"/>
    <n v="0"/>
    <n v="0"/>
    <x v="100"/>
    <n v="0"/>
  </r>
  <r>
    <x v="181"/>
    <s v="RR"/>
    <x v="0"/>
    <n v="14"/>
    <n v="309"/>
    <n v="196"/>
    <n v="23.76"/>
    <n v="157.65"/>
    <n v="24"/>
    <n v="21"/>
    <n v="14"/>
    <n v="4"/>
    <n v="38"/>
    <n v="2"/>
    <n v="9.5"/>
    <n v="0"/>
    <n v="19"/>
    <x v="101"/>
    <n v="1"/>
  </r>
  <r>
    <x v="182"/>
    <s v="RR"/>
    <x v="3"/>
    <n v="0"/>
    <n v="0"/>
    <n v="0"/>
    <n v="0"/>
    <n v="0"/>
    <n v="0"/>
    <n v="0"/>
    <n v="0"/>
    <n v="0"/>
    <n v="0"/>
    <n v="0"/>
    <n v="0"/>
    <n v="0"/>
    <n v="0"/>
    <x v="1"/>
    <n v="0"/>
  </r>
  <r>
    <x v="183"/>
    <s v="RR"/>
    <x v="2"/>
    <n v="16"/>
    <n v="64"/>
    <n v="47"/>
    <n v="10.66"/>
    <n v="136.16999999999999"/>
    <n v="4"/>
    <n v="4"/>
    <n v="16"/>
    <n v="60"/>
    <n v="559"/>
    <n v="25"/>
    <n v="9.31"/>
    <n v="1"/>
    <n v="22.36"/>
    <x v="102"/>
    <n v="10.409212880143112"/>
  </r>
  <r>
    <x v="184"/>
    <s v="RR"/>
    <x v="2"/>
    <n v="7"/>
    <n v="26"/>
    <n v="14"/>
    <n v="13"/>
    <n v="185.71"/>
    <n v="0"/>
    <n v="3"/>
    <n v="7"/>
    <n v="23"/>
    <n v="275"/>
    <n v="4"/>
    <n v="11.95"/>
    <n v="0"/>
    <n v="68.75"/>
    <x v="103"/>
    <n v="0.69527272727272726"/>
  </r>
  <r>
    <x v="185"/>
    <s v="RR"/>
    <x v="2"/>
    <n v="0"/>
    <n v="0"/>
    <n v="0"/>
    <n v="0"/>
    <n v="0"/>
    <n v="0"/>
    <n v="0"/>
    <n v="6"/>
    <n v="19.399999999999999"/>
    <n v="224"/>
    <n v="5"/>
    <n v="11.38"/>
    <n v="0"/>
    <n v="44.8"/>
    <x v="1"/>
    <n v="1.270089285714286"/>
  </r>
  <r>
    <x v="186"/>
    <s v="RR"/>
    <x v="2"/>
    <n v="0"/>
    <n v="0"/>
    <n v="0"/>
    <n v="0"/>
    <n v="0"/>
    <n v="0"/>
    <n v="0"/>
    <n v="0"/>
    <n v="0"/>
    <n v="0"/>
    <n v="0"/>
    <n v="0"/>
    <n v="0"/>
    <n v="0"/>
    <x v="1"/>
    <n v="0"/>
  </r>
  <r>
    <x v="187"/>
    <s v="RR"/>
    <x v="4"/>
    <n v="13"/>
    <n v="14"/>
    <n v="9"/>
    <n v="14"/>
    <n v="155.55000000000001"/>
    <n v="0"/>
    <n v="1"/>
    <n v="13"/>
    <n v="43.3"/>
    <n v="440"/>
    <n v="14"/>
    <n v="10.11"/>
    <n v="0"/>
    <n v="31.42"/>
    <x v="104"/>
    <n v="4.5047740292807124"/>
  </r>
  <r>
    <x v="188"/>
    <s v="RR"/>
    <x v="3"/>
    <n v="14"/>
    <n v="266"/>
    <n v="197"/>
    <n v="66.5"/>
    <n v="135.02000000000001"/>
    <n v="24"/>
    <n v="5"/>
    <n v="14"/>
    <n v="33"/>
    <n v="277"/>
    <n v="10"/>
    <n v="8.39"/>
    <n v="0"/>
    <n v="27.7"/>
    <x v="105"/>
    <n v="3.0288808664259932"/>
  </r>
  <r>
    <x v="189"/>
    <s v="RR"/>
    <x v="3"/>
    <n v="7"/>
    <n v="63"/>
    <n v="46"/>
    <n v="12.6"/>
    <n v="136.94999999999999"/>
    <n v="3"/>
    <n v="4"/>
    <n v="0"/>
    <n v="0"/>
    <n v="0"/>
    <n v="0"/>
    <n v="0"/>
    <n v="0"/>
    <n v="0"/>
    <x v="106"/>
    <n v="0"/>
  </r>
  <r>
    <x v="190"/>
    <s v="RR"/>
    <x v="1"/>
    <n v="15"/>
    <n v="317"/>
    <n v="177"/>
    <n v="35.22"/>
    <n v="179.09"/>
    <n v="25"/>
    <n v="23"/>
    <n v="0"/>
    <n v="0"/>
    <n v="0"/>
    <n v="0"/>
    <n v="0"/>
    <n v="0"/>
    <n v="0"/>
    <x v="107"/>
    <n v="0"/>
  </r>
  <r>
    <x v="191"/>
    <s v="RR"/>
    <x v="4"/>
    <n v="0"/>
    <n v="0"/>
    <n v="0"/>
    <n v="0"/>
    <n v="0"/>
    <n v="0"/>
    <n v="0"/>
    <n v="9"/>
    <n v="26"/>
    <n v="257"/>
    <n v="11"/>
    <n v="9.8800000000000008"/>
    <n v="0"/>
    <n v="23.36"/>
    <x v="1"/>
    <n v="4.6523972602739727"/>
  </r>
  <r>
    <x v="192"/>
    <s v="RR"/>
    <x v="2"/>
    <n v="0"/>
    <n v="0"/>
    <n v="0"/>
    <n v="0"/>
    <n v="0"/>
    <n v="0"/>
    <n v="0"/>
    <n v="2"/>
    <n v="6.2"/>
    <n v="67"/>
    <n v="2"/>
    <n v="10.57"/>
    <n v="0"/>
    <n v="33.5"/>
    <x v="1"/>
    <n v="0.63104477611940302"/>
  </r>
  <r>
    <x v="193"/>
    <s v="RR"/>
    <x v="2"/>
    <n v="0"/>
    <n v="0"/>
    <n v="0"/>
    <n v="0"/>
    <n v="0"/>
    <n v="0"/>
    <n v="0"/>
    <n v="0"/>
    <n v="0"/>
    <n v="0"/>
    <n v="0"/>
    <n v="0"/>
    <n v="0"/>
    <n v="0"/>
    <x v="1"/>
    <n v="0"/>
  </r>
  <r>
    <x v="194"/>
    <s v="RR"/>
    <x v="2"/>
    <n v="0"/>
    <n v="0"/>
    <n v="0"/>
    <n v="0"/>
    <n v="0"/>
    <n v="0"/>
    <n v="0"/>
    <n v="8"/>
    <n v="30"/>
    <n v="279"/>
    <n v="9"/>
    <n v="9.3000000000000007"/>
    <n v="0"/>
    <n v="31"/>
    <x v="1"/>
    <n v="2.7"/>
  </r>
  <r>
    <x v="195"/>
    <s v="RR"/>
    <x v="3"/>
    <n v="0"/>
    <n v="0"/>
    <n v="0"/>
    <n v="0"/>
    <n v="0"/>
    <n v="0"/>
    <n v="0"/>
    <n v="0"/>
    <n v="0"/>
    <n v="0"/>
    <n v="0"/>
    <n v="0"/>
    <n v="0"/>
    <n v="0"/>
    <x v="1"/>
    <n v="0"/>
  </r>
  <r>
    <x v="196"/>
    <s v="RR"/>
    <x v="4"/>
    <n v="0"/>
    <n v="0"/>
    <n v="0"/>
    <n v="0"/>
    <n v="0"/>
    <n v="0"/>
    <n v="0"/>
    <n v="13"/>
    <n v="45.3"/>
    <n v="450"/>
    <n v="14"/>
    <n v="9.89"/>
    <n v="0"/>
    <n v="32.14"/>
    <x v="1"/>
    <n v="4.3080273802115743"/>
  </r>
  <r>
    <x v="197"/>
    <s v="RR"/>
    <x v="0"/>
    <n v="0"/>
    <n v="0"/>
    <n v="0"/>
    <n v="0"/>
    <n v="0"/>
    <n v="0"/>
    <n v="0"/>
    <n v="0"/>
    <n v="0"/>
    <n v="0"/>
    <n v="0"/>
    <n v="0"/>
    <n v="0"/>
    <n v="0"/>
    <x v="1"/>
    <n v="0"/>
  </r>
  <r>
    <x v="198"/>
    <s v="RR"/>
    <x v="2"/>
    <n v="0"/>
    <n v="0"/>
    <n v="0"/>
    <n v="0"/>
    <n v="0"/>
    <n v="0"/>
    <n v="0"/>
    <n v="0"/>
    <n v="0"/>
    <n v="0"/>
    <n v="0"/>
    <n v="0"/>
    <n v="0"/>
    <n v="0"/>
    <x v="1"/>
    <n v="0"/>
  </r>
  <r>
    <x v="199"/>
    <s v="RR"/>
    <x v="2"/>
    <n v="0"/>
    <n v="0"/>
    <n v="0"/>
    <n v="0"/>
    <n v="0"/>
    <n v="0"/>
    <n v="0"/>
    <n v="0"/>
    <n v="0"/>
    <n v="0"/>
    <n v="0"/>
    <n v="0"/>
    <n v="0"/>
    <n v="0"/>
    <x v="1"/>
    <n v="0"/>
  </r>
  <r>
    <x v="200"/>
    <s v="RCB"/>
    <x v="0"/>
    <n v="15"/>
    <n v="501"/>
    <n v="260"/>
    <n v="41.75"/>
    <n v="192.69"/>
    <n v="30"/>
    <n v="42"/>
    <n v="0"/>
    <n v="0"/>
    <n v="0"/>
    <n v="0"/>
    <n v="0"/>
    <n v="0"/>
    <n v="0"/>
    <x v="108"/>
    <n v="0"/>
  </r>
  <r>
    <x v="201"/>
    <s v="RCB"/>
    <x v="0"/>
    <n v="16"/>
    <n v="675"/>
    <n v="407"/>
    <n v="56.25"/>
    <n v="165.84"/>
    <n v="73"/>
    <n v="25"/>
    <n v="0"/>
    <n v="0"/>
    <n v="0"/>
    <n v="0"/>
    <n v="0"/>
    <n v="0"/>
    <n v="0"/>
    <x v="109"/>
    <n v="0"/>
  </r>
  <r>
    <x v="202"/>
    <s v="RCB"/>
    <x v="3"/>
    <n v="16"/>
    <n v="305"/>
    <n v="162"/>
    <n v="33.880000000000003"/>
    <n v="188.27"/>
    <n v="22"/>
    <n v="23"/>
    <n v="0"/>
    <n v="0"/>
    <n v="0"/>
    <n v="0"/>
    <n v="0"/>
    <n v="0"/>
    <n v="0"/>
    <x v="110"/>
    <n v="0"/>
  </r>
  <r>
    <x v="203"/>
    <s v="RCB"/>
    <x v="0"/>
    <n v="16"/>
    <n v="464"/>
    <n v="275"/>
    <n v="33.14"/>
    <n v="168.72"/>
    <n v="49"/>
    <n v="24"/>
    <n v="0"/>
    <n v="0"/>
    <n v="0"/>
    <n v="0"/>
    <n v="0"/>
    <n v="0"/>
    <n v="0"/>
    <x v="111"/>
    <n v="0"/>
  </r>
  <r>
    <x v="204"/>
    <s v="RCB"/>
    <x v="1"/>
    <n v="6"/>
    <n v="202"/>
    <n v="120"/>
    <n v="33.659999999999997"/>
    <n v="168.33"/>
    <n v="16"/>
    <n v="11"/>
    <n v="0"/>
    <n v="0"/>
    <n v="0"/>
    <n v="0"/>
    <n v="0"/>
    <n v="0"/>
    <n v="0"/>
    <x v="112"/>
    <n v="0"/>
  </r>
  <r>
    <x v="205"/>
    <s v="RCB"/>
    <x v="1"/>
    <n v="0"/>
    <n v="0"/>
    <n v="0"/>
    <n v="0"/>
    <n v="0"/>
    <n v="0"/>
    <n v="0"/>
    <n v="0"/>
    <n v="0"/>
    <n v="0"/>
    <n v="0"/>
    <n v="0"/>
    <n v="0"/>
    <n v="0"/>
    <x v="1"/>
    <n v="0"/>
  </r>
  <r>
    <x v="206"/>
    <s v="RCB"/>
    <x v="3"/>
    <n v="0"/>
    <n v="0"/>
    <n v="0"/>
    <n v="0"/>
    <n v="0"/>
    <n v="0"/>
    <n v="0"/>
    <n v="0"/>
    <n v="0"/>
    <n v="0"/>
    <n v="0"/>
    <n v="0"/>
    <n v="0"/>
    <n v="0"/>
    <x v="1"/>
    <n v="0"/>
  </r>
  <r>
    <x v="207"/>
    <s v="RCB"/>
    <x v="3"/>
    <n v="7"/>
    <n v="96"/>
    <n v="77"/>
    <n v="13.71"/>
    <n v="124.67"/>
    <n v="12"/>
    <n v="3"/>
    <n v="0"/>
    <n v="0"/>
    <n v="0"/>
    <n v="0"/>
    <n v="0"/>
    <n v="0"/>
    <n v="0"/>
    <x v="113"/>
    <n v="0"/>
  </r>
  <r>
    <x v="208"/>
    <s v="RCB"/>
    <x v="3"/>
    <n v="15"/>
    <n v="83"/>
    <n v="66"/>
    <n v="20.75"/>
    <n v="125.75"/>
    <n v="6"/>
    <n v="5"/>
    <n v="15"/>
    <n v="25"/>
    <n v="298"/>
    <n v="7"/>
    <n v="11.92"/>
    <n v="0"/>
    <n v="42.57"/>
    <x v="114"/>
    <n v="1.9600657740192624"/>
  </r>
  <r>
    <x v="209"/>
    <s v="RCB"/>
    <x v="3"/>
    <n v="0"/>
    <n v="0"/>
    <n v="0"/>
    <n v="0"/>
    <n v="0"/>
    <n v="0"/>
    <n v="0"/>
    <n v="0"/>
    <n v="0"/>
    <n v="0"/>
    <n v="0"/>
    <n v="0"/>
    <n v="0"/>
    <n v="0"/>
    <x v="1"/>
    <n v="0"/>
  </r>
  <r>
    <x v="210"/>
    <s v="RCB"/>
    <x v="2"/>
    <n v="0"/>
    <n v="0"/>
    <n v="0"/>
    <n v="0"/>
    <n v="0"/>
    <n v="0"/>
    <n v="0"/>
    <n v="13"/>
    <n v="51.3"/>
    <n v="494"/>
    <n v="15"/>
    <n v="9.59"/>
    <n v="0"/>
    <n v="32.93"/>
    <x v="1"/>
    <n v="4.3683571211661096"/>
  </r>
  <r>
    <x v="211"/>
    <s v="RCB"/>
    <x v="2"/>
    <n v="16"/>
    <n v="34"/>
    <n v="26"/>
    <s v="-"/>
    <n v="130.76"/>
    <n v="3"/>
    <n v="1"/>
    <n v="16"/>
    <n v="63"/>
    <n v="501"/>
    <n v="28"/>
    <n v="7.95"/>
    <n v="0"/>
    <n v="17.89"/>
    <x v="8"/>
    <n v="12.442705422023476"/>
  </r>
  <r>
    <x v="212"/>
    <s v="RCB"/>
    <x v="2"/>
    <n v="0"/>
    <n v="0"/>
    <n v="0"/>
    <n v="0"/>
    <n v="0"/>
    <n v="0"/>
    <n v="0"/>
    <n v="12"/>
    <n v="42.5"/>
    <n v="405"/>
    <n v="19"/>
    <n v="9.4499999999999993"/>
    <n v="1"/>
    <n v="21.31"/>
    <x v="1"/>
    <n v="8.4256217738151093"/>
  </r>
  <r>
    <x v="213"/>
    <s v="RCB"/>
    <x v="4"/>
    <n v="0"/>
    <n v="0"/>
    <n v="0"/>
    <n v="0"/>
    <n v="0"/>
    <n v="0"/>
    <n v="0"/>
    <n v="0"/>
    <n v="0"/>
    <n v="0"/>
    <n v="0"/>
    <n v="0"/>
    <n v="0"/>
    <n v="0"/>
    <x v="1"/>
    <n v="0"/>
  </r>
  <r>
    <x v="214"/>
    <s v="RCB"/>
    <x v="4"/>
    <n v="0"/>
    <n v="0"/>
    <n v="0"/>
    <n v="0"/>
    <n v="0"/>
    <n v="0"/>
    <n v="0"/>
    <n v="12"/>
    <n v="40.5"/>
    <n v="376"/>
    <n v="9"/>
    <n v="9.1999999999999993"/>
    <n v="1"/>
    <n v="41.77"/>
    <x v="1"/>
    <n v="1.9822839358391187"/>
  </r>
  <r>
    <x v="215"/>
    <s v="RCB"/>
    <x v="2"/>
    <n v="0"/>
    <n v="0"/>
    <n v="0"/>
    <n v="0"/>
    <n v="0"/>
    <n v="0"/>
    <n v="0"/>
    <n v="0"/>
    <n v="0"/>
    <n v="0"/>
    <n v="0"/>
    <n v="0"/>
    <n v="0"/>
    <n v="0"/>
    <x v="1"/>
    <n v="0"/>
  </r>
  <r>
    <x v="216"/>
    <s v="RCB"/>
    <x v="2"/>
    <n v="0"/>
    <n v="0"/>
    <n v="0"/>
    <n v="0"/>
    <n v="0"/>
    <n v="0"/>
    <n v="0"/>
    <n v="3"/>
    <n v="9.4"/>
    <n v="122"/>
    <n v="3"/>
    <n v="12.62"/>
    <n v="0"/>
    <n v="40.659999999999997"/>
    <x v="1"/>
    <n v="0.93113625184456472"/>
  </r>
  <r>
    <x v="217"/>
    <s v="RCB"/>
    <x v="3"/>
    <n v="7"/>
    <n v="209"/>
    <n v="112"/>
    <n v="52.25"/>
    <n v="186.6"/>
    <n v="21"/>
    <n v="13"/>
    <n v="0"/>
    <n v="0"/>
    <n v="0"/>
    <n v="0"/>
    <n v="0"/>
    <n v="0"/>
    <n v="0"/>
    <x v="115"/>
    <n v="0"/>
  </r>
  <r>
    <x v="218"/>
    <s v="RCB"/>
    <x v="2"/>
    <n v="0"/>
    <n v="0"/>
    <n v="0"/>
    <n v="0"/>
    <n v="0"/>
    <n v="0"/>
    <n v="0"/>
    <n v="6"/>
    <n v="24"/>
    <n v="263"/>
    <n v="9"/>
    <n v="10.95"/>
    <n v="0"/>
    <n v="29.22"/>
    <x v="1"/>
    <n v="3.3726899383983575"/>
  </r>
  <r>
    <x v="219"/>
    <s v="RCB"/>
    <x v="3"/>
    <n v="0"/>
    <n v="0"/>
    <n v="0"/>
    <n v="0"/>
    <n v="0"/>
    <n v="0"/>
    <n v="0"/>
    <n v="0"/>
    <n v="0"/>
    <n v="0"/>
    <n v="0"/>
    <n v="0"/>
    <n v="0"/>
    <n v="0"/>
    <x v="1"/>
    <n v="0"/>
  </r>
  <r>
    <x v="220"/>
    <s v="RCB"/>
    <x v="3"/>
    <n v="0"/>
    <n v="0"/>
    <n v="0"/>
    <n v="0"/>
    <n v="0"/>
    <n v="0"/>
    <n v="0"/>
    <n v="0"/>
    <n v="0"/>
    <n v="0"/>
    <n v="0"/>
    <n v="0"/>
    <n v="0"/>
    <n v="0"/>
    <x v="1"/>
    <n v="0"/>
  </r>
  <r>
    <x v="221"/>
    <s v="RCB"/>
    <x v="0"/>
    <n v="0"/>
    <n v="0"/>
    <n v="0"/>
    <n v="0"/>
    <n v="0"/>
    <n v="0"/>
    <n v="0"/>
    <n v="0"/>
    <n v="0"/>
    <n v="0"/>
    <n v="0"/>
    <n v="0"/>
    <n v="0"/>
    <n v="0"/>
    <x v="1"/>
    <n v="0"/>
  </r>
  <r>
    <x v="222"/>
    <s v="RCB"/>
    <x v="3"/>
    <n v="0"/>
    <n v="0"/>
    <n v="0"/>
    <n v="0"/>
    <n v="0"/>
    <n v="0"/>
    <n v="0"/>
    <n v="0"/>
    <n v="0"/>
    <n v="0"/>
    <n v="0"/>
    <n v="0"/>
    <n v="0"/>
    <n v="0"/>
    <x v="1"/>
    <n v="0"/>
  </r>
  <r>
    <x v="223"/>
    <s v="RCB"/>
    <x v="3"/>
    <n v="0"/>
    <n v="0"/>
    <n v="0"/>
    <n v="0"/>
    <n v="0"/>
    <n v="0"/>
    <n v="0"/>
    <n v="0"/>
    <n v="0"/>
    <n v="0"/>
    <n v="0"/>
    <n v="0"/>
    <n v="0"/>
    <n v="0"/>
    <x v="1"/>
    <n v="0"/>
  </r>
  <r>
    <x v="224"/>
    <s v="RCB"/>
    <x v="3"/>
    <n v="0"/>
    <n v="0"/>
    <n v="0"/>
    <n v="0"/>
    <n v="0"/>
    <n v="0"/>
    <n v="0"/>
    <n v="0"/>
    <n v="0"/>
    <n v="0"/>
    <n v="0"/>
    <n v="0"/>
    <n v="0"/>
    <n v="0"/>
    <x v="1"/>
    <n v="0"/>
  </r>
  <r>
    <x v="225"/>
    <s v="SRH"/>
    <x v="0"/>
    <n v="15"/>
    <n v="410"/>
    <n v="241"/>
    <n v="27.33"/>
    <n v="170.12"/>
    <n v="46"/>
    <n v="23"/>
    <n v="15"/>
    <n v="1"/>
    <n v="7"/>
    <n v="1"/>
    <n v="7"/>
    <n v="0"/>
    <n v="7"/>
    <x v="116"/>
    <n v="1"/>
  </r>
  <r>
    <x v="226"/>
    <s v="SRH"/>
    <x v="3"/>
    <n v="15"/>
    <n v="563"/>
    <n v="275"/>
    <n v="40.21"/>
    <n v="204.72"/>
    <n v="50"/>
    <n v="43"/>
    <n v="0"/>
    <n v="0"/>
    <n v="0"/>
    <n v="0"/>
    <n v="0"/>
    <n v="0"/>
    <n v="0"/>
    <x v="117"/>
    <n v="0"/>
  </r>
  <r>
    <x v="227"/>
    <s v="SRH"/>
    <x v="0"/>
    <n v="10"/>
    <n v="79"/>
    <n v="54"/>
    <n v="13.16"/>
    <n v="146.29"/>
    <n v="6"/>
    <n v="5"/>
    <n v="0"/>
    <n v="0"/>
    <n v="0"/>
    <n v="0"/>
    <n v="0"/>
    <n v="0"/>
    <n v="0"/>
    <x v="118"/>
    <n v="0"/>
  </r>
  <r>
    <x v="228"/>
    <s v="SRH"/>
    <x v="0"/>
    <n v="6"/>
    <n v="19"/>
    <n v="25"/>
    <n v="6.33"/>
    <n v="76"/>
    <n v="3"/>
    <n v="0"/>
    <n v="0"/>
    <n v="0"/>
    <n v="0"/>
    <n v="0"/>
    <n v="0"/>
    <n v="0"/>
    <n v="0"/>
    <x v="119"/>
    <n v="0"/>
  </r>
  <r>
    <x v="229"/>
    <s v="SRH"/>
    <x v="1"/>
    <n v="15"/>
    <n v="602"/>
    <n v="330"/>
    <n v="40.130000000000003"/>
    <n v="182.42"/>
    <n v="60"/>
    <n v="32"/>
    <n v="0"/>
    <n v="0"/>
    <n v="0"/>
    <n v="0"/>
    <n v="0"/>
    <n v="0"/>
    <n v="0"/>
    <x v="120"/>
    <n v="0"/>
  </r>
  <r>
    <x v="230"/>
    <s v="SRH"/>
    <x v="1"/>
    <n v="15"/>
    <n v="624"/>
    <n v="390"/>
    <n v="48"/>
    <n v="160"/>
    <n v="48"/>
    <n v="31"/>
    <n v="0"/>
    <n v="0"/>
    <n v="0"/>
    <n v="0"/>
    <n v="0"/>
    <n v="0"/>
    <n v="0"/>
    <x v="121"/>
    <n v="0"/>
  </r>
  <r>
    <x v="231"/>
    <s v="SRH"/>
    <x v="3"/>
    <n v="14"/>
    <n v="302"/>
    <n v="176"/>
    <n v="30.2"/>
    <n v="171.59"/>
    <n v="19"/>
    <n v="21"/>
    <n v="14"/>
    <n v="31"/>
    <n v="323"/>
    <n v="8"/>
    <n v="10.41"/>
    <n v="0"/>
    <n v="40.369999999999997"/>
    <x v="122"/>
    <n v="2.0629180084220957"/>
  </r>
  <r>
    <x v="232"/>
    <s v="SRH"/>
    <x v="3"/>
    <n v="0"/>
    <n v="0"/>
    <n v="0"/>
    <n v="0"/>
    <n v="0"/>
    <n v="0"/>
    <n v="0"/>
    <n v="8"/>
    <n v="22"/>
    <n v="228"/>
    <n v="8"/>
    <n v="10.36"/>
    <n v="0"/>
    <n v="28.5"/>
    <x v="1"/>
    <n v="2.9080701754385965"/>
  </r>
  <r>
    <x v="233"/>
    <s v="SRH"/>
    <x v="3"/>
    <n v="0"/>
    <n v="0"/>
    <n v="0"/>
    <n v="0"/>
    <n v="0"/>
    <n v="0"/>
    <n v="0"/>
    <n v="0"/>
    <n v="0"/>
    <n v="0"/>
    <n v="0"/>
    <n v="0"/>
    <n v="0"/>
    <n v="0"/>
    <x v="1"/>
    <n v="0"/>
  </r>
  <r>
    <x v="234"/>
    <s v="SRH"/>
    <x v="3"/>
    <n v="0"/>
    <n v="0"/>
    <n v="0"/>
    <n v="0"/>
    <n v="0"/>
    <n v="0"/>
    <n v="0"/>
    <n v="0"/>
    <n v="0"/>
    <n v="0"/>
    <n v="0"/>
    <n v="0"/>
    <n v="0"/>
    <n v="0"/>
    <x v="1"/>
    <n v="0"/>
  </r>
  <r>
    <x v="235"/>
    <s v="SRH"/>
    <x v="2"/>
    <n v="0"/>
    <n v="0"/>
    <n v="0"/>
    <n v="0"/>
    <n v="0"/>
    <n v="0"/>
    <n v="0"/>
    <n v="0"/>
    <n v="0"/>
    <n v="0"/>
    <n v="0"/>
    <n v="0"/>
    <n v="0"/>
    <n v="0"/>
    <x v="1"/>
    <n v="0"/>
  </r>
  <r>
    <x v="236"/>
    <s v="SRH"/>
    <x v="2"/>
    <n v="8"/>
    <n v="30"/>
    <n v="19"/>
    <n v="10"/>
    <n v="157.88999999999999"/>
    <n v="1"/>
    <n v="3"/>
    <n v="8"/>
    <n v="32"/>
    <n v="307"/>
    <n v="8"/>
    <n v="9.59"/>
    <n v="0"/>
    <n v="38.369999999999997"/>
    <x v="123"/>
    <n v="1.9994787594474852"/>
  </r>
  <r>
    <x v="237"/>
    <s v="SRH"/>
    <x v="2"/>
    <n v="0"/>
    <n v="0"/>
    <n v="0"/>
    <n v="0"/>
    <n v="0"/>
    <n v="0"/>
    <n v="0"/>
    <n v="4"/>
    <n v="12.5"/>
    <n v="140"/>
    <n v="4"/>
    <n v="10.9"/>
    <n v="0"/>
    <n v="35"/>
    <x v="1"/>
    <n v="1.2457142857142858"/>
  </r>
  <r>
    <x v="238"/>
    <s v="SRH"/>
    <x v="2"/>
    <n v="15"/>
    <n v="7"/>
    <n v="17"/>
    <n v="7"/>
    <n v="41.17"/>
    <n v="0"/>
    <n v="0"/>
    <n v="15"/>
    <n v="54.2"/>
    <n v="507"/>
    <n v="20"/>
    <n v="9.33"/>
    <n v="0"/>
    <n v="25.35"/>
    <x v="124"/>
    <n v="7.3609467455621296"/>
  </r>
  <r>
    <x v="239"/>
    <s v="SRH"/>
    <x v="2"/>
    <n v="0"/>
    <n v="0"/>
    <n v="0"/>
    <n v="0"/>
    <n v="0"/>
    <n v="0"/>
    <n v="0"/>
    <n v="0"/>
    <n v="0"/>
    <n v="0"/>
    <n v="0"/>
    <n v="0"/>
    <n v="0"/>
    <n v="0"/>
    <x v="1"/>
    <n v="0"/>
  </r>
  <r>
    <x v="240"/>
    <s v="SRH"/>
    <x v="3"/>
    <n v="13"/>
    <n v="53"/>
    <n v="46"/>
    <n v="8.83"/>
    <n v="115.21"/>
    <n v="6"/>
    <n v="1"/>
    <n v="13"/>
    <n v="39"/>
    <n v="375"/>
    <n v="9"/>
    <n v="9.61"/>
    <n v="0"/>
    <n v="41.66"/>
    <x v="125"/>
    <n v="2.0760921747479597"/>
  </r>
  <r>
    <x v="241"/>
    <s v="SRH"/>
    <x v="1"/>
    <n v="14"/>
    <n v="156"/>
    <n v="98"/>
    <n v="22.28"/>
    <n v="159.18"/>
    <n v="11"/>
    <n v="11"/>
    <n v="0"/>
    <n v="0"/>
    <n v="0"/>
    <n v="0"/>
    <n v="0"/>
    <n v="0"/>
    <n v="0"/>
    <x v="126"/>
    <n v="0"/>
  </r>
  <r>
    <x v="242"/>
    <s v="SRH"/>
    <x v="2"/>
    <n v="0"/>
    <n v="0"/>
    <n v="0"/>
    <n v="0"/>
    <n v="0"/>
    <n v="0"/>
    <n v="0"/>
    <n v="0"/>
    <n v="0"/>
    <n v="0"/>
    <n v="0"/>
    <n v="0"/>
    <n v="0"/>
    <n v="0"/>
    <x v="1"/>
    <n v="0"/>
  </r>
  <r>
    <x v="243"/>
    <s v="SRH"/>
    <x v="4"/>
    <n v="0"/>
    <n v="0"/>
    <n v="0"/>
    <n v="0"/>
    <n v="0"/>
    <n v="0"/>
    <n v="0"/>
    <n v="7"/>
    <n v="26"/>
    <n v="305"/>
    <n v="14"/>
    <n v="11.73"/>
    <n v="0"/>
    <n v="21.78"/>
    <x v="1"/>
    <n v="7.5399449035812669"/>
  </r>
  <r>
    <x v="244"/>
    <s v="SRH"/>
    <x v="2"/>
    <n v="0"/>
    <n v="0"/>
    <n v="0"/>
    <n v="0"/>
    <n v="0"/>
    <n v="0"/>
    <n v="0"/>
    <n v="0"/>
    <n v="0"/>
    <n v="0"/>
    <n v="0"/>
    <n v="0"/>
    <n v="0"/>
    <n v="0"/>
    <x v="1"/>
    <n v="0"/>
  </r>
  <r>
    <x v="245"/>
    <s v="SRH"/>
    <x v="2"/>
    <n v="0"/>
    <n v="0"/>
    <n v="0"/>
    <n v="0"/>
    <n v="0"/>
    <n v="0"/>
    <n v="0"/>
    <n v="0"/>
    <n v="0"/>
    <n v="0"/>
    <n v="0"/>
    <n v="0"/>
    <n v="0"/>
    <n v="0"/>
    <x v="1"/>
    <n v="0"/>
  </r>
  <r>
    <x v="246"/>
    <s v="SRH"/>
    <x v="2"/>
    <n v="11"/>
    <n v="5"/>
    <n v="7"/>
    <s v="-"/>
    <n v="71.42"/>
    <n v="1"/>
    <n v="0"/>
    <n v="11"/>
    <n v="42"/>
    <n v="397"/>
    <n v="15"/>
    <n v="9.4499999999999993"/>
    <n v="0"/>
    <n v="26.46"/>
    <x v="8"/>
    <n v="5.3571428571428568"/>
  </r>
  <r>
    <x v="247"/>
    <s v="SRH"/>
    <x v="3"/>
    <n v="2"/>
    <n v="15"/>
    <n v="25"/>
    <n v="7.5"/>
    <n v="60"/>
    <n v="0"/>
    <n v="1"/>
    <n v="0"/>
    <n v="0"/>
    <n v="0"/>
    <n v="0"/>
    <n v="0"/>
    <n v="0"/>
    <n v="0"/>
    <x v="127"/>
    <n v="0"/>
  </r>
  <r>
    <x v="248"/>
    <s v="SRH"/>
    <x v="3"/>
    <n v="0"/>
    <n v="0"/>
    <n v="0"/>
    <n v="0"/>
    <n v="0"/>
    <n v="0"/>
    <n v="0"/>
    <n v="0"/>
    <n v="0"/>
    <n v="0"/>
    <n v="0"/>
    <n v="0"/>
    <n v="0"/>
    <n v="0"/>
    <x v="1"/>
    <n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x v="0"/>
    <s v="CSK"/>
    <s v="Anchor"/>
    <n v="0"/>
    <n v="0"/>
    <n v="0"/>
    <n v="0"/>
    <n v="0"/>
    <n v="0"/>
    <n v="0"/>
    <n v="0"/>
    <m/>
    <m/>
    <m/>
    <m/>
    <m/>
    <m/>
    <m/>
  </r>
  <r>
    <x v="1"/>
    <s v="CSK"/>
    <s v="Wicketkeeper"/>
    <n v="0"/>
    <n v="0"/>
    <n v="0"/>
    <n v="0"/>
    <n v="0"/>
    <n v="0"/>
    <n v="0"/>
    <n v="0"/>
    <m/>
    <m/>
    <m/>
    <m/>
    <m/>
    <m/>
    <m/>
  </r>
  <r>
    <x v="2"/>
    <s v="CSK"/>
    <s v="Anchor"/>
    <n v="0"/>
    <n v="0"/>
    <n v="0"/>
    <n v="0"/>
    <n v="0"/>
    <n v="0"/>
    <n v="0"/>
    <n v="0"/>
    <m/>
    <m/>
    <m/>
    <m/>
    <m/>
    <m/>
    <m/>
  </r>
  <r>
    <x v="3"/>
    <s v="CSK"/>
    <s v="Pacer"/>
    <n v="0"/>
    <n v="0"/>
    <n v="0"/>
    <n v="0"/>
    <n v="0"/>
    <n v="0"/>
    <n v="0"/>
    <n v="0"/>
    <n v="0"/>
    <n v="0"/>
    <n v="0"/>
    <n v="0"/>
    <n v="0"/>
    <n v="0"/>
    <s v="Akash Madhwal_CSK"/>
  </r>
  <r>
    <x v="4"/>
    <s v="CSK"/>
    <s v="Wicketkeeper"/>
    <n v="0"/>
    <n v="0"/>
    <n v="0"/>
    <n v="0"/>
    <n v="0"/>
    <n v="0"/>
    <n v="0"/>
    <n v="0"/>
    <m/>
    <m/>
    <m/>
    <m/>
    <m/>
    <m/>
    <m/>
  </r>
  <r>
    <x v="5"/>
    <s v="CSK"/>
    <s v="All-Rounder"/>
    <n v="14"/>
    <n v="50.2"/>
    <n v="530"/>
    <n v="21"/>
    <n v="10.52"/>
    <n v="0"/>
    <n v="25.23"/>
    <n v="25.238095238095237"/>
    <m/>
    <m/>
    <m/>
    <m/>
    <m/>
    <m/>
    <m/>
  </r>
  <r>
    <x v="6"/>
    <s v="CSK"/>
    <s v="All-Rounder"/>
    <n v="0"/>
    <n v="0"/>
    <n v="0"/>
    <n v="0"/>
    <n v="0"/>
    <n v="0"/>
    <n v="0"/>
    <n v="0"/>
    <m/>
    <m/>
    <m/>
    <m/>
    <m/>
    <m/>
    <m/>
  </r>
  <r>
    <x v="7"/>
    <s v="CSK"/>
    <s v="All-Rounder"/>
    <n v="0"/>
    <n v="0"/>
    <n v="0"/>
    <n v="0"/>
    <n v="0"/>
    <n v="0"/>
    <n v="0"/>
    <n v="0"/>
    <m/>
    <m/>
    <m/>
    <m/>
    <m/>
    <m/>
    <m/>
  </r>
  <r>
    <x v="8"/>
    <s v="CSK"/>
    <s v="All-Rounder"/>
    <n v="0"/>
    <n v="0"/>
    <n v="0"/>
    <n v="0"/>
    <n v="0"/>
    <n v="0"/>
    <n v="0"/>
    <n v="0"/>
    <m/>
    <m/>
    <m/>
    <m/>
    <m/>
    <m/>
    <m/>
  </r>
  <r>
    <x v="9"/>
    <s v="CSK"/>
    <s v="Pacer"/>
    <n v="0"/>
    <n v="0"/>
    <n v="0"/>
    <n v="0"/>
    <n v="0"/>
    <n v="0"/>
    <n v="0"/>
    <n v="0"/>
    <n v="0"/>
    <n v="0"/>
    <n v="0"/>
    <n v="0"/>
    <n v="0"/>
    <n v="0"/>
    <s v="Kuldip Yadav_CSK"/>
  </r>
  <r>
    <x v="10"/>
    <s v="CSK"/>
    <s v="Spinner"/>
    <n v="14"/>
    <n v="51"/>
    <n v="428"/>
    <n v="13"/>
    <n v="8.39"/>
    <n v="0"/>
    <n v="32.92"/>
    <n v="32.92307692307692"/>
    <n v="0"/>
    <n v="0"/>
    <n v="0"/>
    <n v="0"/>
    <n v="0"/>
    <n v="0"/>
    <s v="Noor Ahmad_CSK"/>
  </r>
  <r>
    <x v="11"/>
    <s v="CSK"/>
    <s v="Pacer"/>
    <n v="8"/>
    <n v="28"/>
    <n v="249"/>
    <n v="8"/>
    <n v="8.89"/>
    <n v="0"/>
    <n v="31.12"/>
    <n v="31.125"/>
    <n v="0"/>
    <n v="0"/>
    <n v="0"/>
    <n v="0"/>
    <n v="0"/>
    <n v="0"/>
    <s v="Mukesh Choudhary_CSK"/>
  </r>
  <r>
    <x v="12"/>
    <s v="CSK"/>
    <s v="Pacer"/>
    <n v="0"/>
    <n v="0"/>
    <n v="0"/>
    <n v="0"/>
    <n v="0"/>
    <n v="0"/>
    <n v="0"/>
    <n v="0"/>
    <n v="0"/>
    <n v="0"/>
    <n v="0"/>
    <n v="0"/>
    <n v="0"/>
    <n v="0"/>
    <s v="Spencer Johnson_CSK"/>
  </r>
  <r>
    <x v="13"/>
    <s v="CSK"/>
    <s v="Spinner"/>
    <n v="0"/>
    <n v="0"/>
    <n v="0"/>
    <n v="0"/>
    <n v="0"/>
    <n v="0"/>
    <n v="0"/>
    <n v="0"/>
    <n v="3.31318347509113"/>
    <n v="0.9285714285714286"/>
    <n v="0.11918951132300357"/>
    <n v="0"/>
    <n v="66.989999999999981"/>
    <n v="29.299999999999997"/>
    <s v="Shreyas Gopal_CSK"/>
  </r>
  <r>
    <x v="14"/>
    <s v="CSK"/>
    <s v="Pacer"/>
    <n v="8"/>
    <n v="25.1"/>
    <n v="233"/>
    <n v="4"/>
    <n v="9.25"/>
    <n v="0"/>
    <n v="58.25"/>
    <n v="58.25"/>
    <n v="2.2853470437017998"/>
    <n v="1"/>
    <n v="0.11248593925759279"/>
    <n v="0"/>
    <n v="7.0899999999999963"/>
    <n v="-0.90000000000000213"/>
    <s v="Gurjapneet Singh_CSK"/>
  </r>
  <r>
    <x v="15"/>
    <s v="CSK"/>
    <s v="Wicketkeeper"/>
    <n v="0"/>
    <n v="0"/>
    <n v="0"/>
    <n v="0"/>
    <n v="0"/>
    <n v="0"/>
    <n v="0"/>
    <n v="0"/>
    <m/>
    <m/>
    <m/>
    <m/>
    <m/>
    <m/>
    <m/>
  </r>
  <r>
    <x v="16"/>
    <s v="CSK"/>
    <s v="Pacer"/>
    <n v="7"/>
    <n v="24.4"/>
    <n v="198"/>
    <n v="8"/>
    <n v="8.02"/>
    <n v="1"/>
    <n v="24.75"/>
    <n v="24.75"/>
    <n v="0"/>
    <n v="0"/>
    <n v="0"/>
    <n v="0"/>
    <n v="0"/>
    <n v="0"/>
    <s v="Akeal Hosein_CSK"/>
  </r>
  <r>
    <x v="17"/>
    <s v="CSK"/>
    <s v="All-Rounder"/>
    <n v="0"/>
    <n v="0"/>
    <n v="0"/>
    <n v="0"/>
    <n v="0"/>
    <n v="0"/>
    <n v="0"/>
    <n v="0"/>
    <m/>
    <m/>
    <m/>
    <m/>
    <m/>
    <m/>
    <m/>
  </r>
  <r>
    <x v="18"/>
    <s v="CSK"/>
    <s v="Wicketkeeper"/>
    <n v="0"/>
    <n v="0"/>
    <n v="0"/>
    <n v="0"/>
    <n v="0"/>
    <n v="0"/>
    <n v="0"/>
    <n v="0"/>
    <m/>
    <m/>
    <m/>
    <m/>
    <m/>
    <m/>
    <m/>
  </r>
  <r>
    <x v="19"/>
    <s v="CSK"/>
    <s v="All-Rounder"/>
    <n v="0"/>
    <n v="0"/>
    <n v="0"/>
    <n v="0"/>
    <n v="0"/>
    <n v="0"/>
    <n v="0"/>
    <n v="0"/>
    <m/>
    <m/>
    <m/>
    <m/>
    <m/>
    <m/>
    <m/>
  </r>
  <r>
    <x v="20"/>
    <s v="CSK"/>
    <s v="All-Rounder"/>
    <n v="0"/>
    <n v="0"/>
    <n v="0"/>
    <n v="0"/>
    <n v="0"/>
    <n v="0"/>
    <n v="0"/>
    <n v="0"/>
    <m/>
    <m/>
    <m/>
    <m/>
    <m/>
    <m/>
    <m/>
  </r>
  <r>
    <x v="21"/>
    <s v="CSK"/>
    <s v="Anchor"/>
    <n v="0"/>
    <n v="0"/>
    <n v="0"/>
    <n v="0"/>
    <n v="0"/>
    <n v="0"/>
    <n v="0"/>
    <n v="0"/>
    <m/>
    <m/>
    <m/>
    <m/>
    <m/>
    <m/>
    <m/>
  </r>
  <r>
    <x v="22"/>
    <s v="CSK"/>
    <s v="Spinner"/>
    <n v="0"/>
    <n v="0"/>
    <n v="0"/>
    <n v="0"/>
    <n v="0"/>
    <n v="0"/>
    <n v="0"/>
    <n v="0"/>
    <n v="0"/>
    <n v="0"/>
    <n v="0"/>
    <n v="0"/>
    <n v="0"/>
    <n v="0"/>
    <s v="Rahul Chahar_CSK"/>
  </r>
  <r>
    <x v="23"/>
    <s v="CSK"/>
    <s v="Pacer"/>
    <n v="3"/>
    <n v="10"/>
    <n v="130"/>
    <n v="2"/>
    <n v="13"/>
    <n v="0"/>
    <n v="65"/>
    <n v="65"/>
    <n v="0"/>
    <n v="0"/>
    <n v="0"/>
    <n v="0"/>
    <n v="0"/>
    <n v="0"/>
    <s v="Matt Henry_CSK"/>
  </r>
  <r>
    <x v="24"/>
    <s v="CSK"/>
    <s v="All-Rounder"/>
    <n v="0"/>
    <n v="0"/>
    <n v="0"/>
    <n v="0"/>
    <n v="0"/>
    <n v="0"/>
    <n v="0"/>
    <n v="0"/>
    <m/>
    <m/>
    <m/>
    <m/>
    <m/>
    <m/>
    <m/>
  </r>
  <r>
    <x v="25"/>
    <s v="DC"/>
    <s v="Wicketkeeper"/>
    <n v="0"/>
    <n v="0"/>
    <n v="0"/>
    <n v="0"/>
    <n v="0"/>
    <n v="0"/>
    <n v="0"/>
    <n v="0"/>
    <m/>
    <m/>
    <m/>
    <m/>
    <m/>
    <m/>
    <m/>
  </r>
  <r>
    <x v="26"/>
    <s v="DC"/>
    <s v="Anchor"/>
    <n v="0"/>
    <n v="0"/>
    <n v="0"/>
    <n v="0"/>
    <n v="0"/>
    <n v="0"/>
    <n v="0"/>
    <n v="0"/>
    <m/>
    <m/>
    <m/>
    <m/>
    <m/>
    <m/>
    <m/>
  </r>
  <r>
    <x v="27"/>
    <s v="DC"/>
    <s v="Wicketkeeper"/>
    <n v="0"/>
    <n v="0"/>
    <n v="0"/>
    <n v="0"/>
    <n v="0"/>
    <n v="0"/>
    <n v="0"/>
    <n v="0"/>
    <m/>
    <m/>
    <m/>
    <m/>
    <m/>
    <m/>
    <m/>
  </r>
  <r>
    <x v="28"/>
    <s v="DC"/>
    <s v="Anchor"/>
    <n v="0"/>
    <n v="0"/>
    <n v="0"/>
    <n v="0"/>
    <n v="0"/>
    <n v="0"/>
    <n v="0"/>
    <n v="0"/>
    <m/>
    <m/>
    <m/>
    <m/>
    <m/>
    <m/>
    <m/>
  </r>
  <r>
    <x v="29"/>
    <s v="DC"/>
    <s v="All-Rounder"/>
    <n v="14"/>
    <n v="44"/>
    <n v="360"/>
    <n v="11"/>
    <n v="8.18"/>
    <n v="0"/>
    <n v="32.72"/>
    <n v="32.727272727272727"/>
    <m/>
    <m/>
    <m/>
    <m/>
    <m/>
    <m/>
    <m/>
  </r>
  <r>
    <x v="30"/>
    <s v="DC"/>
    <s v="Anchor"/>
    <n v="0"/>
    <n v="0"/>
    <n v="0"/>
    <n v="0"/>
    <n v="0"/>
    <n v="0"/>
    <n v="0"/>
    <n v="0"/>
    <m/>
    <m/>
    <m/>
    <m/>
    <m/>
    <m/>
    <m/>
  </r>
  <r>
    <x v="31"/>
    <s v="DC"/>
    <s v="Anchor"/>
    <n v="0"/>
    <n v="0"/>
    <n v="0"/>
    <n v="0"/>
    <n v="0"/>
    <n v="0"/>
    <n v="0"/>
    <n v="0"/>
    <m/>
    <m/>
    <m/>
    <m/>
    <m/>
    <m/>
    <m/>
  </r>
  <r>
    <x v="32"/>
    <s v="DC"/>
    <s v="All-Rounder"/>
    <n v="5"/>
    <n v="9"/>
    <n v="113"/>
    <n v="2"/>
    <n v="12.55"/>
    <n v="0"/>
    <n v="56.5"/>
    <n v="56.5"/>
    <m/>
    <m/>
    <m/>
    <m/>
    <m/>
    <m/>
    <m/>
  </r>
  <r>
    <x v="33"/>
    <s v="DC"/>
    <s v="All-Rounder"/>
    <n v="0"/>
    <n v="0"/>
    <n v="0"/>
    <n v="0"/>
    <n v="0"/>
    <n v="0"/>
    <n v="0"/>
    <n v="0"/>
    <m/>
    <m/>
    <m/>
    <m/>
    <m/>
    <m/>
    <m/>
  </r>
  <r>
    <x v="34"/>
    <s v="DC"/>
    <s v="All-Rounder"/>
    <n v="0"/>
    <n v="0"/>
    <n v="0"/>
    <n v="0"/>
    <n v="0"/>
    <n v="0"/>
    <n v="0"/>
    <n v="0"/>
    <m/>
    <m/>
    <m/>
    <m/>
    <m/>
    <m/>
    <m/>
  </r>
  <r>
    <x v="35"/>
    <s v="DC"/>
    <s v="All-Rounder"/>
    <n v="3"/>
    <n v="10"/>
    <n v="87"/>
    <n v="4"/>
    <n v="8.6999999999999993"/>
    <n v="0"/>
    <n v="21.75"/>
    <n v="21.75"/>
    <m/>
    <m/>
    <m/>
    <m/>
    <m/>
    <m/>
    <m/>
  </r>
  <r>
    <x v="36"/>
    <s v="DC"/>
    <s v="Pacer"/>
    <n v="6"/>
    <n v="22"/>
    <n v="224"/>
    <n v="11"/>
    <n v="10.18"/>
    <n v="0"/>
    <n v="20.36"/>
    <n v="20.363636363636363"/>
    <n v="0"/>
    <n v="0"/>
    <n v="0"/>
    <n v="0"/>
    <n v="0"/>
    <n v="0"/>
    <s v="Mitchell Starc_DC"/>
  </r>
  <r>
    <x v="37"/>
    <s v="DC"/>
    <s v="Pacer"/>
    <n v="10"/>
    <n v="31.5"/>
    <n v="356"/>
    <n v="5"/>
    <n v="11.18"/>
    <n v="0"/>
    <n v="71.2"/>
    <n v="71.2"/>
    <n v="0"/>
    <n v="0"/>
    <n v="0"/>
    <n v="0"/>
    <n v="0"/>
    <n v="0"/>
    <s v="T Natarajan_DC"/>
  </r>
  <r>
    <x v="38"/>
    <s v="DC"/>
    <s v="Pacer"/>
    <n v="10"/>
    <n v="31.2"/>
    <n v="353"/>
    <n v="6"/>
    <n v="11.26"/>
    <n v="0"/>
    <n v="58.83"/>
    <n v="58.833333333333336"/>
    <n v="1.5999999999999999"/>
    <n v="1.3333333333333333"/>
    <n v="0.1149425287356322"/>
    <n v="0"/>
    <n v="-23.599999999999998"/>
    <n v="-16.149999999999999"/>
    <s v="Mukesh Kumar_DC"/>
  </r>
  <r>
    <x v="39"/>
    <s v="DC"/>
    <s v="Pacer"/>
    <n v="0"/>
    <n v="0"/>
    <n v="0"/>
    <n v="0"/>
    <n v="0"/>
    <n v="0"/>
    <n v="0"/>
    <n v="0"/>
    <n v="5.5"/>
    <n v="1.8333333333333333"/>
    <n v="9.8231827111984291E-2"/>
    <n v="0"/>
    <n v="50.740000000000009"/>
    <n v="20.28"/>
    <s v="Dushmantha Chameera_DC"/>
  </r>
  <r>
    <x v="40"/>
    <s v="DC"/>
    <s v="Spinner"/>
    <n v="12"/>
    <n v="37"/>
    <n v="381"/>
    <n v="10"/>
    <n v="10.29"/>
    <n v="0"/>
    <n v="38.1"/>
    <n v="38.1"/>
    <n v="0.7851123595505618"/>
    <n v="0.5"/>
    <n v="8.9445438282647588E-2"/>
    <n v="0"/>
    <n v="-105.94"/>
    <n v="-58.56"/>
    <s v="Kuldeep Yadav_DC"/>
  </r>
  <r>
    <x v="41"/>
    <s v="DC"/>
    <s v="Anchor"/>
    <n v="0"/>
    <n v="0"/>
    <n v="0"/>
    <n v="0"/>
    <n v="0"/>
    <n v="0"/>
    <n v="0"/>
    <n v="0"/>
    <m/>
    <m/>
    <m/>
    <m/>
    <m/>
    <m/>
    <m/>
  </r>
  <r>
    <x v="42"/>
    <s v="DC"/>
    <s v="All-Rounder"/>
    <n v="0"/>
    <n v="0"/>
    <n v="0"/>
    <n v="0"/>
    <n v="0"/>
    <n v="0"/>
    <n v="0"/>
    <n v="0"/>
    <m/>
    <m/>
    <m/>
    <m/>
    <m/>
    <m/>
    <m/>
  </r>
  <r>
    <x v="43"/>
    <s v="DC"/>
    <s v="Pacer"/>
    <n v="0"/>
    <n v="0"/>
    <n v="0"/>
    <n v="0"/>
    <n v="0"/>
    <n v="0"/>
    <n v="0"/>
    <n v="0"/>
    <n v="2.7007874015748028"/>
    <n v="0.83333333333333337"/>
    <n v="9.7181729834791064E-2"/>
    <n v="0"/>
    <n v="16.929999999999993"/>
    <n v="3.3200000000000003"/>
    <s v="Rehan Ahmed_DC"/>
  </r>
  <r>
    <x v="44"/>
    <s v="DC"/>
    <s v="Anchor"/>
    <n v="0"/>
    <n v="0"/>
    <n v="0"/>
    <n v="0"/>
    <n v="0"/>
    <n v="0"/>
    <n v="0"/>
    <n v="0"/>
    <m/>
    <m/>
    <m/>
    <m/>
    <m/>
    <m/>
    <m/>
  </r>
  <r>
    <x v="45"/>
    <s v="DC"/>
    <s v="Anchor"/>
    <n v="0"/>
    <n v="0"/>
    <n v="0"/>
    <n v="0"/>
    <n v="0"/>
    <n v="0"/>
    <n v="0"/>
    <n v="0"/>
    <m/>
    <m/>
    <m/>
    <m/>
    <m/>
    <m/>
    <m/>
  </r>
  <r>
    <x v="46"/>
    <s v="DC"/>
    <s v="Pacer"/>
    <n v="12"/>
    <n v="41.2"/>
    <n v="340"/>
    <n v="13"/>
    <n v="8.2200000000000006"/>
    <n v="0"/>
    <n v="26.15"/>
    <n v="26.153846153846153"/>
    <n v="0"/>
    <n v="0"/>
    <n v="0"/>
    <n v="0"/>
    <n v="0"/>
    <n v="0"/>
    <s v="Lungi Ngidi_DC"/>
  </r>
  <r>
    <x v="47"/>
    <s v="DC"/>
    <s v="Anchor"/>
    <n v="0"/>
    <n v="0"/>
    <n v="0"/>
    <n v="0"/>
    <n v="0"/>
    <n v="0"/>
    <n v="0"/>
    <n v="0"/>
    <m/>
    <m/>
    <m/>
    <m/>
    <m/>
    <m/>
    <m/>
  </r>
  <r>
    <x v="48"/>
    <s v="DC"/>
    <s v="Anchor"/>
    <n v="0"/>
    <n v="0"/>
    <n v="0"/>
    <n v="0"/>
    <n v="0"/>
    <n v="0"/>
    <n v="0"/>
    <n v="0"/>
    <m/>
    <m/>
    <m/>
    <m/>
    <m/>
    <m/>
    <m/>
  </r>
  <r>
    <x v="49"/>
    <s v="DC"/>
    <s v="Pacer"/>
    <n v="2"/>
    <n v="7"/>
    <n v="90"/>
    <n v="2"/>
    <n v="12.85"/>
    <n v="0"/>
    <n v="45"/>
    <n v="45"/>
    <n v="4.086424474187381"/>
    <n v="1.0833333333333333"/>
    <n v="0.121654501216545"/>
    <n v="0"/>
    <n v="77.040000000000006"/>
    <n v="34.410000000000004"/>
    <s v="Kyle Jamieson_DC"/>
  </r>
  <r>
    <x v="50"/>
    <s v="GT"/>
    <s v="Anchor"/>
    <n v="0"/>
    <n v="0"/>
    <n v="0"/>
    <n v="0"/>
    <n v="0"/>
    <n v="0"/>
    <n v="0"/>
    <n v="0"/>
    <m/>
    <m/>
    <m/>
    <m/>
    <m/>
    <m/>
    <m/>
  </r>
  <r>
    <x v="51"/>
    <s v="GT"/>
    <s v="Anchor"/>
    <n v="0"/>
    <n v="0"/>
    <n v="0"/>
    <n v="0"/>
    <n v="0"/>
    <n v="0"/>
    <n v="0"/>
    <n v="0"/>
    <m/>
    <m/>
    <m/>
    <m/>
    <m/>
    <m/>
    <m/>
  </r>
  <r>
    <x v="52"/>
    <s v="GT"/>
    <s v="Wicketkeeper"/>
    <n v="0"/>
    <n v="0"/>
    <n v="0"/>
    <n v="0"/>
    <n v="0"/>
    <n v="0"/>
    <n v="0"/>
    <n v="0"/>
    <m/>
    <m/>
    <m/>
    <m/>
    <m/>
    <m/>
    <m/>
  </r>
  <r>
    <x v="53"/>
    <s v="GT"/>
    <s v="Wicketkeeper"/>
    <n v="0"/>
    <n v="0"/>
    <n v="0"/>
    <n v="0"/>
    <n v="0"/>
    <n v="0"/>
    <n v="0"/>
    <n v="0"/>
    <m/>
    <m/>
    <m/>
    <m/>
    <m/>
    <m/>
    <m/>
  </r>
  <r>
    <x v="54"/>
    <s v="GT"/>
    <s v="Wicketkeeper"/>
    <n v="0"/>
    <n v="0"/>
    <n v="0"/>
    <n v="0"/>
    <n v="0"/>
    <n v="0"/>
    <n v="0"/>
    <n v="0"/>
    <m/>
    <m/>
    <m/>
    <m/>
    <m/>
    <m/>
    <m/>
  </r>
  <r>
    <x v="55"/>
    <s v="GT"/>
    <s v="All-Rounder"/>
    <n v="0"/>
    <n v="0"/>
    <n v="0"/>
    <n v="0"/>
    <n v="0"/>
    <n v="0"/>
    <n v="0"/>
    <n v="0"/>
    <m/>
    <m/>
    <m/>
    <m/>
    <m/>
    <m/>
    <m/>
  </r>
  <r>
    <x v="56"/>
    <s v="GT"/>
    <s v="All-Rounder"/>
    <n v="0"/>
    <n v="0"/>
    <n v="0"/>
    <n v="0"/>
    <n v="0"/>
    <n v="0"/>
    <n v="0"/>
    <n v="0"/>
    <m/>
    <m/>
    <m/>
    <m/>
    <m/>
    <m/>
    <m/>
  </r>
  <r>
    <x v="57"/>
    <s v="GT"/>
    <s v="All-Rounder"/>
    <n v="17"/>
    <n v="9.1"/>
    <n v="84"/>
    <n v="1"/>
    <n v="9.16"/>
    <n v="0"/>
    <n v="84"/>
    <n v="84"/>
    <m/>
    <m/>
    <m/>
    <m/>
    <m/>
    <m/>
    <m/>
  </r>
  <r>
    <x v="58"/>
    <s v="GT"/>
    <s v="Pacer"/>
    <n v="8"/>
    <n v="17.2"/>
    <n v="172"/>
    <n v="6"/>
    <n v="9.92"/>
    <n v="0"/>
    <n v="28.66"/>
    <n v="28.666666666666668"/>
    <n v="0"/>
    <n v="0"/>
    <n v="0"/>
    <n v="0"/>
    <n v="0"/>
    <n v="0"/>
    <s v="Arshad Khan_GT"/>
  </r>
  <r>
    <x v="59"/>
    <s v="GT"/>
    <s v="Anchor"/>
    <n v="0"/>
    <n v="0"/>
    <n v="0"/>
    <n v="0"/>
    <n v="0"/>
    <n v="0"/>
    <n v="0"/>
    <n v="0"/>
    <m/>
    <m/>
    <m/>
    <m/>
    <m/>
    <m/>
    <m/>
  </r>
  <r>
    <x v="60"/>
    <s v="GT"/>
    <s v="All-Rounder"/>
    <n v="0"/>
    <n v="0"/>
    <n v="0"/>
    <n v="0"/>
    <n v="0"/>
    <n v="0"/>
    <n v="0"/>
    <n v="0"/>
    <m/>
    <m/>
    <m/>
    <m/>
    <m/>
    <m/>
    <m/>
  </r>
  <r>
    <x v="61"/>
    <s v="GT"/>
    <s v="Pacer"/>
    <n v="17"/>
    <n v="64.400000000000006"/>
    <n v="626"/>
    <n v="29"/>
    <n v="9.68"/>
    <n v="1"/>
    <n v="21.58"/>
    <n v="21.586206896551722"/>
    <n v="2.0767620376831819"/>
    <n v="0.75"/>
    <n v="0.10080645161290323"/>
    <n v="0"/>
    <n v="-11.079999999999998"/>
    <n v="-10.5"/>
    <s v="Kagiso Rabada_GT"/>
  </r>
  <r>
    <x v="62"/>
    <s v="GT"/>
    <s v="Pacer"/>
    <n v="17"/>
    <n v="62"/>
    <n v="562"/>
    <n v="19"/>
    <n v="9.06"/>
    <n v="1"/>
    <n v="29.57"/>
    <n v="29.578947368421051"/>
    <n v="0"/>
    <n v="0"/>
    <n v="0"/>
    <n v="0"/>
    <n v="0"/>
    <n v="0"/>
    <s v="Mohammed Siraj_GT"/>
  </r>
  <r>
    <x v="63"/>
    <s v="GT"/>
    <s v="Pacer"/>
    <n v="12"/>
    <n v="39"/>
    <n v="407"/>
    <n v="16"/>
    <n v="10.43"/>
    <n v="0"/>
    <n v="25.43"/>
    <n v="25.4375"/>
    <n v="0"/>
    <n v="0"/>
    <n v="0"/>
    <n v="0"/>
    <n v="0"/>
    <n v="0"/>
    <s v="Prasidh Krishna_GT"/>
  </r>
  <r>
    <x v="64"/>
    <s v="GT"/>
    <s v="Pacer"/>
    <n v="0"/>
    <n v="0"/>
    <n v="0"/>
    <n v="0"/>
    <n v="0"/>
    <n v="0"/>
    <n v="0"/>
    <n v="0"/>
    <n v="13.008341056533828"/>
    <n v="1.7058823529411764"/>
    <n v="0.10330578512396695"/>
    <n v="5.8823529411764705E-2"/>
    <n v="251.79999999999998"/>
    <n v="121.05999999999999"/>
    <s v="Ishant Sharma_GT"/>
  </r>
  <r>
    <x v="65"/>
    <s v="GT"/>
    <s v="Pacer"/>
    <n v="0"/>
    <n v="0"/>
    <n v="0"/>
    <n v="0"/>
    <n v="0"/>
    <n v="0"/>
    <n v="0"/>
    <n v="0"/>
    <n v="5.8214406493067301"/>
    <n v="1.1176470588235294"/>
    <n v="0.11037527593818984"/>
    <n v="5.8823529411764705E-2"/>
    <n v="137.68"/>
    <n v="64.31"/>
    <s v="Gurnoor Brar_GT"/>
  </r>
  <r>
    <x v="66"/>
    <s v="GT"/>
    <s v="Spinner"/>
    <n v="17"/>
    <n v="56.5"/>
    <n v="516"/>
    <n v="21"/>
    <n v="9.07"/>
    <n v="0"/>
    <n v="24.57"/>
    <n v="24.571428571428573"/>
    <n v="6.5623279591034214"/>
    <n v="1.3333333333333333"/>
    <n v="9.5877277085330781E-2"/>
    <n v="0"/>
    <n v="101.85000000000001"/>
    <n v="45.71"/>
    <s v="Rashid Khan_GT"/>
  </r>
  <r>
    <x v="67"/>
    <s v="GT"/>
    <s v="Spinner"/>
    <n v="4"/>
    <n v="6"/>
    <n v="68"/>
    <n v="2"/>
    <n v="11.33"/>
    <n v="0"/>
    <n v="34"/>
    <n v="34"/>
    <n v="0"/>
    <n v="0"/>
    <n v="0"/>
    <n v="0"/>
    <n v="0"/>
    <n v="0"/>
    <s v="Manav Suthar_GT"/>
  </r>
  <r>
    <x v="68"/>
    <s v="GT"/>
    <s v="Spinner"/>
    <n v="0"/>
    <n v="0"/>
    <n v="0"/>
    <n v="0"/>
    <n v="0"/>
    <n v="0"/>
    <n v="0"/>
    <n v="0"/>
    <n v="0"/>
    <n v="0"/>
    <n v="0"/>
    <n v="0"/>
    <n v="0"/>
    <n v="0"/>
    <s v="Sai Kishore_GT"/>
  </r>
  <r>
    <x v="69"/>
    <s v="GT"/>
    <s v="Spinner"/>
    <n v="0"/>
    <n v="0"/>
    <n v="0"/>
    <n v="0"/>
    <n v="0"/>
    <n v="0"/>
    <n v="0"/>
    <n v="0"/>
    <n v="7.7521367521367521"/>
    <n v="1.2352941176470589"/>
    <n v="0.11025358324145534"/>
    <n v="0"/>
    <n v="167.64999999999998"/>
    <n v="79.289999999999992"/>
    <s v="Jayant Yadav_GT"/>
  </r>
  <r>
    <x v="70"/>
    <s v="GT"/>
    <s v="Pacer"/>
    <n v="6"/>
    <n v="21"/>
    <n v="228"/>
    <n v="6"/>
    <n v="10.85"/>
    <n v="0"/>
    <n v="38"/>
    <n v="38"/>
    <n v="0.66647058823529415"/>
    <n v="0.5"/>
    <n v="8.8261253309797005E-2"/>
    <n v="0"/>
    <n v="-73.990000000000009"/>
    <n v="-42.66"/>
    <s v="Ashok Sharma_GT"/>
  </r>
  <r>
    <x v="71"/>
    <s v="GT"/>
    <s v="All-Rounder"/>
    <n v="11"/>
    <n v="38.200000000000003"/>
    <n v="290"/>
    <n v="17"/>
    <n v="7.56"/>
    <n v="0"/>
    <n v="17.05"/>
    <n v="17.058823529411764"/>
    <m/>
    <m/>
    <m/>
    <m/>
    <m/>
    <m/>
    <m/>
  </r>
  <r>
    <x v="72"/>
    <s v="GT"/>
    <s v="Wicketkeeper"/>
    <n v="0"/>
    <n v="0"/>
    <n v="0"/>
    <n v="0"/>
    <n v="0"/>
    <n v="0"/>
    <n v="0"/>
    <n v="0"/>
    <m/>
    <m/>
    <m/>
    <m/>
    <m/>
    <m/>
    <m/>
  </r>
  <r>
    <x v="73"/>
    <s v="GT"/>
    <s v="Pacer"/>
    <n v="0"/>
    <n v="0"/>
    <n v="0"/>
    <n v="0"/>
    <n v="0"/>
    <n v="0"/>
    <n v="0"/>
    <n v="0"/>
    <n v="1.713157894736842"/>
    <n v="1"/>
    <n v="9.2165898617511524E-2"/>
    <n v="0"/>
    <n v="-36.549999999999997"/>
    <n v="-23.7"/>
    <s v="Luke Wood_GT"/>
  </r>
  <r>
    <x v="74"/>
    <s v="GT"/>
    <s v="Pacer"/>
    <n v="0"/>
    <n v="0"/>
    <n v="0"/>
    <n v="0"/>
    <n v="0"/>
    <n v="0"/>
    <n v="0"/>
    <n v="0"/>
    <n v="7.5378299120234589"/>
    <n v="1.5454545454545454"/>
    <n v="0.1322751322751323"/>
    <n v="0"/>
    <n v="135.22"/>
    <n v="63.83"/>
    <s v="Kulwant Khejroliya_GT"/>
  </r>
  <r>
    <x v="75"/>
    <s v="KKR"/>
    <s v="Anchor"/>
    <n v="0"/>
    <n v="0"/>
    <n v="0"/>
    <n v="0"/>
    <n v="0"/>
    <n v="0"/>
    <n v="0"/>
    <n v="0"/>
    <m/>
    <m/>
    <m/>
    <m/>
    <m/>
    <m/>
    <m/>
  </r>
  <r>
    <x v="76"/>
    <s v="KKR"/>
    <s v="Anchor"/>
    <n v="0"/>
    <n v="0"/>
    <n v="0"/>
    <n v="0"/>
    <n v="0"/>
    <n v="0"/>
    <n v="0"/>
    <n v="0"/>
    <m/>
    <m/>
    <m/>
    <m/>
    <m/>
    <m/>
    <m/>
  </r>
  <r>
    <x v="77"/>
    <s v="KKR"/>
    <s v="Anchor"/>
    <n v="0"/>
    <n v="0"/>
    <n v="0"/>
    <n v="0"/>
    <n v="0"/>
    <n v="0"/>
    <n v="0"/>
    <n v="0"/>
    <m/>
    <m/>
    <m/>
    <m/>
    <m/>
    <m/>
    <m/>
  </r>
  <r>
    <x v="78"/>
    <s v="KKR"/>
    <s v="Anchor"/>
    <n v="0"/>
    <n v="0"/>
    <n v="0"/>
    <n v="0"/>
    <n v="0"/>
    <n v="0"/>
    <n v="0"/>
    <n v="0"/>
    <m/>
    <m/>
    <m/>
    <m/>
    <m/>
    <m/>
    <m/>
  </r>
  <r>
    <x v="79"/>
    <s v="KKR"/>
    <s v="All-Rounder"/>
    <n v="0"/>
    <n v="0"/>
    <n v="0"/>
    <n v="0"/>
    <n v="0"/>
    <n v="0"/>
    <n v="0"/>
    <n v="0"/>
    <m/>
    <m/>
    <m/>
    <m/>
    <m/>
    <m/>
    <m/>
  </r>
  <r>
    <x v="80"/>
    <s v="KKR"/>
    <s v="All-Rounder"/>
    <n v="0"/>
    <n v="0"/>
    <n v="0"/>
    <n v="0"/>
    <n v="0"/>
    <n v="0"/>
    <n v="0"/>
    <n v="0"/>
    <m/>
    <m/>
    <m/>
    <m/>
    <m/>
    <m/>
    <m/>
  </r>
  <r>
    <x v="81"/>
    <s v="KKR"/>
    <s v="Anchor"/>
    <n v="8"/>
    <n v="2.4"/>
    <n v="31"/>
    <n v="1"/>
    <n v="11.62"/>
    <n v="0"/>
    <n v="31"/>
    <n v="31"/>
    <m/>
    <m/>
    <m/>
    <m/>
    <m/>
    <m/>
    <m/>
  </r>
  <r>
    <x v="82"/>
    <s v="KKR"/>
    <s v="Pacer"/>
    <n v="11"/>
    <n v="38"/>
    <n v="390"/>
    <n v="11"/>
    <n v="10.26"/>
    <n v="0"/>
    <n v="35.450000000000003"/>
    <n v="35.454545454545453"/>
    <n v="0"/>
    <n v="0"/>
    <n v="0"/>
    <n v="0"/>
    <n v="0"/>
    <n v="0"/>
    <s v="Vaibhav Arora_KKR"/>
  </r>
  <r>
    <x v="83"/>
    <s v="KKR"/>
    <s v="All-Rounder"/>
    <n v="13"/>
    <n v="51"/>
    <n v="339"/>
    <n v="15"/>
    <n v="6.64"/>
    <n v="0"/>
    <n v="22.6"/>
    <n v="22.6"/>
    <m/>
    <m/>
    <m/>
    <m/>
    <m/>
    <m/>
    <m/>
  </r>
  <r>
    <x v="84"/>
    <s v="KKR"/>
    <s v="Spinner"/>
    <n v="11"/>
    <n v="41"/>
    <n v="360"/>
    <n v="11"/>
    <n v="8.7799999999999994"/>
    <n v="0"/>
    <n v="32.72"/>
    <n v="32.727272727272727"/>
    <n v="0.37483870967741933"/>
    <n v="0.125"/>
    <n v="8.6058519793459562E-2"/>
    <n v="0"/>
    <n v="-70.86"/>
    <n v="-41.239999999999995"/>
    <s v="Varun Chakravarthy_KKR"/>
  </r>
  <r>
    <x v="85"/>
    <s v="KKR"/>
    <s v="Pacer"/>
    <n v="0"/>
    <n v="0"/>
    <n v="0"/>
    <n v="0"/>
    <n v="0"/>
    <n v="0"/>
    <n v="0"/>
    <n v="0"/>
    <n v="3.1836389280677007"/>
    <n v="1"/>
    <n v="9.7465886939571159E-2"/>
    <n v="0"/>
    <n v="30.319999999999993"/>
    <n v="10.030000000000001"/>
    <s v="Navdeep Saini_KKR"/>
  </r>
  <r>
    <x v="86"/>
    <s v="KKR"/>
    <s v="Pacer"/>
    <n v="0"/>
    <n v="0"/>
    <n v="0"/>
    <n v="0"/>
    <n v="0"/>
    <n v="0"/>
    <n v="0"/>
    <n v="0"/>
    <n v="4.4070796460176984"/>
    <n v="1.1538461538461537"/>
    <n v="0.15060240963855423"/>
    <n v="0"/>
    <n v="110.88000000000001"/>
    <n v="52.12"/>
    <s v="Umran Malik_KKR"/>
  </r>
  <r>
    <x v="87"/>
    <s v="KKR"/>
    <s v="All-Rounder"/>
    <n v="14"/>
    <n v="22"/>
    <n v="234"/>
    <n v="7"/>
    <n v="10.63"/>
    <n v="0"/>
    <n v="33.42"/>
    <n v="33.428571428571431"/>
    <m/>
    <m/>
    <m/>
    <m/>
    <m/>
    <m/>
    <m/>
  </r>
  <r>
    <x v="88"/>
    <s v="KKR"/>
    <s v="Wicketkeeper"/>
    <n v="0"/>
    <n v="0"/>
    <n v="0"/>
    <n v="0"/>
    <n v="0"/>
    <n v="0"/>
    <n v="0"/>
    <n v="0"/>
    <m/>
    <m/>
    <m/>
    <m/>
    <m/>
    <m/>
    <m/>
  </r>
  <r>
    <x v="89"/>
    <s v="KKR"/>
    <s v="Wicketkeeper"/>
    <n v="0"/>
    <n v="0"/>
    <n v="0"/>
    <n v="0"/>
    <n v="0"/>
    <n v="0"/>
    <n v="0"/>
    <n v="0"/>
    <m/>
    <m/>
    <m/>
    <m/>
    <m/>
    <m/>
    <m/>
  </r>
  <r>
    <x v="90"/>
    <s v="KKR"/>
    <s v="Wicketkeeper"/>
    <n v="0"/>
    <n v="0"/>
    <n v="0"/>
    <n v="0"/>
    <n v="0"/>
    <n v="0"/>
    <n v="0"/>
    <n v="0"/>
    <m/>
    <m/>
    <m/>
    <m/>
    <m/>
    <m/>
    <m/>
  </r>
  <r>
    <x v="91"/>
    <s v="KKR"/>
    <s v="Pacer"/>
    <n v="0"/>
    <n v="0"/>
    <n v="0"/>
    <n v="0"/>
    <n v="0"/>
    <n v="0"/>
    <n v="0"/>
    <n v="0"/>
    <n v="0"/>
    <n v="0"/>
    <n v="0"/>
    <n v="0"/>
    <n v="0"/>
    <n v="0"/>
    <s v="Prashant Solanki_KKR"/>
  </r>
  <r>
    <x v="92"/>
    <s v="KKR"/>
    <s v="Pacer"/>
    <n v="14"/>
    <n v="51"/>
    <n v="498"/>
    <n v="18"/>
    <n v="9.76"/>
    <n v="0"/>
    <n v="27.66"/>
    <n v="27.666666666666668"/>
    <n v="0"/>
    <n v="0"/>
    <n v="0"/>
    <n v="0"/>
    <n v="0"/>
    <n v="0"/>
    <s v="Kartik Tyagi_KKR"/>
  </r>
  <r>
    <x v="93"/>
    <s v="KKR"/>
    <s v="Anchor"/>
    <n v="0"/>
    <n v="0"/>
    <n v="0"/>
    <n v="0"/>
    <n v="0"/>
    <n v="0"/>
    <n v="0"/>
    <n v="0"/>
    <m/>
    <m/>
    <m/>
    <m/>
    <m/>
    <m/>
    <m/>
  </r>
  <r>
    <x v="94"/>
    <s v="KKR"/>
    <s v="Wicketkeeper"/>
    <n v="0"/>
    <n v="0"/>
    <n v="0"/>
    <n v="0"/>
    <n v="0"/>
    <n v="0"/>
    <n v="0"/>
    <n v="0"/>
    <m/>
    <m/>
    <m/>
    <m/>
    <m/>
    <m/>
    <m/>
  </r>
  <r>
    <x v="95"/>
    <s v="KKR"/>
    <s v="All-Rounder"/>
    <n v="0"/>
    <n v="0"/>
    <n v="0"/>
    <n v="0"/>
    <n v="0"/>
    <n v="0"/>
    <n v="0"/>
    <n v="0"/>
    <m/>
    <m/>
    <m/>
    <m/>
    <m/>
    <m/>
    <m/>
  </r>
  <r>
    <x v="96"/>
    <s v="KKR"/>
    <s v="All-Rounder"/>
    <n v="0"/>
    <n v="0"/>
    <n v="0"/>
    <n v="0"/>
    <n v="0"/>
    <n v="0"/>
    <n v="0"/>
    <n v="0"/>
    <m/>
    <m/>
    <m/>
    <m/>
    <m/>
    <m/>
    <m/>
  </r>
  <r>
    <x v="97"/>
    <s v="KKR"/>
    <s v="Pacer"/>
    <n v="0"/>
    <n v="0"/>
    <n v="0"/>
    <n v="0"/>
    <n v="0"/>
    <n v="0"/>
    <n v="0"/>
    <n v="0"/>
    <n v="0"/>
    <n v="0"/>
    <n v="0"/>
    <n v="0"/>
    <n v="0"/>
    <n v="0"/>
    <s v="Saurabh Dubey_KKR"/>
  </r>
  <r>
    <x v="98"/>
    <s v="KKR"/>
    <s v="All-Rounder"/>
    <n v="0"/>
    <n v="0"/>
    <n v="0"/>
    <n v="0"/>
    <n v="0"/>
    <n v="0"/>
    <n v="0"/>
    <n v="0"/>
    <m/>
    <m/>
    <m/>
    <m/>
    <m/>
    <m/>
    <m/>
  </r>
  <r>
    <x v="99"/>
    <s v="KKR"/>
    <s v="Pacer"/>
    <n v="0"/>
    <n v="0"/>
    <n v="0"/>
    <n v="0"/>
    <n v="0"/>
    <n v="0"/>
    <n v="0"/>
    <n v="0"/>
    <n v="0"/>
    <n v="0"/>
    <n v="0"/>
    <n v="0"/>
    <n v="0"/>
    <n v="0"/>
    <s v="Blessing Muzarabani_KKR"/>
  </r>
  <r>
    <x v="100"/>
    <s v="LSG"/>
    <s v="Wicketkeeper"/>
    <n v="0"/>
    <n v="0"/>
    <n v="0"/>
    <n v="0"/>
    <n v="0"/>
    <n v="0"/>
    <n v="0"/>
    <n v="0"/>
    <m/>
    <m/>
    <m/>
    <m/>
    <m/>
    <m/>
    <m/>
  </r>
  <r>
    <x v="101"/>
    <s v="LSG"/>
    <s v="All-Rounder"/>
    <n v="0"/>
    <n v="0"/>
    <n v="0"/>
    <n v="0"/>
    <n v="0"/>
    <n v="0"/>
    <n v="0"/>
    <n v="0"/>
    <m/>
    <m/>
    <m/>
    <m/>
    <m/>
    <m/>
    <m/>
  </r>
  <r>
    <x v="102"/>
    <s v="LSG"/>
    <s v="Anchor"/>
    <n v="0"/>
    <n v="0"/>
    <n v="0"/>
    <n v="0"/>
    <n v="0"/>
    <n v="0"/>
    <n v="0"/>
    <n v="0"/>
    <m/>
    <m/>
    <m/>
    <m/>
    <m/>
    <m/>
    <m/>
  </r>
  <r>
    <x v="103"/>
    <s v="LSG"/>
    <s v="Anchor"/>
    <n v="0"/>
    <n v="0"/>
    <n v="0"/>
    <n v="0"/>
    <n v="0"/>
    <n v="0"/>
    <n v="0"/>
    <n v="0"/>
    <m/>
    <m/>
    <m/>
    <m/>
    <m/>
    <m/>
    <m/>
  </r>
  <r>
    <x v="104"/>
    <s v="LSG"/>
    <s v="Anchor"/>
    <n v="0"/>
    <n v="0"/>
    <n v="0"/>
    <n v="0"/>
    <n v="0"/>
    <n v="0"/>
    <n v="0"/>
    <n v="0"/>
    <m/>
    <m/>
    <m/>
    <m/>
    <m/>
    <m/>
    <m/>
  </r>
  <r>
    <x v="105"/>
    <s v="LSG"/>
    <s v="Anchor"/>
    <n v="0"/>
    <n v="0"/>
    <n v="0"/>
    <n v="0"/>
    <n v="0"/>
    <n v="0"/>
    <n v="0"/>
    <n v="0"/>
    <m/>
    <m/>
    <m/>
    <m/>
    <m/>
    <m/>
    <m/>
  </r>
  <r>
    <x v="106"/>
    <s v="LSG"/>
    <s v="Wicketkeeper"/>
    <n v="0"/>
    <n v="0"/>
    <n v="0"/>
    <n v="0"/>
    <n v="0"/>
    <n v="0"/>
    <n v="0"/>
    <n v="0"/>
    <m/>
    <m/>
    <m/>
    <m/>
    <m/>
    <m/>
    <m/>
  </r>
  <r>
    <x v="107"/>
    <s v="LSG"/>
    <s v="Anchor"/>
    <n v="0"/>
    <n v="0"/>
    <n v="0"/>
    <n v="0"/>
    <n v="0"/>
    <n v="0"/>
    <n v="0"/>
    <n v="0"/>
    <m/>
    <m/>
    <m/>
    <m/>
    <m/>
    <m/>
    <m/>
  </r>
  <r>
    <x v="108"/>
    <s v="LSG"/>
    <s v="All-Rounder"/>
    <n v="5"/>
    <n v="11.1"/>
    <n v="130"/>
    <n v="5"/>
    <n v="11.64"/>
    <n v="0"/>
    <n v="26"/>
    <n v="26"/>
    <m/>
    <m/>
    <m/>
    <m/>
    <m/>
    <m/>
    <m/>
  </r>
  <r>
    <x v="109"/>
    <s v="LSG"/>
    <s v="All-Rounder"/>
    <n v="0"/>
    <n v="0"/>
    <n v="0"/>
    <n v="0"/>
    <n v="0"/>
    <n v="0"/>
    <n v="0"/>
    <n v="0"/>
    <m/>
    <m/>
    <m/>
    <m/>
    <m/>
    <m/>
    <m/>
  </r>
  <r>
    <x v="110"/>
    <s v="LSG"/>
    <s v="Pacer"/>
    <n v="0"/>
    <n v="0"/>
    <n v="0"/>
    <n v="0"/>
    <n v="0"/>
    <n v="0"/>
    <n v="0"/>
    <n v="0"/>
    <n v="0"/>
    <n v="0"/>
    <n v="0"/>
    <n v="0"/>
    <n v="0"/>
    <n v="0"/>
    <s v="Mayank Yadav_LSG"/>
  </r>
  <r>
    <x v="111"/>
    <s v="LSG"/>
    <s v="Pacer"/>
    <n v="7"/>
    <n v="24.4"/>
    <n v="273"/>
    <n v="6"/>
    <n v="11.06"/>
    <n v="0"/>
    <n v="45.5"/>
    <n v="45.5"/>
    <n v="2.2384615384615385"/>
    <n v="1"/>
    <n v="8.5910652920962199E-2"/>
    <n v="0"/>
    <n v="-26.92"/>
    <n v="-19.28"/>
    <s v="Avesh Khan_LSG"/>
  </r>
  <r>
    <x v="112"/>
    <s v="LSG"/>
    <s v="Pacer"/>
    <n v="7"/>
    <n v="28"/>
    <n v="228"/>
    <n v="11"/>
    <n v="8.14"/>
    <n v="3"/>
    <n v="20.72"/>
    <n v="20.727272727272727"/>
    <n v="0"/>
    <n v="0"/>
    <n v="0"/>
    <n v="0"/>
    <n v="0"/>
    <n v="0"/>
    <s v="Mohsin Khan_LSG"/>
  </r>
  <r>
    <x v="113"/>
    <s v="LSG"/>
    <s v="Pacer"/>
    <n v="4"/>
    <n v="15"/>
    <n v="145"/>
    <n v="6"/>
    <n v="9.66"/>
    <n v="0"/>
    <n v="24.16"/>
    <n v="24.166666666666668"/>
    <n v="0"/>
    <n v="0"/>
    <n v="0"/>
    <n v="0"/>
    <n v="0"/>
    <n v="0"/>
    <s v="Manimaran Siddharth_LSG"/>
  </r>
  <r>
    <x v="114"/>
    <s v="LSG"/>
    <s v="Spinner"/>
    <n v="10"/>
    <n v="39"/>
    <n v="397"/>
    <n v="5"/>
    <n v="10.17"/>
    <n v="0"/>
    <n v="79.400000000000006"/>
    <n v="79.400000000000006"/>
    <n v="1.4584615384615385"/>
    <n v="0.8571428571428571"/>
    <n v="9.0415913200723327E-2"/>
    <n v="0"/>
    <n v="-50.18"/>
    <n v="-30.62"/>
    <s v="Digvesh Rathi_LSG"/>
  </r>
  <r>
    <x v="115"/>
    <s v="LSG"/>
    <s v="Pacer"/>
    <n v="14"/>
    <n v="52"/>
    <n v="459"/>
    <n v="16"/>
    <n v="8.82"/>
    <n v="0"/>
    <n v="28.68"/>
    <n v="28.6875"/>
    <n v="4.3214285714285721"/>
    <n v="1.5714285714285714"/>
    <n v="0.12285012285012284"/>
    <n v="0.42857142857142855"/>
    <n v="58.14"/>
    <n v="25"/>
    <s v="Prince Yadav_LSG"/>
  </r>
  <r>
    <x v="116"/>
    <s v="LSG"/>
    <s v="Pacer"/>
    <n v="2"/>
    <n v="7"/>
    <n v="80"/>
    <n v="4"/>
    <n v="11.42"/>
    <n v="0"/>
    <n v="20"/>
    <n v="20"/>
    <n v="2.3990066225165565"/>
    <n v="1.5"/>
    <n v="0.10351966873706003"/>
    <n v="0"/>
    <n v="-9.3000000000000043"/>
    <n v="-9.48"/>
    <s v="Akash Singh_LSG"/>
  </r>
  <r>
    <x v="117"/>
    <s v="LSG"/>
    <s v="Spinner"/>
    <n v="1"/>
    <n v="4"/>
    <n v="36"/>
    <n v="1"/>
    <n v="9"/>
    <n v="0"/>
    <n v="36"/>
    <n v="36"/>
    <n v="0.64042821158690177"/>
    <n v="0.5"/>
    <n v="9.8328416912487712E-2"/>
    <n v="0"/>
    <n v="-119.31"/>
    <n v="-64.740000000000009"/>
    <s v="Arjun Tendulkar_LSG"/>
  </r>
  <r>
    <x v="118"/>
    <s v="LSG"/>
    <s v="Pacer"/>
    <n v="13"/>
    <n v="51"/>
    <n v="459"/>
    <n v="12"/>
    <n v="9"/>
    <n v="0"/>
    <n v="38.25"/>
    <n v="38.25"/>
    <n v="4.9205020920502092"/>
    <n v="1.1428571428571428"/>
    <n v="0.11337868480725623"/>
    <n v="0"/>
    <n v="104.17999999999999"/>
    <n v="47.68"/>
    <s v="Mohammed Shami_LSG"/>
  </r>
  <r>
    <x v="119"/>
    <s v="LSG"/>
    <s v="Pacer"/>
    <n v="0"/>
    <n v="0"/>
    <n v="0"/>
    <n v="0"/>
    <n v="0"/>
    <n v="0"/>
    <n v="0"/>
    <n v="0"/>
    <n v="2.2839999999999998"/>
    <n v="2"/>
    <n v="8.7565674255691769E-2"/>
    <n v="0"/>
    <n v="-30.259999999999998"/>
    <n v="-20.84"/>
    <s v="Anrich Nortje_LSG"/>
  </r>
  <r>
    <x v="120"/>
    <s v="LSG"/>
    <s v="All-Rounder"/>
    <n v="3"/>
    <n v="6.1"/>
    <n v="55"/>
    <n v="1"/>
    <n v="8.91"/>
    <n v="0"/>
    <n v="55"/>
    <n v="55"/>
    <m/>
    <m/>
    <m/>
    <m/>
    <m/>
    <m/>
    <m/>
  </r>
  <r>
    <x v="121"/>
    <s v="LSG"/>
    <s v="Wicketkeeper"/>
    <n v="0"/>
    <n v="0"/>
    <n v="0"/>
    <n v="0"/>
    <n v="0"/>
    <n v="0"/>
    <n v="0"/>
    <n v="0"/>
    <m/>
    <m/>
    <m/>
    <m/>
    <m/>
    <m/>
    <m/>
  </r>
  <r>
    <x v="122"/>
    <s v="LSG"/>
    <s v="All-Rounder"/>
    <n v="0"/>
    <n v="0"/>
    <n v="0"/>
    <n v="0"/>
    <n v="0"/>
    <n v="0"/>
    <n v="0"/>
    <n v="0"/>
    <m/>
    <m/>
    <m/>
    <m/>
    <m/>
    <m/>
    <m/>
  </r>
  <r>
    <x v="123"/>
    <s v="LSG"/>
    <s v="Anchor"/>
    <n v="0"/>
    <n v="0"/>
    <n v="0"/>
    <n v="0"/>
    <n v="0"/>
    <n v="0"/>
    <n v="0"/>
    <n v="0"/>
    <m/>
    <m/>
    <m/>
    <m/>
    <m/>
    <m/>
    <m/>
  </r>
  <r>
    <x v="124"/>
    <s v="LSG"/>
    <s v="Anchor"/>
    <n v="0"/>
    <n v="0"/>
    <n v="0"/>
    <n v="0"/>
    <n v="0"/>
    <n v="0"/>
    <n v="0"/>
    <n v="0"/>
    <m/>
    <m/>
    <m/>
    <m/>
    <m/>
    <m/>
    <m/>
  </r>
  <r>
    <x v="125"/>
    <s v="MI"/>
    <s v="Anchor"/>
    <n v="0"/>
    <n v="0"/>
    <n v="0"/>
    <n v="0"/>
    <n v="0"/>
    <n v="0"/>
    <n v="0"/>
    <n v="0"/>
    <m/>
    <m/>
    <m/>
    <m/>
    <m/>
    <m/>
    <m/>
  </r>
  <r>
    <x v="126"/>
    <s v="MI"/>
    <s v="Anchor"/>
    <n v="0"/>
    <n v="0"/>
    <n v="0"/>
    <n v="0"/>
    <n v="0"/>
    <n v="0"/>
    <n v="0"/>
    <n v="0"/>
    <m/>
    <m/>
    <m/>
    <m/>
    <m/>
    <m/>
    <m/>
  </r>
  <r>
    <x v="127"/>
    <s v="MI"/>
    <s v="Wicketkeeper"/>
    <n v="0"/>
    <n v="0"/>
    <n v="0"/>
    <n v="0"/>
    <n v="0"/>
    <n v="0"/>
    <n v="0"/>
    <n v="0"/>
    <m/>
    <m/>
    <m/>
    <m/>
    <m/>
    <m/>
    <m/>
  </r>
  <r>
    <x v="128"/>
    <s v="MI"/>
    <s v="Wicketkeeper"/>
    <n v="0"/>
    <n v="0"/>
    <n v="0"/>
    <n v="0"/>
    <n v="0"/>
    <n v="0"/>
    <n v="0"/>
    <n v="0"/>
    <m/>
    <m/>
    <m/>
    <m/>
    <m/>
    <m/>
    <m/>
  </r>
  <r>
    <x v="129"/>
    <s v="MI"/>
    <s v="Anchor"/>
    <n v="0"/>
    <n v="0"/>
    <n v="0"/>
    <n v="0"/>
    <n v="0"/>
    <n v="0"/>
    <n v="0"/>
    <n v="0"/>
    <m/>
    <m/>
    <m/>
    <m/>
    <m/>
    <m/>
    <m/>
  </r>
  <r>
    <x v="130"/>
    <s v="MI"/>
    <s v="All-Rounder"/>
    <n v="16"/>
    <n v="50.3"/>
    <n v="425"/>
    <n v="14"/>
    <n v="8.41"/>
    <n v="0"/>
    <n v="30.35"/>
    <n v="30.357142857142858"/>
    <m/>
    <m/>
    <m/>
    <m/>
    <m/>
    <m/>
    <m/>
  </r>
  <r>
    <x v="131"/>
    <s v="MI"/>
    <s v="All-Rounder"/>
    <n v="0"/>
    <n v="0"/>
    <n v="0"/>
    <n v="0"/>
    <n v="0"/>
    <n v="0"/>
    <n v="0"/>
    <n v="0"/>
    <m/>
    <m/>
    <m/>
    <m/>
    <m/>
    <m/>
    <m/>
  </r>
  <r>
    <x v="132"/>
    <s v="MI"/>
    <s v="Pacer"/>
    <n v="0"/>
    <n v="0"/>
    <n v="0"/>
    <n v="0"/>
    <n v="0"/>
    <n v="0"/>
    <n v="0"/>
    <n v="0"/>
    <n v="0"/>
    <n v="0"/>
    <n v="0"/>
    <n v="0"/>
    <n v="0"/>
    <n v="0"/>
    <s v="Keshav Maharaj_MI"/>
  </r>
  <r>
    <x v="133"/>
    <s v="MI"/>
    <s v="All-Rounder"/>
    <n v="7"/>
    <n v="8.5"/>
    <n v="94"/>
    <n v="2"/>
    <n v="10.64"/>
    <n v="0"/>
    <n v="47"/>
    <n v="47"/>
    <m/>
    <m/>
    <m/>
    <m/>
    <m/>
    <m/>
    <m/>
  </r>
  <r>
    <x v="134"/>
    <s v="MI"/>
    <s v="All-Rounder"/>
    <n v="6"/>
    <n v="20.100000000000001"/>
    <n v="195"/>
    <n v="12"/>
    <n v="9.66"/>
    <n v="1"/>
    <n v="16.25"/>
    <n v="16.25"/>
    <m/>
    <m/>
    <m/>
    <m/>
    <m/>
    <m/>
    <m/>
  </r>
  <r>
    <x v="135"/>
    <s v="MI"/>
    <s v="Anchor"/>
    <n v="0"/>
    <n v="0"/>
    <n v="0"/>
    <n v="0"/>
    <n v="0"/>
    <n v="0"/>
    <n v="0"/>
    <n v="0"/>
    <m/>
    <m/>
    <m/>
    <m/>
    <m/>
    <m/>
    <m/>
  </r>
  <r>
    <x v="136"/>
    <s v="MI"/>
    <s v="Pacer"/>
    <n v="5"/>
    <n v="16.100000000000001"/>
    <n v="188"/>
    <n v="2"/>
    <n v="11.62"/>
    <n v="0"/>
    <n v="94"/>
    <n v="94"/>
    <n v="0.45276595744680853"/>
    <n v="0.2857142857142857"/>
    <n v="9.3984962406015032E-2"/>
    <n v="0"/>
    <n v="-91.92"/>
    <n v="-51.28"/>
    <s v="Trent Boult_MI"/>
  </r>
  <r>
    <x v="137"/>
    <s v="MI"/>
    <s v="Pacer"/>
    <n v="13"/>
    <n v="49"/>
    <n v="410"/>
    <n v="4"/>
    <n v="8.36"/>
    <n v="0"/>
    <n v="102.5"/>
    <n v="102.5"/>
    <n v="7.1335384615384614"/>
    <n v="2"/>
    <n v="0.10351966873706003"/>
    <n v="0.16666666666666666"/>
    <n v="70.52"/>
    <n v="30.43"/>
    <s v="Jasprit Bumrah_MI"/>
  </r>
  <r>
    <x v="138"/>
    <s v="MI"/>
    <s v="Pacer"/>
    <n v="8"/>
    <n v="25.3"/>
    <n v="265"/>
    <n v="8"/>
    <n v="10.39"/>
    <n v="0"/>
    <n v="33.119999999999997"/>
    <n v="33.125"/>
    <n v="0"/>
    <n v="0"/>
    <n v="0"/>
    <n v="0"/>
    <n v="0"/>
    <n v="0"/>
    <s v="Deepak Chahar_MI"/>
  </r>
  <r>
    <x v="139"/>
    <s v="MI"/>
    <s v="Pacer"/>
    <n v="3"/>
    <n v="10"/>
    <n v="102"/>
    <n v="6"/>
    <n v="10.199999999999999"/>
    <n v="0"/>
    <n v="17"/>
    <n v="17"/>
    <n v="0.24723404255319148"/>
    <n v="0.4"/>
    <n v="8.6058519793459562E-2"/>
    <n v="0"/>
    <n v="-192.86"/>
    <n v="-102.24"/>
    <s v="Ashwani Kumar_MI"/>
  </r>
  <r>
    <x v="140"/>
    <s v="MI"/>
    <s v="Pacer"/>
    <n v="6"/>
    <n v="15"/>
    <n v="130"/>
    <n v="1"/>
    <n v="8.66"/>
    <n v="0"/>
    <n v="130"/>
    <n v="130"/>
    <n v="0.32624390243902435"/>
    <n v="0.30769230769230771"/>
    <n v="0.11961722488038279"/>
    <n v="0"/>
    <n v="-164.07999999999998"/>
    <n v="-86.22"/>
    <s v="Raghu Sharma_MI"/>
  </r>
  <r>
    <x v="141"/>
    <s v="MI"/>
    <s v="Pacer"/>
    <n v="0"/>
    <n v="0"/>
    <n v="0"/>
    <n v="0"/>
    <n v="0"/>
    <n v="0"/>
    <n v="0"/>
    <n v="0"/>
    <n v="2.5096618357487928"/>
    <n v="1"/>
    <n v="9.6246390760346481E-2"/>
    <n v="0"/>
    <n v="-1.4099999999999966"/>
    <n v="-5.8999999999999986"/>
    <s v="Allah Mohammad Ghazanfar_MI"/>
  </r>
  <r>
    <x v="142"/>
    <s v="MI"/>
    <s v="Pacer"/>
    <n v="0"/>
    <n v="0"/>
    <n v="0"/>
    <n v="0"/>
    <n v="0"/>
    <n v="0"/>
    <n v="0"/>
    <n v="0"/>
    <n v="3.5999999999999996"/>
    <n v="2"/>
    <n v="9.8039215686274522E-2"/>
    <n v="0"/>
    <n v="1.4000000000000057"/>
    <n v="-4.3999999999999986"/>
    <s v="Mayank Markande_MI"/>
  </r>
  <r>
    <x v="143"/>
    <s v="MI"/>
    <s v="All-Rounder"/>
    <n v="9"/>
    <n v="22"/>
    <n v="270"/>
    <n v="12"/>
    <n v="12.27"/>
    <n v="0"/>
    <n v="22.5"/>
    <n v="22.5"/>
    <m/>
    <m/>
    <m/>
    <m/>
    <m/>
    <m/>
    <m/>
  </r>
  <r>
    <x v="144"/>
    <s v="MI"/>
    <s v="Anchor"/>
    <n v="0"/>
    <n v="0"/>
    <n v="0"/>
    <n v="0"/>
    <n v="0"/>
    <n v="0"/>
    <n v="0"/>
    <n v="0"/>
    <m/>
    <m/>
    <m/>
    <m/>
    <m/>
    <m/>
    <m/>
  </r>
  <r>
    <x v="145"/>
    <s v="MI"/>
    <s v="All-Rounder"/>
    <n v="0"/>
    <n v="0"/>
    <n v="0"/>
    <n v="0"/>
    <n v="0"/>
    <n v="0"/>
    <n v="0"/>
    <n v="0"/>
    <m/>
    <m/>
    <m/>
    <m/>
    <m/>
    <m/>
    <m/>
  </r>
  <r>
    <x v="146"/>
    <s v="MI"/>
    <s v="Pacer"/>
    <n v="0"/>
    <n v="0"/>
    <n v="0"/>
    <n v="0"/>
    <n v="0"/>
    <n v="0"/>
    <n v="0"/>
    <n v="0"/>
    <n v="6.5440000000000005"/>
    <n v="1.3333333333333333"/>
    <n v="8.1499592502037491E-2"/>
    <n v="0"/>
    <n v="56.19"/>
    <n v="21.96"/>
    <s v="Krish Bhagat_MI"/>
  </r>
  <r>
    <x v="147"/>
    <s v="MI"/>
    <s v="Pacer"/>
    <n v="0"/>
    <n v="0"/>
    <n v="0"/>
    <n v="0"/>
    <n v="0"/>
    <n v="0"/>
    <n v="0"/>
    <n v="0"/>
    <n v="0"/>
    <n v="0"/>
    <n v="0"/>
    <n v="0"/>
    <n v="0"/>
    <n v="0"/>
    <s v="Mohammad Izhar_MI"/>
  </r>
  <r>
    <x v="148"/>
    <s v="MI"/>
    <s v="Anchor"/>
    <n v="0"/>
    <n v="0"/>
    <n v="0"/>
    <n v="0"/>
    <n v="0"/>
    <n v="0"/>
    <n v="0"/>
    <n v="0"/>
    <m/>
    <m/>
    <m/>
    <m/>
    <m/>
    <m/>
    <m/>
  </r>
  <r>
    <x v="149"/>
    <s v="MI"/>
    <s v="All-Rounder"/>
    <n v="0"/>
    <n v="0"/>
    <n v="0"/>
    <n v="0"/>
    <n v="0"/>
    <n v="0"/>
    <n v="0"/>
    <n v="0"/>
    <m/>
    <m/>
    <m/>
    <m/>
    <m/>
    <m/>
    <m/>
  </r>
  <r>
    <x v="150"/>
    <s v="PBKS"/>
    <s v="Anchor"/>
    <n v="0"/>
    <n v="0"/>
    <n v="0"/>
    <n v="0"/>
    <n v="0"/>
    <n v="0"/>
    <n v="0"/>
    <n v="0"/>
    <m/>
    <m/>
    <m/>
    <m/>
    <m/>
    <m/>
    <m/>
  </r>
  <r>
    <x v="151"/>
    <s v="PBKS"/>
    <s v="Anchor"/>
    <n v="0"/>
    <n v="0"/>
    <n v="0"/>
    <n v="0"/>
    <n v="0"/>
    <n v="0"/>
    <n v="0"/>
    <n v="0"/>
    <m/>
    <m/>
    <m/>
    <m/>
    <m/>
    <m/>
    <m/>
  </r>
  <r>
    <x v="152"/>
    <s v="PBKS"/>
    <s v="Wicketkeeper"/>
    <n v="0"/>
    <n v="0"/>
    <n v="0"/>
    <n v="0"/>
    <n v="0"/>
    <n v="0"/>
    <n v="0"/>
    <n v="0"/>
    <m/>
    <m/>
    <m/>
    <m/>
    <m/>
    <m/>
    <m/>
  </r>
  <r>
    <x v="153"/>
    <s v="PBKS"/>
    <s v="Anchor"/>
    <n v="0"/>
    <n v="0"/>
    <n v="0"/>
    <n v="0"/>
    <n v="0"/>
    <n v="0"/>
    <n v="0"/>
    <n v="0"/>
    <m/>
    <m/>
    <m/>
    <m/>
    <m/>
    <m/>
    <m/>
  </r>
  <r>
    <x v="154"/>
    <s v="PBKS"/>
    <s v="Anchor"/>
    <n v="0"/>
    <n v="0"/>
    <n v="0"/>
    <n v="0"/>
    <n v="0"/>
    <n v="0"/>
    <n v="0"/>
    <n v="0"/>
    <m/>
    <m/>
    <m/>
    <m/>
    <m/>
    <m/>
    <m/>
  </r>
  <r>
    <x v="155"/>
    <s v="PBKS"/>
    <s v="Wicketkeeper"/>
    <n v="0"/>
    <n v="0"/>
    <n v="0"/>
    <n v="0"/>
    <n v="0"/>
    <n v="0"/>
    <n v="0"/>
    <n v="0"/>
    <m/>
    <m/>
    <m/>
    <m/>
    <m/>
    <m/>
    <m/>
  </r>
  <r>
    <x v="156"/>
    <s v="PBKS"/>
    <s v="Anchor"/>
    <n v="12"/>
    <n v="10"/>
    <n v="88"/>
    <n v="4"/>
    <n v="8.8000000000000007"/>
    <n v="0"/>
    <n v="22"/>
    <n v="22"/>
    <m/>
    <m/>
    <m/>
    <m/>
    <m/>
    <m/>
    <m/>
  </r>
  <r>
    <x v="157"/>
    <s v="PBKS"/>
    <s v="All-Rounder"/>
    <n v="13"/>
    <n v="7.5"/>
    <n v="98"/>
    <n v="2"/>
    <n v="12.51"/>
    <n v="0"/>
    <n v="49"/>
    <n v="49"/>
    <m/>
    <m/>
    <m/>
    <m/>
    <m/>
    <m/>
    <m/>
  </r>
  <r>
    <x v="158"/>
    <s v="PBKS"/>
    <s v="All-Rounder"/>
    <n v="2"/>
    <n v="8"/>
    <n v="60"/>
    <n v="2"/>
    <n v="7.5"/>
    <n v="0"/>
    <n v="30"/>
    <n v="30"/>
    <m/>
    <m/>
    <m/>
    <m/>
    <m/>
    <m/>
    <m/>
  </r>
  <r>
    <x v="159"/>
    <s v="PBKS"/>
    <s v="All-Rounder"/>
    <n v="13"/>
    <n v="47.2"/>
    <n v="483"/>
    <n v="9"/>
    <n v="10.199999999999999"/>
    <n v="0"/>
    <n v="53.66"/>
    <n v="53.666666666666664"/>
    <m/>
    <m/>
    <m/>
    <m/>
    <m/>
    <m/>
    <m/>
  </r>
  <r>
    <x v="160"/>
    <s v="PBKS"/>
    <s v="All-Rounder"/>
    <n v="3"/>
    <n v="11"/>
    <n v="103"/>
    <n v="3"/>
    <n v="9.36"/>
    <n v="0"/>
    <n v="34.33"/>
    <n v="34.333333333333336"/>
    <m/>
    <m/>
    <m/>
    <m/>
    <m/>
    <m/>
    <m/>
  </r>
  <r>
    <x v="161"/>
    <s v="PBKS"/>
    <s v="All-Rounder"/>
    <n v="0"/>
    <n v="0"/>
    <n v="0"/>
    <n v="0"/>
    <n v="0"/>
    <n v="0"/>
    <n v="0"/>
    <n v="0"/>
    <m/>
    <m/>
    <m/>
    <m/>
    <m/>
    <m/>
    <m/>
  </r>
  <r>
    <x v="162"/>
    <s v="PBKS"/>
    <s v="All-Rounder"/>
    <n v="0"/>
    <n v="0"/>
    <n v="0"/>
    <n v="0"/>
    <n v="0"/>
    <n v="0"/>
    <n v="0"/>
    <n v="0"/>
    <m/>
    <m/>
    <m/>
    <m/>
    <m/>
    <m/>
    <m/>
  </r>
  <r>
    <x v="163"/>
    <s v="PBKS"/>
    <s v="All-Rounder"/>
    <n v="0"/>
    <n v="0"/>
    <n v="0"/>
    <n v="0"/>
    <n v="0"/>
    <n v="0"/>
    <n v="0"/>
    <n v="0"/>
    <m/>
    <m/>
    <m/>
    <m/>
    <m/>
    <m/>
    <m/>
  </r>
  <r>
    <x v="164"/>
    <s v="PBKS"/>
    <s v="All-Rounder"/>
    <n v="0"/>
    <n v="0"/>
    <n v="0"/>
    <n v="0"/>
    <n v="0"/>
    <n v="0"/>
    <n v="0"/>
    <n v="0"/>
    <m/>
    <m/>
    <m/>
    <m/>
    <m/>
    <m/>
    <m/>
  </r>
  <r>
    <x v="165"/>
    <s v="PBKS"/>
    <s v="Pacer"/>
    <n v="14"/>
    <n v="53"/>
    <n v="541"/>
    <n v="14"/>
    <n v="10.199999999999999"/>
    <n v="0"/>
    <n v="38.64"/>
    <n v="38.642857142857146"/>
    <n v="0"/>
    <n v="0"/>
    <n v="0"/>
    <n v="0"/>
    <n v="0"/>
    <n v="0"/>
    <s v="Arshdeep Singh_PBKS"/>
  </r>
  <r>
    <x v="166"/>
    <s v="PBKS"/>
    <s v="Spinner"/>
    <n v="14"/>
    <n v="41"/>
    <n v="385"/>
    <n v="12"/>
    <n v="9.39"/>
    <n v="0"/>
    <n v="32.08"/>
    <n v="32.083333333333336"/>
    <n v="0"/>
    <n v="0"/>
    <n v="0"/>
    <n v="0"/>
    <n v="0"/>
    <n v="0"/>
    <s v="Yuzvendra Chahal_PBKS"/>
  </r>
  <r>
    <x v="167"/>
    <s v="PBKS"/>
    <s v="Pacer"/>
    <n v="10"/>
    <n v="31"/>
    <n v="330"/>
    <n v="9"/>
    <n v="10.64"/>
    <n v="0"/>
    <n v="36.659999999999997"/>
    <n v="36.666666666666664"/>
    <n v="0"/>
    <n v="0"/>
    <n v="0"/>
    <n v="0"/>
    <n v="0"/>
    <n v="0"/>
    <s v="Vijaykumar Vyshak_PBKS"/>
  </r>
  <r>
    <x v="168"/>
    <s v="PBKS"/>
    <s v="Pacer"/>
    <n v="1"/>
    <n v="4"/>
    <n v="55"/>
    <n v="2"/>
    <n v="13.75"/>
    <n v="0"/>
    <n v="27.5"/>
    <n v="27.5"/>
    <n v="3.695652173913043"/>
    <n v="1"/>
    <n v="9.8039215686274522E-2"/>
    <n v="0"/>
    <n v="60.120000000000005"/>
    <n v="24.96"/>
    <s v="Yash Thakur_PBKS"/>
  </r>
  <r>
    <x v="169"/>
    <s v="PBKS"/>
    <s v="Pacer"/>
    <n v="9"/>
    <n v="33.299999999999997"/>
    <n v="388"/>
    <n v="5"/>
    <n v="11.58"/>
    <n v="0"/>
    <n v="77.599999999999994"/>
    <n v="77.599999999999994"/>
    <n v="3.5124688279301748"/>
    <n v="0.8571428571428571"/>
    <n v="0.10649627263045792"/>
    <n v="0"/>
    <n v="55.67"/>
    <n v="23.14"/>
    <s v="Xavier Bartlett_PBKS"/>
  </r>
  <r>
    <x v="170"/>
    <s v="PBKS"/>
    <s v="Pacer"/>
    <n v="0"/>
    <n v="0"/>
    <n v="0"/>
    <n v="0"/>
    <n v="0"/>
    <n v="0"/>
    <n v="0"/>
    <n v="0"/>
    <n v="2.6121112929623571"/>
    <n v="0.9"/>
    <n v="9.3984962406015032E-2"/>
    <n v="0"/>
    <n v="4.7600000000000051"/>
    <n v="-2.9399999999999977"/>
    <s v="Lockie Ferguson_PBKS"/>
  </r>
  <r>
    <x v="171"/>
    <s v="PBKS"/>
    <s v="All-Rounder"/>
    <n v="0"/>
    <n v="0"/>
    <n v="0"/>
    <n v="0"/>
    <n v="0"/>
    <n v="0"/>
    <n v="0"/>
    <n v="0"/>
    <m/>
    <m/>
    <m/>
    <m/>
    <m/>
    <m/>
    <m/>
  </r>
  <r>
    <x v="172"/>
    <s v="PBKS"/>
    <s v="All-Rounder"/>
    <n v="0"/>
    <n v="0"/>
    <n v="0"/>
    <n v="0"/>
    <n v="0"/>
    <n v="0"/>
    <n v="0"/>
    <n v="0"/>
    <m/>
    <m/>
    <m/>
    <m/>
    <m/>
    <m/>
    <m/>
  </r>
  <r>
    <x v="173"/>
    <s v="PBKS"/>
    <s v="Pacer"/>
    <n v="0"/>
    <n v="0"/>
    <n v="0"/>
    <n v="0"/>
    <n v="0"/>
    <n v="0"/>
    <n v="0"/>
    <n v="0"/>
    <n v="0"/>
    <n v="0"/>
    <n v="0"/>
    <n v="0"/>
    <n v="0"/>
    <n v="0"/>
    <s v="Vishal Nishad_PBKS"/>
  </r>
  <r>
    <x v="174"/>
    <s v="PBKS"/>
    <s v="Pacer"/>
    <n v="0"/>
    <n v="0"/>
    <n v="0"/>
    <n v="0"/>
    <n v="0"/>
    <n v="0"/>
    <n v="0"/>
    <n v="0"/>
    <n v="0"/>
    <n v="0"/>
    <n v="0"/>
    <n v="0"/>
    <n v="0"/>
    <n v="0"/>
    <s v="Praveen Dubey_PBKS"/>
  </r>
  <r>
    <x v="175"/>
    <s v="RR"/>
    <s v="Anchor"/>
    <n v="4"/>
    <n v="12.5"/>
    <n v="106"/>
    <n v="5"/>
    <n v="8.25"/>
    <n v="0"/>
    <n v="21.2"/>
    <n v="21.2"/>
    <m/>
    <m/>
    <m/>
    <m/>
    <m/>
    <m/>
    <m/>
  </r>
  <r>
    <x v="176"/>
    <s v="RR"/>
    <s v="Anchor"/>
    <n v="0"/>
    <n v="0"/>
    <n v="0"/>
    <n v="0"/>
    <n v="0"/>
    <n v="0"/>
    <n v="0"/>
    <n v="0"/>
    <m/>
    <m/>
    <m/>
    <m/>
    <m/>
    <m/>
    <m/>
  </r>
  <r>
    <x v="177"/>
    <s v="RR"/>
    <s v="Anchor"/>
    <n v="0"/>
    <n v="0"/>
    <n v="0"/>
    <n v="0"/>
    <n v="0"/>
    <n v="0"/>
    <n v="0"/>
    <n v="0"/>
    <m/>
    <m/>
    <m/>
    <m/>
    <m/>
    <m/>
    <m/>
  </r>
  <r>
    <x v="178"/>
    <s v="RR"/>
    <s v="Anchor"/>
    <n v="0"/>
    <n v="0"/>
    <n v="0"/>
    <n v="0"/>
    <n v="0"/>
    <n v="0"/>
    <n v="0"/>
    <n v="0"/>
    <m/>
    <m/>
    <m/>
    <m/>
    <m/>
    <m/>
    <m/>
  </r>
  <r>
    <x v="179"/>
    <s v="RR"/>
    <s v="Anchor"/>
    <n v="0"/>
    <n v="0"/>
    <n v="0"/>
    <n v="0"/>
    <n v="0"/>
    <n v="0"/>
    <n v="0"/>
    <n v="0"/>
    <m/>
    <m/>
    <m/>
    <m/>
    <m/>
    <m/>
    <m/>
  </r>
  <r>
    <x v="180"/>
    <s v="RR"/>
    <s v="Wicketkeeper"/>
    <n v="0"/>
    <n v="0"/>
    <n v="0"/>
    <n v="0"/>
    <n v="0"/>
    <n v="0"/>
    <n v="0"/>
    <n v="0"/>
    <m/>
    <m/>
    <m/>
    <m/>
    <m/>
    <m/>
    <m/>
  </r>
  <r>
    <x v="181"/>
    <s v="RR"/>
    <s v="Anchor"/>
    <n v="14"/>
    <n v="4"/>
    <n v="38"/>
    <n v="2"/>
    <n v="9.5"/>
    <n v="0"/>
    <n v="19"/>
    <n v="19"/>
    <m/>
    <m/>
    <m/>
    <m/>
    <m/>
    <m/>
    <m/>
  </r>
  <r>
    <x v="182"/>
    <s v="RR"/>
    <s v="All-Rounder"/>
    <n v="0"/>
    <n v="0"/>
    <n v="0"/>
    <n v="0"/>
    <n v="0"/>
    <n v="0"/>
    <n v="0"/>
    <n v="0"/>
    <m/>
    <m/>
    <m/>
    <m/>
    <m/>
    <m/>
    <m/>
  </r>
  <r>
    <x v="183"/>
    <s v="RR"/>
    <s v="Pacer"/>
    <n v="16"/>
    <n v="60"/>
    <n v="559"/>
    <n v="25"/>
    <n v="9.31"/>
    <n v="1"/>
    <n v="22.36"/>
    <n v="22.36"/>
    <n v="0"/>
    <n v="0"/>
    <n v="0"/>
    <n v="0"/>
    <n v="0"/>
    <n v="0"/>
    <s v="Jofra Archer_RR"/>
  </r>
  <r>
    <x v="184"/>
    <s v="RR"/>
    <s v="Pacer"/>
    <n v="7"/>
    <n v="23"/>
    <n v="275"/>
    <n v="4"/>
    <n v="11.95"/>
    <n v="0"/>
    <n v="68.75"/>
    <n v="68.75"/>
    <n v="1"/>
    <n v="0.14285714285714285"/>
    <n v="0.10526315789473684"/>
    <n v="0"/>
    <n v="-18.5"/>
    <n v="-14"/>
    <s v="Tushar Deshpande_RR"/>
  </r>
  <r>
    <x v="185"/>
    <s v="RR"/>
    <s v="Pacer"/>
    <n v="6"/>
    <n v="19.399999999999999"/>
    <n v="224"/>
    <n v="5"/>
    <n v="11.38"/>
    <n v="0"/>
    <n v="44.8"/>
    <n v="44.8"/>
    <n v="0"/>
    <n v="0"/>
    <n v="0"/>
    <n v="0"/>
    <n v="0"/>
    <n v="0"/>
    <s v="Sandeep Sharma_RR"/>
  </r>
  <r>
    <x v="186"/>
    <s v="RR"/>
    <s v="Pacer"/>
    <n v="0"/>
    <n v="0"/>
    <n v="0"/>
    <n v="0"/>
    <n v="0"/>
    <n v="0"/>
    <n v="0"/>
    <n v="0"/>
    <n v="10.409212880143112"/>
    <n v="1.5625"/>
    <n v="0.10741138560687433"/>
    <n v="6.25E-2"/>
    <n v="209.35"/>
    <n v="100.02"/>
    <s v="Kwena Maphaka_RR"/>
  </r>
  <r>
    <x v="187"/>
    <s v="RR"/>
    <s v="Spinner"/>
    <n v="13"/>
    <n v="43.3"/>
    <n v="440"/>
    <n v="14"/>
    <n v="10.11"/>
    <n v="0"/>
    <n v="31.42"/>
    <n v="31.428571428571427"/>
    <n v="0.69527272727272726"/>
    <n v="0.5714285714285714"/>
    <n v="8.3682008368200847E-2"/>
    <n v="0"/>
    <n v="-119.35"/>
    <n v="-65.650000000000006"/>
    <s v="Nandre Burger_RR"/>
  </r>
  <r>
    <x v="188"/>
    <s v="RR"/>
    <s v="All-Rounder"/>
    <n v="14"/>
    <n v="33"/>
    <n v="277"/>
    <n v="10"/>
    <n v="8.39"/>
    <n v="0"/>
    <n v="27.7"/>
    <n v="27.7"/>
    <m/>
    <m/>
    <m/>
    <m/>
    <m/>
    <m/>
    <m/>
  </r>
  <r>
    <x v="189"/>
    <s v="RR"/>
    <s v="All-Rounder"/>
    <n v="0"/>
    <n v="0"/>
    <n v="0"/>
    <n v="0"/>
    <n v="0"/>
    <n v="0"/>
    <n v="0"/>
    <n v="0"/>
    <m/>
    <m/>
    <m/>
    <m/>
    <m/>
    <m/>
    <m/>
  </r>
  <r>
    <x v="190"/>
    <s v="RR"/>
    <s v="Wicketkeeper"/>
    <n v="0"/>
    <n v="0"/>
    <n v="0"/>
    <n v="0"/>
    <n v="0"/>
    <n v="0"/>
    <n v="0"/>
    <n v="0"/>
    <m/>
    <m/>
    <m/>
    <m/>
    <m/>
    <m/>
    <m/>
  </r>
  <r>
    <x v="191"/>
    <s v="RR"/>
    <s v="Spinner"/>
    <n v="9"/>
    <n v="26"/>
    <n v="257"/>
    <n v="11"/>
    <n v="9.8800000000000008"/>
    <n v="0"/>
    <n v="23.36"/>
    <n v="23.363636363636363"/>
    <n v="3.0288808664259932"/>
    <n v="0.7142857142857143"/>
    <n v="0.11918951132300357"/>
    <n v="0"/>
    <n v="47.43"/>
    <n v="19.52"/>
    <s v="Ravi Bishnoi_RR"/>
  </r>
  <r>
    <x v="192"/>
    <s v="RR"/>
    <s v="Pacer"/>
    <n v="2"/>
    <n v="6.2"/>
    <n v="67"/>
    <n v="2"/>
    <n v="10.57"/>
    <n v="0"/>
    <n v="33.5"/>
    <n v="33.5"/>
    <n v="0"/>
    <n v="0"/>
    <n v="0"/>
    <n v="0"/>
    <n v="0"/>
    <n v="0"/>
    <s v="Sushant Mishra_RR"/>
  </r>
  <r>
    <x v="193"/>
    <s v="RR"/>
    <s v="Pacer"/>
    <n v="0"/>
    <n v="0"/>
    <n v="0"/>
    <n v="0"/>
    <n v="0"/>
    <n v="0"/>
    <n v="0"/>
    <n v="0"/>
    <n v="0"/>
    <n v="0"/>
    <n v="0"/>
    <n v="0"/>
    <n v="0"/>
    <n v="0"/>
    <s v="Vignesh Puthur_RR"/>
  </r>
  <r>
    <x v="194"/>
    <s v="RR"/>
    <s v="Pacer"/>
    <n v="8"/>
    <n v="30"/>
    <n v="279"/>
    <n v="9"/>
    <n v="9.3000000000000007"/>
    <n v="0"/>
    <n v="31"/>
    <n v="31"/>
    <n v="4.6523972602739727"/>
    <n v="1.2222222222222223"/>
    <n v="0.10121457489878542"/>
    <n v="0"/>
    <n v="51.64"/>
    <n v="20.879999999999995"/>
    <s v="Yash Raj Punja_RR"/>
  </r>
  <r>
    <x v="195"/>
    <s v="RR"/>
    <s v="All-Rounder"/>
    <n v="0"/>
    <n v="0"/>
    <n v="0"/>
    <n v="0"/>
    <n v="0"/>
    <n v="0"/>
    <n v="0"/>
    <n v="0"/>
    <m/>
    <m/>
    <m/>
    <m/>
    <m/>
    <m/>
    <m/>
  </r>
  <r>
    <x v="196"/>
    <s v="RR"/>
    <s v="Spinner"/>
    <n v="13"/>
    <n v="45.3"/>
    <n v="450"/>
    <n v="14"/>
    <n v="9.89"/>
    <n v="0"/>
    <n v="32.14"/>
    <n v="32.142857142857146"/>
    <n v="0"/>
    <n v="0"/>
    <n v="0"/>
    <n v="0"/>
    <n v="0"/>
    <n v="0"/>
    <s v="Brijesh Sharma_RR"/>
  </r>
  <r>
    <x v="197"/>
    <s v="RR"/>
    <s v="Anchor"/>
    <n v="0"/>
    <n v="0"/>
    <n v="0"/>
    <n v="0"/>
    <n v="0"/>
    <n v="0"/>
    <n v="0"/>
    <n v="0"/>
    <m/>
    <m/>
    <m/>
    <m/>
    <m/>
    <m/>
    <m/>
  </r>
  <r>
    <x v="198"/>
    <s v="RR"/>
    <s v="Pacer"/>
    <n v="0"/>
    <n v="0"/>
    <n v="0"/>
    <n v="0"/>
    <n v="0"/>
    <n v="0"/>
    <n v="0"/>
    <n v="0"/>
    <n v="0"/>
    <n v="0"/>
    <n v="0"/>
    <n v="0"/>
    <n v="0"/>
    <n v="0"/>
    <s v="Adam Milne_RR"/>
  </r>
  <r>
    <x v="199"/>
    <s v="RR"/>
    <s v="Pacer"/>
    <n v="0"/>
    <n v="0"/>
    <n v="0"/>
    <n v="0"/>
    <n v="0"/>
    <n v="0"/>
    <n v="0"/>
    <n v="0"/>
    <n v="4.3080273802115743"/>
    <n v="1.0769230769230769"/>
    <n v="0.10111223458038422"/>
    <n v="0"/>
    <n v="72.049999999999983"/>
    <n v="31.08"/>
    <s v="Kuldeep Sen_RR"/>
  </r>
  <r>
    <x v="200"/>
    <s v="RCB"/>
    <s v="Anchor"/>
    <n v="0"/>
    <n v="0"/>
    <n v="0"/>
    <n v="0"/>
    <n v="0"/>
    <n v="0"/>
    <n v="0"/>
    <n v="0"/>
    <m/>
    <m/>
    <m/>
    <m/>
    <m/>
    <m/>
    <m/>
  </r>
  <r>
    <x v="201"/>
    <s v="RCB"/>
    <s v="Anchor"/>
    <n v="0"/>
    <n v="0"/>
    <n v="0"/>
    <n v="0"/>
    <n v="0"/>
    <n v="0"/>
    <n v="0"/>
    <n v="0"/>
    <m/>
    <m/>
    <m/>
    <m/>
    <m/>
    <m/>
    <m/>
  </r>
  <r>
    <x v="202"/>
    <s v="RCB"/>
    <s v="All-Rounder"/>
    <n v="0"/>
    <n v="0"/>
    <n v="0"/>
    <n v="0"/>
    <n v="0"/>
    <n v="0"/>
    <n v="0"/>
    <n v="0"/>
    <m/>
    <m/>
    <m/>
    <m/>
    <m/>
    <m/>
    <m/>
  </r>
  <r>
    <x v="203"/>
    <s v="RCB"/>
    <s v="Anchor"/>
    <n v="0"/>
    <n v="0"/>
    <n v="0"/>
    <n v="0"/>
    <n v="0"/>
    <n v="0"/>
    <n v="0"/>
    <n v="0"/>
    <m/>
    <m/>
    <m/>
    <m/>
    <m/>
    <m/>
    <m/>
  </r>
  <r>
    <x v="204"/>
    <s v="RCB"/>
    <s v="Wicketkeeper"/>
    <n v="0"/>
    <n v="0"/>
    <n v="0"/>
    <n v="0"/>
    <n v="0"/>
    <n v="0"/>
    <n v="0"/>
    <n v="0"/>
    <m/>
    <m/>
    <m/>
    <m/>
    <m/>
    <m/>
    <m/>
  </r>
  <r>
    <x v="205"/>
    <s v="RCB"/>
    <s v="Wicketkeeper"/>
    <n v="0"/>
    <n v="0"/>
    <n v="0"/>
    <n v="0"/>
    <n v="0"/>
    <n v="0"/>
    <n v="0"/>
    <n v="0"/>
    <m/>
    <m/>
    <m/>
    <m/>
    <m/>
    <m/>
    <m/>
  </r>
  <r>
    <x v="206"/>
    <s v="RCB"/>
    <s v="All-Rounder"/>
    <n v="0"/>
    <n v="0"/>
    <n v="0"/>
    <n v="0"/>
    <n v="0"/>
    <n v="0"/>
    <n v="0"/>
    <n v="0"/>
    <m/>
    <m/>
    <m/>
    <m/>
    <m/>
    <m/>
    <m/>
  </r>
  <r>
    <x v="207"/>
    <s v="RCB"/>
    <s v="All-Rounder"/>
    <n v="0"/>
    <n v="0"/>
    <n v="0"/>
    <n v="0"/>
    <n v="0"/>
    <n v="0"/>
    <n v="0"/>
    <n v="0"/>
    <m/>
    <m/>
    <m/>
    <m/>
    <m/>
    <m/>
    <m/>
  </r>
  <r>
    <x v="208"/>
    <s v="RCB"/>
    <s v="All-Rounder"/>
    <n v="15"/>
    <n v="25"/>
    <n v="298"/>
    <n v="7"/>
    <n v="11.92"/>
    <n v="0"/>
    <n v="42.57"/>
    <n v="42.571428571428569"/>
    <m/>
    <m/>
    <m/>
    <m/>
    <m/>
    <m/>
    <m/>
  </r>
  <r>
    <x v="209"/>
    <s v="RCB"/>
    <s v="All-Rounder"/>
    <n v="0"/>
    <n v="0"/>
    <n v="0"/>
    <n v="0"/>
    <n v="0"/>
    <n v="0"/>
    <n v="0"/>
    <n v="0"/>
    <m/>
    <m/>
    <m/>
    <m/>
    <m/>
    <m/>
    <m/>
  </r>
  <r>
    <x v="210"/>
    <s v="RCB"/>
    <s v="Pacer"/>
    <n v="13"/>
    <n v="51.3"/>
    <n v="494"/>
    <n v="15"/>
    <n v="9.59"/>
    <n v="0"/>
    <n v="32.93"/>
    <n v="32.93333333333333"/>
    <n v="0"/>
    <n v="0"/>
    <n v="0"/>
    <n v="0"/>
    <n v="0"/>
    <n v="0"/>
    <s v="Josh Hazlewood_RCB"/>
  </r>
  <r>
    <x v="211"/>
    <s v="RCB"/>
    <s v="Pacer"/>
    <n v="16"/>
    <n v="63"/>
    <n v="501"/>
    <n v="28"/>
    <n v="7.95"/>
    <n v="0"/>
    <n v="17.89"/>
    <n v="17.892857142857142"/>
    <n v="1.9600657740192624"/>
    <n v="0.46666666666666667"/>
    <n v="8.3892617449664433E-2"/>
    <n v="0"/>
    <n v="-20.899999999999991"/>
    <n v="-16.41"/>
    <s v="Bhuvneshwar Kumar_RCB"/>
  </r>
  <r>
    <x v="212"/>
    <s v="RCB"/>
    <s v="Pacer"/>
    <n v="12"/>
    <n v="42.5"/>
    <n v="405"/>
    <n v="19"/>
    <n v="9.4499999999999993"/>
    <n v="1"/>
    <n v="21.31"/>
    <n v="21.315789473684209"/>
    <n v="0"/>
    <n v="0"/>
    <n v="0"/>
    <n v="0"/>
    <n v="0"/>
    <n v="0"/>
    <s v="Rasikh Salam_RCB"/>
  </r>
  <r>
    <x v="213"/>
    <s v="RCB"/>
    <s v="Spinner"/>
    <n v="0"/>
    <n v="0"/>
    <n v="0"/>
    <n v="0"/>
    <n v="0"/>
    <n v="0"/>
    <n v="0"/>
    <n v="0"/>
    <n v="4.3683571211661096"/>
    <n v="1.1538461538461537"/>
    <n v="0.10427528675703858"/>
    <n v="0"/>
    <n v="81.36999999999999"/>
    <n v="35.889999999999993"/>
    <s v="Yash Dayal_RCB"/>
  </r>
  <r>
    <x v="214"/>
    <s v="RCB"/>
    <s v="Spinner"/>
    <n v="12"/>
    <n v="40.5"/>
    <n v="376"/>
    <n v="9"/>
    <n v="9.1999999999999993"/>
    <n v="1"/>
    <n v="41.77"/>
    <n v="41.777777777777779"/>
    <n v="12.442705422023476"/>
    <n v="1.75"/>
    <n v="0.12578616352201258"/>
    <n v="0"/>
    <n v="252.36999999999998"/>
    <n v="122.21"/>
    <s v="Suyash Sharma_RCB"/>
  </r>
  <r>
    <x v="215"/>
    <s v="RCB"/>
    <s v="Pacer"/>
    <n v="0"/>
    <n v="0"/>
    <n v="0"/>
    <n v="0"/>
    <n v="0"/>
    <n v="0"/>
    <n v="0"/>
    <n v="0"/>
    <n v="8.4256217738151093"/>
    <n v="1.5833333333333333"/>
    <n v="0.10582010582010583"/>
    <n v="8.3333333333333329E-2"/>
    <n v="143.03"/>
    <n v="66.789999999999992"/>
    <s v="Richard Gleeson_RCB"/>
  </r>
  <r>
    <x v="216"/>
    <s v="RCB"/>
    <s v="Pacer"/>
    <n v="3"/>
    <n v="9.4"/>
    <n v="122"/>
    <n v="3"/>
    <n v="12.62"/>
    <n v="0"/>
    <n v="40.659999999999997"/>
    <n v="40.666666666666664"/>
    <n v="0"/>
    <n v="0"/>
    <n v="0"/>
    <n v="0"/>
    <n v="0"/>
    <n v="0"/>
    <s v="Abhinandan Singh_RCB"/>
  </r>
  <r>
    <x v="217"/>
    <s v="RCB"/>
    <s v="All-Rounder"/>
    <n v="0"/>
    <n v="0"/>
    <n v="0"/>
    <n v="0"/>
    <n v="0"/>
    <n v="0"/>
    <n v="0"/>
    <n v="0"/>
    <m/>
    <m/>
    <m/>
    <m/>
    <m/>
    <m/>
    <m/>
  </r>
  <r>
    <x v="218"/>
    <s v="RCB"/>
    <s v="Pacer"/>
    <n v="6"/>
    <n v="24"/>
    <n v="263"/>
    <n v="9"/>
    <n v="10.95"/>
    <n v="0"/>
    <n v="29.22"/>
    <n v="29.222222222222221"/>
    <n v="0"/>
    <n v="0"/>
    <n v="0"/>
    <n v="0"/>
    <n v="0"/>
    <n v="0"/>
    <s v="Jacob Duffy_RCB"/>
  </r>
  <r>
    <x v="219"/>
    <s v="RCB"/>
    <s v="All-Rounder"/>
    <n v="0"/>
    <n v="0"/>
    <n v="0"/>
    <n v="0"/>
    <n v="0"/>
    <n v="0"/>
    <n v="0"/>
    <n v="0"/>
    <m/>
    <m/>
    <m/>
    <m/>
    <m/>
    <m/>
    <m/>
  </r>
  <r>
    <x v="220"/>
    <s v="RCB"/>
    <s v="All-Rounder"/>
    <n v="0"/>
    <n v="0"/>
    <n v="0"/>
    <n v="0"/>
    <n v="0"/>
    <n v="0"/>
    <n v="0"/>
    <n v="0"/>
    <m/>
    <m/>
    <m/>
    <m/>
    <m/>
    <m/>
    <m/>
  </r>
  <r>
    <x v="221"/>
    <s v="RCB"/>
    <s v="Anchor"/>
    <n v="0"/>
    <n v="0"/>
    <n v="0"/>
    <n v="0"/>
    <n v="0"/>
    <n v="0"/>
    <n v="0"/>
    <n v="0"/>
    <m/>
    <m/>
    <m/>
    <m/>
    <m/>
    <m/>
    <m/>
  </r>
  <r>
    <x v="222"/>
    <s v="RCB"/>
    <s v="All-Rounder"/>
    <n v="0"/>
    <n v="0"/>
    <n v="0"/>
    <n v="0"/>
    <n v="0"/>
    <n v="0"/>
    <n v="0"/>
    <n v="0"/>
    <m/>
    <m/>
    <m/>
    <m/>
    <m/>
    <m/>
    <m/>
  </r>
  <r>
    <x v="223"/>
    <s v="RCB"/>
    <s v="All-Rounder"/>
    <n v="0"/>
    <n v="0"/>
    <n v="0"/>
    <n v="0"/>
    <n v="0"/>
    <n v="0"/>
    <n v="0"/>
    <n v="0"/>
    <m/>
    <m/>
    <m/>
    <m/>
    <m/>
    <m/>
    <m/>
  </r>
  <r>
    <x v="224"/>
    <s v="RCB"/>
    <s v="All-Rounder"/>
    <n v="0"/>
    <n v="0"/>
    <n v="0"/>
    <n v="0"/>
    <n v="0"/>
    <n v="0"/>
    <n v="0"/>
    <n v="0"/>
    <m/>
    <m/>
    <m/>
    <m/>
    <m/>
    <m/>
    <m/>
  </r>
  <r>
    <x v="225"/>
    <s v="SRH"/>
    <s v="Anchor"/>
    <n v="15"/>
    <n v="1"/>
    <n v="7"/>
    <n v="1"/>
    <n v="7"/>
    <n v="0"/>
    <n v="7"/>
    <n v="7"/>
    <m/>
    <m/>
    <m/>
    <m/>
    <m/>
    <m/>
    <m/>
  </r>
  <r>
    <x v="226"/>
    <s v="SRH"/>
    <s v="All-Rounder"/>
    <n v="0"/>
    <n v="0"/>
    <n v="0"/>
    <n v="0"/>
    <n v="0"/>
    <n v="0"/>
    <n v="0"/>
    <n v="0"/>
    <m/>
    <m/>
    <m/>
    <m/>
    <m/>
    <m/>
    <m/>
  </r>
  <r>
    <x v="227"/>
    <s v="SRH"/>
    <s v="Anchor"/>
    <n v="0"/>
    <n v="0"/>
    <n v="0"/>
    <n v="0"/>
    <n v="0"/>
    <n v="0"/>
    <n v="0"/>
    <n v="0"/>
    <m/>
    <m/>
    <m/>
    <m/>
    <m/>
    <m/>
    <m/>
  </r>
  <r>
    <x v="228"/>
    <s v="SRH"/>
    <s v="Anchor"/>
    <n v="0"/>
    <n v="0"/>
    <n v="0"/>
    <n v="0"/>
    <n v="0"/>
    <n v="0"/>
    <n v="0"/>
    <n v="0"/>
    <m/>
    <m/>
    <m/>
    <m/>
    <m/>
    <m/>
    <m/>
  </r>
  <r>
    <x v="229"/>
    <s v="SRH"/>
    <s v="Wicketkeeper"/>
    <n v="0"/>
    <n v="0"/>
    <n v="0"/>
    <n v="0"/>
    <n v="0"/>
    <n v="0"/>
    <n v="0"/>
    <n v="0"/>
    <m/>
    <m/>
    <m/>
    <m/>
    <m/>
    <m/>
    <m/>
  </r>
  <r>
    <x v="230"/>
    <s v="SRH"/>
    <s v="Wicketkeeper"/>
    <n v="0"/>
    <n v="0"/>
    <n v="0"/>
    <n v="0"/>
    <n v="0"/>
    <n v="0"/>
    <n v="0"/>
    <n v="0"/>
    <m/>
    <m/>
    <m/>
    <m/>
    <m/>
    <m/>
    <m/>
  </r>
  <r>
    <x v="231"/>
    <s v="SRH"/>
    <s v="All-Rounder"/>
    <n v="14"/>
    <n v="31"/>
    <n v="323"/>
    <n v="8"/>
    <n v="10.41"/>
    <n v="0"/>
    <n v="40.369999999999997"/>
    <n v="40.375"/>
    <m/>
    <m/>
    <m/>
    <m/>
    <m/>
    <m/>
    <m/>
  </r>
  <r>
    <x v="232"/>
    <s v="SRH"/>
    <s v="All-Rounder"/>
    <n v="8"/>
    <n v="22"/>
    <n v="228"/>
    <n v="8"/>
    <n v="10.36"/>
    <n v="0"/>
    <n v="28.5"/>
    <n v="28.5"/>
    <m/>
    <m/>
    <m/>
    <m/>
    <m/>
    <m/>
    <m/>
  </r>
  <r>
    <x v="233"/>
    <s v="SRH"/>
    <s v="All-Rounder"/>
    <n v="0"/>
    <n v="0"/>
    <n v="0"/>
    <n v="0"/>
    <n v="0"/>
    <n v="0"/>
    <n v="0"/>
    <n v="0"/>
    <m/>
    <m/>
    <m/>
    <m/>
    <m/>
    <m/>
    <m/>
  </r>
  <r>
    <x v="234"/>
    <s v="SRH"/>
    <s v="All-Rounder"/>
    <n v="0"/>
    <n v="0"/>
    <n v="0"/>
    <n v="0"/>
    <n v="0"/>
    <n v="0"/>
    <n v="0"/>
    <n v="0"/>
    <m/>
    <m/>
    <m/>
    <m/>
    <m/>
    <m/>
    <m/>
  </r>
  <r>
    <x v="235"/>
    <s v="SRH"/>
    <s v="Pacer"/>
    <n v="0"/>
    <n v="0"/>
    <n v="0"/>
    <n v="0"/>
    <n v="0"/>
    <n v="0"/>
    <n v="0"/>
    <n v="0"/>
    <n v="2.9080701754385965"/>
    <n v="1"/>
    <n v="9.6525096525096526E-2"/>
    <n v="0"/>
    <n v="7.9200000000000017"/>
    <n v="-1.2199999999999989"/>
    <s v="Dilshan Madushanka_SRH"/>
  </r>
  <r>
    <x v="236"/>
    <s v="SRH"/>
    <s v="Pacer"/>
    <n v="8"/>
    <n v="32"/>
    <n v="307"/>
    <n v="8"/>
    <n v="9.59"/>
    <n v="0"/>
    <n v="38.369999999999997"/>
    <n v="38.375"/>
    <n v="0"/>
    <n v="0"/>
    <n v="0"/>
    <n v="0"/>
    <n v="0"/>
    <n v="0"/>
    <s v="Pat Cummins_SRH"/>
  </r>
  <r>
    <x v="237"/>
    <s v="SRH"/>
    <s v="Pacer"/>
    <n v="4"/>
    <n v="12.5"/>
    <n v="140"/>
    <n v="4"/>
    <n v="10.9"/>
    <n v="0"/>
    <n v="35"/>
    <n v="35"/>
    <n v="0"/>
    <n v="0"/>
    <n v="0"/>
    <n v="0"/>
    <n v="0"/>
    <n v="0"/>
    <s v="Jaydev Unadkat_SRH"/>
  </r>
  <r>
    <x v="238"/>
    <s v="SRH"/>
    <s v="Pacer"/>
    <n v="15"/>
    <n v="54.2"/>
    <n v="507"/>
    <n v="20"/>
    <n v="9.33"/>
    <n v="0"/>
    <n v="25.35"/>
    <n v="25.35"/>
    <n v="0"/>
    <n v="0"/>
    <n v="0"/>
    <n v="0"/>
    <n v="0"/>
    <n v="0"/>
    <s v="Eshan Malinga_SRH"/>
  </r>
  <r>
    <x v="239"/>
    <s v="SRH"/>
    <s v="Pacer"/>
    <n v="0"/>
    <n v="0"/>
    <n v="0"/>
    <n v="0"/>
    <n v="0"/>
    <n v="0"/>
    <n v="0"/>
    <n v="0"/>
    <n v="1.9994787594474852"/>
    <n v="1"/>
    <n v="0.10427528675703858"/>
    <n v="0"/>
    <n v="-9.5099999999999909"/>
    <n v="-9.5499999999999972"/>
    <s v="Zeeshan Ansari_SRH"/>
  </r>
  <r>
    <x v="240"/>
    <s v="SRH"/>
    <s v="All-Rounder"/>
    <n v="13"/>
    <n v="39"/>
    <n v="375"/>
    <n v="9"/>
    <n v="9.61"/>
    <n v="0"/>
    <n v="41.66"/>
    <n v="41.666666666666664"/>
    <m/>
    <m/>
    <m/>
    <m/>
    <m/>
    <m/>
    <m/>
  </r>
  <r>
    <x v="241"/>
    <s v="SRH"/>
    <s v="Wicketkeeper"/>
    <n v="0"/>
    <n v="0"/>
    <n v="0"/>
    <n v="0"/>
    <n v="0"/>
    <n v="0"/>
    <n v="0"/>
    <n v="0"/>
    <m/>
    <m/>
    <m/>
    <m/>
    <m/>
    <m/>
    <m/>
  </r>
  <r>
    <x v="242"/>
    <s v="SRH"/>
    <s v="Pacer"/>
    <n v="0"/>
    <n v="0"/>
    <n v="0"/>
    <n v="0"/>
    <n v="0"/>
    <n v="0"/>
    <n v="0"/>
    <n v="0"/>
    <n v="0"/>
    <n v="0"/>
    <n v="0"/>
    <n v="0"/>
    <n v="0"/>
    <n v="0"/>
    <s v="Krains Fuletra_SRH"/>
  </r>
  <r>
    <x v="243"/>
    <s v="SRH"/>
    <s v="Spinner"/>
    <n v="7"/>
    <n v="26"/>
    <n v="305"/>
    <n v="14"/>
    <n v="11.73"/>
    <n v="0"/>
    <n v="21.78"/>
    <n v="21.785714285714285"/>
    <n v="2.0760921747479597"/>
    <n v="0.69230769230769229"/>
    <n v="0.10405827263267431"/>
    <n v="0"/>
    <n v="3.8500000000000085"/>
    <n v="-2.8799999999999955"/>
    <s v="Praful Hinge_SRH"/>
  </r>
  <r>
    <x v="244"/>
    <s v="SRH"/>
    <s v="Pacer"/>
    <n v="0"/>
    <n v="0"/>
    <n v="0"/>
    <n v="0"/>
    <n v="0"/>
    <n v="0"/>
    <n v="0"/>
    <n v="0"/>
    <n v="0"/>
    <n v="0"/>
    <n v="0"/>
    <n v="0"/>
    <n v="0"/>
    <n v="0"/>
    <s v="Amit Kumar_SRH"/>
  </r>
  <r>
    <x v="245"/>
    <s v="SRH"/>
    <s v="Pacer"/>
    <n v="0"/>
    <n v="0"/>
    <n v="0"/>
    <n v="0"/>
    <n v="0"/>
    <n v="0"/>
    <n v="0"/>
    <n v="0"/>
    <n v="0"/>
    <n v="0"/>
    <n v="0"/>
    <n v="0"/>
    <n v="0"/>
    <n v="0"/>
    <s v="Onkar Tarmale_SRH"/>
  </r>
  <r>
    <x v="246"/>
    <s v="SRH"/>
    <s v="Pacer"/>
    <n v="11"/>
    <n v="42"/>
    <n v="397"/>
    <n v="15"/>
    <n v="9.4499999999999993"/>
    <n v="0"/>
    <n v="26.46"/>
    <n v="26.466666666666665"/>
    <n v="7.5399449035812669"/>
    <n v="2"/>
    <n v="8.525149190110827E-2"/>
    <n v="0"/>
    <n v="75.25"/>
    <n v="31.759999999999998"/>
    <s v="Sakib Hussain_SRH"/>
  </r>
  <r>
    <x v="247"/>
    <s v="SRH"/>
    <s v="All-Rounder"/>
    <n v="0"/>
    <n v="0"/>
    <n v="0"/>
    <n v="0"/>
    <n v="0"/>
    <n v="0"/>
    <n v="0"/>
    <n v="0"/>
    <m/>
    <m/>
    <m/>
    <m/>
    <m/>
    <m/>
    <m/>
  </r>
  <r>
    <x v="248"/>
    <s v="SRH"/>
    <s v="All-Rounder"/>
    <n v="0"/>
    <n v="0"/>
    <n v="0"/>
    <n v="0"/>
    <n v="0"/>
    <n v="0"/>
    <n v="0"/>
    <n v="0"/>
    <m/>
    <m/>
    <m/>
    <m/>
    <m/>
    <m/>
    <m/>
  </r>
  <r>
    <x v="249"/>
    <s v="SRH"/>
    <s v="Pacer"/>
    <n v="0"/>
    <n v="0"/>
    <n v="0"/>
    <n v="0"/>
    <n v="0"/>
    <n v="0"/>
    <n v="0"/>
    <n v="0"/>
    <n v="5.3571428571428568"/>
    <n v="1.3636363636363635"/>
    <n v="0.10582010582010583"/>
    <n v="0"/>
    <n v="90.73"/>
    <n v="40.639999999999993"/>
    <s v="Gerald Coetzee_SRH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6">
  <r>
    <x v="0"/>
    <s v="CSK"/>
    <s v="Anchor"/>
    <n v="0"/>
    <n v="0"/>
    <n v="0"/>
    <n v="0"/>
    <n v="0"/>
    <n v="0"/>
    <n v="0"/>
    <n v="0"/>
    <m/>
    <m/>
    <m/>
    <m/>
    <m/>
    <n v="0"/>
    <m/>
  </r>
  <r>
    <x v="1"/>
    <s v="CSK"/>
    <s v="Wicketkeeper"/>
    <n v="0"/>
    <n v="0"/>
    <n v="0"/>
    <n v="0"/>
    <n v="0"/>
    <n v="0"/>
    <n v="0"/>
    <n v="0"/>
    <m/>
    <m/>
    <m/>
    <m/>
    <m/>
    <n v="0"/>
    <m/>
  </r>
  <r>
    <x v="2"/>
    <s v="CSK"/>
    <s v="Anchor"/>
    <n v="0"/>
    <n v="0"/>
    <n v="0"/>
    <n v="0"/>
    <n v="0"/>
    <n v="0"/>
    <n v="0"/>
    <n v="0"/>
    <m/>
    <m/>
    <m/>
    <m/>
    <m/>
    <n v="0"/>
    <m/>
  </r>
  <r>
    <x v="3"/>
    <s v="CSK"/>
    <s v="Pacer"/>
    <n v="0"/>
    <n v="0"/>
    <n v="0"/>
    <n v="0"/>
    <n v="0"/>
    <n v="0"/>
    <n v="0"/>
    <n v="0"/>
    <n v="0"/>
    <n v="0"/>
    <n v="0"/>
    <n v="0"/>
    <n v="0"/>
    <n v="0"/>
    <s v="Akash Madhwal_CSK"/>
  </r>
  <r>
    <x v="4"/>
    <s v="CSK"/>
    <s v="Wicketkeeper"/>
    <n v="0"/>
    <n v="0"/>
    <n v="0"/>
    <n v="0"/>
    <n v="0"/>
    <n v="0"/>
    <n v="0"/>
    <n v="0"/>
    <m/>
    <m/>
    <m/>
    <m/>
    <m/>
    <n v="0"/>
    <m/>
  </r>
  <r>
    <x v="5"/>
    <s v="CSK"/>
    <s v="All-Rounder"/>
    <n v="14"/>
    <n v="50.2"/>
    <n v="530"/>
    <n v="21"/>
    <n v="10.52"/>
    <n v="0"/>
    <n v="25.23"/>
    <n v="25.238095238095237"/>
    <m/>
    <m/>
    <m/>
    <m/>
    <m/>
    <n v="79.73"/>
    <m/>
  </r>
  <r>
    <x v="6"/>
    <s v="CSK"/>
    <s v="All-Rounder"/>
    <n v="0"/>
    <n v="0"/>
    <n v="0"/>
    <n v="0"/>
    <n v="0"/>
    <n v="0"/>
    <n v="0"/>
    <n v="0"/>
    <m/>
    <m/>
    <m/>
    <m/>
    <m/>
    <n v="0"/>
    <m/>
  </r>
  <r>
    <x v="7"/>
    <s v="CSK"/>
    <s v="All-Rounder"/>
    <n v="0"/>
    <n v="0"/>
    <n v="0"/>
    <n v="0"/>
    <n v="0"/>
    <n v="0"/>
    <n v="0"/>
    <n v="0"/>
    <m/>
    <m/>
    <m/>
    <m/>
    <m/>
    <n v="0"/>
    <m/>
  </r>
  <r>
    <x v="8"/>
    <s v="CSK"/>
    <s v="All-Rounder"/>
    <n v="0"/>
    <n v="0"/>
    <n v="0"/>
    <n v="0"/>
    <n v="0"/>
    <n v="0"/>
    <n v="0"/>
    <n v="0"/>
    <m/>
    <m/>
    <m/>
    <m/>
    <m/>
    <n v="0"/>
    <m/>
  </r>
  <r>
    <x v="9"/>
    <s v="CSK"/>
    <s v="Pacer"/>
    <n v="0"/>
    <n v="0"/>
    <n v="0"/>
    <n v="0"/>
    <n v="0"/>
    <n v="0"/>
    <n v="0"/>
    <n v="0"/>
    <n v="0"/>
    <n v="0"/>
    <n v="0"/>
    <n v="0"/>
    <n v="0"/>
    <n v="0"/>
    <s v="Kuldip Yadav_CSK"/>
  </r>
  <r>
    <x v="10"/>
    <s v="CSK"/>
    <s v="Spinner"/>
    <n v="14"/>
    <n v="51"/>
    <n v="428"/>
    <n v="13"/>
    <n v="8.39"/>
    <n v="0"/>
    <n v="32.92"/>
    <n v="32.92307692307692"/>
    <n v="0"/>
    <n v="0"/>
    <n v="0"/>
    <n v="0"/>
    <n v="0"/>
    <n v="28.299999999999997"/>
    <s v="Noor Ahmad_CSK"/>
  </r>
  <r>
    <x v="11"/>
    <s v="CSK"/>
    <s v="Pacer"/>
    <n v="8"/>
    <n v="28"/>
    <n v="249"/>
    <n v="8"/>
    <n v="8.89"/>
    <n v="0"/>
    <n v="31.12"/>
    <n v="31.125"/>
    <n v="0"/>
    <n v="0"/>
    <n v="0"/>
    <n v="0"/>
    <n v="0"/>
    <n v="-0.90000000000000213"/>
    <s v="Mukesh Choudhary_CSK"/>
  </r>
  <r>
    <x v="12"/>
    <s v="CSK"/>
    <s v="Pacer"/>
    <n v="0"/>
    <n v="0"/>
    <n v="0"/>
    <n v="0"/>
    <n v="0"/>
    <n v="0"/>
    <n v="0"/>
    <n v="0"/>
    <n v="0"/>
    <n v="0"/>
    <n v="0"/>
    <n v="0"/>
    <n v="0"/>
    <n v="0"/>
    <s v="Spencer Johnson_CSK"/>
  </r>
  <r>
    <x v="13"/>
    <s v="CSK"/>
    <s v="Spinner"/>
    <n v="0"/>
    <n v="0"/>
    <n v="0"/>
    <n v="0"/>
    <n v="0"/>
    <n v="0"/>
    <n v="0"/>
    <n v="0"/>
    <n v="3.31318347509113"/>
    <n v="0.9285714285714286"/>
    <n v="0.11918951132300357"/>
    <n v="0"/>
    <n v="66.989999999999981"/>
    <n v="4.0718542482547253"/>
    <s v="Shreyas Gopal_CSK"/>
  </r>
  <r>
    <x v="14"/>
    <s v="CSK"/>
    <s v="Pacer"/>
    <n v="8"/>
    <n v="25.1"/>
    <n v="233"/>
    <n v="4"/>
    <n v="9.25"/>
    <n v="0"/>
    <n v="58.25"/>
    <n v="58.25"/>
    <n v="2.2853470437017998"/>
    <n v="1"/>
    <n v="0.11248593925759279"/>
    <n v="0"/>
    <n v="7.0899999999999963"/>
    <n v="-48.41254218222722"/>
    <s v="Gurjapneet Singh_CSK"/>
  </r>
  <r>
    <x v="15"/>
    <s v="CSK"/>
    <s v="Wicketkeeper"/>
    <n v="0"/>
    <n v="0"/>
    <n v="0"/>
    <n v="0"/>
    <n v="0"/>
    <n v="0"/>
    <n v="0"/>
    <n v="0"/>
    <m/>
    <m/>
    <m/>
    <m/>
    <m/>
    <n v="0"/>
    <m/>
  </r>
  <r>
    <x v="16"/>
    <s v="CSK"/>
    <s v="Pacer"/>
    <n v="7"/>
    <n v="24.4"/>
    <n v="198"/>
    <n v="8"/>
    <n v="8.02"/>
    <n v="1"/>
    <n v="24.75"/>
    <n v="24.75"/>
    <n v="0"/>
    <n v="0"/>
    <n v="0"/>
    <n v="0"/>
    <n v="0"/>
    <n v="7.2100000000000009"/>
    <s v="Akeal Hosein_CSK"/>
  </r>
  <r>
    <x v="17"/>
    <s v="CSK"/>
    <s v="All-Rounder"/>
    <n v="0"/>
    <n v="0"/>
    <n v="0"/>
    <n v="0"/>
    <n v="0"/>
    <n v="0"/>
    <n v="0"/>
    <n v="0"/>
    <m/>
    <m/>
    <m/>
    <m/>
    <m/>
    <n v="0"/>
    <m/>
  </r>
  <r>
    <x v="18"/>
    <s v="CSK"/>
    <s v="Wicketkeeper"/>
    <n v="0"/>
    <n v="0"/>
    <n v="0"/>
    <n v="0"/>
    <n v="0"/>
    <n v="0"/>
    <n v="0"/>
    <n v="0"/>
    <m/>
    <m/>
    <m/>
    <m/>
    <m/>
    <n v="0"/>
    <m/>
  </r>
  <r>
    <x v="19"/>
    <s v="CSK"/>
    <s v="All-Rounder"/>
    <n v="0"/>
    <n v="0"/>
    <n v="0"/>
    <n v="0"/>
    <n v="0"/>
    <n v="0"/>
    <n v="0"/>
    <n v="0"/>
    <m/>
    <m/>
    <m/>
    <m/>
    <m/>
    <n v="0"/>
    <m/>
  </r>
  <r>
    <x v="20"/>
    <s v="CSK"/>
    <s v="All-Rounder"/>
    <n v="0"/>
    <n v="0"/>
    <n v="0"/>
    <n v="0"/>
    <n v="0"/>
    <n v="0"/>
    <n v="0"/>
    <n v="0"/>
    <m/>
    <m/>
    <m/>
    <m/>
    <m/>
    <n v="0"/>
    <m/>
  </r>
  <r>
    <x v="21"/>
    <s v="CSK"/>
    <s v="Anchor"/>
    <n v="0"/>
    <n v="0"/>
    <n v="0"/>
    <n v="0"/>
    <n v="0"/>
    <n v="0"/>
    <n v="0"/>
    <n v="0"/>
    <m/>
    <m/>
    <m/>
    <m/>
    <m/>
    <n v="0"/>
    <m/>
  </r>
  <r>
    <x v="22"/>
    <s v="CSK"/>
    <s v="Spinner"/>
    <n v="0"/>
    <n v="0"/>
    <n v="0"/>
    <n v="0"/>
    <n v="0"/>
    <n v="0"/>
    <n v="0"/>
    <n v="0"/>
    <n v="0"/>
    <n v="0"/>
    <n v="0"/>
    <n v="0"/>
    <n v="0"/>
    <n v="0"/>
    <s v="Rahul Chahar_CSK"/>
  </r>
  <r>
    <x v="23"/>
    <s v="CSK"/>
    <s v="Pacer"/>
    <n v="3"/>
    <n v="10"/>
    <n v="130"/>
    <n v="2"/>
    <n v="13"/>
    <n v="0"/>
    <n v="65"/>
    <n v="65"/>
    <n v="0"/>
    <n v="0"/>
    <n v="0"/>
    <n v="0"/>
    <n v="0"/>
    <n v="-79"/>
    <s v="Matt Henry_CSK"/>
  </r>
  <r>
    <x v="24"/>
    <s v="CSK"/>
    <s v="All-Rounder"/>
    <n v="0"/>
    <n v="0"/>
    <n v="0"/>
    <n v="0"/>
    <n v="0"/>
    <n v="0"/>
    <n v="0"/>
    <n v="0"/>
    <m/>
    <m/>
    <m/>
    <m/>
    <m/>
    <n v="0"/>
    <m/>
  </r>
  <r>
    <x v="25"/>
    <s v="DC"/>
    <s v="Wicketkeeper"/>
    <n v="0"/>
    <n v="0"/>
    <n v="0"/>
    <n v="0"/>
    <n v="0"/>
    <n v="0"/>
    <n v="0"/>
    <n v="0"/>
    <m/>
    <m/>
    <m/>
    <m/>
    <m/>
    <n v="0"/>
    <m/>
  </r>
  <r>
    <x v="26"/>
    <s v="DC"/>
    <s v="Anchor"/>
    <n v="0"/>
    <n v="0"/>
    <n v="0"/>
    <n v="0"/>
    <n v="0"/>
    <n v="0"/>
    <n v="0"/>
    <n v="0"/>
    <m/>
    <m/>
    <m/>
    <m/>
    <m/>
    <n v="0"/>
    <m/>
  </r>
  <r>
    <x v="27"/>
    <s v="DC"/>
    <s v="Wicketkeeper"/>
    <n v="0"/>
    <n v="0"/>
    <n v="0"/>
    <n v="0"/>
    <n v="0"/>
    <n v="0"/>
    <n v="0"/>
    <n v="0"/>
    <m/>
    <m/>
    <m/>
    <m/>
    <m/>
    <n v="0"/>
    <m/>
  </r>
  <r>
    <x v="28"/>
    <s v="DC"/>
    <s v="Anchor"/>
    <n v="0"/>
    <n v="0"/>
    <n v="0"/>
    <n v="0"/>
    <n v="0"/>
    <n v="0"/>
    <n v="0"/>
    <n v="0"/>
    <m/>
    <m/>
    <m/>
    <m/>
    <m/>
    <n v="0"/>
    <m/>
  </r>
  <r>
    <x v="29"/>
    <s v="DC"/>
    <s v="All-Rounder"/>
    <n v="14"/>
    <n v="44"/>
    <n v="360"/>
    <n v="11"/>
    <n v="8.18"/>
    <n v="0"/>
    <n v="32.72"/>
    <n v="32.727272727272727"/>
    <m/>
    <m/>
    <m/>
    <m/>
    <m/>
    <n v="16.920000000000002"/>
    <m/>
  </r>
  <r>
    <x v="30"/>
    <s v="DC"/>
    <s v="Anchor"/>
    <n v="0"/>
    <n v="0"/>
    <n v="0"/>
    <n v="0"/>
    <n v="0"/>
    <n v="0"/>
    <n v="0"/>
    <n v="0"/>
    <m/>
    <m/>
    <m/>
    <m/>
    <m/>
    <n v="0"/>
    <m/>
  </r>
  <r>
    <x v="31"/>
    <s v="DC"/>
    <s v="Anchor"/>
    <n v="0"/>
    <n v="0"/>
    <n v="0"/>
    <n v="0"/>
    <n v="0"/>
    <n v="0"/>
    <n v="0"/>
    <n v="0"/>
    <m/>
    <m/>
    <m/>
    <m/>
    <m/>
    <n v="0"/>
    <m/>
  </r>
  <r>
    <x v="32"/>
    <s v="DC"/>
    <s v="All-Rounder"/>
    <n v="5"/>
    <n v="9"/>
    <n v="113"/>
    <n v="2"/>
    <n v="12.55"/>
    <n v="0"/>
    <n v="56.5"/>
    <n v="56.5"/>
    <m/>
    <m/>
    <m/>
    <m/>
    <m/>
    <n v="-69.599999999999994"/>
    <m/>
  </r>
  <r>
    <x v="33"/>
    <s v="DC"/>
    <s v="All-Rounder"/>
    <n v="0"/>
    <n v="0"/>
    <n v="0"/>
    <n v="0"/>
    <n v="0"/>
    <n v="0"/>
    <n v="0"/>
    <n v="0"/>
    <m/>
    <m/>
    <m/>
    <m/>
    <m/>
    <n v="0"/>
    <m/>
  </r>
  <r>
    <x v="34"/>
    <s v="DC"/>
    <s v="All-Rounder"/>
    <n v="0"/>
    <n v="0"/>
    <n v="0"/>
    <n v="0"/>
    <n v="0"/>
    <n v="0"/>
    <n v="0"/>
    <n v="0"/>
    <m/>
    <m/>
    <m/>
    <m/>
    <m/>
    <n v="0"/>
    <m/>
  </r>
  <r>
    <x v="35"/>
    <s v="DC"/>
    <s v="All-Rounder"/>
    <n v="3"/>
    <n v="10"/>
    <n v="87"/>
    <n v="4"/>
    <n v="8.6999999999999993"/>
    <n v="0"/>
    <n v="21.75"/>
    <n v="21.75"/>
    <m/>
    <m/>
    <m/>
    <m/>
    <m/>
    <n v="-15.149999999999999"/>
    <m/>
  </r>
  <r>
    <x v="36"/>
    <s v="DC"/>
    <s v="Pacer"/>
    <n v="6"/>
    <n v="22"/>
    <n v="224"/>
    <n v="11"/>
    <n v="10.18"/>
    <n v="0"/>
    <n v="20.36"/>
    <n v="20.363636363636363"/>
    <n v="0"/>
    <n v="0"/>
    <n v="0"/>
    <n v="0"/>
    <n v="0"/>
    <n v="25.28"/>
    <s v="Mitchell Starc_DC"/>
  </r>
  <r>
    <x v="37"/>
    <s v="DC"/>
    <s v="Pacer"/>
    <n v="10"/>
    <n v="31.5"/>
    <n v="356"/>
    <n v="5"/>
    <n v="11.18"/>
    <n v="0"/>
    <n v="71.2"/>
    <n v="71.2"/>
    <n v="0"/>
    <n v="0"/>
    <n v="0"/>
    <n v="0"/>
    <n v="0"/>
    <n v="-63.56"/>
    <s v="T Natarajan_DC"/>
  </r>
  <r>
    <x v="38"/>
    <s v="DC"/>
    <s v="Pacer"/>
    <n v="10"/>
    <n v="31.2"/>
    <n v="353"/>
    <n v="6"/>
    <n v="11.26"/>
    <n v="0"/>
    <n v="58.83"/>
    <n v="58.833333333333336"/>
    <n v="1.5999999999999999"/>
    <n v="1.3333333333333333"/>
    <n v="0.1149425287356322"/>
    <n v="0"/>
    <n v="-23.599999999999998"/>
    <n v="-39.671839080459762"/>
    <s v="Mukesh Kumar_DC"/>
  </r>
  <r>
    <x v="39"/>
    <s v="DC"/>
    <s v="Pacer"/>
    <n v="0"/>
    <n v="0"/>
    <n v="0"/>
    <n v="0"/>
    <n v="0"/>
    <n v="0"/>
    <n v="0"/>
    <n v="0"/>
    <n v="5.5"/>
    <n v="1.8333333333333333"/>
    <n v="9.8231827111984291E-2"/>
    <n v="0"/>
    <n v="50.740000000000009"/>
    <n v="7.6280288146692863"/>
    <s v="Dushmantha Chameera_DC"/>
  </r>
  <r>
    <x v="40"/>
    <s v="DC"/>
    <s v="Spinner"/>
    <n v="12"/>
    <n v="37"/>
    <n v="381"/>
    <n v="10"/>
    <n v="10.29"/>
    <n v="0"/>
    <n v="38.1"/>
    <n v="38.1"/>
    <n v="0.7851123595505618"/>
    <n v="0.5"/>
    <n v="8.9445438282647588E-2"/>
    <n v="0"/>
    <n v="-105.94"/>
    <n v="3.5883363148479432"/>
    <s v="Kuldeep Yadav_DC"/>
  </r>
  <r>
    <x v="41"/>
    <s v="DC"/>
    <s v="Anchor"/>
    <n v="0"/>
    <n v="0"/>
    <n v="0"/>
    <n v="0"/>
    <n v="0"/>
    <n v="0"/>
    <n v="0"/>
    <n v="0"/>
    <m/>
    <m/>
    <m/>
    <m/>
    <m/>
    <n v="0"/>
    <m/>
  </r>
  <r>
    <x v="42"/>
    <s v="DC"/>
    <s v="All-Rounder"/>
    <n v="0"/>
    <n v="0"/>
    <n v="0"/>
    <n v="0"/>
    <n v="0"/>
    <n v="0"/>
    <n v="0"/>
    <n v="0"/>
    <m/>
    <m/>
    <m/>
    <m/>
    <m/>
    <n v="0"/>
    <m/>
  </r>
  <r>
    <x v="43"/>
    <s v="DC"/>
    <s v="Pacer"/>
    <n v="0"/>
    <n v="0"/>
    <n v="0"/>
    <n v="0"/>
    <n v="0"/>
    <n v="0"/>
    <n v="0"/>
    <n v="0"/>
    <n v="2.7007874015748028"/>
    <n v="0.83333333333333337"/>
    <n v="9.7181729834791064E-2"/>
    <n v="0"/>
    <n v="16.929999999999993"/>
    <n v="3.6248785228377067"/>
    <s v="Rehan Ahmed_DC"/>
  </r>
  <r>
    <x v="44"/>
    <s v="DC"/>
    <s v="Anchor"/>
    <n v="0"/>
    <n v="0"/>
    <n v="0"/>
    <n v="0"/>
    <n v="0"/>
    <n v="0"/>
    <n v="0"/>
    <n v="0"/>
    <m/>
    <m/>
    <m/>
    <m/>
    <m/>
    <n v="0"/>
    <m/>
  </r>
  <r>
    <x v="45"/>
    <s v="DC"/>
    <s v="Anchor"/>
    <n v="0"/>
    <n v="0"/>
    <n v="0"/>
    <n v="0"/>
    <n v="0"/>
    <n v="0"/>
    <n v="0"/>
    <n v="0"/>
    <m/>
    <m/>
    <m/>
    <m/>
    <m/>
    <n v="0"/>
    <m/>
  </r>
  <r>
    <x v="46"/>
    <s v="DC"/>
    <s v="Pacer"/>
    <n v="12"/>
    <n v="41.2"/>
    <n v="340"/>
    <n v="13"/>
    <n v="8.2200000000000006"/>
    <n v="0"/>
    <n v="26.15"/>
    <n v="26.153846153846153"/>
    <n v="0"/>
    <n v="0"/>
    <n v="0"/>
    <n v="0"/>
    <n v="0"/>
    <n v="35.410000000000004"/>
    <s v="Lungi Ngidi_DC"/>
  </r>
  <r>
    <x v="47"/>
    <s v="DC"/>
    <s v="Anchor"/>
    <n v="0"/>
    <n v="0"/>
    <n v="0"/>
    <n v="0"/>
    <n v="0"/>
    <n v="0"/>
    <n v="0"/>
    <n v="0"/>
    <m/>
    <m/>
    <m/>
    <m/>
    <m/>
    <n v="0"/>
    <m/>
  </r>
  <r>
    <x v="48"/>
    <s v="DC"/>
    <s v="Anchor"/>
    <n v="0"/>
    <n v="0"/>
    <n v="0"/>
    <n v="0"/>
    <n v="0"/>
    <n v="0"/>
    <n v="0"/>
    <n v="0"/>
    <m/>
    <m/>
    <m/>
    <m/>
    <m/>
    <n v="0"/>
    <m/>
  </r>
  <r>
    <x v="49"/>
    <s v="DC"/>
    <s v="Pacer"/>
    <n v="2"/>
    <n v="7"/>
    <n v="90"/>
    <n v="2"/>
    <n v="12.85"/>
    <n v="0"/>
    <n v="45"/>
    <n v="45"/>
    <n v="4.086424474187381"/>
    <n v="1.0833333333333333"/>
    <n v="0.121654501216545"/>
    <n v="0"/>
    <n v="77.040000000000006"/>
    <n v="-54.001703163017034"/>
    <s v="Kyle Jamieson_DC"/>
  </r>
  <r>
    <x v="50"/>
    <s v="GT"/>
    <s v="Anchor"/>
    <n v="0"/>
    <n v="0"/>
    <n v="0"/>
    <n v="0"/>
    <n v="0"/>
    <n v="0"/>
    <n v="0"/>
    <n v="0"/>
    <m/>
    <m/>
    <m/>
    <m/>
    <m/>
    <n v="0"/>
    <m/>
  </r>
  <r>
    <x v="51"/>
    <s v="GT"/>
    <s v="Anchor"/>
    <n v="0"/>
    <n v="0"/>
    <n v="0"/>
    <n v="0"/>
    <n v="0"/>
    <n v="0"/>
    <n v="0"/>
    <n v="0"/>
    <m/>
    <m/>
    <m/>
    <m/>
    <m/>
    <n v="0"/>
    <m/>
  </r>
  <r>
    <x v="52"/>
    <s v="GT"/>
    <s v="Wicketkeeper"/>
    <n v="0"/>
    <n v="0"/>
    <n v="0"/>
    <n v="0"/>
    <n v="0"/>
    <n v="0"/>
    <n v="0"/>
    <n v="0"/>
    <m/>
    <m/>
    <m/>
    <m/>
    <m/>
    <n v="0"/>
    <m/>
  </r>
  <r>
    <x v="53"/>
    <s v="GT"/>
    <s v="Wicketkeeper"/>
    <n v="0"/>
    <n v="0"/>
    <n v="0"/>
    <n v="0"/>
    <n v="0"/>
    <n v="0"/>
    <n v="0"/>
    <n v="0"/>
    <m/>
    <m/>
    <m/>
    <m/>
    <m/>
    <n v="0"/>
    <m/>
  </r>
  <r>
    <x v="54"/>
    <s v="GT"/>
    <s v="Wicketkeeper"/>
    <n v="0"/>
    <n v="0"/>
    <n v="0"/>
    <n v="0"/>
    <n v="0"/>
    <n v="0"/>
    <n v="0"/>
    <n v="0"/>
    <m/>
    <m/>
    <m/>
    <m/>
    <m/>
    <n v="0"/>
    <m/>
  </r>
  <r>
    <x v="55"/>
    <s v="GT"/>
    <s v="All-Rounder"/>
    <n v="0"/>
    <n v="0"/>
    <n v="0"/>
    <n v="0"/>
    <n v="0"/>
    <n v="0"/>
    <n v="0"/>
    <n v="0"/>
    <m/>
    <m/>
    <m/>
    <m/>
    <m/>
    <n v="0"/>
    <m/>
  </r>
  <r>
    <x v="56"/>
    <s v="GT"/>
    <s v="All-Rounder"/>
    <n v="0"/>
    <n v="0"/>
    <n v="0"/>
    <n v="0"/>
    <n v="0"/>
    <n v="0"/>
    <n v="0"/>
    <n v="0"/>
    <m/>
    <m/>
    <m/>
    <m/>
    <m/>
    <n v="0"/>
    <m/>
  </r>
  <r>
    <x v="57"/>
    <s v="GT"/>
    <s v="All-Rounder"/>
    <n v="17"/>
    <n v="9.1"/>
    <n v="84"/>
    <n v="1"/>
    <n v="9.16"/>
    <n v="0"/>
    <n v="84"/>
    <n v="84"/>
    <m/>
    <m/>
    <m/>
    <m/>
    <m/>
    <n v="-96.32"/>
    <m/>
  </r>
  <r>
    <x v="58"/>
    <s v="GT"/>
    <s v="Pacer"/>
    <n v="8"/>
    <n v="17.2"/>
    <n v="172"/>
    <n v="6"/>
    <n v="9.92"/>
    <n v="0"/>
    <n v="28.66"/>
    <n v="28.666666666666668"/>
    <n v="0"/>
    <n v="0"/>
    <n v="0"/>
    <n v="0"/>
    <n v="0"/>
    <n v="-12.5"/>
    <s v="Arshad Khan_GT"/>
  </r>
  <r>
    <x v="59"/>
    <s v="GT"/>
    <s v="Anchor"/>
    <n v="0"/>
    <n v="0"/>
    <n v="0"/>
    <n v="0"/>
    <n v="0"/>
    <n v="0"/>
    <n v="0"/>
    <n v="0"/>
    <m/>
    <m/>
    <m/>
    <m/>
    <m/>
    <n v="0"/>
    <m/>
  </r>
  <r>
    <x v="60"/>
    <s v="GT"/>
    <s v="All-Rounder"/>
    <n v="0"/>
    <n v="0"/>
    <n v="0"/>
    <n v="0"/>
    <n v="0"/>
    <n v="0"/>
    <n v="0"/>
    <n v="0"/>
    <m/>
    <m/>
    <m/>
    <m/>
    <m/>
    <n v="0"/>
    <m/>
  </r>
  <r>
    <x v="61"/>
    <s v="GT"/>
    <s v="Pacer"/>
    <n v="17"/>
    <n v="64.400000000000006"/>
    <n v="626"/>
    <n v="29"/>
    <n v="9.68"/>
    <n v="1"/>
    <n v="21.58"/>
    <n v="21.586206896551722"/>
    <n v="2.0767620376831819"/>
    <n v="0.75"/>
    <n v="0.10080645161290323"/>
    <n v="0"/>
    <n v="-11.079999999999998"/>
    <n v="136.36241935483872"/>
    <s v="Kagiso Rabada_GT"/>
  </r>
  <r>
    <x v="62"/>
    <s v="GT"/>
    <s v="Pacer"/>
    <n v="17"/>
    <n v="62"/>
    <n v="562"/>
    <n v="19"/>
    <n v="9.06"/>
    <n v="1"/>
    <n v="29.57"/>
    <n v="29.578947368421051"/>
    <n v="0"/>
    <n v="0"/>
    <n v="0"/>
    <n v="0"/>
    <n v="0"/>
    <n v="66.31"/>
    <s v="Mohammed Siraj_GT"/>
  </r>
  <r>
    <x v="63"/>
    <s v="GT"/>
    <s v="Pacer"/>
    <n v="12"/>
    <n v="39"/>
    <n v="407"/>
    <n v="16"/>
    <n v="10.43"/>
    <n v="0"/>
    <n v="25.43"/>
    <n v="25.4375"/>
    <n v="0"/>
    <n v="0"/>
    <n v="0"/>
    <n v="0"/>
    <n v="0"/>
    <n v="49.71"/>
    <s v="Prasidh Krishna_GT"/>
  </r>
  <r>
    <x v="64"/>
    <s v="GT"/>
    <s v="Pacer"/>
    <n v="0"/>
    <n v="0"/>
    <n v="0"/>
    <n v="0"/>
    <n v="0"/>
    <n v="0"/>
    <n v="0"/>
    <n v="0"/>
    <n v="13.008341056533828"/>
    <n v="1.7058823529411764"/>
    <n v="0.10330578512396695"/>
    <n v="5.8823529411764705E-2"/>
    <n v="251.79999999999998"/>
    <n v="7.2510938259601359"/>
    <s v="Ishant Sharma_GT"/>
  </r>
  <r>
    <x v="65"/>
    <s v="GT"/>
    <s v="Pacer"/>
    <n v="0"/>
    <n v="0"/>
    <n v="0"/>
    <n v="0"/>
    <n v="0"/>
    <n v="0"/>
    <n v="0"/>
    <n v="0"/>
    <n v="5.8214406493067301"/>
    <n v="1.1176470588235294"/>
    <n v="0.11037527593818984"/>
    <n v="5.8823529411764705E-2"/>
    <n v="137.68"/>
    <n v="4.9193611219322166"/>
    <s v="Gurnoor Brar_GT"/>
  </r>
  <r>
    <x v="66"/>
    <s v="GT"/>
    <s v="Spinner"/>
    <n v="17"/>
    <n v="56.5"/>
    <n v="516"/>
    <n v="21"/>
    <n v="9.07"/>
    <n v="0"/>
    <n v="24.57"/>
    <n v="24.571428571428573"/>
    <n v="6.5623279591034214"/>
    <n v="1.3333333333333333"/>
    <n v="9.5877277085330781E-2"/>
    <n v="0"/>
    <n v="101.85000000000001"/>
    <n v="88.910965164589328"/>
    <s v="Rashid Khan_GT"/>
  </r>
  <r>
    <x v="67"/>
    <s v="GT"/>
    <s v="Spinner"/>
    <n v="4"/>
    <n v="6"/>
    <n v="68"/>
    <n v="2"/>
    <n v="11.33"/>
    <n v="0"/>
    <n v="34"/>
    <n v="34"/>
    <n v="0"/>
    <n v="0"/>
    <n v="0"/>
    <n v="0"/>
    <n v="0"/>
    <n v="-44.66"/>
    <s v="Manav Suthar_GT"/>
  </r>
  <r>
    <x v="68"/>
    <s v="GT"/>
    <s v="Spinner"/>
    <n v="0"/>
    <n v="0"/>
    <n v="0"/>
    <n v="0"/>
    <n v="0"/>
    <n v="0"/>
    <n v="0"/>
    <n v="0"/>
    <n v="0"/>
    <n v="0"/>
    <n v="0"/>
    <n v="0"/>
    <n v="0"/>
    <n v="0"/>
    <s v="Sai Kishore_GT"/>
  </r>
  <r>
    <x v="69"/>
    <s v="GT"/>
    <s v="Spinner"/>
    <n v="0"/>
    <n v="0"/>
    <n v="0"/>
    <n v="0"/>
    <n v="0"/>
    <n v="0"/>
    <n v="0"/>
    <n v="0"/>
    <n v="7.7521367521367521"/>
    <n v="1.2352941176470589"/>
    <n v="0.11025358324145534"/>
    <n v="0"/>
    <n v="167.64999999999998"/>
    <n v="5.2719372203126014"/>
    <s v="Jayant Yadav_GT"/>
  </r>
  <r>
    <x v="70"/>
    <s v="GT"/>
    <s v="Pacer"/>
    <n v="6"/>
    <n v="21"/>
    <n v="228"/>
    <n v="6"/>
    <n v="10.85"/>
    <n v="0"/>
    <n v="38"/>
    <n v="38"/>
    <n v="0.66647058823529415"/>
    <n v="0.5"/>
    <n v="8.8261253309797005E-2"/>
    <n v="0"/>
    <n v="-73.990000000000009"/>
    <n v="-21.435216240070606"/>
    <s v="Ashok Sharma_GT"/>
  </r>
  <r>
    <x v="71"/>
    <s v="GT"/>
    <s v="All-Rounder"/>
    <n v="11"/>
    <n v="38.200000000000003"/>
    <n v="290"/>
    <n v="17"/>
    <n v="7.56"/>
    <n v="0"/>
    <n v="17.05"/>
    <n v="17.058823529411764"/>
    <m/>
    <m/>
    <m/>
    <m/>
    <m/>
    <n v="69.83"/>
    <m/>
  </r>
  <r>
    <x v="72"/>
    <s v="GT"/>
    <s v="Wicketkeeper"/>
    <n v="0"/>
    <n v="0"/>
    <n v="0"/>
    <n v="0"/>
    <n v="0"/>
    <n v="0"/>
    <n v="0"/>
    <n v="0"/>
    <m/>
    <m/>
    <m/>
    <m/>
    <m/>
    <n v="0"/>
    <m/>
  </r>
  <r>
    <x v="73"/>
    <s v="GT"/>
    <s v="Pacer"/>
    <n v="0"/>
    <n v="0"/>
    <n v="0"/>
    <n v="0"/>
    <n v="0"/>
    <n v="0"/>
    <n v="0"/>
    <n v="0"/>
    <n v="1.713157894736842"/>
    <n v="1"/>
    <n v="9.2165898617511524E-2"/>
    <n v="0"/>
    <n v="-36.549999999999997"/>
    <n v="4.2764976958525347"/>
    <s v="Luke Wood_GT"/>
  </r>
  <r>
    <x v="74"/>
    <s v="GT"/>
    <s v="Pacer"/>
    <n v="0"/>
    <n v="0"/>
    <n v="0"/>
    <n v="0"/>
    <n v="0"/>
    <n v="0"/>
    <n v="0"/>
    <n v="0"/>
    <n v="7.5378299120234589"/>
    <n v="1.5454545454545454"/>
    <n v="0.1322751322751323"/>
    <n v="0"/>
    <n v="135.22"/>
    <n v="6.5786435786435788"/>
    <s v="Kulwant Khejroliya_GT"/>
  </r>
  <r>
    <x v="75"/>
    <s v="KKR"/>
    <s v="Anchor"/>
    <n v="0"/>
    <n v="0"/>
    <n v="0"/>
    <n v="0"/>
    <n v="0"/>
    <n v="0"/>
    <n v="0"/>
    <n v="0"/>
    <m/>
    <m/>
    <m/>
    <m/>
    <m/>
    <n v="0"/>
    <m/>
  </r>
  <r>
    <x v="76"/>
    <s v="KKR"/>
    <s v="Anchor"/>
    <n v="0"/>
    <n v="0"/>
    <n v="0"/>
    <n v="0"/>
    <n v="0"/>
    <n v="0"/>
    <n v="0"/>
    <n v="0"/>
    <m/>
    <m/>
    <m/>
    <m/>
    <m/>
    <n v="0"/>
    <m/>
  </r>
  <r>
    <x v="77"/>
    <s v="KKR"/>
    <s v="Anchor"/>
    <n v="0"/>
    <n v="0"/>
    <n v="0"/>
    <n v="0"/>
    <n v="0"/>
    <n v="0"/>
    <n v="0"/>
    <n v="0"/>
    <m/>
    <m/>
    <m/>
    <m/>
    <m/>
    <n v="0"/>
    <m/>
  </r>
  <r>
    <x v="78"/>
    <s v="KKR"/>
    <s v="Anchor"/>
    <n v="0"/>
    <n v="0"/>
    <n v="0"/>
    <n v="0"/>
    <n v="0"/>
    <n v="0"/>
    <n v="0"/>
    <n v="0"/>
    <m/>
    <m/>
    <m/>
    <m/>
    <m/>
    <n v="0"/>
    <m/>
  </r>
  <r>
    <x v="79"/>
    <s v="KKR"/>
    <s v="All-Rounder"/>
    <n v="0"/>
    <n v="0"/>
    <n v="0"/>
    <n v="0"/>
    <n v="0"/>
    <n v="0"/>
    <n v="0"/>
    <n v="0"/>
    <m/>
    <m/>
    <m/>
    <m/>
    <m/>
    <n v="0"/>
    <m/>
  </r>
  <r>
    <x v="80"/>
    <s v="KKR"/>
    <s v="All-Rounder"/>
    <n v="0"/>
    <n v="0"/>
    <n v="0"/>
    <n v="0"/>
    <n v="0"/>
    <n v="0"/>
    <n v="0"/>
    <n v="0"/>
    <m/>
    <m/>
    <m/>
    <m/>
    <m/>
    <n v="0"/>
    <m/>
  </r>
  <r>
    <x v="81"/>
    <s v="KKR"/>
    <s v="Anchor"/>
    <n v="8"/>
    <n v="2.4"/>
    <n v="31"/>
    <n v="1"/>
    <n v="11.62"/>
    <n v="0"/>
    <n v="31"/>
    <n v="31"/>
    <m/>
    <m/>
    <m/>
    <m/>
    <m/>
    <n v="-48.239999999999995"/>
    <m/>
  </r>
  <r>
    <x v="82"/>
    <s v="KKR"/>
    <s v="Pacer"/>
    <n v="11"/>
    <n v="38"/>
    <n v="390"/>
    <n v="11"/>
    <n v="10.26"/>
    <n v="0"/>
    <n v="35.450000000000003"/>
    <n v="35.454545454545453"/>
    <n v="0"/>
    <n v="0"/>
    <n v="0"/>
    <n v="0"/>
    <n v="0"/>
    <n v="10.030000000000001"/>
    <s v="Vaibhav Arora_KKR"/>
  </r>
  <r>
    <x v="83"/>
    <s v="KKR"/>
    <s v="All-Rounder"/>
    <n v="13"/>
    <n v="51"/>
    <n v="339"/>
    <n v="15"/>
    <n v="6.64"/>
    <n v="0"/>
    <n v="22.6"/>
    <n v="22.6"/>
    <m/>
    <m/>
    <m/>
    <m/>
    <m/>
    <n v="54.12"/>
    <m/>
  </r>
  <r>
    <x v="84"/>
    <s v="KKR"/>
    <s v="Spinner"/>
    <n v="11"/>
    <n v="41"/>
    <n v="360"/>
    <n v="11"/>
    <n v="8.7799999999999994"/>
    <n v="0"/>
    <n v="32.72"/>
    <n v="32.727272727272727"/>
    <n v="0.37483870967741933"/>
    <n v="0.125"/>
    <n v="8.6058519793459562E-2"/>
    <n v="0"/>
    <n v="-70.86"/>
    <n v="16.478175559380375"/>
    <s v="Varun Chakravarthy_KKR"/>
  </r>
  <r>
    <x v="85"/>
    <s v="KKR"/>
    <s v="Pacer"/>
    <n v="0"/>
    <n v="0"/>
    <n v="0"/>
    <n v="0"/>
    <n v="0"/>
    <n v="0"/>
    <n v="0"/>
    <n v="0"/>
    <n v="3.1836389280677007"/>
    <n v="1"/>
    <n v="9.7465886939571159E-2"/>
    <n v="0"/>
    <n v="30.319999999999993"/>
    <n v="4.2923976608187138"/>
    <s v="Navdeep Saini_KKR"/>
  </r>
  <r>
    <x v="86"/>
    <s v="KKR"/>
    <s v="Pacer"/>
    <n v="0"/>
    <n v="0"/>
    <n v="0"/>
    <n v="0"/>
    <n v="0"/>
    <n v="0"/>
    <n v="0"/>
    <n v="0"/>
    <n v="4.4070796460176984"/>
    <n v="1.1538461538461537"/>
    <n v="0.15060240963855423"/>
    <n v="0"/>
    <n v="110.88000000000001"/>
    <n v="5.0671918443002779"/>
    <s v="Umran Malik_KKR"/>
  </r>
  <r>
    <x v="87"/>
    <s v="KKR"/>
    <s v="All-Rounder"/>
    <n v="14"/>
    <n v="22"/>
    <n v="234"/>
    <n v="7"/>
    <n v="10.63"/>
    <n v="0"/>
    <n v="33.42"/>
    <n v="33.428571428571431"/>
    <m/>
    <m/>
    <m/>
    <m/>
    <m/>
    <n v="-12.680000000000003"/>
    <m/>
  </r>
  <r>
    <x v="88"/>
    <s v="KKR"/>
    <s v="Wicketkeeper"/>
    <n v="0"/>
    <n v="0"/>
    <n v="0"/>
    <n v="0"/>
    <n v="0"/>
    <n v="0"/>
    <n v="0"/>
    <n v="0"/>
    <m/>
    <m/>
    <m/>
    <m/>
    <m/>
    <n v="0"/>
    <m/>
  </r>
  <r>
    <x v="89"/>
    <s v="KKR"/>
    <s v="Wicketkeeper"/>
    <n v="0"/>
    <n v="0"/>
    <n v="0"/>
    <n v="0"/>
    <n v="0"/>
    <n v="0"/>
    <n v="0"/>
    <n v="0"/>
    <m/>
    <m/>
    <m/>
    <m/>
    <m/>
    <n v="0"/>
    <m/>
  </r>
  <r>
    <x v="90"/>
    <s v="KKR"/>
    <s v="Wicketkeeper"/>
    <n v="0"/>
    <n v="0"/>
    <n v="0"/>
    <n v="0"/>
    <n v="0"/>
    <n v="0"/>
    <n v="0"/>
    <n v="0"/>
    <m/>
    <m/>
    <m/>
    <m/>
    <m/>
    <n v="0"/>
    <m/>
  </r>
  <r>
    <x v="91"/>
    <s v="KKR"/>
    <s v="Pacer"/>
    <n v="0"/>
    <n v="0"/>
    <n v="0"/>
    <n v="0"/>
    <n v="0"/>
    <n v="0"/>
    <n v="0"/>
    <n v="0"/>
    <n v="0"/>
    <n v="0"/>
    <n v="0"/>
    <n v="0"/>
    <n v="0"/>
    <n v="0"/>
    <s v="Prashant Solanki_KKR"/>
  </r>
  <r>
    <x v="92"/>
    <s v="KKR"/>
    <s v="Pacer"/>
    <n v="14"/>
    <n v="51"/>
    <n v="498"/>
    <n v="18"/>
    <n v="9.76"/>
    <n v="0"/>
    <n v="27.66"/>
    <n v="27.666666666666668"/>
    <n v="0"/>
    <n v="0"/>
    <n v="0"/>
    <n v="0"/>
    <n v="0"/>
    <n v="60.820000000000007"/>
    <s v="Kartik Tyagi_KKR"/>
  </r>
  <r>
    <x v="93"/>
    <s v="KKR"/>
    <s v="Anchor"/>
    <n v="0"/>
    <n v="0"/>
    <n v="0"/>
    <n v="0"/>
    <n v="0"/>
    <n v="0"/>
    <n v="0"/>
    <n v="0"/>
    <m/>
    <m/>
    <m/>
    <m/>
    <m/>
    <n v="0"/>
    <m/>
  </r>
  <r>
    <x v="94"/>
    <s v="KKR"/>
    <s v="Wicketkeeper"/>
    <n v="0"/>
    <n v="0"/>
    <n v="0"/>
    <n v="0"/>
    <n v="0"/>
    <n v="0"/>
    <n v="0"/>
    <n v="0"/>
    <m/>
    <m/>
    <m/>
    <m/>
    <m/>
    <n v="0"/>
    <m/>
  </r>
  <r>
    <x v="95"/>
    <s v="KKR"/>
    <s v="All-Rounder"/>
    <n v="0"/>
    <n v="0"/>
    <n v="0"/>
    <n v="0"/>
    <n v="0"/>
    <n v="0"/>
    <n v="0"/>
    <n v="0"/>
    <m/>
    <m/>
    <m/>
    <m/>
    <m/>
    <n v="0"/>
    <m/>
  </r>
  <r>
    <x v="96"/>
    <s v="KKR"/>
    <s v="All-Rounder"/>
    <n v="0"/>
    <n v="0"/>
    <n v="0"/>
    <n v="0"/>
    <n v="0"/>
    <n v="0"/>
    <n v="0"/>
    <n v="0"/>
    <m/>
    <m/>
    <m/>
    <m/>
    <m/>
    <n v="0"/>
    <m/>
  </r>
  <r>
    <x v="97"/>
    <s v="KKR"/>
    <s v="Pacer"/>
    <n v="0"/>
    <n v="0"/>
    <n v="0"/>
    <n v="0"/>
    <n v="0"/>
    <n v="0"/>
    <n v="0"/>
    <n v="0"/>
    <n v="0"/>
    <n v="0"/>
    <n v="0"/>
    <n v="0"/>
    <n v="0"/>
    <n v="0"/>
    <s v="Saurabh Dubey_KKR"/>
  </r>
  <r>
    <x v="98"/>
    <s v="KKR"/>
    <s v="All-Rounder"/>
    <n v="0"/>
    <n v="0"/>
    <n v="0"/>
    <n v="0"/>
    <n v="0"/>
    <n v="0"/>
    <n v="0"/>
    <n v="0"/>
    <m/>
    <m/>
    <m/>
    <m/>
    <m/>
    <n v="0"/>
    <m/>
  </r>
  <r>
    <x v="99"/>
    <s v="KKR"/>
    <s v="Pacer"/>
    <n v="0"/>
    <n v="0"/>
    <n v="0"/>
    <n v="0"/>
    <n v="0"/>
    <n v="0"/>
    <n v="0"/>
    <n v="0"/>
    <n v="0"/>
    <n v="0"/>
    <n v="0"/>
    <n v="0"/>
    <n v="0"/>
    <n v="0"/>
    <s v="Blessing Muzarabani_KKR"/>
  </r>
  <r>
    <x v="100"/>
    <s v="LSG"/>
    <s v="Wicketkeeper"/>
    <n v="0"/>
    <n v="0"/>
    <n v="0"/>
    <n v="0"/>
    <n v="0"/>
    <n v="0"/>
    <n v="0"/>
    <n v="0"/>
    <m/>
    <m/>
    <m/>
    <m/>
    <m/>
    <n v="0"/>
    <m/>
  </r>
  <r>
    <x v="101"/>
    <s v="LSG"/>
    <s v="All-Rounder"/>
    <n v="0"/>
    <n v="0"/>
    <n v="0"/>
    <n v="0"/>
    <n v="0"/>
    <n v="0"/>
    <n v="0"/>
    <n v="0"/>
    <m/>
    <m/>
    <m/>
    <m/>
    <m/>
    <n v="0"/>
    <m/>
  </r>
  <r>
    <x v="102"/>
    <s v="LSG"/>
    <s v="Anchor"/>
    <n v="0"/>
    <n v="0"/>
    <n v="0"/>
    <n v="0"/>
    <n v="0"/>
    <n v="0"/>
    <n v="0"/>
    <n v="0"/>
    <m/>
    <m/>
    <m/>
    <m/>
    <m/>
    <n v="0"/>
    <m/>
  </r>
  <r>
    <x v="103"/>
    <s v="LSG"/>
    <s v="Anchor"/>
    <n v="0"/>
    <n v="0"/>
    <n v="0"/>
    <n v="0"/>
    <n v="0"/>
    <n v="0"/>
    <n v="0"/>
    <n v="0"/>
    <m/>
    <m/>
    <m/>
    <m/>
    <m/>
    <n v="0"/>
    <m/>
  </r>
  <r>
    <x v="104"/>
    <s v="LSG"/>
    <s v="Anchor"/>
    <n v="0"/>
    <n v="0"/>
    <n v="0"/>
    <n v="0"/>
    <n v="0"/>
    <n v="0"/>
    <n v="0"/>
    <n v="0"/>
    <m/>
    <m/>
    <m/>
    <m/>
    <m/>
    <n v="0"/>
    <m/>
  </r>
  <r>
    <x v="105"/>
    <s v="LSG"/>
    <s v="Anchor"/>
    <n v="0"/>
    <n v="0"/>
    <n v="0"/>
    <n v="0"/>
    <n v="0"/>
    <n v="0"/>
    <n v="0"/>
    <n v="0"/>
    <m/>
    <m/>
    <m/>
    <m/>
    <m/>
    <n v="0"/>
    <m/>
  </r>
  <r>
    <x v="106"/>
    <s v="LSG"/>
    <s v="Wicketkeeper"/>
    <n v="0"/>
    <n v="0"/>
    <n v="0"/>
    <n v="0"/>
    <n v="0"/>
    <n v="0"/>
    <n v="0"/>
    <n v="0"/>
    <m/>
    <m/>
    <m/>
    <m/>
    <m/>
    <n v="0"/>
    <m/>
  </r>
  <r>
    <x v="107"/>
    <s v="LSG"/>
    <s v="Anchor"/>
    <n v="0"/>
    <n v="0"/>
    <n v="0"/>
    <n v="0"/>
    <n v="0"/>
    <n v="0"/>
    <n v="0"/>
    <n v="0"/>
    <m/>
    <m/>
    <m/>
    <m/>
    <m/>
    <n v="0"/>
    <m/>
  </r>
  <r>
    <x v="108"/>
    <s v="LSG"/>
    <s v="All-Rounder"/>
    <n v="5"/>
    <n v="11.1"/>
    <n v="130"/>
    <n v="5"/>
    <n v="11.64"/>
    <n v="0"/>
    <n v="26"/>
    <n v="26"/>
    <m/>
    <m/>
    <m/>
    <m/>
    <m/>
    <n v="-19.28"/>
    <m/>
  </r>
  <r>
    <x v="109"/>
    <s v="LSG"/>
    <s v="All-Rounder"/>
    <n v="0"/>
    <n v="0"/>
    <n v="0"/>
    <n v="0"/>
    <n v="0"/>
    <n v="0"/>
    <n v="0"/>
    <n v="0"/>
    <m/>
    <m/>
    <m/>
    <m/>
    <m/>
    <n v="0"/>
    <m/>
  </r>
  <r>
    <x v="110"/>
    <s v="LSG"/>
    <s v="Pacer"/>
    <n v="0"/>
    <n v="0"/>
    <n v="0"/>
    <n v="0"/>
    <n v="0"/>
    <n v="0"/>
    <n v="0"/>
    <n v="0"/>
    <n v="0"/>
    <n v="0"/>
    <n v="0"/>
    <n v="0"/>
    <n v="0"/>
    <n v="0"/>
    <s v="Mayank Yadav_LSG"/>
  </r>
  <r>
    <x v="111"/>
    <s v="LSG"/>
    <s v="Pacer"/>
    <n v="7"/>
    <n v="24.4"/>
    <n v="273"/>
    <n v="6"/>
    <n v="11.06"/>
    <n v="0"/>
    <n v="45.5"/>
    <n v="45.5"/>
    <n v="2.2384615384615385"/>
    <n v="1"/>
    <n v="8.5910652920962199E-2"/>
    <n v="0"/>
    <n v="-26.92"/>
    <n v="-27.362268041237112"/>
    <s v="Avesh Khan_LSG"/>
  </r>
  <r>
    <x v="112"/>
    <s v="LSG"/>
    <s v="Pacer"/>
    <n v="7"/>
    <n v="28"/>
    <n v="228"/>
    <n v="11"/>
    <n v="8.14"/>
    <n v="3"/>
    <n v="20.72"/>
    <n v="20.727272727272727"/>
    <n v="0"/>
    <n v="0"/>
    <n v="0"/>
    <n v="0"/>
    <n v="0"/>
    <n v="29"/>
    <s v="Mohsin Khan_LSG"/>
  </r>
  <r>
    <x v="113"/>
    <s v="LSG"/>
    <s v="Pacer"/>
    <n v="4"/>
    <n v="15"/>
    <n v="145"/>
    <n v="6"/>
    <n v="9.66"/>
    <n v="0"/>
    <n v="24.16"/>
    <n v="24.166666666666668"/>
    <n v="0"/>
    <n v="0"/>
    <n v="0"/>
    <n v="0"/>
    <n v="0"/>
    <n v="-7.48"/>
    <s v="Manimaran Siddharth_LSG"/>
  </r>
  <r>
    <x v="114"/>
    <s v="LSG"/>
    <s v="Spinner"/>
    <n v="10"/>
    <n v="39"/>
    <n v="397"/>
    <n v="5"/>
    <n v="10.17"/>
    <n v="0"/>
    <n v="79.400000000000006"/>
    <n v="79.400000000000006"/>
    <n v="1.4584615384615385"/>
    <n v="0.8571428571428571"/>
    <n v="9.0415913200723327E-2"/>
    <n v="0"/>
    <n v="-50.18"/>
    <n v="-66.040180831826405"/>
    <s v="Digvesh Rathi_LSG"/>
  </r>
  <r>
    <x v="115"/>
    <s v="LSG"/>
    <s v="Pacer"/>
    <n v="14"/>
    <n v="52"/>
    <n v="459"/>
    <n v="16"/>
    <n v="8.82"/>
    <n v="0"/>
    <n v="28.68"/>
    <n v="28.6875"/>
    <n v="4.3214285714285721"/>
    <n v="1.5714285714285714"/>
    <n v="0.12285012285012284"/>
    <n v="0.42857142857142855"/>
    <n v="58.14"/>
    <n v="57.191407511407526"/>
    <s v="Prince Yadav_LSG"/>
  </r>
  <r>
    <x v="116"/>
    <s v="LSG"/>
    <s v="Pacer"/>
    <n v="2"/>
    <n v="7"/>
    <n v="80"/>
    <n v="4"/>
    <n v="11.42"/>
    <n v="0"/>
    <n v="20"/>
    <n v="20"/>
    <n v="2.3990066225165565"/>
    <n v="1.5"/>
    <n v="0.10351966873706003"/>
    <n v="0"/>
    <n v="-9.3000000000000043"/>
    <n v="-12.529440993788821"/>
    <s v="Akash Singh_LSG"/>
  </r>
  <r>
    <x v="117"/>
    <s v="LSG"/>
    <s v="Spinner"/>
    <n v="1"/>
    <n v="4"/>
    <n v="36"/>
    <n v="1"/>
    <n v="9"/>
    <n v="0"/>
    <n v="36"/>
    <n v="36"/>
    <n v="0.64042821158690177"/>
    <n v="0.5"/>
    <n v="9.8328416912487712E-2"/>
    <n v="0"/>
    <n v="-119.31"/>
    <n v="-45.705014749262538"/>
    <s v="Arjun Tendulkar_LSG"/>
  </r>
  <r>
    <x v="118"/>
    <s v="LSG"/>
    <s v="Pacer"/>
    <n v="13"/>
    <n v="51"/>
    <n v="459"/>
    <n v="12"/>
    <n v="9"/>
    <n v="0"/>
    <n v="38.25"/>
    <n v="38.25"/>
    <n v="4.9205020920502092"/>
    <n v="1.1428571428571428"/>
    <n v="0.11337868480725623"/>
    <n v="0"/>
    <n v="104.17999999999999"/>
    <n v="20.661564625850332"/>
    <s v="Mohammed Shami_LSG"/>
  </r>
  <r>
    <x v="119"/>
    <s v="LSG"/>
    <s v="Pacer"/>
    <n v="0"/>
    <n v="0"/>
    <n v="0"/>
    <n v="0"/>
    <n v="0"/>
    <n v="0"/>
    <n v="0"/>
    <n v="0"/>
    <n v="2.2839999999999998"/>
    <n v="2"/>
    <n v="8.7565674255691769E-2"/>
    <n v="0"/>
    <n v="-30.259999999999998"/>
    <n v="8.2626970227670746"/>
    <s v="Anrich Nortje_LSG"/>
  </r>
  <r>
    <x v="120"/>
    <s v="LSG"/>
    <s v="All-Rounder"/>
    <n v="3"/>
    <n v="6.1"/>
    <n v="55"/>
    <n v="1"/>
    <n v="8.91"/>
    <n v="0"/>
    <n v="55"/>
    <n v="55"/>
    <m/>
    <m/>
    <m/>
    <m/>
    <m/>
    <n v="-66.819999999999993"/>
    <m/>
  </r>
  <r>
    <x v="121"/>
    <s v="LSG"/>
    <s v="Wicketkeeper"/>
    <n v="0"/>
    <n v="0"/>
    <n v="0"/>
    <n v="0"/>
    <n v="0"/>
    <n v="0"/>
    <n v="0"/>
    <n v="0"/>
    <m/>
    <m/>
    <m/>
    <m/>
    <m/>
    <n v="0"/>
    <m/>
  </r>
  <r>
    <x v="122"/>
    <s v="LSG"/>
    <s v="All-Rounder"/>
    <n v="0"/>
    <n v="0"/>
    <n v="0"/>
    <n v="0"/>
    <n v="0"/>
    <n v="0"/>
    <n v="0"/>
    <n v="0"/>
    <m/>
    <m/>
    <m/>
    <m/>
    <m/>
    <n v="0"/>
    <m/>
  </r>
  <r>
    <x v="123"/>
    <s v="LSG"/>
    <s v="Anchor"/>
    <n v="0"/>
    <n v="0"/>
    <n v="0"/>
    <n v="0"/>
    <n v="0"/>
    <n v="0"/>
    <n v="0"/>
    <n v="0"/>
    <m/>
    <m/>
    <m/>
    <m/>
    <m/>
    <n v="0"/>
    <m/>
  </r>
  <r>
    <x v="124"/>
    <s v="LSG"/>
    <s v="Anchor"/>
    <n v="0"/>
    <n v="0"/>
    <n v="0"/>
    <n v="0"/>
    <n v="0"/>
    <n v="0"/>
    <n v="0"/>
    <n v="0"/>
    <m/>
    <m/>
    <m/>
    <m/>
    <m/>
    <n v="0"/>
    <m/>
  </r>
  <r>
    <x v="125"/>
    <s v="MI"/>
    <s v="Anchor"/>
    <n v="0"/>
    <n v="0"/>
    <n v="0"/>
    <n v="0"/>
    <n v="0"/>
    <n v="0"/>
    <n v="0"/>
    <n v="0"/>
    <m/>
    <m/>
    <m/>
    <m/>
    <m/>
    <n v="0"/>
    <m/>
  </r>
  <r>
    <x v="126"/>
    <s v="MI"/>
    <s v="Anchor"/>
    <n v="0"/>
    <n v="0"/>
    <n v="0"/>
    <n v="0"/>
    <n v="0"/>
    <n v="0"/>
    <n v="0"/>
    <n v="0"/>
    <m/>
    <m/>
    <m/>
    <m/>
    <m/>
    <n v="0"/>
    <m/>
  </r>
  <r>
    <x v="127"/>
    <s v="MI"/>
    <s v="Wicketkeeper"/>
    <n v="0"/>
    <n v="0"/>
    <n v="0"/>
    <n v="0"/>
    <n v="0"/>
    <n v="0"/>
    <n v="0"/>
    <n v="0"/>
    <m/>
    <m/>
    <m/>
    <m/>
    <m/>
    <n v="0"/>
    <m/>
  </r>
  <r>
    <x v="128"/>
    <s v="MI"/>
    <s v="Wicketkeeper"/>
    <n v="0"/>
    <n v="0"/>
    <n v="0"/>
    <n v="0"/>
    <n v="0"/>
    <n v="0"/>
    <n v="0"/>
    <n v="0"/>
    <m/>
    <m/>
    <m/>
    <m/>
    <m/>
    <n v="0"/>
    <m/>
  </r>
  <r>
    <x v="129"/>
    <s v="MI"/>
    <s v="Anchor"/>
    <n v="0"/>
    <n v="0"/>
    <n v="0"/>
    <n v="0"/>
    <n v="0"/>
    <n v="0"/>
    <n v="0"/>
    <n v="0"/>
    <m/>
    <m/>
    <m/>
    <m/>
    <m/>
    <n v="0"/>
    <m/>
  </r>
  <r>
    <x v="130"/>
    <s v="MI"/>
    <s v="All-Rounder"/>
    <n v="16"/>
    <n v="50.3"/>
    <n v="425"/>
    <n v="14"/>
    <n v="8.41"/>
    <n v="0"/>
    <n v="30.35"/>
    <n v="30.357142857142858"/>
    <m/>
    <m/>
    <m/>
    <m/>
    <m/>
    <n v="36.830000000000005"/>
    <m/>
  </r>
  <r>
    <x v="131"/>
    <s v="MI"/>
    <s v="All-Rounder"/>
    <n v="0"/>
    <n v="0"/>
    <n v="0"/>
    <n v="0"/>
    <n v="0"/>
    <n v="0"/>
    <n v="0"/>
    <n v="0"/>
    <m/>
    <m/>
    <m/>
    <m/>
    <m/>
    <n v="0"/>
    <m/>
  </r>
  <r>
    <x v="132"/>
    <s v="MI"/>
    <s v="Pacer"/>
    <n v="0"/>
    <n v="0"/>
    <n v="0"/>
    <n v="0"/>
    <n v="0"/>
    <n v="0"/>
    <n v="0"/>
    <n v="0"/>
    <n v="0"/>
    <n v="0"/>
    <n v="0"/>
    <n v="0"/>
    <n v="0"/>
    <n v="0"/>
    <s v="Keshav Maharaj_MI"/>
  </r>
  <r>
    <x v="133"/>
    <s v="MI"/>
    <s v="All-Rounder"/>
    <n v="7"/>
    <n v="8.5"/>
    <n v="94"/>
    <n v="2"/>
    <n v="10.64"/>
    <n v="0"/>
    <n v="47"/>
    <n v="47"/>
    <m/>
    <m/>
    <m/>
    <m/>
    <m/>
    <n v="-56.28"/>
    <m/>
  </r>
  <r>
    <x v="134"/>
    <s v="MI"/>
    <s v="All-Rounder"/>
    <n v="6"/>
    <n v="20.100000000000001"/>
    <n v="195"/>
    <n v="12"/>
    <n v="9.66"/>
    <n v="1"/>
    <n v="16.25"/>
    <n v="16.25"/>
    <m/>
    <m/>
    <m/>
    <m/>
    <m/>
    <n v="36.43"/>
    <m/>
  </r>
  <r>
    <x v="135"/>
    <s v="MI"/>
    <s v="Anchor"/>
    <n v="0"/>
    <n v="0"/>
    <n v="0"/>
    <n v="0"/>
    <n v="0"/>
    <n v="0"/>
    <n v="0"/>
    <n v="0"/>
    <m/>
    <m/>
    <m/>
    <m/>
    <m/>
    <n v="0"/>
    <m/>
  </r>
  <r>
    <x v="136"/>
    <s v="MI"/>
    <s v="Pacer"/>
    <n v="5"/>
    <n v="16.100000000000001"/>
    <n v="188"/>
    <n v="2"/>
    <n v="11.62"/>
    <n v="0"/>
    <n v="94"/>
    <n v="94"/>
    <n v="0.45276595744680853"/>
    <n v="0.2857142857142857"/>
    <n v="9.3984962406015032E-2"/>
    <n v="0"/>
    <n v="-91.92"/>
    <n v="-103.81518796992481"/>
    <s v="Trent Boult_MI"/>
  </r>
  <r>
    <x v="137"/>
    <s v="MI"/>
    <s v="Pacer"/>
    <n v="13"/>
    <n v="49"/>
    <n v="410"/>
    <n v="4"/>
    <n v="8.36"/>
    <n v="0"/>
    <n v="102.5"/>
    <n v="102.5"/>
    <n v="7.1335384615384614"/>
    <n v="2"/>
    <n v="0.10351966873706003"/>
    <n v="0.16666666666666666"/>
    <n v="70.52"/>
    <n v="-86.576107660455477"/>
    <s v="Jasprit Bumrah_MI"/>
  </r>
  <r>
    <x v="138"/>
    <s v="MI"/>
    <s v="Pacer"/>
    <n v="8"/>
    <n v="25.3"/>
    <n v="265"/>
    <n v="8"/>
    <n v="10.39"/>
    <n v="0"/>
    <n v="33.119999999999997"/>
    <n v="33.125"/>
    <n v="0"/>
    <n v="0"/>
    <n v="0"/>
    <n v="0"/>
    <n v="0"/>
    <n v="-5.8999999999999986"/>
    <s v="Deepak Chahar_MI"/>
  </r>
  <r>
    <x v="139"/>
    <s v="MI"/>
    <s v="Pacer"/>
    <n v="3"/>
    <n v="10"/>
    <n v="102"/>
    <n v="6"/>
    <n v="10.199999999999999"/>
    <n v="0"/>
    <n v="17"/>
    <n v="17"/>
    <n v="0.24723404255319148"/>
    <n v="0.4"/>
    <n v="8.6058519793459562E-2"/>
    <n v="0"/>
    <n v="-192.86"/>
    <n v="0.45817555938037913"/>
    <s v="Ashwani Kumar_MI"/>
  </r>
  <r>
    <x v="140"/>
    <s v="MI"/>
    <s v="Pacer"/>
    <n v="6"/>
    <n v="15"/>
    <n v="130"/>
    <n v="1"/>
    <n v="8.66"/>
    <n v="0"/>
    <n v="130"/>
    <n v="130"/>
    <n v="0.32624390243902435"/>
    <n v="0.30769230769230771"/>
    <n v="0.11961722488038279"/>
    <n v="0"/>
    <n v="-164.07999999999998"/>
    <n v="-139.73037909458961"/>
    <s v="Raghu Sharma_MI"/>
  </r>
  <r>
    <x v="141"/>
    <s v="MI"/>
    <s v="Pacer"/>
    <n v="0"/>
    <n v="0"/>
    <n v="0"/>
    <n v="0"/>
    <n v="0"/>
    <n v="0"/>
    <n v="0"/>
    <n v="0"/>
    <n v="2.5096618357487928"/>
    <n v="1"/>
    <n v="9.6246390760346481E-2"/>
    <n v="0"/>
    <n v="-1.4099999999999966"/>
    <n v="4.2887391722810397"/>
    <s v="Allah Mohammad Ghazanfar_MI"/>
  </r>
  <r>
    <x v="142"/>
    <s v="MI"/>
    <s v="Pacer"/>
    <n v="0"/>
    <n v="0"/>
    <n v="0"/>
    <n v="0"/>
    <n v="0"/>
    <n v="0"/>
    <n v="0"/>
    <n v="0"/>
    <n v="3.5999999999999996"/>
    <n v="2"/>
    <n v="9.8039215686274522E-2"/>
    <n v="0"/>
    <n v="1.4000000000000057"/>
    <n v="8.2941176470588243"/>
    <s v="Mayank Markande_MI"/>
  </r>
  <r>
    <x v="143"/>
    <s v="MI"/>
    <s v="All-Rounder"/>
    <n v="9"/>
    <n v="22"/>
    <n v="270"/>
    <n v="12"/>
    <n v="12.27"/>
    <n v="0"/>
    <n v="22.5"/>
    <n v="22.5"/>
    <m/>
    <m/>
    <m/>
    <m/>
    <m/>
    <n v="24.96"/>
    <m/>
  </r>
  <r>
    <x v="144"/>
    <s v="MI"/>
    <s v="Anchor"/>
    <n v="0"/>
    <n v="0"/>
    <n v="0"/>
    <n v="0"/>
    <n v="0"/>
    <n v="0"/>
    <n v="0"/>
    <n v="0"/>
    <m/>
    <m/>
    <m/>
    <m/>
    <m/>
    <n v="0"/>
    <m/>
  </r>
  <r>
    <x v="145"/>
    <s v="MI"/>
    <s v="All-Rounder"/>
    <n v="0"/>
    <n v="0"/>
    <n v="0"/>
    <n v="0"/>
    <n v="0"/>
    <n v="0"/>
    <n v="0"/>
    <n v="0"/>
    <m/>
    <m/>
    <m/>
    <m/>
    <m/>
    <n v="0"/>
    <m/>
  </r>
  <r>
    <x v="146"/>
    <s v="MI"/>
    <s v="Pacer"/>
    <n v="0"/>
    <n v="0"/>
    <n v="0"/>
    <n v="0"/>
    <n v="0"/>
    <n v="0"/>
    <n v="0"/>
    <n v="0"/>
    <n v="6.5440000000000005"/>
    <n v="1.3333333333333333"/>
    <n v="8.1499592502037491E-2"/>
    <n v="0"/>
    <n v="56.19"/>
    <n v="5.5778321108394451"/>
    <s v="Krish Bhagat_MI"/>
  </r>
  <r>
    <x v="147"/>
    <s v="MI"/>
    <s v="Pacer"/>
    <n v="0"/>
    <n v="0"/>
    <n v="0"/>
    <n v="0"/>
    <n v="0"/>
    <n v="0"/>
    <n v="0"/>
    <n v="0"/>
    <n v="0"/>
    <n v="0"/>
    <n v="0"/>
    <n v="0"/>
    <n v="0"/>
    <n v="0"/>
    <s v="Mohammad Izhar_MI"/>
  </r>
  <r>
    <x v="148"/>
    <s v="MI"/>
    <s v="Anchor"/>
    <n v="0"/>
    <n v="0"/>
    <n v="0"/>
    <n v="0"/>
    <n v="0"/>
    <n v="0"/>
    <n v="0"/>
    <n v="0"/>
    <m/>
    <m/>
    <m/>
    <m/>
    <m/>
    <n v="0"/>
    <m/>
  </r>
  <r>
    <x v="149"/>
    <s v="MI"/>
    <s v="All-Rounder"/>
    <n v="0"/>
    <n v="0"/>
    <n v="0"/>
    <n v="0"/>
    <n v="0"/>
    <n v="0"/>
    <n v="0"/>
    <n v="0"/>
    <m/>
    <m/>
    <m/>
    <m/>
    <m/>
    <n v="0"/>
    <m/>
  </r>
  <r>
    <x v="150"/>
    <s v="PBKS"/>
    <s v="Anchor"/>
    <n v="0"/>
    <n v="0"/>
    <n v="0"/>
    <n v="0"/>
    <n v="0"/>
    <n v="0"/>
    <n v="0"/>
    <n v="0"/>
    <m/>
    <m/>
    <m/>
    <m/>
    <m/>
    <n v="0"/>
    <m/>
  </r>
  <r>
    <x v="151"/>
    <s v="PBKS"/>
    <s v="Anchor"/>
    <n v="0"/>
    <n v="0"/>
    <n v="0"/>
    <n v="0"/>
    <n v="0"/>
    <n v="0"/>
    <n v="0"/>
    <n v="0"/>
    <m/>
    <m/>
    <m/>
    <m/>
    <m/>
    <n v="0"/>
    <m/>
  </r>
  <r>
    <x v="152"/>
    <s v="PBKS"/>
    <s v="Wicketkeeper"/>
    <n v="0"/>
    <n v="0"/>
    <n v="0"/>
    <n v="0"/>
    <n v="0"/>
    <n v="0"/>
    <n v="0"/>
    <n v="0"/>
    <m/>
    <m/>
    <m/>
    <m/>
    <m/>
    <n v="0"/>
    <m/>
  </r>
  <r>
    <x v="153"/>
    <s v="PBKS"/>
    <s v="Anchor"/>
    <n v="0"/>
    <n v="0"/>
    <n v="0"/>
    <n v="0"/>
    <n v="0"/>
    <n v="0"/>
    <n v="0"/>
    <n v="0"/>
    <m/>
    <m/>
    <m/>
    <m/>
    <m/>
    <n v="0"/>
    <m/>
  </r>
  <r>
    <x v="154"/>
    <s v="PBKS"/>
    <s v="Anchor"/>
    <n v="0"/>
    <n v="0"/>
    <n v="0"/>
    <n v="0"/>
    <n v="0"/>
    <n v="0"/>
    <n v="0"/>
    <n v="0"/>
    <m/>
    <m/>
    <m/>
    <m/>
    <m/>
    <n v="0"/>
    <m/>
  </r>
  <r>
    <x v="155"/>
    <s v="PBKS"/>
    <s v="Wicketkeeper"/>
    <n v="0"/>
    <n v="0"/>
    <n v="0"/>
    <n v="0"/>
    <n v="0"/>
    <n v="0"/>
    <n v="0"/>
    <n v="0"/>
    <m/>
    <m/>
    <m/>
    <m/>
    <m/>
    <n v="0"/>
    <m/>
  </r>
  <r>
    <x v="156"/>
    <s v="PBKS"/>
    <s v="Anchor"/>
    <n v="12"/>
    <n v="10"/>
    <n v="88"/>
    <n v="4"/>
    <n v="8.8000000000000007"/>
    <n v="0"/>
    <n v="22"/>
    <n v="22"/>
    <m/>
    <m/>
    <m/>
    <m/>
    <m/>
    <n v="-15.600000000000001"/>
    <m/>
  </r>
  <r>
    <x v="157"/>
    <s v="PBKS"/>
    <s v="All-Rounder"/>
    <n v="13"/>
    <n v="7.5"/>
    <n v="98"/>
    <n v="2"/>
    <n v="12.51"/>
    <n v="0"/>
    <n v="49"/>
    <n v="49"/>
    <m/>
    <m/>
    <m/>
    <m/>
    <m/>
    <n v="-62.019999999999996"/>
    <m/>
  </r>
  <r>
    <x v="158"/>
    <s v="PBKS"/>
    <s v="All-Rounder"/>
    <n v="2"/>
    <n v="8"/>
    <n v="60"/>
    <n v="2"/>
    <n v="7.5"/>
    <n v="0"/>
    <n v="30"/>
    <n v="30"/>
    <m/>
    <m/>
    <m/>
    <m/>
    <m/>
    <n v="-33"/>
    <m/>
  </r>
  <r>
    <x v="159"/>
    <s v="PBKS"/>
    <s v="All-Rounder"/>
    <n v="13"/>
    <n v="47.2"/>
    <n v="483"/>
    <n v="9"/>
    <n v="10.199999999999999"/>
    <n v="0"/>
    <n v="53.66"/>
    <n v="53.666666666666664"/>
    <m/>
    <m/>
    <m/>
    <m/>
    <m/>
    <n v="-20.059999999999995"/>
    <m/>
  </r>
  <r>
    <x v="160"/>
    <s v="PBKS"/>
    <s v="All-Rounder"/>
    <n v="3"/>
    <n v="11"/>
    <n v="103"/>
    <n v="3"/>
    <n v="9.36"/>
    <n v="0"/>
    <n v="34.33"/>
    <n v="34.333333333333336"/>
    <m/>
    <m/>
    <m/>
    <m/>
    <m/>
    <n v="-35.049999999999997"/>
    <m/>
  </r>
  <r>
    <x v="161"/>
    <s v="PBKS"/>
    <s v="All-Rounder"/>
    <n v="0"/>
    <n v="0"/>
    <n v="0"/>
    <n v="0"/>
    <n v="0"/>
    <n v="0"/>
    <n v="0"/>
    <n v="0"/>
    <m/>
    <m/>
    <m/>
    <m/>
    <m/>
    <n v="0"/>
    <m/>
  </r>
  <r>
    <x v="162"/>
    <s v="PBKS"/>
    <s v="All-Rounder"/>
    <n v="0"/>
    <n v="0"/>
    <n v="0"/>
    <n v="0"/>
    <n v="0"/>
    <n v="0"/>
    <n v="0"/>
    <n v="0"/>
    <m/>
    <m/>
    <m/>
    <m/>
    <m/>
    <n v="0"/>
    <m/>
  </r>
  <r>
    <x v="163"/>
    <s v="PBKS"/>
    <s v="All-Rounder"/>
    <n v="0"/>
    <n v="0"/>
    <n v="0"/>
    <n v="0"/>
    <n v="0"/>
    <n v="0"/>
    <n v="0"/>
    <n v="0"/>
    <m/>
    <m/>
    <m/>
    <m/>
    <m/>
    <n v="0"/>
    <m/>
  </r>
  <r>
    <x v="164"/>
    <s v="PBKS"/>
    <s v="All-Rounder"/>
    <n v="0"/>
    <n v="0"/>
    <n v="0"/>
    <n v="0"/>
    <n v="0"/>
    <n v="0"/>
    <n v="0"/>
    <n v="0"/>
    <m/>
    <m/>
    <m/>
    <m/>
    <m/>
    <n v="0"/>
    <m/>
  </r>
  <r>
    <x v="165"/>
    <s v="PBKS"/>
    <s v="Pacer"/>
    <n v="14"/>
    <n v="53"/>
    <n v="541"/>
    <n v="14"/>
    <n v="10.199999999999999"/>
    <n v="0"/>
    <n v="38.64"/>
    <n v="38.642857142857146"/>
    <n v="0"/>
    <n v="0"/>
    <n v="0"/>
    <n v="0"/>
    <n v="0"/>
    <n v="24.96"/>
    <s v="Arshdeep Singh_PBKS"/>
  </r>
  <r>
    <x v="166"/>
    <s v="PBKS"/>
    <s v="Spinner"/>
    <n v="14"/>
    <n v="41"/>
    <n v="385"/>
    <n v="12"/>
    <n v="9.39"/>
    <n v="0"/>
    <n v="32.08"/>
    <n v="32.083333333333336"/>
    <n v="0"/>
    <n v="0"/>
    <n v="0"/>
    <n v="0"/>
    <n v="0"/>
    <n v="21.14"/>
    <s v="Yuzvendra Chahal_PBKS"/>
  </r>
  <r>
    <x v="167"/>
    <s v="PBKS"/>
    <s v="Pacer"/>
    <n v="10"/>
    <n v="31"/>
    <n v="330"/>
    <n v="9"/>
    <n v="10.64"/>
    <n v="0"/>
    <n v="36.659999999999997"/>
    <n v="36.666666666666664"/>
    <n v="0"/>
    <n v="0"/>
    <n v="0"/>
    <n v="0"/>
    <n v="0"/>
    <n v="-3.9399999999999977"/>
    <s v="Vijaykumar Vyshak_PBKS"/>
  </r>
  <r>
    <x v="168"/>
    <s v="PBKS"/>
    <s v="Pacer"/>
    <n v="1"/>
    <n v="4"/>
    <n v="55"/>
    <n v="2"/>
    <n v="13.75"/>
    <n v="0"/>
    <n v="27.5"/>
    <n v="27.5"/>
    <n v="3.695652173913043"/>
    <n v="1"/>
    <n v="9.8039215686274522E-2"/>
    <n v="0"/>
    <n v="60.120000000000005"/>
    <n v="-38.705882352941174"/>
    <s v="Yash Thakur_PBKS"/>
  </r>
  <r>
    <x v="169"/>
    <s v="PBKS"/>
    <s v="Pacer"/>
    <n v="9"/>
    <n v="33.299999999999997"/>
    <n v="388"/>
    <n v="5"/>
    <n v="11.58"/>
    <n v="0"/>
    <n v="77.599999999999994"/>
    <n v="77.599999999999994"/>
    <n v="3.5124688279301748"/>
    <n v="0.8571428571428571"/>
    <n v="0.10649627263045792"/>
    <n v="0"/>
    <n v="55.67"/>
    <n v="-67.011939753537192"/>
    <s v="Xavier Bartlett_PBKS"/>
  </r>
  <r>
    <x v="170"/>
    <s v="PBKS"/>
    <s v="Pacer"/>
    <n v="0"/>
    <n v="0"/>
    <n v="0"/>
    <n v="0"/>
    <n v="0"/>
    <n v="0"/>
    <n v="0"/>
    <n v="0"/>
    <n v="2.6121112929623571"/>
    <n v="0.9"/>
    <n v="9.3984962406015032E-2"/>
    <n v="0"/>
    <n v="4.7600000000000051"/>
    <n v="3.8819548872180452"/>
    <s v="Lockie Ferguson_PBKS"/>
  </r>
  <r>
    <x v="171"/>
    <s v="PBKS"/>
    <s v="All-Rounder"/>
    <n v="0"/>
    <n v="0"/>
    <n v="0"/>
    <n v="0"/>
    <n v="0"/>
    <n v="0"/>
    <n v="0"/>
    <n v="0"/>
    <m/>
    <m/>
    <m/>
    <m/>
    <m/>
    <n v="0"/>
    <m/>
  </r>
  <r>
    <x v="172"/>
    <s v="PBKS"/>
    <s v="All-Rounder"/>
    <n v="0"/>
    <n v="0"/>
    <n v="0"/>
    <n v="0"/>
    <n v="0"/>
    <n v="0"/>
    <n v="0"/>
    <n v="0"/>
    <m/>
    <m/>
    <m/>
    <m/>
    <m/>
    <n v="0"/>
    <m/>
  </r>
  <r>
    <x v="173"/>
    <s v="PBKS"/>
    <s v="Pacer"/>
    <n v="0"/>
    <n v="0"/>
    <n v="0"/>
    <n v="0"/>
    <n v="0"/>
    <n v="0"/>
    <n v="0"/>
    <n v="0"/>
    <n v="0"/>
    <n v="0"/>
    <n v="0"/>
    <n v="0"/>
    <n v="0"/>
    <n v="0"/>
    <s v="Vishal Nishad_PBKS"/>
  </r>
  <r>
    <x v="174"/>
    <s v="PBKS"/>
    <s v="Pacer"/>
    <n v="0"/>
    <n v="0"/>
    <n v="0"/>
    <n v="0"/>
    <n v="0"/>
    <n v="0"/>
    <n v="0"/>
    <n v="0"/>
    <n v="0"/>
    <n v="0"/>
    <n v="0"/>
    <n v="0"/>
    <n v="0"/>
    <n v="0"/>
    <s v="Praveen Dubey_PBKS"/>
  </r>
  <r>
    <x v="175"/>
    <s v="RR"/>
    <s v="Anchor"/>
    <n v="4"/>
    <n v="12.5"/>
    <n v="106"/>
    <n v="5"/>
    <n v="8.25"/>
    <n v="0"/>
    <n v="21.2"/>
    <n v="21.2"/>
    <m/>
    <m/>
    <m/>
    <m/>
    <m/>
    <n v="-7.6999999999999993"/>
    <m/>
  </r>
  <r>
    <x v="176"/>
    <s v="RR"/>
    <s v="Anchor"/>
    <n v="0"/>
    <n v="0"/>
    <n v="0"/>
    <n v="0"/>
    <n v="0"/>
    <n v="0"/>
    <n v="0"/>
    <n v="0"/>
    <m/>
    <m/>
    <m/>
    <m/>
    <m/>
    <n v="0"/>
    <m/>
  </r>
  <r>
    <x v="177"/>
    <s v="RR"/>
    <s v="Anchor"/>
    <n v="0"/>
    <n v="0"/>
    <n v="0"/>
    <n v="0"/>
    <n v="0"/>
    <n v="0"/>
    <n v="0"/>
    <n v="0"/>
    <m/>
    <m/>
    <m/>
    <m/>
    <m/>
    <n v="0"/>
    <m/>
  </r>
  <r>
    <x v="178"/>
    <s v="RR"/>
    <s v="Anchor"/>
    <n v="0"/>
    <n v="0"/>
    <n v="0"/>
    <n v="0"/>
    <n v="0"/>
    <n v="0"/>
    <n v="0"/>
    <n v="0"/>
    <m/>
    <m/>
    <m/>
    <m/>
    <m/>
    <n v="0"/>
    <m/>
  </r>
  <r>
    <x v="179"/>
    <s v="RR"/>
    <s v="Anchor"/>
    <n v="0"/>
    <n v="0"/>
    <n v="0"/>
    <n v="0"/>
    <n v="0"/>
    <n v="0"/>
    <n v="0"/>
    <n v="0"/>
    <m/>
    <m/>
    <m/>
    <m/>
    <m/>
    <n v="0"/>
    <m/>
  </r>
  <r>
    <x v="180"/>
    <s v="RR"/>
    <s v="Wicketkeeper"/>
    <n v="0"/>
    <n v="0"/>
    <n v="0"/>
    <n v="0"/>
    <n v="0"/>
    <n v="0"/>
    <n v="0"/>
    <n v="0"/>
    <m/>
    <m/>
    <m/>
    <m/>
    <m/>
    <n v="0"/>
    <m/>
  </r>
  <r>
    <x v="181"/>
    <s v="RR"/>
    <s v="Anchor"/>
    <n v="14"/>
    <n v="4"/>
    <n v="38"/>
    <n v="2"/>
    <n v="9.5"/>
    <n v="0"/>
    <n v="19"/>
    <n v="19"/>
    <m/>
    <m/>
    <m/>
    <m/>
    <m/>
    <n v="-26"/>
    <m/>
  </r>
  <r>
    <x v="182"/>
    <s v="RR"/>
    <s v="All-Rounder"/>
    <n v="0"/>
    <n v="0"/>
    <n v="0"/>
    <n v="0"/>
    <n v="0"/>
    <n v="0"/>
    <n v="0"/>
    <n v="0"/>
    <m/>
    <m/>
    <m/>
    <m/>
    <m/>
    <n v="0"/>
    <m/>
  </r>
  <r>
    <x v="183"/>
    <s v="RR"/>
    <s v="Pacer"/>
    <n v="16"/>
    <n v="60"/>
    <n v="559"/>
    <n v="25"/>
    <n v="9.31"/>
    <n v="1"/>
    <n v="22.36"/>
    <n v="22.36"/>
    <n v="0"/>
    <n v="0"/>
    <n v="0"/>
    <n v="0"/>
    <n v="0"/>
    <n v="109.02"/>
    <s v="Jofra Archer_RR"/>
  </r>
  <r>
    <x v="184"/>
    <s v="RR"/>
    <s v="Pacer"/>
    <n v="7"/>
    <n v="23"/>
    <n v="275"/>
    <n v="4"/>
    <n v="11.95"/>
    <n v="0"/>
    <n v="68.75"/>
    <n v="68.75"/>
    <n v="1"/>
    <n v="0.14285714285714285"/>
    <n v="0.10526315789473684"/>
    <n v="0"/>
    <n v="-18.5"/>
    <n v="-67.762781954887217"/>
    <s v="Tushar Deshpande_RR"/>
  </r>
  <r>
    <x v="185"/>
    <s v="RR"/>
    <s v="Pacer"/>
    <n v="6"/>
    <n v="19.399999999999999"/>
    <n v="224"/>
    <n v="5"/>
    <n v="11.38"/>
    <n v="0"/>
    <n v="44.8"/>
    <n v="44.8"/>
    <n v="0"/>
    <n v="0"/>
    <n v="0"/>
    <n v="0"/>
    <n v="0"/>
    <n v="-37.56"/>
    <s v="Sandeep Sharma_RR"/>
  </r>
  <r>
    <x v="186"/>
    <s v="RR"/>
    <s v="Pacer"/>
    <n v="0"/>
    <n v="0"/>
    <n v="0"/>
    <n v="0"/>
    <n v="0"/>
    <n v="0"/>
    <n v="0"/>
    <n v="0"/>
    <n v="10.409212880143112"/>
    <n v="1.5625"/>
    <n v="0.10741138560687433"/>
    <n v="6.25E-2"/>
    <n v="209.35"/>
    <n v="6.6972341568206231"/>
    <s v="Kwena Maphaka_RR"/>
  </r>
  <r>
    <x v="187"/>
    <s v="RR"/>
    <s v="Spinner"/>
    <n v="13"/>
    <n v="43.3"/>
    <n v="440"/>
    <n v="14"/>
    <n v="10.11"/>
    <n v="0"/>
    <n v="31.42"/>
    <n v="31.428571428571427"/>
    <n v="0.69527272727272726"/>
    <n v="0.5714285714285714"/>
    <n v="8.3682008368200847E-2"/>
    <n v="0"/>
    <n v="-119.35"/>
    <n v="34.896760310818891"/>
    <s v="Nandre Burger_RR"/>
  </r>
  <r>
    <x v="188"/>
    <s v="RR"/>
    <s v="All-Rounder"/>
    <n v="14"/>
    <n v="33"/>
    <n v="277"/>
    <n v="10"/>
    <n v="8.39"/>
    <n v="0"/>
    <n v="27.7"/>
    <n v="27.7"/>
    <m/>
    <m/>
    <m/>
    <m/>
    <m/>
    <n v="15.52"/>
    <m/>
  </r>
  <r>
    <x v="189"/>
    <s v="RR"/>
    <s v="All-Rounder"/>
    <n v="0"/>
    <n v="0"/>
    <n v="0"/>
    <n v="0"/>
    <n v="0"/>
    <n v="0"/>
    <n v="0"/>
    <n v="0"/>
    <m/>
    <m/>
    <m/>
    <m/>
    <m/>
    <n v="0"/>
    <m/>
  </r>
  <r>
    <x v="190"/>
    <s v="RR"/>
    <s v="Wicketkeeper"/>
    <n v="0"/>
    <n v="0"/>
    <n v="0"/>
    <n v="0"/>
    <n v="0"/>
    <n v="0"/>
    <n v="0"/>
    <n v="0"/>
    <m/>
    <m/>
    <m/>
    <m/>
    <m/>
    <n v="0"/>
    <m/>
  </r>
  <r>
    <x v="191"/>
    <s v="RR"/>
    <s v="Spinner"/>
    <n v="9"/>
    <n v="26"/>
    <n v="257"/>
    <n v="11"/>
    <n v="9.8800000000000008"/>
    <n v="0"/>
    <n v="23.36"/>
    <n v="23.363636363636363"/>
    <n v="3.0288808664259932"/>
    <n v="0.7142857142857143"/>
    <n v="0.11918951132300357"/>
    <n v="0"/>
    <n v="47.43"/>
    <n v="26.094711391111872"/>
    <s v="Ravi Bishnoi_RR"/>
  </r>
  <r>
    <x v="192"/>
    <s v="RR"/>
    <s v="Pacer"/>
    <n v="2"/>
    <n v="6.2"/>
    <n v="67"/>
    <n v="2"/>
    <n v="10.57"/>
    <n v="0"/>
    <n v="33.5"/>
    <n v="33.5"/>
    <n v="0"/>
    <n v="0"/>
    <n v="0"/>
    <n v="0"/>
    <n v="0"/>
    <n v="-42.64"/>
    <s v="Sushant Mishra_RR"/>
  </r>
  <r>
    <x v="193"/>
    <s v="RR"/>
    <s v="Pacer"/>
    <n v="0"/>
    <n v="0"/>
    <n v="0"/>
    <n v="0"/>
    <n v="0"/>
    <n v="0"/>
    <n v="0"/>
    <n v="0"/>
    <n v="0"/>
    <n v="0"/>
    <n v="0"/>
    <n v="0"/>
    <n v="0"/>
    <n v="0"/>
    <s v="Vignesh Puthur_RR"/>
  </r>
  <r>
    <x v="194"/>
    <s v="RR"/>
    <s v="Pacer"/>
    <n v="8"/>
    <n v="30"/>
    <n v="279"/>
    <n v="9"/>
    <n v="9.3000000000000007"/>
    <n v="0"/>
    <n v="31"/>
    <n v="31"/>
    <n v="4.6523972602739727"/>
    <n v="1.2222222222222223"/>
    <n v="0.10121457489878542"/>
    <n v="0"/>
    <n v="51.64"/>
    <n v="9.5925326135852416"/>
    <s v="Yash Raj Punja_RR"/>
  </r>
  <r>
    <x v="195"/>
    <s v="RR"/>
    <s v="All-Rounder"/>
    <n v="0"/>
    <n v="0"/>
    <n v="0"/>
    <n v="0"/>
    <n v="0"/>
    <n v="0"/>
    <n v="0"/>
    <n v="0"/>
    <m/>
    <m/>
    <m/>
    <m/>
    <m/>
    <n v="0"/>
    <m/>
  </r>
  <r>
    <x v="196"/>
    <s v="RR"/>
    <s v="Spinner"/>
    <n v="13"/>
    <n v="45.3"/>
    <n v="450"/>
    <n v="14"/>
    <n v="9.89"/>
    <n v="0"/>
    <n v="32.14"/>
    <n v="32.142857142857146"/>
    <n v="0"/>
    <n v="0"/>
    <n v="0"/>
    <n v="0"/>
    <n v="0"/>
    <n v="32.08"/>
    <s v="Brijesh Sharma_RR"/>
  </r>
  <r>
    <x v="197"/>
    <s v="RR"/>
    <s v="Anchor"/>
    <n v="0"/>
    <n v="0"/>
    <n v="0"/>
    <n v="0"/>
    <n v="0"/>
    <n v="0"/>
    <n v="0"/>
    <n v="0"/>
    <m/>
    <m/>
    <m/>
    <m/>
    <m/>
    <n v="0"/>
    <m/>
  </r>
  <r>
    <x v="198"/>
    <s v="RR"/>
    <s v="Pacer"/>
    <n v="0"/>
    <n v="0"/>
    <n v="0"/>
    <n v="0"/>
    <n v="0"/>
    <n v="0"/>
    <n v="0"/>
    <n v="0"/>
    <n v="0"/>
    <n v="0"/>
    <n v="0"/>
    <n v="0"/>
    <n v="0"/>
    <n v="0"/>
    <s v="Adam Milne_RR"/>
  </r>
  <r>
    <x v="199"/>
    <s v="RR"/>
    <s v="Pacer"/>
    <n v="0"/>
    <n v="0"/>
    <n v="0"/>
    <n v="0"/>
    <n v="0"/>
    <n v="0"/>
    <n v="0"/>
    <n v="0"/>
    <n v="4.3080273802115743"/>
    <n v="1.0769230769230769"/>
    <n v="0.10111223458038422"/>
    <n v="0"/>
    <n v="72.049999999999983"/>
    <n v="4.6110290114334598"/>
    <s v="Kuldeep Sen_RR"/>
  </r>
  <r>
    <x v="200"/>
    <s v="RCB"/>
    <s v="Anchor"/>
    <n v="0"/>
    <n v="0"/>
    <n v="0"/>
    <n v="0"/>
    <n v="0"/>
    <n v="0"/>
    <n v="0"/>
    <n v="0"/>
    <m/>
    <m/>
    <m/>
    <m/>
    <m/>
    <n v="0"/>
    <m/>
  </r>
  <r>
    <x v="201"/>
    <s v="RCB"/>
    <s v="Anchor"/>
    <n v="0"/>
    <n v="0"/>
    <n v="0"/>
    <n v="0"/>
    <n v="0"/>
    <n v="0"/>
    <n v="0"/>
    <n v="0"/>
    <m/>
    <m/>
    <m/>
    <m/>
    <m/>
    <n v="0"/>
    <m/>
  </r>
  <r>
    <x v="202"/>
    <s v="RCB"/>
    <s v="All-Rounder"/>
    <n v="0"/>
    <n v="0"/>
    <n v="0"/>
    <n v="0"/>
    <n v="0"/>
    <n v="0"/>
    <n v="0"/>
    <n v="0"/>
    <m/>
    <m/>
    <m/>
    <m/>
    <m/>
    <n v="0"/>
    <m/>
  </r>
  <r>
    <x v="203"/>
    <s v="RCB"/>
    <s v="Anchor"/>
    <n v="0"/>
    <n v="0"/>
    <n v="0"/>
    <n v="0"/>
    <n v="0"/>
    <n v="0"/>
    <n v="0"/>
    <n v="0"/>
    <m/>
    <m/>
    <m/>
    <m/>
    <m/>
    <n v="0"/>
    <m/>
  </r>
  <r>
    <x v="204"/>
    <s v="RCB"/>
    <s v="Wicketkeeper"/>
    <n v="0"/>
    <n v="0"/>
    <n v="0"/>
    <n v="0"/>
    <n v="0"/>
    <n v="0"/>
    <n v="0"/>
    <n v="0"/>
    <m/>
    <m/>
    <m/>
    <m/>
    <m/>
    <n v="0"/>
    <m/>
  </r>
  <r>
    <x v="205"/>
    <s v="RCB"/>
    <s v="Wicketkeeper"/>
    <n v="0"/>
    <n v="0"/>
    <n v="0"/>
    <n v="0"/>
    <n v="0"/>
    <n v="0"/>
    <n v="0"/>
    <n v="0"/>
    <m/>
    <m/>
    <m/>
    <m/>
    <m/>
    <n v="0"/>
    <m/>
  </r>
  <r>
    <x v="206"/>
    <s v="RCB"/>
    <s v="All-Rounder"/>
    <n v="0"/>
    <n v="0"/>
    <n v="0"/>
    <n v="0"/>
    <n v="0"/>
    <n v="0"/>
    <n v="0"/>
    <n v="0"/>
    <m/>
    <m/>
    <m/>
    <m/>
    <m/>
    <n v="0"/>
    <m/>
  </r>
  <r>
    <x v="207"/>
    <s v="RCB"/>
    <s v="All-Rounder"/>
    <n v="0"/>
    <n v="0"/>
    <n v="0"/>
    <n v="0"/>
    <n v="0"/>
    <n v="0"/>
    <n v="0"/>
    <n v="0"/>
    <m/>
    <m/>
    <m/>
    <m/>
    <m/>
    <n v="0"/>
    <m/>
  </r>
  <r>
    <x v="208"/>
    <s v="RCB"/>
    <s v="All-Rounder"/>
    <n v="15"/>
    <n v="25"/>
    <n v="298"/>
    <n v="7"/>
    <n v="11.92"/>
    <n v="0"/>
    <n v="42.57"/>
    <n v="42.571428571428569"/>
    <m/>
    <m/>
    <m/>
    <m/>
    <m/>
    <n v="-24.41"/>
    <m/>
  </r>
  <r>
    <x v="209"/>
    <s v="RCB"/>
    <s v="All-Rounder"/>
    <n v="0"/>
    <n v="0"/>
    <n v="0"/>
    <n v="0"/>
    <n v="0"/>
    <n v="0"/>
    <n v="0"/>
    <n v="0"/>
    <m/>
    <m/>
    <m/>
    <m/>
    <m/>
    <n v="0"/>
    <m/>
  </r>
  <r>
    <x v="210"/>
    <s v="RCB"/>
    <s v="Pacer"/>
    <n v="13"/>
    <n v="51.3"/>
    <n v="494"/>
    <n v="15"/>
    <n v="9.59"/>
    <n v="0"/>
    <n v="32.93"/>
    <n v="32.93333333333333"/>
    <n v="0"/>
    <n v="0"/>
    <n v="0"/>
    <n v="0"/>
    <n v="0"/>
    <n v="37.889999999999993"/>
    <s v="Josh Hazlewood_RCB"/>
  </r>
  <r>
    <x v="211"/>
    <s v="RCB"/>
    <s v="Pacer"/>
    <n v="16"/>
    <n v="63"/>
    <n v="501"/>
    <n v="28"/>
    <n v="7.95"/>
    <n v="0"/>
    <n v="17.89"/>
    <n v="17.892857142857142"/>
    <n v="1.9600657740192624"/>
    <n v="0.46666666666666667"/>
    <n v="8.3892617449664433E-2"/>
    <n v="0"/>
    <n v="-20.899999999999991"/>
    <n v="136.32834451901567"/>
    <s v="Bhuvneshwar Kumar_RCB"/>
  </r>
  <r>
    <x v="212"/>
    <s v="RCB"/>
    <s v="Pacer"/>
    <n v="12"/>
    <n v="42.5"/>
    <n v="405"/>
    <n v="19"/>
    <n v="9.4499999999999993"/>
    <n v="1"/>
    <n v="21.31"/>
    <n v="21.315789473684209"/>
    <n v="0"/>
    <n v="0"/>
    <n v="0"/>
    <n v="0"/>
    <n v="0"/>
    <n v="73.789999999999992"/>
    <s v="Rasikh Salam_RCB"/>
  </r>
  <r>
    <x v="213"/>
    <s v="RCB"/>
    <s v="Spinner"/>
    <n v="0"/>
    <n v="0"/>
    <n v="0"/>
    <n v="0"/>
    <n v="0"/>
    <n v="0"/>
    <n v="0"/>
    <n v="0"/>
    <n v="4.3683571211661096"/>
    <n v="1.1538461538461537"/>
    <n v="0.10427528675703858"/>
    <n v="0"/>
    <n v="81.36999999999999"/>
    <n v="4.9282104756557308"/>
    <s v="Yash Dayal_RCB"/>
  </r>
  <r>
    <x v="214"/>
    <s v="RCB"/>
    <s v="Spinner"/>
    <n v="12"/>
    <n v="40.5"/>
    <n v="376"/>
    <n v="9"/>
    <n v="9.1999999999999993"/>
    <n v="1"/>
    <n v="41.77"/>
    <n v="41.777777777777779"/>
    <n v="12.442705422023476"/>
    <n v="1.75"/>
    <n v="0.12578616352201258"/>
    <n v="0"/>
    <n v="252.36999999999998"/>
    <n v="1.2073584905660368"/>
    <s v="Suyash Sharma_RCB"/>
  </r>
  <r>
    <x v="215"/>
    <s v="RCB"/>
    <s v="Pacer"/>
    <n v="0"/>
    <n v="0"/>
    <n v="0"/>
    <n v="0"/>
    <n v="0"/>
    <n v="0"/>
    <n v="0"/>
    <n v="0"/>
    <n v="8.4256217738151093"/>
    <n v="1.5833333333333333"/>
    <n v="0.10582010582010583"/>
    <n v="8.3333333333333329E-2"/>
    <n v="143.03"/>
    <n v="6.8174603174603172"/>
    <s v="Richard Gleeson_RCB"/>
  </r>
  <r>
    <x v="216"/>
    <s v="RCB"/>
    <s v="Pacer"/>
    <n v="3"/>
    <n v="9.4"/>
    <n v="122"/>
    <n v="3"/>
    <n v="12.62"/>
    <n v="0"/>
    <n v="40.659999999999997"/>
    <n v="40.666666666666664"/>
    <n v="0"/>
    <n v="0"/>
    <n v="0"/>
    <n v="0"/>
    <n v="0"/>
    <n v="-47.899999999999991"/>
    <s v="Abhinandan Singh_RCB"/>
  </r>
  <r>
    <x v="217"/>
    <s v="RCB"/>
    <s v="All-Rounder"/>
    <n v="0"/>
    <n v="0"/>
    <n v="0"/>
    <n v="0"/>
    <n v="0"/>
    <n v="0"/>
    <n v="0"/>
    <n v="0"/>
    <m/>
    <m/>
    <m/>
    <m/>
    <m/>
    <n v="0"/>
    <m/>
  </r>
  <r>
    <x v="218"/>
    <s v="RCB"/>
    <s v="Pacer"/>
    <n v="6"/>
    <n v="24"/>
    <n v="263"/>
    <n v="9"/>
    <n v="10.95"/>
    <n v="0"/>
    <n v="29.22"/>
    <n v="29.222222222222221"/>
    <n v="0"/>
    <n v="0"/>
    <n v="0"/>
    <n v="0"/>
    <n v="0"/>
    <n v="2.8800000000000026"/>
    <s v="Jacob Duffy_RCB"/>
  </r>
  <r>
    <x v="219"/>
    <s v="RCB"/>
    <s v="All-Rounder"/>
    <n v="0"/>
    <n v="0"/>
    <n v="0"/>
    <n v="0"/>
    <n v="0"/>
    <n v="0"/>
    <n v="0"/>
    <n v="0"/>
    <m/>
    <m/>
    <m/>
    <m/>
    <m/>
    <n v="0"/>
    <m/>
  </r>
  <r>
    <x v="220"/>
    <s v="RCB"/>
    <s v="All-Rounder"/>
    <n v="0"/>
    <n v="0"/>
    <n v="0"/>
    <n v="0"/>
    <n v="0"/>
    <n v="0"/>
    <n v="0"/>
    <n v="0"/>
    <m/>
    <m/>
    <m/>
    <m/>
    <m/>
    <n v="0"/>
    <m/>
  </r>
  <r>
    <x v="221"/>
    <s v="RCB"/>
    <s v="Anchor"/>
    <n v="0"/>
    <n v="0"/>
    <n v="0"/>
    <n v="0"/>
    <n v="0"/>
    <n v="0"/>
    <n v="0"/>
    <n v="0"/>
    <m/>
    <m/>
    <m/>
    <m/>
    <m/>
    <n v="0"/>
    <m/>
  </r>
  <r>
    <x v="222"/>
    <s v="RCB"/>
    <s v="All-Rounder"/>
    <n v="0"/>
    <n v="0"/>
    <n v="0"/>
    <n v="0"/>
    <n v="0"/>
    <n v="0"/>
    <n v="0"/>
    <n v="0"/>
    <m/>
    <m/>
    <m/>
    <m/>
    <m/>
    <n v="0"/>
    <m/>
  </r>
  <r>
    <x v="223"/>
    <s v="RCB"/>
    <s v="All-Rounder"/>
    <n v="0"/>
    <n v="0"/>
    <n v="0"/>
    <n v="0"/>
    <n v="0"/>
    <n v="0"/>
    <n v="0"/>
    <n v="0"/>
    <m/>
    <m/>
    <m/>
    <m/>
    <m/>
    <n v="0"/>
    <m/>
  </r>
  <r>
    <x v="224"/>
    <s v="RCB"/>
    <s v="All-Rounder"/>
    <n v="0"/>
    <n v="0"/>
    <n v="0"/>
    <n v="0"/>
    <n v="0"/>
    <n v="0"/>
    <n v="0"/>
    <n v="0"/>
    <m/>
    <m/>
    <m/>
    <m/>
    <m/>
    <n v="0"/>
    <m/>
  </r>
  <r>
    <x v="225"/>
    <s v="SRH"/>
    <s v="Anchor"/>
    <n v="15"/>
    <n v="1"/>
    <n v="7"/>
    <n v="1"/>
    <n v="7"/>
    <n v="0"/>
    <n v="7"/>
    <n v="7"/>
    <m/>
    <m/>
    <m/>
    <m/>
    <m/>
    <n v="-15"/>
    <m/>
  </r>
  <r>
    <x v="226"/>
    <s v="SRH"/>
    <s v="All-Rounder"/>
    <n v="0"/>
    <n v="0"/>
    <n v="0"/>
    <n v="0"/>
    <n v="0"/>
    <n v="0"/>
    <n v="0"/>
    <n v="0"/>
    <m/>
    <m/>
    <m/>
    <m/>
    <m/>
    <n v="0"/>
    <m/>
  </r>
  <r>
    <x v="227"/>
    <s v="SRH"/>
    <s v="Anchor"/>
    <n v="0"/>
    <n v="0"/>
    <n v="0"/>
    <n v="0"/>
    <n v="0"/>
    <n v="0"/>
    <n v="0"/>
    <n v="0"/>
    <m/>
    <m/>
    <m/>
    <m/>
    <m/>
    <n v="0"/>
    <m/>
  </r>
  <r>
    <x v="228"/>
    <s v="SRH"/>
    <s v="Anchor"/>
    <n v="0"/>
    <n v="0"/>
    <n v="0"/>
    <n v="0"/>
    <n v="0"/>
    <n v="0"/>
    <n v="0"/>
    <n v="0"/>
    <m/>
    <m/>
    <m/>
    <m/>
    <m/>
    <n v="0"/>
    <m/>
  </r>
  <r>
    <x v="229"/>
    <s v="SRH"/>
    <s v="Wicketkeeper"/>
    <n v="0"/>
    <n v="0"/>
    <n v="0"/>
    <n v="0"/>
    <n v="0"/>
    <n v="0"/>
    <n v="0"/>
    <n v="0"/>
    <m/>
    <m/>
    <m/>
    <m/>
    <m/>
    <n v="0"/>
    <m/>
  </r>
  <r>
    <x v="230"/>
    <s v="SRH"/>
    <s v="Wicketkeeper"/>
    <n v="0"/>
    <n v="0"/>
    <n v="0"/>
    <n v="0"/>
    <n v="0"/>
    <n v="0"/>
    <n v="0"/>
    <n v="0"/>
    <m/>
    <m/>
    <m/>
    <m/>
    <m/>
    <n v="0"/>
    <m/>
  </r>
  <r>
    <x v="231"/>
    <s v="SRH"/>
    <s v="All-Rounder"/>
    <n v="14"/>
    <n v="31"/>
    <n v="323"/>
    <n v="8"/>
    <n v="10.41"/>
    <n v="0"/>
    <n v="40.369999999999997"/>
    <n v="40.375"/>
    <m/>
    <m/>
    <m/>
    <m/>
    <m/>
    <n v="-13.189999999999998"/>
    <m/>
  </r>
  <r>
    <x v="232"/>
    <s v="SRH"/>
    <s v="All-Rounder"/>
    <n v="8"/>
    <n v="22"/>
    <n v="228"/>
    <n v="8"/>
    <n v="10.36"/>
    <n v="0"/>
    <n v="28.5"/>
    <n v="28.5"/>
    <m/>
    <m/>
    <m/>
    <m/>
    <m/>
    <n v="-1.2199999999999989"/>
    <m/>
  </r>
  <r>
    <x v="233"/>
    <s v="SRH"/>
    <s v="All-Rounder"/>
    <n v="0"/>
    <n v="0"/>
    <n v="0"/>
    <n v="0"/>
    <n v="0"/>
    <n v="0"/>
    <n v="0"/>
    <n v="0"/>
    <m/>
    <m/>
    <m/>
    <m/>
    <m/>
    <n v="0"/>
    <m/>
  </r>
  <r>
    <x v="234"/>
    <s v="SRH"/>
    <s v="All-Rounder"/>
    <n v="0"/>
    <n v="0"/>
    <n v="0"/>
    <n v="0"/>
    <n v="0"/>
    <n v="0"/>
    <n v="0"/>
    <n v="0"/>
    <m/>
    <m/>
    <m/>
    <m/>
    <m/>
    <n v="0"/>
    <m/>
  </r>
  <r>
    <x v="235"/>
    <s v="SRH"/>
    <s v="Pacer"/>
    <n v="0"/>
    <n v="0"/>
    <n v="0"/>
    <n v="0"/>
    <n v="0"/>
    <n v="0"/>
    <n v="0"/>
    <n v="0"/>
    <n v="2.9080701754385965"/>
    <n v="1"/>
    <n v="9.6525096525096526E-2"/>
    <n v="0"/>
    <n v="7.9200000000000017"/>
    <n v="4.2895752895752892"/>
    <s v="Dilshan Madushanka_SRH"/>
  </r>
  <r>
    <x v="236"/>
    <s v="SRH"/>
    <s v="Pacer"/>
    <n v="8"/>
    <n v="32"/>
    <n v="307"/>
    <n v="8"/>
    <n v="9.59"/>
    <n v="0"/>
    <n v="38.369999999999997"/>
    <n v="38.375"/>
    <n v="0"/>
    <n v="0"/>
    <n v="0"/>
    <n v="0"/>
    <n v="0"/>
    <n v="-9.5499999999999972"/>
    <s v="Pat Cummins_SRH"/>
  </r>
  <r>
    <x v="237"/>
    <s v="SRH"/>
    <s v="Pacer"/>
    <n v="4"/>
    <n v="12.5"/>
    <n v="140"/>
    <n v="4"/>
    <n v="10.9"/>
    <n v="0"/>
    <n v="35"/>
    <n v="35"/>
    <n v="0"/>
    <n v="0"/>
    <n v="0"/>
    <n v="0"/>
    <n v="0"/>
    <n v="-32.799999999999997"/>
    <s v="Jaydev Unadkat_SRH"/>
  </r>
  <r>
    <x v="238"/>
    <s v="SRH"/>
    <s v="Pacer"/>
    <n v="15"/>
    <n v="54.2"/>
    <n v="507"/>
    <n v="20"/>
    <n v="9.33"/>
    <n v="0"/>
    <n v="25.35"/>
    <n v="25.35"/>
    <n v="0"/>
    <n v="0"/>
    <n v="0"/>
    <n v="0"/>
    <n v="0"/>
    <n v="75.990000000000009"/>
    <s v="Eshan Malinga_SRH"/>
  </r>
  <r>
    <x v="239"/>
    <s v="SRH"/>
    <s v="Pacer"/>
    <n v="0"/>
    <n v="0"/>
    <n v="0"/>
    <n v="0"/>
    <n v="0"/>
    <n v="0"/>
    <n v="0"/>
    <n v="0"/>
    <n v="1.9994787594474852"/>
    <n v="1"/>
    <n v="0.10427528675703858"/>
    <n v="0"/>
    <n v="-9.5099999999999909"/>
    <n v="4.3128258602711158"/>
    <s v="Zeeshan Ansari_SRH"/>
  </r>
  <r>
    <x v="240"/>
    <s v="SRH"/>
    <s v="All-Rounder"/>
    <n v="13"/>
    <n v="39"/>
    <n v="375"/>
    <n v="9"/>
    <n v="9.61"/>
    <n v="0"/>
    <n v="41.66"/>
    <n v="41.666666666666664"/>
    <m/>
    <m/>
    <m/>
    <m/>
    <m/>
    <n v="-6.8799999999999955"/>
    <m/>
  </r>
  <r>
    <x v="241"/>
    <s v="SRH"/>
    <s v="Wicketkeeper"/>
    <n v="0"/>
    <n v="0"/>
    <n v="0"/>
    <n v="0"/>
    <n v="0"/>
    <n v="0"/>
    <n v="0"/>
    <n v="0"/>
    <m/>
    <m/>
    <m/>
    <m/>
    <m/>
    <n v="0"/>
    <m/>
  </r>
  <r>
    <x v="242"/>
    <s v="SRH"/>
    <s v="Pacer"/>
    <n v="0"/>
    <n v="0"/>
    <n v="0"/>
    <n v="0"/>
    <n v="0"/>
    <n v="0"/>
    <n v="0"/>
    <n v="0"/>
    <n v="0"/>
    <n v="0"/>
    <n v="0"/>
    <n v="0"/>
    <n v="0"/>
    <n v="0"/>
    <s v="Krains Fuletra_SRH"/>
  </r>
  <r>
    <x v="243"/>
    <s v="SRH"/>
    <s v="Spinner"/>
    <n v="7"/>
    <n v="26"/>
    <n v="305"/>
    <n v="14"/>
    <n v="11.73"/>
    <n v="0"/>
    <n v="21.78"/>
    <n v="21.785714285714285"/>
    <n v="2.0760921747479597"/>
    <n v="0.69230769230769229"/>
    <n v="0.10405827263267431"/>
    <n v="0"/>
    <n v="3.8500000000000085"/>
    <n v="41.841405587128797"/>
    <s v="Praful Hinge_SRH"/>
  </r>
  <r>
    <x v="244"/>
    <s v="SRH"/>
    <s v="Pacer"/>
    <n v="0"/>
    <n v="0"/>
    <n v="0"/>
    <n v="0"/>
    <n v="0"/>
    <n v="0"/>
    <n v="0"/>
    <n v="0"/>
    <n v="0"/>
    <n v="0"/>
    <n v="0"/>
    <n v="0"/>
    <n v="0"/>
    <n v="0"/>
    <s v="Amit Kumar_SRH"/>
  </r>
  <r>
    <x v="245"/>
    <s v="SRH"/>
    <s v="Pacer"/>
    <n v="0"/>
    <n v="0"/>
    <n v="0"/>
    <n v="0"/>
    <n v="0"/>
    <n v="0"/>
    <n v="0"/>
    <n v="0"/>
    <n v="0"/>
    <n v="0"/>
    <n v="0"/>
    <n v="0"/>
    <n v="0"/>
    <n v="0"/>
    <s v="Onkar Tarmale_SRH"/>
  </r>
  <r>
    <x v="246"/>
    <s v="SRH"/>
    <s v="Pacer"/>
    <n v="11"/>
    <n v="42"/>
    <n v="397"/>
    <n v="15"/>
    <n v="9.4499999999999993"/>
    <n v="0"/>
    <n v="26.46"/>
    <n v="26.466666666666665"/>
    <n v="7.5399449035812669"/>
    <n v="2"/>
    <n v="8.525149190110827E-2"/>
    <n v="0"/>
    <n v="75.25"/>
    <n v="52.89575447570332"/>
    <s v="Sakib Hussain_SRH"/>
  </r>
  <r>
    <x v="247"/>
    <s v="SRH"/>
    <s v="All-Rounder"/>
    <n v="0"/>
    <n v="0"/>
    <n v="0"/>
    <n v="0"/>
    <n v="0"/>
    <n v="0"/>
    <n v="0"/>
    <n v="0"/>
    <m/>
    <m/>
    <m/>
    <m/>
    <m/>
    <n v="0"/>
    <m/>
  </r>
  <r>
    <x v="248"/>
    <s v="SRH"/>
    <s v="All-Rounder"/>
    <n v="0"/>
    <n v="0"/>
    <n v="0"/>
    <n v="0"/>
    <n v="0"/>
    <n v="0"/>
    <n v="0"/>
    <n v="0"/>
    <m/>
    <m/>
    <m/>
    <m/>
    <m/>
    <n v="0"/>
    <m/>
  </r>
  <r>
    <x v="249"/>
    <s v="SRH"/>
    <s v="Pacer"/>
    <n v="0"/>
    <n v="0"/>
    <n v="0"/>
    <n v="0"/>
    <n v="0"/>
    <n v="0"/>
    <n v="0"/>
    <n v="0"/>
    <n v="5.3571428571428568"/>
    <n v="1.3636363636363635"/>
    <n v="0.10582010582010583"/>
    <n v="0"/>
    <n v="90.73"/>
    <n v="5.7720057720057714"/>
    <s v="Gerald Coetzee_SRH"/>
  </r>
  <r>
    <x v="250"/>
    <m/>
    <m/>
    <m/>
    <m/>
    <m/>
    <m/>
    <m/>
    <m/>
    <m/>
    <m/>
    <m/>
    <m/>
    <m/>
    <m/>
    <m/>
    <m/>
    <m/>
  </r>
  <r>
    <x v="250"/>
    <m/>
    <m/>
    <m/>
    <m/>
    <m/>
    <m/>
    <m/>
    <m/>
    <m/>
    <m/>
    <m/>
    <m/>
    <m/>
    <m/>
    <m/>
    <m/>
    <m/>
  </r>
  <r>
    <x v="250"/>
    <m/>
    <m/>
    <m/>
    <m/>
    <m/>
    <m/>
    <m/>
    <m/>
    <m/>
    <m/>
    <n v="13.008341056533828"/>
    <m/>
    <m/>
    <m/>
    <m/>
    <m/>
    <m/>
  </r>
  <r>
    <x v="250"/>
    <m/>
    <m/>
    <m/>
    <m/>
    <m/>
    <m/>
    <m/>
    <m/>
    <m/>
    <m/>
    <m/>
    <m/>
    <m/>
    <m/>
    <m/>
    <m/>
    <m/>
  </r>
  <r>
    <x v="250"/>
    <m/>
    <m/>
    <m/>
    <m/>
    <m/>
    <m/>
    <m/>
    <m/>
    <m/>
    <m/>
    <m/>
    <m/>
    <m/>
    <m/>
    <m/>
    <m/>
    <m/>
  </r>
  <r>
    <x v="250"/>
    <m/>
    <m/>
    <m/>
    <m/>
    <m/>
    <m/>
    <m/>
    <m/>
    <m/>
    <m/>
    <m/>
    <m/>
    <m/>
    <m/>
    <m/>
    <m/>
    <m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s v="RCB"/>
    <n v="14"/>
    <n v="9"/>
    <n v="5"/>
    <s v="Winner"/>
    <n v="17.750000000000004"/>
    <n v="3.621730382293762E-2"/>
  </r>
  <r>
    <x v="1"/>
    <s v="CSK"/>
    <n v="14"/>
    <n v="6"/>
    <n v="8"/>
    <s v="Runner-up"/>
    <n v="39.949999999999996"/>
    <n v="1.072769533345253E-2"/>
  </r>
  <r>
    <x v="2"/>
    <s v="MI"/>
    <n v="14"/>
    <n v="4"/>
    <n v="10"/>
    <s v="Qualifier 2"/>
    <n v="2.7499999999999996"/>
    <n v="0.1038961038961039"/>
  </r>
  <r>
    <x v="3"/>
    <s v="KKR"/>
    <n v="14"/>
    <n v="6"/>
    <n v="7"/>
    <s v="Eliminator"/>
    <n v="36.999999999999993"/>
    <n v="1.1583011583011584E-2"/>
  </r>
  <r>
    <x v="4"/>
    <s v="GT"/>
    <n v="14"/>
    <n v="9"/>
    <n v="5"/>
    <s v="League Stage"/>
    <n v="9.7000000000000011"/>
    <n v="6.6273932253313697E-2"/>
  </r>
  <r>
    <x v="5"/>
    <s v="RR"/>
    <n v="14"/>
    <n v="8"/>
    <n v="6"/>
    <s v="League Stage"/>
    <n v="12.750000000000004"/>
    <n v="4.4817927170868334E-2"/>
  </r>
  <r>
    <x v="6"/>
    <s v="PBKS"/>
    <n v="14"/>
    <n v="7"/>
    <n v="6"/>
    <s v="League Stage"/>
    <n v="8"/>
    <n v="6.25E-2"/>
  </r>
  <r>
    <x v="7"/>
    <s v="LSG"/>
    <n v="14"/>
    <n v="4"/>
    <n v="10"/>
    <s v="League Stage"/>
    <n v="17.399999999999999"/>
    <n v="1.6420361247947456E-2"/>
  </r>
  <r>
    <x v="8"/>
    <s v="DC"/>
    <n v="14"/>
    <n v="7"/>
    <n v="7"/>
    <s v="League Stage"/>
    <n v="20.2"/>
    <n v="2.4752475247524754E-2"/>
  </r>
  <r>
    <x v="9"/>
    <s v="SRH"/>
    <n v="14"/>
    <n v="9"/>
    <n v="5"/>
    <s v="League Stage"/>
    <n v="19.349999999999998"/>
    <n v="3.3222591362126255E-2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s v="Royal Challengers Bengaluru"/>
    <n v="14"/>
    <n v="9"/>
    <n v="5"/>
    <n v="64.290000000000006"/>
    <n v="0.78300000000000003"/>
    <n v="1.8"/>
    <n v="64.285714285714292"/>
  </r>
  <r>
    <x v="1"/>
    <s v="Gujarat Titans"/>
    <n v="14"/>
    <n v="9"/>
    <n v="5"/>
    <n v="64.290000000000006"/>
    <n v="0.69499999999999995"/>
    <n v="1.8"/>
    <n v="64.285714285714292"/>
  </r>
  <r>
    <x v="2"/>
    <s v="Sunrisers Hyderabad"/>
    <n v="14"/>
    <n v="9"/>
    <n v="5"/>
    <n v="64.290000000000006"/>
    <n v="0.52400000000000002"/>
    <n v="1.8"/>
    <n v="64.285714285714292"/>
  </r>
  <r>
    <x v="3"/>
    <s v="Rajasthan Royals"/>
    <n v="14"/>
    <n v="8"/>
    <n v="6"/>
    <n v="57.14"/>
    <n v="0.189"/>
    <n v="1.33"/>
    <n v="57.142857142857146"/>
  </r>
  <r>
    <x v="4"/>
    <s v="Punjab Kings"/>
    <n v="14"/>
    <n v="7"/>
    <n v="6"/>
    <n v="50"/>
    <n v="0.309"/>
    <n v="1.17"/>
    <n v="50"/>
  </r>
  <r>
    <x v="5"/>
    <s v="Delhi Capitals"/>
    <n v="14"/>
    <n v="7"/>
    <n v="7"/>
    <n v="50"/>
    <n v="-0.65100000000000002"/>
    <n v="1"/>
    <n v="50"/>
  </r>
  <r>
    <x v="6"/>
    <s v="Kolkata Knight Riders"/>
    <n v="14"/>
    <n v="6"/>
    <n v="7"/>
    <n v="42.86"/>
    <n v="-0.14699999999999999"/>
    <n v="0.86"/>
    <n v="42.857142857142854"/>
  </r>
  <r>
    <x v="7"/>
    <s v="Chennai Super Kings"/>
    <n v="14"/>
    <n v="6"/>
    <n v="8"/>
    <n v="42.86"/>
    <n v="-0.34499999999999997"/>
    <n v="0.75"/>
    <n v="42.857142857142854"/>
  </r>
  <r>
    <x v="8"/>
    <s v="Mumbai Indians"/>
    <n v="14"/>
    <n v="4"/>
    <n v="10"/>
    <n v="28.57"/>
    <n v="-0.58399999999999996"/>
    <n v="0.4"/>
    <n v="28.571428571428573"/>
  </r>
  <r>
    <x v="9"/>
    <s v="Lucknow Super Giants"/>
    <n v="14"/>
    <n v="4"/>
    <n v="10"/>
    <n v="28.57"/>
    <n v="-0.74"/>
    <n v="0.4"/>
    <n v="28.571428571428573"/>
  </r>
  <r>
    <x v="10"/>
    <m/>
    <m/>
    <m/>
    <m/>
    <m/>
    <m/>
    <m/>
    <m/>
  </r>
  <r>
    <x v="10"/>
    <m/>
    <m/>
    <m/>
    <m/>
    <m/>
    <m/>
    <m/>
    <m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x v="0"/>
    <s v="CSK"/>
    <s v="Retained"/>
    <x v="0"/>
    <n v="0"/>
    <s v="Ruturaj_Gaikwad_CSK"/>
    <n v="14"/>
    <n v="337"/>
    <n v="273"/>
    <n v="28.08"/>
    <n v="123.44"/>
    <n v="0"/>
    <n v="2"/>
    <n v="29"/>
    <n v="12"/>
    <n v="2"/>
    <n v="0"/>
    <n v="0"/>
    <n v="0"/>
    <n v="0"/>
    <n v="0"/>
    <n v="0"/>
    <n v="0"/>
    <n v="0"/>
    <n v="0"/>
    <n v="0.12166172106824925"/>
    <n v="415.99279999999999"/>
    <n v="1168.1077823999999"/>
    <n v="5.4061313868613139"/>
    <n v="415.99279999999999"/>
    <n v="0"/>
  </r>
  <r>
    <x v="1"/>
    <s v="CSK"/>
    <s v="Retained"/>
    <x v="1"/>
    <n v="0"/>
    <s v="MS_Dhoni_CSK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CSK"/>
    <s v="Retained"/>
    <x v="0"/>
    <n v="0"/>
    <s v="Dewald_Brevis_CSK"/>
    <n v="11"/>
    <n v="151"/>
    <n v="118"/>
    <n v="18.87"/>
    <n v="127.96"/>
    <n v="0"/>
    <n v="0"/>
    <n v="8"/>
    <n v="10"/>
    <n v="0"/>
    <n v="0"/>
    <n v="0"/>
    <n v="0"/>
    <n v="0"/>
    <n v="0"/>
    <n v="0"/>
    <n v="0"/>
    <n v="0"/>
    <n v="0"/>
    <n v="0.11920529801324503"/>
    <n v="193.21959999999999"/>
    <n v="364.6053852"/>
    <n v="10.752941176470587"/>
    <n v="193.21959999999999"/>
    <n v="0"/>
  </r>
  <r>
    <x v="3"/>
    <s v="CSK"/>
    <s v="Replacement for Ayush Mhatre"/>
    <x v="2"/>
    <n v="0.3"/>
    <s v="Akash_Madhwal_CSK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s v="CSK"/>
    <s v="Retained"/>
    <x v="1"/>
    <n v="0"/>
    <s v="Urvil_Patel_CSK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CSK"/>
    <s v="Retained"/>
    <x v="3"/>
    <n v="0"/>
    <s v="Anshul_Kamboj_CSK"/>
    <n v="14"/>
    <n v="58"/>
    <n v="38"/>
    <n v="29"/>
    <n v="152.63"/>
    <n v="0"/>
    <n v="0"/>
    <n v="3"/>
    <n v="4"/>
    <n v="2"/>
    <n v="14"/>
    <n v="50.2"/>
    <n v="530"/>
    <n v="21"/>
    <n v="10.52"/>
    <n v="0"/>
    <n v="25.23"/>
    <n v="0"/>
    <n v="0"/>
    <n v="0.1206896551724138"/>
    <n v="88.525399999999991"/>
    <n v="256.72366"/>
    <n v="15.654358974358974"/>
    <n v="288.00540000000001"/>
    <n v="199.48"/>
  </r>
  <r>
    <x v="6"/>
    <s v="CSK"/>
    <s v="Replacement for Jamie Overton"/>
    <x v="3"/>
    <n v="0.75"/>
    <s v="Dian_Forrester_CSK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s v="CSK"/>
    <s v="Replacement for Ramakrishna Ghosh"/>
    <x v="3"/>
    <n v="0.3"/>
    <s v="Macneil_Noronha_CSK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s v="CSK"/>
    <s v="Retained"/>
    <x v="3"/>
    <n v="0"/>
    <s v="Shivam_Dube_CSK"/>
    <n v="13"/>
    <n v="270"/>
    <n v="170"/>
    <n v="38.57"/>
    <n v="158.82"/>
    <n v="0"/>
    <n v="0"/>
    <n v="24"/>
    <n v="15"/>
    <n v="5"/>
    <n v="0"/>
    <n v="0"/>
    <n v="0"/>
    <n v="0"/>
    <n v="0"/>
    <n v="0"/>
    <n v="0"/>
    <n v="0"/>
    <n v="0"/>
    <n v="0.14444444444444443"/>
    <n v="428.81400000000002"/>
    <n v="1653.9355979999998"/>
    <n v="13.93157894736842"/>
    <n v="428.81400000000002"/>
    <n v="0"/>
  </r>
  <r>
    <x v="9"/>
    <s v="CSK"/>
    <s v="Replacement for Khaleel Ahmed"/>
    <x v="2"/>
    <n v="0.3"/>
    <s v="Kuldip_Yadav_CSK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s v="CSK"/>
    <s v="Retained"/>
    <x v="4"/>
    <n v="0"/>
    <s v="Noor_Ahmad_CSK"/>
    <n v="14"/>
    <n v="11"/>
    <n v="23"/>
    <n v="3.66"/>
    <n v="47.82"/>
    <n v="0"/>
    <n v="0"/>
    <n v="0"/>
    <n v="1"/>
    <n v="1"/>
    <n v="14"/>
    <n v="51"/>
    <n v="428"/>
    <n v="13"/>
    <n v="8.39"/>
    <n v="0"/>
    <n v="32.92"/>
    <n v="0"/>
    <n v="0"/>
    <n v="9.0909090909090912E-2"/>
    <n v="5.2602000000000002"/>
    <n v="1.9252332000000003"/>
    <n v="1.9924999999999999"/>
    <n v="126.8702"/>
    <n v="121.61"/>
  </r>
  <r>
    <x v="11"/>
    <s v="CSK"/>
    <s v="Retained"/>
    <x v="2"/>
    <n v="0"/>
    <s v="Mukesh_Choudhary_CSK"/>
    <n v="0"/>
    <n v="0"/>
    <n v="0"/>
    <n v="0"/>
    <n v="0"/>
    <n v="0"/>
    <n v="0"/>
    <n v="0"/>
    <n v="0"/>
    <n v="0"/>
    <n v="8"/>
    <n v="28"/>
    <n v="249"/>
    <n v="8"/>
    <n v="8.89"/>
    <n v="0"/>
    <n v="31.12"/>
    <n v="0"/>
    <n v="0"/>
    <n v="0"/>
    <n v="0"/>
    <n v="0"/>
    <n v="0"/>
    <n v="71.11"/>
    <n v="71.11"/>
  </r>
  <r>
    <x v="12"/>
    <s v="CSK"/>
    <s v="Replacement for Nathan Ellis"/>
    <x v="2"/>
    <n v="1.5"/>
    <s v="Spencer_Johnson_CSK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"/>
    <s v="CSK"/>
    <s v="Retained"/>
    <x v="4"/>
    <n v="0"/>
    <s v="Shreyas_Gopal_CSK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"/>
    <s v="CSK"/>
    <s v="Retained"/>
    <x v="2"/>
    <n v="0"/>
    <s v="Gurjapneet_Singh_CSK"/>
    <n v="0"/>
    <n v="0"/>
    <n v="0"/>
    <n v="0"/>
    <n v="0"/>
    <n v="0"/>
    <n v="0"/>
    <n v="0"/>
    <n v="0"/>
    <n v="0"/>
    <n v="8"/>
    <n v="25.1"/>
    <n v="233"/>
    <n v="4"/>
    <n v="9.25"/>
    <n v="0"/>
    <n v="58.25"/>
    <n v="0"/>
    <n v="0"/>
    <n v="0"/>
    <n v="0"/>
    <n v="0"/>
    <n v="0"/>
    <n v="30.75"/>
    <n v="30.75"/>
  </r>
  <r>
    <x v="15"/>
    <s v="CSK"/>
    <s v="Trade"/>
    <x v="1"/>
    <n v="0"/>
    <s v="Sanju_Samson_CSK"/>
    <n v="14"/>
    <n v="477"/>
    <n v="288"/>
    <n v="43.36"/>
    <n v="165.62"/>
    <n v="2"/>
    <n v="1"/>
    <n v="53"/>
    <n v="24"/>
    <n v="3"/>
    <n v="0"/>
    <n v="0"/>
    <n v="0"/>
    <n v="0"/>
    <n v="0"/>
    <n v="0"/>
    <n v="0"/>
    <n v="0"/>
    <n v="0"/>
    <n v="0.16142557651991615"/>
    <n v="790.00740000000008"/>
    <n v="3425.4720864000005"/>
    <n v="13.753910034602077"/>
    <n v="790.00740000000008"/>
    <n v="0"/>
  </r>
  <r>
    <x v="16"/>
    <s v="CSK"/>
    <s v="Auction"/>
    <x v="2"/>
    <n v="2"/>
    <s v="Akeal_Hosein_CSK"/>
    <n v="7"/>
    <n v="5"/>
    <n v="3"/>
    <s v="-"/>
    <n v="166.66"/>
    <n v="0"/>
    <n v="0"/>
    <n v="0"/>
    <n v="0"/>
    <n v="3"/>
    <n v="7"/>
    <n v="24.4"/>
    <n v="198"/>
    <n v="8"/>
    <n v="8.02"/>
    <n v="1"/>
    <n v="24.75"/>
    <n v="0.4"/>
    <n v="0.25"/>
    <n v="0"/>
    <n v="8.3330000000000002"/>
    <e v="#VALUE!"/>
    <n v="0"/>
    <n v="80.313000000000002"/>
    <n v="71.98"/>
  </r>
  <r>
    <x v="17"/>
    <s v="CSK"/>
    <s v="Auction"/>
    <x v="3"/>
    <n v="14.2"/>
    <s v="Prashant_Veer_CSK"/>
    <n v="6"/>
    <n v="90"/>
    <n v="67"/>
    <n v="45"/>
    <n v="134.32"/>
    <n v="0"/>
    <n v="0"/>
    <n v="10"/>
    <n v="3"/>
    <n v="3"/>
    <n v="0"/>
    <n v="0"/>
    <n v="0"/>
    <n v="0"/>
    <n v="0"/>
    <n v="0"/>
    <n v="0"/>
    <n v="0.15777777777777777"/>
    <n v="0"/>
    <n v="0.14444444444444443"/>
    <n v="120.88799999999999"/>
    <n v="543.99599999999998"/>
    <n v="5.9258823529411764"/>
    <n v="120.88799999999999"/>
    <n v="0"/>
  </r>
  <r>
    <x v="18"/>
    <s v="CSK"/>
    <s v="Auction"/>
    <x v="1"/>
    <n v="14.2"/>
    <s v="Kartik_Sharma_CSK"/>
    <n v="11"/>
    <n v="295"/>
    <n v="216"/>
    <n v="32.770000000000003"/>
    <n v="136.57"/>
    <n v="0"/>
    <n v="2"/>
    <n v="24"/>
    <n v="16"/>
    <n v="2"/>
    <n v="0"/>
    <n v="0"/>
    <n v="0"/>
    <n v="0"/>
    <n v="0"/>
    <n v="0"/>
    <n v="0"/>
    <n v="4.8135593220338981E-2"/>
    <n v="0"/>
    <n v="0.13559322033898305"/>
    <n v="402.88150000000002"/>
    <n v="1320.2426755000001"/>
    <n v="10.069677419354838"/>
    <n v="402.88150000000002"/>
    <n v="0"/>
  </r>
  <r>
    <x v="19"/>
    <s v="CSK"/>
    <s v="Auction"/>
    <x v="3"/>
    <n v="1.5"/>
    <s v="Matthew_Short_CSK"/>
    <n v="3"/>
    <n v="60"/>
    <n v="51"/>
    <n v="20"/>
    <n v="117.64"/>
    <n v="0"/>
    <n v="0"/>
    <n v="6"/>
    <n v="1"/>
    <n v="0"/>
    <n v="0"/>
    <n v="0"/>
    <n v="0"/>
    <n v="0"/>
    <n v="0"/>
    <n v="0"/>
    <n v="0"/>
    <n v="2.5000000000000001E-2"/>
    <n v="0"/>
    <n v="0.11666666666666667"/>
    <n v="70.584000000000003"/>
    <n v="141.16800000000001"/>
    <n v="2.2623076923076924"/>
    <n v="70.584000000000003"/>
    <n v="0"/>
  </r>
  <r>
    <x v="20"/>
    <s v="CSK"/>
    <s v="Auction"/>
    <x v="3"/>
    <n v="0.4"/>
    <s v="Aman_Khan_CSK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"/>
    <s v="CSK"/>
    <s v="Auction"/>
    <x v="0"/>
    <n v="0.75"/>
    <s v="Sarfaraz_Khan_CSK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"/>
    <s v="CSK"/>
    <s v="Auction"/>
    <x v="4"/>
    <n v="1"/>
    <s v="Rahul_Chahar_CSK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"/>
    <s v="CSK"/>
    <s v="Auction"/>
    <x v="2"/>
    <n v="2"/>
    <s v="Matt_Henry_CSK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"/>
    <s v="CSK"/>
    <s v="Auction"/>
    <x v="3"/>
    <n v="0.75"/>
    <s v="Zak_Foulkes_CSK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5"/>
    <s v="DC"/>
    <s v="Retained"/>
    <x v="1"/>
    <n v="0"/>
    <s v="KL_Rahul_DC"/>
    <n v="14"/>
    <n v="593"/>
    <n v="340"/>
    <n v="45.61"/>
    <n v="174.41"/>
    <n v="1"/>
    <n v="5"/>
    <n v="56"/>
    <n v="31"/>
    <n v="1"/>
    <n v="0"/>
    <n v="0"/>
    <n v="0"/>
    <n v="0"/>
    <n v="0"/>
    <n v="0"/>
    <n v="0"/>
    <n v="0"/>
    <n v="0"/>
    <n v="0.14671163575042159"/>
    <n v="1034.2513000000001"/>
    <n v="4717.2201793000004"/>
    <n v="15.855454545454545"/>
    <n v="1034.2513000000001"/>
    <n v="0"/>
  </r>
  <r>
    <x v="26"/>
    <s v="DC"/>
    <s v="Retained"/>
    <x v="0"/>
    <n v="0"/>
    <s v="Karun_Nair_DC"/>
    <n v="2"/>
    <n v="18"/>
    <n v="18"/>
    <n v="9"/>
    <n v="100"/>
    <n v="0"/>
    <n v="0"/>
    <n v="3"/>
    <n v="0"/>
    <n v="0"/>
    <n v="0"/>
    <n v="0"/>
    <n v="0"/>
    <n v="0"/>
    <n v="0"/>
    <n v="0"/>
    <n v="0"/>
    <n v="0"/>
    <n v="0"/>
    <n v="0.16666666666666666"/>
    <n v="18"/>
    <n v="16.2"/>
    <n v="0"/>
    <n v="18"/>
    <n v="0"/>
  </r>
  <r>
    <x v="27"/>
    <s v="DC"/>
    <s v="Retained"/>
    <x v="1"/>
    <n v="0"/>
    <s v="Abishek_Porel_DC"/>
    <n v="4"/>
    <n v="108"/>
    <n v="88"/>
    <n v="27"/>
    <n v="122.72"/>
    <n v="0"/>
    <n v="1"/>
    <n v="15"/>
    <n v="1"/>
    <n v="0"/>
    <n v="0"/>
    <n v="0"/>
    <n v="0"/>
    <n v="0"/>
    <n v="0"/>
    <n v="0"/>
    <n v="0"/>
    <n v="0"/>
    <n v="0"/>
    <n v="0.14814814814814814"/>
    <n v="132.5376"/>
    <n v="357.85151999999999"/>
    <n v="1.378876404494382"/>
    <n v="132.5376"/>
    <n v="0"/>
  </r>
  <r>
    <x v="28"/>
    <s v="DC"/>
    <s v="Retained"/>
    <x v="0"/>
    <n v="0"/>
    <s v="Tristan_Stubbs_DC"/>
    <n v="14"/>
    <n v="275"/>
    <n v="216"/>
    <n v="34.369999999999997"/>
    <n v="127.31"/>
    <n v="0"/>
    <n v="2"/>
    <n v="18"/>
    <n v="9"/>
    <n v="5"/>
    <n v="0"/>
    <n v="0"/>
    <n v="0"/>
    <n v="0"/>
    <n v="0"/>
    <n v="0"/>
    <n v="0"/>
    <n v="0"/>
    <n v="0"/>
    <n v="9.8181818181818176E-2"/>
    <n v="350.10250000000002"/>
    <n v="1203.3022925"/>
    <n v="5.2801382488479263"/>
    <n v="350.10250000000002"/>
    <n v="0"/>
  </r>
  <r>
    <x v="29"/>
    <s v="DC"/>
    <s v="Retained"/>
    <x v="3"/>
    <n v="0"/>
    <s v="Axar_Patel_DC"/>
    <n v="14"/>
    <n v="173"/>
    <n v="132"/>
    <n v="19.22"/>
    <n v="131.06"/>
    <n v="0"/>
    <n v="1"/>
    <n v="16"/>
    <n v="6"/>
    <n v="2"/>
    <n v="14"/>
    <n v="44"/>
    <n v="360"/>
    <n v="11"/>
    <n v="8.18"/>
    <n v="0"/>
    <n v="32.72"/>
    <n v="0"/>
    <n v="0"/>
    <n v="0.12716763005780346"/>
    <n v="226.7338"/>
    <n v="435.7823636"/>
    <n v="5.9124812030075189"/>
    <n v="328.55380000000002"/>
    <n v="101.82"/>
  </r>
  <r>
    <x v="30"/>
    <s v="DC"/>
    <s v="Retained"/>
    <x v="0"/>
    <n v="0"/>
    <s v="Sameer_Rizvi_DC"/>
    <n v="11"/>
    <n v="252"/>
    <n v="171"/>
    <n v="36"/>
    <n v="147.36000000000001"/>
    <n v="0"/>
    <n v="2"/>
    <n v="15"/>
    <n v="17"/>
    <n v="2"/>
    <n v="0"/>
    <n v="0"/>
    <n v="0"/>
    <n v="0"/>
    <n v="0"/>
    <n v="0"/>
    <n v="0"/>
    <n v="0"/>
    <n v="0"/>
    <n v="0.12698412698412698"/>
    <n v="371.34719999999999"/>
    <n v="1336.8499200000001"/>
    <n v="14.5646511627907"/>
    <n v="371.34719999999999"/>
    <n v="0"/>
  </r>
  <r>
    <x v="31"/>
    <s v="DC"/>
    <s v="Retained"/>
    <x v="0"/>
    <n v="0"/>
    <s v="Ashutosh_Sharma_DC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2"/>
    <s v="DC"/>
    <s v="Retained"/>
    <x v="3"/>
    <n v="0"/>
    <s v="Vipraj_Nigam_DC"/>
    <n v="5"/>
    <n v="15"/>
    <n v="10"/>
    <n v="15"/>
    <n v="150"/>
    <n v="0"/>
    <n v="0"/>
    <n v="2"/>
    <n v="0"/>
    <n v="1"/>
    <n v="5"/>
    <n v="9"/>
    <n v="113"/>
    <n v="2"/>
    <n v="12.55"/>
    <n v="0"/>
    <n v="56.5"/>
    <n v="0"/>
    <n v="0"/>
    <n v="0.13333333333333333"/>
    <n v="22.5"/>
    <n v="33.75"/>
    <n v="0"/>
    <n v="29.95"/>
    <n v="7.4499999999999993"/>
  </r>
  <r>
    <x v="33"/>
    <s v="DC"/>
    <s v="Retained"/>
    <x v="3"/>
    <n v="0"/>
    <s v="Ajay_Mandal_DC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4"/>
    <s v="DC"/>
    <s v="Retained"/>
    <x v="3"/>
    <n v="0"/>
    <s v="Tripurana_Vijay_DC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5"/>
    <s v="DC"/>
    <s v="Retained"/>
    <x v="3"/>
    <n v="0"/>
    <s v="Madhav_Tiwari_DC"/>
    <n v="0"/>
    <n v="0"/>
    <n v="0"/>
    <n v="0"/>
    <n v="0"/>
    <n v="0"/>
    <n v="0"/>
    <n v="0"/>
    <n v="0"/>
    <n v="0"/>
    <n v="3"/>
    <n v="10"/>
    <n v="87"/>
    <n v="4"/>
    <n v="8.6999999999999993"/>
    <n v="0"/>
    <n v="21.75"/>
    <n v="0"/>
    <n v="0"/>
    <n v="0"/>
    <n v="0"/>
    <n v="0"/>
    <n v="0"/>
    <n v="31.3"/>
    <n v="31.3"/>
  </r>
  <r>
    <x v="36"/>
    <s v="DC"/>
    <s v="Retained"/>
    <x v="2"/>
    <n v="0"/>
    <s v="Mitchell_Starc_DC"/>
    <n v="0"/>
    <n v="0"/>
    <n v="0"/>
    <n v="0"/>
    <n v="0"/>
    <n v="0"/>
    <n v="0"/>
    <n v="0"/>
    <n v="0"/>
    <n v="0"/>
    <n v="6"/>
    <n v="22"/>
    <n v="224"/>
    <n v="11"/>
    <n v="10.18"/>
    <n v="0"/>
    <n v="20.36"/>
    <n v="0"/>
    <n v="0"/>
    <n v="0"/>
    <n v="0"/>
    <n v="0"/>
    <n v="0"/>
    <n v="99.82"/>
    <n v="99.82"/>
  </r>
  <r>
    <x v="37"/>
    <s v="DC"/>
    <s v="Retained"/>
    <x v="2"/>
    <n v="0"/>
    <s v="T_Natarajan_DC"/>
    <n v="0"/>
    <n v="0"/>
    <n v="0"/>
    <n v="0"/>
    <n v="0"/>
    <n v="0"/>
    <n v="0"/>
    <n v="0"/>
    <n v="0"/>
    <n v="0"/>
    <n v="10"/>
    <n v="31.5"/>
    <n v="356"/>
    <n v="5"/>
    <n v="11.18"/>
    <n v="0"/>
    <n v="71.2"/>
    <n v="0"/>
    <n v="0"/>
    <n v="0"/>
    <n v="0"/>
    <n v="0"/>
    <n v="0"/>
    <n v="38.82"/>
    <n v="38.82"/>
  </r>
  <r>
    <x v="38"/>
    <s v="DC"/>
    <s v="Retained"/>
    <x v="2"/>
    <n v="0"/>
    <s v="Mukesh_Kumar_DC"/>
    <n v="0"/>
    <n v="0"/>
    <n v="0"/>
    <n v="0"/>
    <n v="0"/>
    <n v="0"/>
    <n v="0"/>
    <n v="0"/>
    <n v="0"/>
    <n v="0"/>
    <n v="10"/>
    <n v="31.2"/>
    <n v="353"/>
    <n v="6"/>
    <n v="11.26"/>
    <n v="0"/>
    <n v="58.83"/>
    <n v="0"/>
    <n v="0"/>
    <n v="0"/>
    <n v="0"/>
    <n v="0"/>
    <n v="0"/>
    <n v="48.74"/>
    <n v="48.74"/>
  </r>
  <r>
    <x v="39"/>
    <s v="DC"/>
    <s v="Retained"/>
    <x v="2"/>
    <n v="0"/>
    <s v="Dushmantha_Chameera_DC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0"/>
    <s v="DC"/>
    <s v="Retained"/>
    <x v="4"/>
    <n v="0"/>
    <s v="Kuldeep_Yadav_DC"/>
    <n v="12"/>
    <n v="9"/>
    <n v="21"/>
    <n v="3"/>
    <n v="42.85"/>
    <n v="0"/>
    <n v="0"/>
    <n v="0"/>
    <n v="0"/>
    <n v="1"/>
    <n v="12"/>
    <n v="37"/>
    <n v="381"/>
    <n v="10"/>
    <n v="10.29"/>
    <n v="0"/>
    <n v="38.1"/>
    <n v="0"/>
    <n v="0"/>
    <n v="0"/>
    <n v="3.8565000000000005"/>
    <n v="1.1569500000000001"/>
    <n v="0"/>
    <n v="93.566500000000005"/>
    <n v="89.710000000000008"/>
  </r>
  <r>
    <x v="41"/>
    <s v="DC"/>
    <s v="Trade"/>
    <x v="0"/>
    <n v="0"/>
    <s v="Nitish_Rana_DC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2"/>
    <s v="DC"/>
    <s v="Auction"/>
    <x v="3"/>
    <n v="8.4"/>
    <s v="Auqib_Nabi_DC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3"/>
    <s v="DC"/>
    <s v="Replacement for Ben Duckett"/>
    <x v="2"/>
    <n v="0.75"/>
    <s v="Rehan_Ahmed_DC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4"/>
    <s v="DC"/>
    <s v="Auction"/>
    <x v="0"/>
    <n v="2"/>
    <s v="David_Miller_DC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5"/>
    <s v="DC"/>
    <s v="Auction"/>
    <x v="0"/>
    <n v="4"/>
    <s v="Pathum_Nissanka_DC"/>
    <n v="10"/>
    <n v="278"/>
    <n v="175"/>
    <n v="27.8"/>
    <n v="158.85"/>
    <n v="0"/>
    <n v="2"/>
    <n v="33"/>
    <n v="12"/>
    <n v="0"/>
    <n v="0"/>
    <n v="0"/>
    <n v="0"/>
    <n v="0"/>
    <n v="0"/>
    <n v="0"/>
    <n v="0"/>
    <n v="1.4388489208633094E-2"/>
    <n v="0"/>
    <n v="0.16187050359712229"/>
    <n v="441.60299999999995"/>
    <n v="1227.65634"/>
    <n v="10.830681818181818"/>
    <n v="441.60299999999995"/>
    <n v="0"/>
  </r>
  <r>
    <x v="46"/>
    <s v="DC"/>
    <s v="Auction"/>
    <x v="2"/>
    <n v="2"/>
    <s v="Lungi_Ngidi_DC"/>
    <n v="0"/>
    <n v="0"/>
    <n v="0"/>
    <n v="0"/>
    <n v="0"/>
    <n v="0"/>
    <n v="0"/>
    <n v="0"/>
    <n v="0"/>
    <n v="0"/>
    <n v="12"/>
    <n v="41.2"/>
    <n v="340"/>
    <n v="13"/>
    <n v="8.2200000000000006"/>
    <n v="0"/>
    <n v="26.15"/>
    <n v="0"/>
    <n v="0.15384615384615385"/>
    <n v="0"/>
    <n v="0"/>
    <n v="0"/>
    <n v="0"/>
    <n v="121.78"/>
    <n v="121.78"/>
  </r>
  <r>
    <x v="47"/>
    <s v="DC"/>
    <s v="Auction"/>
    <x v="0"/>
    <n v="0.3"/>
    <s v="Sahil_Parakh_DC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8"/>
    <s v="DC"/>
    <s v="Auction"/>
    <x v="0"/>
    <n v="0.75"/>
    <s v="Prithvi_Shaw_DC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9"/>
    <s v="DC"/>
    <s v="Auction"/>
    <x v="2"/>
    <n v="2"/>
    <s v="Kyle_Jamieson_DC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0"/>
    <s v="GT"/>
    <s v="Retained"/>
    <x v="0"/>
    <n v="0"/>
    <s v="Shubman_Gill_GT"/>
    <n v="16"/>
    <n v="732"/>
    <n v="449"/>
    <n v="45.75"/>
    <n v="163.02000000000001"/>
    <n v="1"/>
    <n v="6"/>
    <n v="74"/>
    <n v="33"/>
    <n v="0"/>
    <n v="0"/>
    <n v="0"/>
    <n v="0"/>
    <n v="0"/>
    <n v="0"/>
    <n v="0"/>
    <n v="0"/>
    <n v="0"/>
    <n v="0"/>
    <n v="0.14617486338797814"/>
    <n v="1193.3064000000002"/>
    <n v="5459.3767800000005"/>
    <n v="11.954800000000002"/>
    <n v="1193.3064000000002"/>
    <n v="0"/>
  </r>
  <r>
    <x v="51"/>
    <s v="GT"/>
    <s v="Retained"/>
    <x v="0"/>
    <n v="0"/>
    <s v="B_Sai_Sudharsan_GT"/>
    <n v="17"/>
    <n v="722"/>
    <n v="457"/>
    <n v="45.12"/>
    <n v="157.97999999999999"/>
    <n v="1"/>
    <n v="8"/>
    <n v="75"/>
    <n v="30"/>
    <n v="1"/>
    <n v="0"/>
    <n v="0"/>
    <n v="0"/>
    <n v="0"/>
    <n v="0"/>
    <n v="0"/>
    <n v="0"/>
    <n v="0"/>
    <n v="0"/>
    <n v="0.14542936288088643"/>
    <n v="1140.6156000000001"/>
    <n v="5146.4575871999996"/>
    <n v="10.348034934497816"/>
    <n v="1140.6156000000001"/>
    <n v="0"/>
  </r>
  <r>
    <x v="52"/>
    <s v="GT"/>
    <s v="Retained"/>
    <x v="1"/>
    <n v="0"/>
    <s v="Kumar_Kushagra_GT"/>
    <n v="1"/>
    <n v="18"/>
    <n v="14"/>
    <n v="18"/>
    <n v="128.57"/>
    <n v="0"/>
    <n v="0"/>
    <n v="3"/>
    <n v="0"/>
    <n v="0"/>
    <n v="0"/>
    <n v="0"/>
    <n v="0"/>
    <n v="0"/>
    <n v="0"/>
    <n v="0"/>
    <n v="0"/>
    <n v="0"/>
    <n v="0"/>
    <n v="0.16666666666666666"/>
    <n v="23.142599999999998"/>
    <n v="41.656680000000001"/>
    <n v="0"/>
    <n v="23.142599999999998"/>
    <n v="0"/>
  </r>
  <r>
    <x v="53"/>
    <s v="GT"/>
    <s v="Retained"/>
    <x v="1"/>
    <n v="0"/>
    <s v="Anuj_Rawat_GT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4"/>
    <s v="GT"/>
    <s v="Retained"/>
    <x v="1"/>
    <n v="0"/>
    <s v="Jos_Buttler_GT"/>
    <n v="17"/>
    <n v="526"/>
    <n v="345"/>
    <n v="37.57"/>
    <n v="152.46"/>
    <n v="0"/>
    <n v="4"/>
    <n v="51"/>
    <n v="26"/>
    <n v="3"/>
    <n v="0"/>
    <n v="0"/>
    <n v="0"/>
    <n v="0"/>
    <n v="0"/>
    <n v="0"/>
    <n v="0"/>
    <n v="0"/>
    <n v="0"/>
    <n v="0.14638783269961977"/>
    <n v="801.93960000000004"/>
    <n v="3012.8870772"/>
    <n v="11.456531791907514"/>
    <n v="801.93960000000004"/>
    <n v="0"/>
  </r>
  <r>
    <x v="55"/>
    <s v="GT"/>
    <s v="Retained"/>
    <x v="3"/>
    <n v="0"/>
    <s v="Nishant_Sindhu_GT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6"/>
    <s v="GT"/>
    <s v="Retained"/>
    <x v="3"/>
    <n v="0"/>
    <s v="Glenn_Phillips_GT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7"/>
    <s v="GT"/>
    <s v="Retained"/>
    <x v="3"/>
    <n v="0"/>
    <s v="Washington_Sundar_GT"/>
    <n v="17"/>
    <n v="377"/>
    <n v="251"/>
    <n v="37.700000000000003"/>
    <n v="150.19"/>
    <n v="0"/>
    <n v="3"/>
    <n v="40"/>
    <n v="12"/>
    <n v="6"/>
    <n v="17"/>
    <n v="9.1"/>
    <n v="84"/>
    <n v="1"/>
    <n v="9.16"/>
    <n v="0"/>
    <n v="84"/>
    <n v="0"/>
    <n v="0"/>
    <n v="0.13793103448275862"/>
    <n v="566.21629999999993"/>
    <n v="2134.6354510000006"/>
    <n v="7.1519047619047615"/>
    <n v="567.05629999999996"/>
    <n v="0.83999999999999986"/>
  </r>
  <r>
    <x v="58"/>
    <s v="GT"/>
    <s v="Retained"/>
    <x v="2"/>
    <n v="0"/>
    <s v="Arshad_Khan_GT"/>
    <n v="8"/>
    <n v="23"/>
    <n v="11"/>
    <n v="23"/>
    <n v="209.09"/>
    <n v="0"/>
    <n v="0"/>
    <n v="1"/>
    <n v="2"/>
    <n v="1"/>
    <n v="8"/>
    <n v="17.2"/>
    <n v="172"/>
    <n v="6"/>
    <n v="9.92"/>
    <n v="0"/>
    <n v="28.66"/>
    <n v="0"/>
    <n v="0"/>
    <n v="0.13043478260869565"/>
    <n v="48.090699999999998"/>
    <n v="110.60861"/>
    <n v="34.848333333333336"/>
    <n v="98.170699999999997"/>
    <n v="50.08"/>
  </r>
  <r>
    <x v="59"/>
    <s v="GT"/>
    <s v="Retained"/>
    <x v="0"/>
    <n v="0"/>
    <s v="M_Shahrukh_Khan_GT"/>
    <n v="9"/>
    <n v="43"/>
    <n v="33"/>
    <n v="10.75"/>
    <n v="130.30000000000001"/>
    <n v="0"/>
    <n v="0"/>
    <n v="3"/>
    <n v="2"/>
    <n v="1"/>
    <n v="0"/>
    <n v="0"/>
    <n v="0"/>
    <n v="0"/>
    <n v="0"/>
    <n v="0"/>
    <n v="0"/>
    <n v="0"/>
    <n v="0"/>
    <n v="0.11627906976744186"/>
    <n v="56.029000000000003"/>
    <n v="60.231175"/>
    <n v="7.6647058823529415"/>
    <n v="56.029000000000003"/>
    <n v="0"/>
  </r>
  <r>
    <x v="60"/>
    <s v="GT"/>
    <s v="Retained"/>
    <x v="3"/>
    <n v="0"/>
    <s v="Rahul_Tewatia_GT"/>
    <n v="16"/>
    <n v="190"/>
    <n v="132"/>
    <n v="27.14"/>
    <n v="143.93"/>
    <n v="0"/>
    <n v="1"/>
    <n v="20"/>
    <n v="8"/>
    <n v="8"/>
    <n v="0"/>
    <n v="0"/>
    <n v="0"/>
    <n v="0"/>
    <n v="0"/>
    <n v="0"/>
    <n v="0"/>
    <n v="0"/>
    <n v="0"/>
    <n v="0.14736842105263157"/>
    <n v="273.46699999999998"/>
    <n v="742.18943800000011"/>
    <n v="8.6574436090225575"/>
    <n v="273.46699999999998"/>
    <n v="0"/>
  </r>
  <r>
    <x v="61"/>
    <s v="GT"/>
    <s v="Retained"/>
    <x v="2"/>
    <n v="0"/>
    <s v="Kagiso_Rabada_GT"/>
    <n v="17"/>
    <n v="47"/>
    <n v="38"/>
    <n v="23.5"/>
    <n v="123.68"/>
    <n v="0"/>
    <n v="0"/>
    <n v="5"/>
    <n v="2"/>
    <n v="2"/>
    <n v="17"/>
    <n v="64.400000000000006"/>
    <n v="626"/>
    <n v="29"/>
    <n v="9.68"/>
    <n v="1"/>
    <n v="21.58"/>
    <n v="0"/>
    <n v="0"/>
    <n v="0.14893617021276595"/>
    <n v="58.129600000000003"/>
    <n v="136.60455999999999"/>
    <n v="6.3425641025641033"/>
    <n v="338.44959999999998"/>
    <n v="280.32"/>
  </r>
  <r>
    <x v="62"/>
    <s v="GT"/>
    <s v="Retained"/>
    <x v="2"/>
    <n v="0"/>
    <s v="Mohammed_Siraj_GT"/>
    <n v="17"/>
    <n v="5"/>
    <n v="16"/>
    <n v="2.5"/>
    <n v="31.25"/>
    <n v="0"/>
    <n v="0"/>
    <n v="1"/>
    <n v="0"/>
    <n v="0"/>
    <n v="17"/>
    <n v="62"/>
    <n v="562"/>
    <n v="19"/>
    <n v="9.06"/>
    <n v="1"/>
    <n v="29.57"/>
    <n v="0"/>
    <n v="0"/>
    <n v="0.2"/>
    <n v="1.5625"/>
    <n v="0.390625"/>
    <n v="0"/>
    <n v="182.5025"/>
    <n v="180.94"/>
  </r>
  <r>
    <x v="63"/>
    <s v="GT"/>
    <s v="Retained"/>
    <x v="2"/>
    <n v="0"/>
    <s v="Prasidh_Krishna_GT"/>
    <n v="12"/>
    <n v="6"/>
    <n v="7"/>
    <s v="-"/>
    <n v="85.71"/>
    <n v="0"/>
    <n v="0"/>
    <n v="1"/>
    <n v="0"/>
    <n v="1"/>
    <n v="12"/>
    <n v="39"/>
    <n v="407"/>
    <n v="16"/>
    <n v="10.43"/>
    <n v="0"/>
    <n v="25.43"/>
    <n v="0"/>
    <n v="0"/>
    <n v="0.16666666666666666"/>
    <n v="5.1425999999999998"/>
    <e v="#VALUE!"/>
    <n v="0"/>
    <n v="154.71259999999998"/>
    <n v="149.57"/>
  </r>
  <r>
    <x v="64"/>
    <s v="GT"/>
    <s v="Retained"/>
    <x v="2"/>
    <n v="0"/>
    <s v="Ishant_Sharma_GT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5"/>
    <s v="GT"/>
    <s v="Retained"/>
    <x v="2"/>
    <n v="0"/>
    <s v="Gurnoor_Brar_GT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6"/>
    <s v="GT"/>
    <s v="Retained"/>
    <x v="4"/>
    <n v="0"/>
    <s v="Rashid_Khan_GT"/>
    <n v="17"/>
    <n v="50"/>
    <n v="41"/>
    <n v="12.5"/>
    <n v="121.95"/>
    <n v="0"/>
    <n v="0"/>
    <n v="4"/>
    <n v="2"/>
    <n v="2"/>
    <n v="17"/>
    <n v="56.5"/>
    <n v="516"/>
    <n v="21"/>
    <n v="9.07"/>
    <n v="0"/>
    <n v="24.57"/>
    <n v="0"/>
    <n v="0"/>
    <n v="0.12"/>
    <n v="60.975000000000001"/>
    <n v="76.21875"/>
    <n v="5.8071428571428569"/>
    <n v="261.90500000000003"/>
    <n v="200.93"/>
  </r>
  <r>
    <x v="67"/>
    <s v="GT"/>
    <s v="Retained"/>
    <x v="4"/>
    <n v="0"/>
    <s v="Manav_Suthar_GT"/>
    <n v="0"/>
    <n v="0"/>
    <n v="0"/>
    <n v="0"/>
    <n v="0"/>
    <n v="0"/>
    <n v="0"/>
    <n v="0"/>
    <n v="0"/>
    <n v="0"/>
    <n v="4"/>
    <n v="6"/>
    <n v="68"/>
    <n v="2"/>
    <n v="11.33"/>
    <n v="0"/>
    <n v="34"/>
    <n v="0"/>
    <n v="0"/>
    <n v="0"/>
    <n v="0"/>
    <n v="0"/>
    <n v="0"/>
    <n v="8.67"/>
    <n v="8.67"/>
  </r>
  <r>
    <x v="68"/>
    <s v="GT"/>
    <s v="Retained"/>
    <x v="4"/>
    <n v="0"/>
    <s v="Sai_Kishore_GT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9"/>
    <s v="GT"/>
    <s v="Retained"/>
    <x v="4"/>
    <n v="0"/>
    <s v="Jayant_Yadav_GT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0"/>
    <s v="GT"/>
    <s v="Auction"/>
    <x v="2"/>
    <n v="0.9"/>
    <s v="Ashok_Sharma_GT"/>
    <n v="0"/>
    <n v="0"/>
    <n v="0"/>
    <n v="0"/>
    <n v="0"/>
    <n v="0"/>
    <n v="0"/>
    <n v="0"/>
    <n v="0"/>
    <n v="0"/>
    <n v="6"/>
    <n v="21"/>
    <n v="228"/>
    <n v="6"/>
    <n v="10.85"/>
    <n v="0"/>
    <n v="38"/>
    <n v="0"/>
    <n v="0.15"/>
    <n v="0"/>
    <n v="0"/>
    <n v="0"/>
    <n v="0"/>
    <n v="49.15"/>
    <n v="49.15"/>
  </r>
  <r>
    <x v="71"/>
    <s v="GT"/>
    <s v="Auction"/>
    <x v="3"/>
    <n v="7"/>
    <s v="Jason_Holder_GT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2"/>
    <s v="GT"/>
    <s v="Replacement for Tom Banton"/>
    <x v="1"/>
    <n v="0.75"/>
    <s v="Connor_Esterhuizen_GT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3"/>
    <s v="GT"/>
    <s v="Auction"/>
    <x v="2"/>
    <n v="0.75"/>
    <s v="Luke_Wood_GT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4"/>
    <s v="GT"/>
    <s v="Replacement for Prithviraj Yarra"/>
    <x v="2"/>
    <n v="0.3"/>
    <s v="Kulwant_Khejroliya_GT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KKR"/>
    <s v="Retained"/>
    <x v="0"/>
    <n v="0"/>
    <s v="Ajinkya_Rahane_KKR"/>
    <n v="14"/>
    <n v="335"/>
    <n v="248"/>
    <n v="25.76"/>
    <n v="135.08000000000001"/>
    <n v="0"/>
    <n v="2"/>
    <n v="25"/>
    <n v="18"/>
    <n v="1"/>
    <n v="0"/>
    <n v="0"/>
    <n v="0"/>
    <n v="0"/>
    <n v="0"/>
    <n v="0"/>
    <n v="0"/>
    <n v="0"/>
    <n v="0"/>
    <n v="0.12835820895522387"/>
    <n v="452.51800000000003"/>
    <n v="1165.6863680000004"/>
    <n v="9.7648192771084332"/>
    <n v="452.51800000000003"/>
    <n v="0"/>
  </r>
  <r>
    <x v="76"/>
    <s v="KKR"/>
    <s v="Retained"/>
    <x v="0"/>
    <n v="0"/>
    <s v="Rinku_Singh_KKR"/>
    <n v="14"/>
    <n v="295"/>
    <n v="198"/>
    <n v="59"/>
    <n v="148.97999999999999"/>
    <n v="0"/>
    <n v="2"/>
    <n v="27"/>
    <n v="11"/>
    <n v="6"/>
    <n v="0"/>
    <n v="0"/>
    <n v="0"/>
    <n v="0"/>
    <n v="0"/>
    <n v="0"/>
    <n v="0"/>
    <n v="0"/>
    <n v="0"/>
    <n v="0.12881355932203389"/>
    <n v="439.49099999999999"/>
    <n v="2592.9969000000001"/>
    <n v="8.2350753768844225"/>
    <n v="439.49099999999999"/>
    <n v="0"/>
  </r>
  <r>
    <x v="77"/>
    <s v="KKR"/>
    <s v="Retained"/>
    <x v="0"/>
    <n v="0"/>
    <s v="Angkrish_Raghuvanshi_KKR"/>
    <n v="13"/>
    <n v="422"/>
    <n v="288"/>
    <n v="42.2"/>
    <n v="146.52000000000001"/>
    <n v="0"/>
    <n v="5"/>
    <n v="40"/>
    <n v="19"/>
    <n v="2"/>
    <n v="0"/>
    <n v="0"/>
    <n v="0"/>
    <n v="0"/>
    <n v="0"/>
    <n v="0"/>
    <n v="0"/>
    <n v="0"/>
    <n v="0"/>
    <n v="0.13981042654028436"/>
    <n v="618.31439999999998"/>
    <n v="2609.2867680000008"/>
    <n v="9.6328027681660906"/>
    <n v="618.31439999999998"/>
    <n v="0"/>
  </r>
  <r>
    <x v="78"/>
    <s v="KKR"/>
    <s v="Retained"/>
    <x v="0"/>
    <n v="0"/>
    <s v="Manish_Pandey_KKR"/>
    <n v="6"/>
    <n v="70"/>
    <n v="49"/>
    <n v="35"/>
    <n v="142.85"/>
    <n v="0"/>
    <n v="0"/>
    <n v="8"/>
    <n v="2"/>
    <n v="0"/>
    <n v="0"/>
    <n v="0"/>
    <n v="0"/>
    <n v="0"/>
    <n v="0"/>
    <n v="0"/>
    <n v="0"/>
    <n v="0"/>
    <n v="0"/>
    <n v="0.14285714285714285"/>
    <n v="99.995000000000005"/>
    <n v="349.98250000000002"/>
    <n v="5.7139999999999995"/>
    <n v="99.995000000000005"/>
    <n v="0"/>
  </r>
  <r>
    <x v="79"/>
    <s v="KKR"/>
    <s v="Retained"/>
    <x v="3"/>
    <n v="0"/>
    <s v="Rovman_Powell_K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0"/>
    <s v="KKR"/>
    <s v="Retained"/>
    <x v="3"/>
    <n v="0"/>
    <s v="Anukul_Roy_K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1"/>
    <s v="KKR"/>
    <s v="Retained"/>
    <x v="0"/>
    <n v="0"/>
    <s v="Ramandeep_Singh_KKR"/>
    <n v="8"/>
    <n v="82"/>
    <n v="68"/>
    <n v="16.399999999999999"/>
    <n v="120.58"/>
    <n v="0"/>
    <n v="0"/>
    <n v="8"/>
    <n v="2"/>
    <n v="1"/>
    <n v="8"/>
    <n v="2.4"/>
    <n v="31"/>
    <n v="1"/>
    <n v="11.62"/>
    <n v="0"/>
    <n v="31"/>
    <n v="0"/>
    <n v="0"/>
    <n v="0.12195121951219512"/>
    <n v="98.875599999999991"/>
    <n v="162.15598399999999"/>
    <n v="3.4950724637681159"/>
    <n v="97.255599999999987"/>
    <n v="-1.6199999999999992"/>
  </r>
  <r>
    <x v="82"/>
    <s v="KKR"/>
    <s v="Retained"/>
    <x v="2"/>
    <n v="0"/>
    <s v="Vaibhav_Arora_KKR"/>
    <n v="0"/>
    <n v="0"/>
    <n v="0"/>
    <n v="0"/>
    <n v="0"/>
    <n v="0"/>
    <n v="0"/>
    <n v="0"/>
    <n v="0"/>
    <n v="0"/>
    <n v="11"/>
    <n v="38"/>
    <n v="390"/>
    <n v="11"/>
    <n v="10.26"/>
    <n v="0"/>
    <n v="35.450000000000003"/>
    <n v="0"/>
    <n v="0"/>
    <n v="0"/>
    <n v="0"/>
    <n v="0"/>
    <n v="0"/>
    <n v="99.74"/>
    <n v="99.74"/>
  </r>
  <r>
    <x v="83"/>
    <s v="KKR"/>
    <s v="Retained"/>
    <x v="3"/>
    <n v="0"/>
    <s v="Sunil_Narine_KKR"/>
    <n v="13"/>
    <n v="40"/>
    <n v="32"/>
    <n v="13.33"/>
    <n v="125"/>
    <n v="0"/>
    <n v="0"/>
    <n v="2"/>
    <n v="4"/>
    <n v="1"/>
    <n v="13"/>
    <n v="51"/>
    <n v="339"/>
    <n v="15"/>
    <n v="6.64"/>
    <n v="0"/>
    <n v="22.6"/>
    <n v="0"/>
    <n v="0"/>
    <n v="0.15"/>
    <n v="50"/>
    <n v="66.650000000000006"/>
    <n v="15.151515151515152"/>
    <n v="193.36"/>
    <n v="143.36000000000001"/>
  </r>
  <r>
    <x v="84"/>
    <s v="KKR"/>
    <s v="Retained"/>
    <x v="4"/>
    <n v="0"/>
    <s v="Varun_Chakravarthy_KKR"/>
    <n v="0"/>
    <n v="0"/>
    <n v="0"/>
    <n v="0"/>
    <n v="0"/>
    <n v="0"/>
    <n v="0"/>
    <n v="0"/>
    <n v="0"/>
    <n v="0"/>
    <n v="11"/>
    <n v="41"/>
    <n v="360"/>
    <n v="11"/>
    <n v="8.7799999999999994"/>
    <n v="0"/>
    <n v="32.72"/>
    <n v="0"/>
    <n v="0"/>
    <n v="0"/>
    <n v="0"/>
    <n v="0"/>
    <n v="0"/>
    <n v="101.22"/>
    <n v="101.22"/>
  </r>
  <r>
    <x v="85"/>
    <s v="KKR"/>
    <s v="Replacement for Harshit Rana"/>
    <x v="2"/>
    <n v="0.75"/>
    <s v="Navdeep_Saini_K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6"/>
    <s v="KKR"/>
    <s v="Retained"/>
    <x v="2"/>
    <n v="0"/>
    <s v="Umran_Malik_K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7"/>
    <s v="KKR"/>
    <s v="Auction"/>
    <x v="3"/>
    <n v="25.2"/>
    <s v="Cameron_Green_K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8"/>
    <s v="KKR"/>
    <s v="Replacement for Matheesha Pathirana"/>
    <x v="1"/>
    <n v="0.3"/>
    <s v="Luvnith_Sisodia_K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9"/>
    <s v="KKR"/>
    <s v="Auction"/>
    <x v="1"/>
    <n v="2"/>
    <s v="Finn_Allen_KKR"/>
    <n v="11"/>
    <n v="349"/>
    <n v="163"/>
    <n v="34.9"/>
    <n v="214.11"/>
    <n v="1"/>
    <n v="1"/>
    <n v="33"/>
    <n v="28"/>
    <n v="1"/>
    <n v="0"/>
    <n v="0"/>
    <n v="0"/>
    <n v="0"/>
    <n v="0"/>
    <n v="0"/>
    <n v="0"/>
    <n v="5.7306590257879654E-3"/>
    <n v="0"/>
    <n v="0.17478510028653296"/>
    <n v="747.24389999999994"/>
    <n v="2607.8812110000003"/>
    <n v="36.555365853658536"/>
    <n v="747.24389999999994"/>
    <n v="0"/>
  </r>
  <r>
    <x v="90"/>
    <s v="KKR"/>
    <s v="Auction"/>
    <x v="1"/>
    <n v="3"/>
    <s v="Tejasvi_Dahiya_K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1"/>
    <s v="KKR"/>
    <s v="Auction"/>
    <x v="2"/>
    <n v="0.3"/>
    <s v="Prashant_Solanki_K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2"/>
    <s v="KKR"/>
    <s v="Auction"/>
    <x v="2"/>
    <n v="0.3"/>
    <s v="Kartik_Tyagi_KKR"/>
    <n v="14"/>
    <n v="11"/>
    <n v="10"/>
    <n v="3.66"/>
    <n v="110"/>
    <n v="0"/>
    <n v="0"/>
    <n v="1"/>
    <n v="1"/>
    <n v="0"/>
    <n v="14"/>
    <n v="51"/>
    <n v="498"/>
    <n v="18"/>
    <n v="9.76"/>
    <n v="0"/>
    <n v="27.66"/>
    <n v="2.7272727272727271E-2"/>
    <n v="1.6666666666666666E-2"/>
    <n v="0.18181818181818182"/>
    <n v="12.1"/>
    <n v="4.4286000000000003"/>
    <n v="10"/>
    <n v="182.34"/>
    <n v="170.24"/>
  </r>
  <r>
    <x v="93"/>
    <s v="KKR"/>
    <s v="Auction"/>
    <x v="0"/>
    <n v="0.75"/>
    <s v="Rahul_Tripathi_K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4"/>
    <s v="KKR"/>
    <s v="Auction"/>
    <x v="1"/>
    <n v="1.5"/>
    <s v="Tim_Seifert_K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5"/>
    <s v="KKR"/>
    <s v="Auction"/>
    <x v="3"/>
    <n v="0.3"/>
    <s v="Sarthak_Ranjan_K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6"/>
    <s v="KKR"/>
    <s v="Auction"/>
    <x v="3"/>
    <n v="0.3"/>
    <s v="Daksh_Kamra_K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7"/>
    <s v="KKR"/>
    <s v="Replacement for Akash Deep"/>
    <x v="2"/>
    <n v="0.3"/>
    <s v="Saurabh_Dubey_K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8"/>
    <s v="KKR"/>
    <s v="Auction"/>
    <x v="3"/>
    <n v="2"/>
    <s v="Rachin_Ravindra_K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9"/>
    <s v="KKR"/>
    <s v="Replacement"/>
    <x v="2"/>
    <n v="0"/>
    <s v="Blessing_Muzarabani_K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0"/>
    <s v="LSG"/>
    <s v="Retained"/>
    <x v="1"/>
    <n v="0"/>
    <s v="Rishabh_Pant_LSG"/>
    <n v="14"/>
    <n v="312"/>
    <n v="226"/>
    <n v="28.36"/>
    <n v="138.05000000000001"/>
    <n v="0"/>
    <n v="1"/>
    <n v="30"/>
    <n v="11"/>
    <n v="2"/>
    <n v="0"/>
    <n v="0"/>
    <n v="0"/>
    <n v="0"/>
    <n v="0"/>
    <n v="0"/>
    <n v="0"/>
    <n v="0"/>
    <n v="0"/>
    <n v="0.13141025641025642"/>
    <n v="430.71600000000007"/>
    <n v="1221.5105760000001"/>
    <n v="6.6896475770925115"/>
    <n v="430.71600000000007"/>
    <n v="0"/>
  </r>
  <r>
    <x v="101"/>
    <s v="LSG"/>
    <s v="Retained"/>
    <x v="3"/>
    <n v="0"/>
    <s v="Ayush_Badoni_LSG"/>
    <n v="10"/>
    <n v="215"/>
    <n v="141"/>
    <n v="21.5"/>
    <n v="152.47999999999999"/>
    <n v="0"/>
    <n v="1"/>
    <n v="23"/>
    <n v="9"/>
    <n v="0"/>
    <n v="0"/>
    <n v="0"/>
    <n v="0"/>
    <n v="0"/>
    <n v="0"/>
    <n v="0"/>
    <n v="0"/>
    <n v="0"/>
    <n v="0"/>
    <n v="0.14883720930232558"/>
    <n v="327.83199999999999"/>
    <n v="704.83879999999988"/>
    <n v="9.6642253521126751"/>
    <n v="327.83199999999999"/>
    <n v="0"/>
  </r>
  <r>
    <x v="102"/>
    <s v="LSG"/>
    <s v="Retained"/>
    <x v="0"/>
    <n v="0"/>
    <s v="Abdul_Samad_LSG"/>
    <n v="8"/>
    <n v="116"/>
    <n v="88"/>
    <n v="19.329999999999998"/>
    <n v="131.81"/>
    <n v="0"/>
    <n v="0"/>
    <n v="10"/>
    <n v="5"/>
    <n v="2"/>
    <n v="0"/>
    <n v="0"/>
    <n v="0"/>
    <n v="0"/>
    <n v="0"/>
    <n v="0"/>
    <n v="0"/>
    <n v="0"/>
    <n v="0"/>
    <n v="0.12931034482758622"/>
    <n v="152.89960000000002"/>
    <n v="295.55492679999998"/>
    <n v="7.4050561797752801"/>
    <n v="152.89960000000002"/>
    <n v="0"/>
  </r>
  <r>
    <x v="103"/>
    <s v="LSG"/>
    <s v="Retained"/>
    <x v="0"/>
    <n v="0"/>
    <s v="Aiden_Markram_LSG"/>
    <n v="12"/>
    <n v="231"/>
    <n v="167"/>
    <n v="25.66"/>
    <n v="138.32"/>
    <n v="0"/>
    <n v="0"/>
    <n v="20"/>
    <n v="11"/>
    <n v="2"/>
    <n v="0"/>
    <n v="0"/>
    <n v="0"/>
    <n v="0"/>
    <n v="0"/>
    <n v="0"/>
    <n v="0"/>
    <n v="0"/>
    <n v="0"/>
    <n v="0.13419913419913421"/>
    <n v="319.51919999999996"/>
    <n v="819.88626720000002"/>
    <n v="9.0566666666666666"/>
    <n v="319.51919999999996"/>
    <n v="0"/>
  </r>
  <r>
    <x v="104"/>
    <s v="LSG"/>
    <s v="Retained"/>
    <x v="0"/>
    <n v="0"/>
    <s v="Himmat_Singh_LSG"/>
    <n v="6"/>
    <n v="92"/>
    <n v="69"/>
    <n v="30.66"/>
    <n v="133.33000000000001"/>
    <n v="0"/>
    <n v="0"/>
    <n v="5"/>
    <n v="5"/>
    <n v="2"/>
    <n v="0"/>
    <n v="0"/>
    <n v="0"/>
    <n v="0"/>
    <n v="0"/>
    <n v="0"/>
    <n v="0"/>
    <n v="0"/>
    <n v="0"/>
    <n v="0.10869565217391304"/>
    <n v="122.6636"/>
    <n v="376.08659760000006"/>
    <n v="9.5235714285714295"/>
    <n v="122.6636"/>
    <n v="0"/>
  </r>
  <r>
    <x v="105"/>
    <s v="LSG"/>
    <s v="Retained"/>
    <x v="0"/>
    <n v="0"/>
    <s v="Matthew_Breetzke_LS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6"/>
    <s v="LSG"/>
    <s v="Retained"/>
    <x v="1"/>
    <n v="0"/>
    <s v="Nicholas_Pooran_LSG"/>
    <n v="14"/>
    <n v="234"/>
    <n v="183"/>
    <n v="18"/>
    <n v="127.86"/>
    <n v="0"/>
    <n v="1"/>
    <n v="11"/>
    <n v="19"/>
    <n v="1"/>
    <n v="0"/>
    <n v="0"/>
    <n v="0"/>
    <n v="0"/>
    <n v="0"/>
    <n v="0"/>
    <n v="0"/>
    <n v="0"/>
    <n v="0"/>
    <n v="0.12820512820512819"/>
    <n v="299.19240000000002"/>
    <n v="538.54631999999992"/>
    <n v="13.202934782608697"/>
    <n v="299.19240000000002"/>
    <n v="0"/>
  </r>
  <r>
    <x v="107"/>
    <s v="LSG"/>
    <s v="Retained"/>
    <x v="0"/>
    <n v="0"/>
    <s v="Mitchell_Marsh_LSG"/>
    <n v="13"/>
    <n v="563"/>
    <n v="345"/>
    <n v="43.3"/>
    <n v="163.18"/>
    <n v="1"/>
    <n v="3"/>
    <n v="51"/>
    <n v="36"/>
    <n v="0"/>
    <n v="0"/>
    <n v="0"/>
    <n v="0"/>
    <n v="0"/>
    <n v="0"/>
    <n v="0"/>
    <n v="0"/>
    <n v="0"/>
    <n v="0"/>
    <n v="0.15452930728241562"/>
    <n v="918.7034000000001"/>
    <n v="3977.9857219999994"/>
    <n v="16.978265895953758"/>
    <n v="918.7034000000001"/>
    <n v="0"/>
  </r>
  <r>
    <x v="108"/>
    <s v="LSG"/>
    <s v="Retained"/>
    <x v="3"/>
    <n v="0"/>
    <s v="Shahbaz_Ahmed_LSG"/>
    <n v="8"/>
    <n v="161"/>
    <n v="95"/>
    <n v="23"/>
    <n v="169.47"/>
    <n v="0"/>
    <n v="1"/>
    <n v="23"/>
    <n v="6"/>
    <n v="0"/>
    <n v="5"/>
    <n v="11.1"/>
    <n v="130"/>
    <n v="5"/>
    <n v="11.64"/>
    <n v="0"/>
    <n v="26"/>
    <n v="0"/>
    <n v="0"/>
    <n v="0.18012422360248448"/>
    <n v="272.8467"/>
    <n v="627.54741000000001"/>
    <n v="10.591875"/>
    <n v="311.20670000000001"/>
    <n v="38.36"/>
  </r>
  <r>
    <x v="109"/>
    <s v="LSG"/>
    <s v="Retained"/>
    <x v="3"/>
    <n v="0"/>
    <s v="Arshin_Kulkarni_LS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0"/>
    <s v="LSG"/>
    <s v="Retained"/>
    <x v="2"/>
    <n v="0"/>
    <s v="Mayank_Yadav_LSG"/>
    <n v="4"/>
    <n v="5"/>
    <n v="5"/>
    <n v="5"/>
    <n v="100"/>
    <n v="0"/>
    <n v="0"/>
    <n v="1"/>
    <n v="0"/>
    <n v="0"/>
    <n v="0"/>
    <n v="0"/>
    <n v="0"/>
    <n v="0"/>
    <n v="0"/>
    <n v="0"/>
    <n v="0"/>
    <n v="0"/>
    <n v="0"/>
    <n v="0.2"/>
    <n v="5"/>
    <n v="2.5"/>
    <n v="0"/>
    <n v="5"/>
    <n v="0"/>
  </r>
  <r>
    <x v="111"/>
    <s v="LSG"/>
    <s v="Retained"/>
    <x v="2"/>
    <n v="0"/>
    <s v="Avesh_Khan_LSG"/>
    <n v="7"/>
    <n v="6"/>
    <n v="6"/>
    <n v="6"/>
    <n v="100"/>
    <n v="0"/>
    <n v="0"/>
    <n v="1"/>
    <n v="0"/>
    <n v="3"/>
    <n v="7"/>
    <n v="24.4"/>
    <n v="273"/>
    <n v="6"/>
    <n v="11.06"/>
    <n v="0"/>
    <n v="45.5"/>
    <n v="0"/>
    <n v="0"/>
    <n v="0.16666666666666666"/>
    <n v="6"/>
    <n v="3.6"/>
    <n v="0"/>
    <n v="54.94"/>
    <n v="48.94"/>
  </r>
  <r>
    <x v="112"/>
    <s v="LSG"/>
    <s v="Retained"/>
    <x v="2"/>
    <n v="0"/>
    <s v="Mohsin_Khan_LSG"/>
    <n v="0"/>
    <n v="0"/>
    <n v="0"/>
    <n v="0"/>
    <n v="0"/>
    <n v="0"/>
    <n v="0"/>
    <n v="0"/>
    <n v="0"/>
    <n v="0"/>
    <n v="7"/>
    <n v="28"/>
    <n v="228"/>
    <n v="11"/>
    <n v="8.14"/>
    <n v="3"/>
    <n v="20.72"/>
    <n v="0"/>
    <n v="0"/>
    <n v="0"/>
    <n v="0"/>
    <n v="0"/>
    <n v="0"/>
    <n v="101.86"/>
    <n v="101.86"/>
  </r>
  <r>
    <x v="113"/>
    <s v="LSG"/>
    <s v="Retained"/>
    <x v="2"/>
    <n v="0"/>
    <s v="Manimaran_Siddharth_LSG"/>
    <n v="0"/>
    <n v="0"/>
    <n v="0"/>
    <n v="0"/>
    <n v="0"/>
    <n v="0"/>
    <n v="0"/>
    <n v="0"/>
    <n v="0"/>
    <n v="0"/>
    <n v="4"/>
    <n v="15"/>
    <n v="145"/>
    <n v="6"/>
    <n v="9.66"/>
    <n v="0"/>
    <n v="24.16"/>
    <n v="0"/>
    <n v="0"/>
    <n v="0"/>
    <n v="0"/>
    <n v="0"/>
    <n v="0"/>
    <n v="50.34"/>
    <n v="50.34"/>
  </r>
  <r>
    <x v="114"/>
    <s v="LSG"/>
    <s v="Retained"/>
    <x v="4"/>
    <n v="0"/>
    <s v="Digvesh_Rathi_LSG"/>
    <n v="0"/>
    <n v="0"/>
    <n v="0"/>
    <n v="0"/>
    <n v="0"/>
    <n v="0"/>
    <n v="0"/>
    <n v="0"/>
    <n v="0"/>
    <n v="0"/>
    <n v="10"/>
    <n v="39"/>
    <n v="397"/>
    <n v="5"/>
    <n v="10.17"/>
    <n v="0"/>
    <n v="79.400000000000006"/>
    <n v="0"/>
    <n v="0"/>
    <n v="0"/>
    <n v="0"/>
    <n v="0"/>
    <n v="0"/>
    <n v="39.83"/>
    <n v="39.83"/>
  </r>
  <r>
    <x v="115"/>
    <s v="LSG"/>
    <s v="Retained"/>
    <x v="2"/>
    <n v="0"/>
    <s v="Prince_Yadav_LSG"/>
    <n v="0"/>
    <n v="0"/>
    <n v="0"/>
    <n v="0"/>
    <n v="0"/>
    <n v="0"/>
    <n v="0"/>
    <n v="0"/>
    <n v="0"/>
    <n v="0"/>
    <n v="14"/>
    <n v="52"/>
    <n v="459"/>
    <n v="16"/>
    <n v="8.82"/>
    <n v="0"/>
    <n v="28.68"/>
    <n v="0"/>
    <n v="0"/>
    <n v="0"/>
    <n v="0"/>
    <n v="0"/>
    <n v="0"/>
    <n v="151.18"/>
    <n v="151.18"/>
  </r>
  <r>
    <x v="116"/>
    <s v="LSG"/>
    <s v="Retained"/>
    <x v="2"/>
    <n v="0"/>
    <s v="Akash_Singh_LSG"/>
    <n v="0"/>
    <n v="0"/>
    <n v="0"/>
    <n v="0"/>
    <n v="0"/>
    <n v="0"/>
    <n v="0"/>
    <n v="0"/>
    <n v="0"/>
    <n v="0"/>
    <n v="2"/>
    <n v="7"/>
    <n v="80"/>
    <n v="4"/>
    <n v="11.42"/>
    <n v="0"/>
    <n v="20"/>
    <n v="0"/>
    <n v="0"/>
    <n v="0"/>
    <n v="0"/>
    <n v="0"/>
    <n v="0"/>
    <n v="28.58"/>
    <n v="28.58"/>
  </r>
  <r>
    <x v="117"/>
    <s v="LSG"/>
    <s v="Trade"/>
    <x v="4"/>
    <n v="0"/>
    <s v="Arjun_Tendulkar_LSG"/>
    <n v="0"/>
    <n v="0"/>
    <n v="0"/>
    <n v="0"/>
    <n v="0"/>
    <n v="0"/>
    <n v="0"/>
    <n v="0"/>
    <n v="0"/>
    <n v="0"/>
    <n v="1"/>
    <n v="4"/>
    <n v="36"/>
    <n v="1"/>
    <n v="9"/>
    <n v="0"/>
    <n v="36"/>
    <n v="0"/>
    <n v="0"/>
    <n v="0"/>
    <n v="0"/>
    <n v="0"/>
    <n v="0"/>
    <n v="1"/>
    <n v="1"/>
  </r>
  <r>
    <x v="118"/>
    <s v="LSG"/>
    <s v="Trade"/>
    <x v="2"/>
    <n v="0"/>
    <s v="Mohammed_Shami_LS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9"/>
    <s v="LSG"/>
    <s v="Auction"/>
    <x v="2"/>
    <n v="2"/>
    <s v="Anrich_Nortje_LS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0"/>
    <s v="LSG"/>
    <s v="Replacement for Wanindu Hasaranga"/>
    <x v="3"/>
    <n v="1"/>
    <s v="George_Linde_LS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1"/>
    <s v="LSG"/>
    <s v="Auction"/>
    <x v="1"/>
    <n v="2.6"/>
    <s v="Mukul_Choudhary_LSG"/>
    <n v="10"/>
    <n v="170"/>
    <n v="120"/>
    <n v="28.33"/>
    <n v="141.66"/>
    <n v="0"/>
    <n v="1"/>
    <n v="11"/>
    <n v="12"/>
    <n v="4"/>
    <n v="0"/>
    <n v="0"/>
    <n v="0"/>
    <n v="0"/>
    <n v="0"/>
    <n v="0"/>
    <n v="0"/>
    <n v="1.5294117647058824E-2"/>
    <n v="0"/>
    <n v="0.13529411764705881"/>
    <n v="240.822"/>
    <n v="682.24872599999992"/>
    <n v="14.048925619834712"/>
    <n v="240.822"/>
    <n v="0"/>
  </r>
  <r>
    <x v="122"/>
    <s v="LSG"/>
    <s v="Auction"/>
    <x v="3"/>
    <n v="1"/>
    <s v="Naman_Tiwari_LS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3"/>
    <s v="LSG"/>
    <s v="Auction"/>
    <x v="0"/>
    <n v="2.2000000000000002"/>
    <s v="Akshat_Raghuwanshi_LSG"/>
    <n v="3"/>
    <n v="29"/>
    <n v="25"/>
    <n v="14.5"/>
    <n v="116"/>
    <n v="0"/>
    <n v="0"/>
    <n v="1"/>
    <n v="1"/>
    <n v="0"/>
    <n v="0"/>
    <n v="0"/>
    <n v="0"/>
    <n v="0"/>
    <n v="0"/>
    <n v="0"/>
    <n v="0"/>
    <n v="7.5862068965517254E-2"/>
    <n v="0"/>
    <n v="6.8965517241379309E-2"/>
    <n v="33.64"/>
    <n v="48.777999999999999"/>
    <n v="4.4615384615384617"/>
    <n v="33.64"/>
    <n v="0"/>
  </r>
  <r>
    <x v="124"/>
    <s v="LSG"/>
    <s v="Auction"/>
    <x v="0"/>
    <n v="8.6"/>
    <s v="Josh_Inglis_LS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5"/>
    <s v="MI"/>
    <s v="Retained"/>
    <x v="0"/>
    <n v="0"/>
    <s v="Rohit_Sharma_MI"/>
    <n v="9"/>
    <n v="283"/>
    <n v="180"/>
    <n v="35.369999999999997"/>
    <n v="157.22"/>
    <n v="0"/>
    <n v="2"/>
    <n v="21"/>
    <n v="21"/>
    <n v="1"/>
    <n v="0"/>
    <n v="0"/>
    <n v="0"/>
    <n v="0"/>
    <n v="0"/>
    <n v="0"/>
    <n v="0"/>
    <n v="0"/>
    <n v="0"/>
    <n v="0.14840989399293286"/>
    <n v="444.93260000000004"/>
    <n v="1573.7266061999999"/>
    <n v="18.24099447513812"/>
    <n v="444.93260000000004"/>
    <n v="0"/>
  </r>
  <r>
    <x v="126"/>
    <s v="MI"/>
    <s v="Retained"/>
    <x v="0"/>
    <n v="0"/>
    <s v="Suryakumar_Yadav_MI"/>
    <n v="13"/>
    <n v="270"/>
    <n v="183"/>
    <n v="20.76"/>
    <n v="147.54"/>
    <n v="0"/>
    <n v="2"/>
    <n v="28"/>
    <n v="10"/>
    <n v="0"/>
    <n v="0"/>
    <n v="0"/>
    <n v="0"/>
    <n v="0"/>
    <n v="0"/>
    <n v="0"/>
    <n v="0"/>
    <n v="0"/>
    <n v="0"/>
    <n v="0.14074074074074075"/>
    <n v="398.35799999999995"/>
    <n v="826.99120800000014"/>
    <n v="8.0184782608695642"/>
    <n v="398.35799999999995"/>
    <n v="0"/>
  </r>
  <r>
    <x v="127"/>
    <s v="MI"/>
    <s v="Retained"/>
    <x v="1"/>
    <n v="0"/>
    <s v="Robin_Minz_MI"/>
    <n v="2"/>
    <n v="6"/>
    <n v="4"/>
    <n v="6"/>
    <n v="150"/>
    <n v="0"/>
    <n v="0"/>
    <n v="1"/>
    <n v="0"/>
    <n v="1"/>
    <n v="0"/>
    <n v="0"/>
    <n v="0"/>
    <n v="0"/>
    <n v="0"/>
    <n v="0"/>
    <n v="0"/>
    <n v="0"/>
    <n v="0"/>
    <n v="0.16666666666666666"/>
    <n v="9"/>
    <n v="5.4"/>
    <n v="0"/>
    <n v="9"/>
    <n v="0"/>
  </r>
  <r>
    <x v="128"/>
    <s v="MI"/>
    <s v="Retained"/>
    <x v="1"/>
    <n v="0"/>
    <s v="Ryan_Rickelton_MI"/>
    <n v="12"/>
    <n v="448"/>
    <n v="240"/>
    <n v="40.72"/>
    <n v="186.66"/>
    <n v="1"/>
    <n v="2"/>
    <n v="31"/>
    <n v="38"/>
    <n v="1"/>
    <n v="0"/>
    <n v="0"/>
    <n v="0"/>
    <n v="0"/>
    <n v="0"/>
    <n v="0"/>
    <n v="0"/>
    <n v="0"/>
    <n v="0"/>
    <n v="0.15401785714285715"/>
    <n v="836.2367999999999"/>
    <n v="3405.1562495999992"/>
    <n v="29.431867219917013"/>
    <n v="836.2367999999999"/>
    <n v="0"/>
  </r>
  <r>
    <x v="129"/>
    <s v="MI"/>
    <s v="Retained"/>
    <x v="0"/>
    <n v="0"/>
    <s v="Tilak_Varma_MI"/>
    <n v="14"/>
    <n v="359"/>
    <n v="246"/>
    <n v="29.91"/>
    <n v="145.93"/>
    <n v="1"/>
    <n v="2"/>
    <n v="30"/>
    <n v="17"/>
    <n v="2"/>
    <n v="0"/>
    <n v="0"/>
    <n v="0"/>
    <n v="0"/>
    <n v="0"/>
    <n v="0"/>
    <n v="0"/>
    <n v="0"/>
    <n v="0"/>
    <n v="0.1309192200557103"/>
    <n v="523.88869999999997"/>
    <n v="1566.9511017000002"/>
    <n v="10.043765182186235"/>
    <n v="523.88869999999997"/>
    <n v="0"/>
  </r>
  <r>
    <x v="130"/>
    <s v="MI"/>
    <s v="Retained"/>
    <x v="3"/>
    <n v="0"/>
    <s v="Hardik_Pandya_MI"/>
    <n v="16"/>
    <n v="226"/>
    <n v="155"/>
    <n v="37.659999999999997"/>
    <n v="145.80000000000001"/>
    <n v="0"/>
    <n v="1"/>
    <n v="20"/>
    <n v="11"/>
    <n v="3"/>
    <n v="16"/>
    <n v="50.3"/>
    <n v="425"/>
    <n v="14"/>
    <n v="8.41"/>
    <n v="0"/>
    <n v="30.35"/>
    <n v="0"/>
    <n v="0"/>
    <n v="0.13716814159292035"/>
    <n v="329.50800000000004"/>
    <n v="1240.927128"/>
    <n v="10.280769230769232"/>
    <n v="461.09800000000007"/>
    <n v="131.59"/>
  </r>
  <r>
    <x v="131"/>
    <s v="MI"/>
    <s v="Retained"/>
    <x v="3"/>
    <n v="0"/>
    <s v="Naman_Dhir_MI"/>
    <n v="14"/>
    <n v="318"/>
    <n v="216"/>
    <n v="26.5"/>
    <n v="147.22"/>
    <n v="0"/>
    <n v="2"/>
    <n v="31"/>
    <n v="13"/>
    <n v="2"/>
    <n v="0"/>
    <n v="0"/>
    <n v="0"/>
    <n v="0"/>
    <n v="0"/>
    <n v="0"/>
    <n v="0"/>
    <n v="0"/>
    <n v="0"/>
    <n v="0.13836477987421383"/>
    <n v="468.15960000000001"/>
    <n v="1240.62294"/>
    <n v="8.8196313364055303"/>
    <n v="468.15960000000001"/>
    <n v="0"/>
  </r>
  <r>
    <x v="132"/>
    <s v="MI"/>
    <s v="Replacement for Mitchell Santner"/>
    <x v="2"/>
    <n v="0.75"/>
    <s v="Keshav_Maharaj_M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3"/>
    <s v="MI"/>
    <s v="Retained"/>
    <x v="3"/>
    <n v="0"/>
    <s v="Will_Jacks_MI"/>
    <n v="7"/>
    <n v="139"/>
    <n v="76"/>
    <n v="27.8"/>
    <n v="182.89"/>
    <n v="0"/>
    <n v="0"/>
    <n v="12"/>
    <n v="9"/>
    <n v="2"/>
    <n v="7"/>
    <n v="8.5"/>
    <n v="94"/>
    <n v="2"/>
    <n v="10.64"/>
    <n v="0"/>
    <n v="47"/>
    <n v="0"/>
    <n v="0"/>
    <n v="0.15107913669064749"/>
    <n v="254.21709999999999"/>
    <n v="706.72353799999996"/>
    <n v="21.376753246753243"/>
    <n v="263.57709999999997"/>
    <n v="9.36"/>
  </r>
  <r>
    <x v="134"/>
    <s v="MI"/>
    <s v="Retained"/>
    <x v="3"/>
    <n v="0"/>
    <s v="Corbin_Bosch_MI"/>
    <n v="0"/>
    <n v="0"/>
    <n v="0"/>
    <n v="0"/>
    <n v="0"/>
    <n v="0"/>
    <n v="0"/>
    <n v="0"/>
    <n v="0"/>
    <n v="0"/>
    <n v="6"/>
    <n v="20.100000000000001"/>
    <n v="195"/>
    <n v="12"/>
    <n v="9.66"/>
    <n v="1"/>
    <n v="16.25"/>
    <n v="0"/>
    <n v="0"/>
    <n v="0"/>
    <n v="0"/>
    <n v="0"/>
    <n v="0"/>
    <n v="110.34"/>
    <n v="110.34"/>
  </r>
  <r>
    <x v="135"/>
    <s v="MI"/>
    <s v="Replacement for Raj Bawa"/>
    <x v="0"/>
    <n v="0.3"/>
    <s v="Ruchit_Ahir_M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6"/>
    <s v="MI"/>
    <s v="Retained"/>
    <x v="2"/>
    <n v="0"/>
    <s v="Trent_Boult_MI"/>
    <n v="5"/>
    <n v="8"/>
    <n v="4"/>
    <n v="8"/>
    <n v="200"/>
    <n v="0"/>
    <n v="0"/>
    <n v="0"/>
    <n v="1"/>
    <n v="1"/>
    <n v="5"/>
    <n v="16.100000000000001"/>
    <n v="188"/>
    <n v="2"/>
    <n v="11.62"/>
    <n v="0"/>
    <n v="94"/>
    <n v="0"/>
    <n v="0"/>
    <n v="0.125"/>
    <n v="16"/>
    <n v="12.8"/>
    <n v="40"/>
    <n v="24.380000000000003"/>
    <n v="8.3800000000000008"/>
  </r>
  <r>
    <x v="137"/>
    <s v="MI"/>
    <s v="Retained"/>
    <x v="2"/>
    <n v="0"/>
    <s v="Jasprit_Bumrah_MI"/>
    <n v="13"/>
    <n v="7"/>
    <n v="7"/>
    <n v="7"/>
    <n v="100"/>
    <n v="0"/>
    <n v="0"/>
    <n v="1"/>
    <n v="0"/>
    <n v="1"/>
    <n v="13"/>
    <n v="49"/>
    <n v="410"/>
    <n v="4"/>
    <n v="8.36"/>
    <n v="0"/>
    <n v="102.5"/>
    <n v="0"/>
    <n v="0"/>
    <n v="0.14285714285714285"/>
    <n v="7"/>
    <n v="4.9000000000000004"/>
    <n v="0"/>
    <n v="38.64"/>
    <n v="31.64"/>
  </r>
  <r>
    <x v="138"/>
    <s v="MI"/>
    <s v="Retained"/>
    <x v="2"/>
    <n v="0"/>
    <s v="Deepak_Chahar_MI"/>
    <n v="0"/>
    <n v="0"/>
    <n v="0"/>
    <n v="0"/>
    <n v="0"/>
    <n v="0"/>
    <n v="0"/>
    <n v="0"/>
    <n v="0"/>
    <n v="0"/>
    <n v="8"/>
    <n v="25.3"/>
    <n v="265"/>
    <n v="8"/>
    <n v="10.39"/>
    <n v="0"/>
    <n v="33.119999999999997"/>
    <n v="0"/>
    <n v="0"/>
    <n v="0"/>
    <n v="0"/>
    <n v="0"/>
    <n v="0"/>
    <n v="69.61"/>
    <n v="69.61"/>
  </r>
  <r>
    <x v="139"/>
    <s v="MI"/>
    <s v="Retained"/>
    <x v="2"/>
    <n v="0"/>
    <s v="Ashwani_Kumar_MI"/>
    <n v="0"/>
    <n v="0"/>
    <n v="0"/>
    <n v="0"/>
    <n v="0"/>
    <n v="0"/>
    <n v="0"/>
    <n v="0"/>
    <n v="0"/>
    <n v="0"/>
    <n v="3"/>
    <n v="10"/>
    <n v="102"/>
    <n v="6"/>
    <n v="10.199999999999999"/>
    <n v="0"/>
    <n v="17"/>
    <n v="0"/>
    <n v="0"/>
    <n v="0"/>
    <n v="0"/>
    <n v="0"/>
    <n v="0"/>
    <n v="49.8"/>
    <n v="49.8"/>
  </r>
  <r>
    <x v="140"/>
    <s v="MI"/>
    <s v="Retained"/>
    <x v="2"/>
    <n v="0"/>
    <s v="Raghu_Sharma_MI"/>
    <n v="0"/>
    <n v="0"/>
    <n v="0"/>
    <n v="0"/>
    <n v="0"/>
    <n v="0"/>
    <n v="0"/>
    <n v="0"/>
    <n v="0"/>
    <n v="0"/>
    <n v="6"/>
    <n v="15"/>
    <n v="130"/>
    <n v="1"/>
    <n v="8.66"/>
    <n v="0"/>
    <n v="130"/>
    <n v="0"/>
    <n v="0"/>
    <n v="0"/>
    <n v="0"/>
    <n v="0"/>
    <n v="0"/>
    <n v="1.3399999999999999"/>
    <n v="1.3399999999999999"/>
  </r>
  <r>
    <x v="141"/>
    <s v="MI"/>
    <s v="Retained"/>
    <x v="2"/>
    <n v="0"/>
    <s v="Allah_Mohammad_Ghazanfar_M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2"/>
    <s v="MI"/>
    <s v="Trade"/>
    <x v="2"/>
    <n v="0"/>
    <s v="Mayank_Markande_M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3"/>
    <s v="MI"/>
    <s v="Trade"/>
    <x v="3"/>
    <n v="0"/>
    <s v="Shardul_Thakur_MI"/>
    <n v="9"/>
    <n v="24"/>
    <n v="30"/>
    <n v="12"/>
    <n v="80"/>
    <n v="0"/>
    <n v="0"/>
    <n v="2"/>
    <n v="0"/>
    <n v="1"/>
    <n v="9"/>
    <n v="22"/>
    <n v="270"/>
    <n v="12"/>
    <n v="12.27"/>
    <n v="0"/>
    <n v="22.5"/>
    <n v="0"/>
    <n v="0"/>
    <n v="8.3333333333333329E-2"/>
    <n v="19.2"/>
    <n v="23.04"/>
    <n v="0"/>
    <n v="126.93"/>
    <n v="107.73"/>
  </r>
  <r>
    <x v="144"/>
    <s v="MI"/>
    <s v="Trade"/>
    <x v="0"/>
    <n v="0"/>
    <s v="Sherfane_Rutherford_M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5"/>
    <s v="MI"/>
    <s v="Replacement for Quinton de Kock"/>
    <x v="3"/>
    <n v="0.5"/>
    <s v="Mahipal_Lomror_M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6"/>
    <s v="MI"/>
    <s v="Replacement for Atharva Ankolekar"/>
    <x v="2"/>
    <n v="0.3"/>
    <s v="Krish_Bhagat_MI"/>
    <n v="3"/>
    <n v="10"/>
    <n v="21"/>
    <n v="10"/>
    <n v="47.61"/>
    <n v="0"/>
    <n v="0"/>
    <n v="0"/>
    <n v="0"/>
    <n v="1"/>
    <n v="0"/>
    <n v="0"/>
    <n v="0"/>
    <n v="0"/>
    <n v="0"/>
    <n v="0"/>
    <n v="0"/>
    <n v="0.03"/>
    <n v="0"/>
    <n v="0"/>
    <n v="4.7610000000000001"/>
    <n v="4.7610000000000001"/>
    <n v="0"/>
    <n v="4.7610000000000001"/>
    <n v="0"/>
  </r>
  <r>
    <x v="147"/>
    <s v="MI"/>
    <s v="Auction"/>
    <x v="2"/>
    <n v="0.3"/>
    <s v="Mohammad_Izhar_M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8"/>
    <s v="MI"/>
    <s v="Auction"/>
    <x v="0"/>
    <n v="0.3"/>
    <s v="Danish_Malewar_M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9"/>
    <s v="MI"/>
    <s v="Auction"/>
    <x v="3"/>
    <n v="0.3"/>
    <s v="Mayank_Rawat_M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0"/>
    <s v="PBKS"/>
    <s v="Retained"/>
    <x v="0"/>
    <n v="0"/>
    <s v="Shreyas_Iyer_PBKS"/>
    <n v="14"/>
    <n v="498"/>
    <n v="295"/>
    <n v="55.33"/>
    <n v="168.81"/>
    <n v="1"/>
    <n v="5"/>
    <n v="39"/>
    <n v="30"/>
    <n v="4"/>
    <n v="0"/>
    <n v="0"/>
    <n v="0"/>
    <n v="0"/>
    <n v="0"/>
    <n v="0"/>
    <n v="0"/>
    <n v="0"/>
    <n v="0"/>
    <n v="0.13855421686746988"/>
    <n v="840.67380000000003"/>
    <n v="4651.4481354"/>
    <n v="17.109121621621622"/>
    <n v="840.67380000000003"/>
    <n v="0"/>
  </r>
  <r>
    <x v="151"/>
    <s v="PBKS"/>
    <s v="Retained"/>
    <x v="0"/>
    <n v="0"/>
    <s v="Nehal_Wadhera_PBKS"/>
    <n v="8"/>
    <n v="65"/>
    <n v="57"/>
    <n v="10.83"/>
    <n v="114.03"/>
    <n v="0"/>
    <n v="0"/>
    <n v="4"/>
    <n v="4"/>
    <n v="0"/>
    <n v="0"/>
    <n v="0"/>
    <n v="0"/>
    <n v="0"/>
    <n v="0"/>
    <n v="0"/>
    <n v="0"/>
    <n v="0"/>
    <n v="0"/>
    <n v="0.12307692307692308"/>
    <n v="74.119500000000002"/>
    <n v="80.271418499999996"/>
    <n v="7.8641379310344828"/>
    <n v="74.119500000000002"/>
    <n v="0"/>
  </r>
  <r>
    <x v="152"/>
    <s v="PBKS"/>
    <s v="Retained"/>
    <x v="1"/>
    <n v="0"/>
    <s v="Vishnu_Vinod_PBKS"/>
    <n v="1"/>
    <n v="15"/>
    <n v="8"/>
    <s v="-"/>
    <n v="187.5"/>
    <n v="0"/>
    <n v="0"/>
    <n v="1"/>
    <n v="1"/>
    <n v="1"/>
    <n v="0"/>
    <n v="0"/>
    <n v="0"/>
    <n v="0"/>
    <n v="0"/>
    <n v="0"/>
    <n v="0"/>
    <n v="0"/>
    <n v="0"/>
    <n v="0.13333333333333333"/>
    <n v="28.125"/>
    <e v="#VALUE!"/>
    <n v="20.833333333333332"/>
    <n v="28.125"/>
    <n v="0"/>
  </r>
  <r>
    <x v="153"/>
    <s v="PBKS"/>
    <s v="Retained"/>
    <x v="0"/>
    <n v="0"/>
    <s v="Harnoor_Singh_PBK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4"/>
    <s v="PBKS"/>
    <s v="Retained"/>
    <x v="0"/>
    <n v="0"/>
    <s v="Pyla_Avinash_PBK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5"/>
    <s v="PBKS"/>
    <s v="Retained"/>
    <x v="1"/>
    <n v="0"/>
    <s v="Prabhsimran_Singh_PBKS"/>
    <n v="14"/>
    <n v="510"/>
    <n v="302"/>
    <n v="42.5"/>
    <n v="168.87"/>
    <n v="0"/>
    <n v="6"/>
    <n v="55"/>
    <n v="23"/>
    <n v="1"/>
    <n v="0"/>
    <n v="0"/>
    <n v="0"/>
    <n v="0"/>
    <n v="0"/>
    <n v="0"/>
    <n v="0"/>
    <n v="0"/>
    <n v="0"/>
    <n v="0.15294117647058825"/>
    <n v="861.23699999999997"/>
    <n v="3660.2572500000001"/>
    <n v="12.818514851485149"/>
    <n v="861.23699999999997"/>
    <n v="0"/>
  </r>
  <r>
    <x v="156"/>
    <s v="PBKS"/>
    <s v="Retained"/>
    <x v="0"/>
    <n v="0"/>
    <s v="Shashank_Singh_PBKS"/>
    <n v="12"/>
    <n v="132"/>
    <n v="70"/>
    <n v="22"/>
    <n v="188.57"/>
    <n v="0"/>
    <n v="1"/>
    <n v="11"/>
    <n v="8"/>
    <n v="3"/>
    <n v="12"/>
    <n v="10"/>
    <n v="88"/>
    <n v="4"/>
    <n v="8.8000000000000007"/>
    <n v="0"/>
    <n v="22"/>
    <n v="0"/>
    <n v="0"/>
    <n v="0.14393939393939395"/>
    <n v="248.91239999999999"/>
    <n v="547.60728000000006"/>
    <n v="21.247323943661971"/>
    <n v="280.11239999999998"/>
    <n v="31.2"/>
  </r>
  <r>
    <x v="157"/>
    <s v="PBKS"/>
    <s v="Retained"/>
    <x v="3"/>
    <n v="0"/>
    <s v="Marcus_Stoinis_PBKS"/>
    <n v="0"/>
    <n v="0"/>
    <n v="0"/>
    <n v="0"/>
    <n v="0"/>
    <n v="0"/>
    <n v="0"/>
    <n v="0"/>
    <n v="0"/>
    <n v="0"/>
    <n v="13"/>
    <n v="7.5"/>
    <n v="98"/>
    <n v="2"/>
    <n v="12.51"/>
    <n v="0"/>
    <n v="49"/>
    <n v="0"/>
    <n v="0"/>
    <n v="0"/>
    <n v="0"/>
    <n v="0"/>
    <n v="0"/>
    <n v="7.49"/>
    <n v="7.49"/>
  </r>
  <r>
    <x v="158"/>
    <s v="PBKS"/>
    <s v="Retained"/>
    <x v="3"/>
    <n v="0"/>
    <s v="Harpreet_Brar_PBKS"/>
    <n v="2"/>
    <n v="5"/>
    <n v="3"/>
    <s v="-"/>
    <n v="166.66"/>
    <n v="0"/>
    <n v="0"/>
    <n v="1"/>
    <n v="0"/>
    <n v="1"/>
    <n v="2"/>
    <n v="8"/>
    <n v="60"/>
    <n v="2"/>
    <n v="7.5"/>
    <n v="0"/>
    <n v="30"/>
    <n v="0"/>
    <n v="0"/>
    <n v="0.2"/>
    <n v="8.3330000000000002"/>
    <e v="#VALUE!"/>
    <n v="0"/>
    <n v="20.832999999999998"/>
    <n v="12.5"/>
  </r>
  <r>
    <x v="159"/>
    <s v="PBKS"/>
    <s v="Retained"/>
    <x v="3"/>
    <n v="0"/>
    <s v="Marco_Jansen_PBKS"/>
    <n v="0"/>
    <n v="0"/>
    <n v="0"/>
    <n v="0"/>
    <n v="0"/>
    <n v="0"/>
    <n v="0"/>
    <n v="0"/>
    <n v="0"/>
    <n v="0"/>
    <n v="13"/>
    <n v="47.2"/>
    <n v="483"/>
    <n v="9"/>
    <n v="10.199999999999999"/>
    <n v="0"/>
    <n v="53.66"/>
    <n v="0"/>
    <n v="0"/>
    <n v="0"/>
    <n v="0"/>
    <n v="0"/>
    <n v="0"/>
    <n v="79.8"/>
    <n v="79.8"/>
  </r>
  <r>
    <x v="160"/>
    <s v="PBKS"/>
    <s v="Retained"/>
    <x v="3"/>
    <n v="0"/>
    <s v="Azmatullah_Omarzai_PBKS"/>
    <n v="3"/>
    <n v="52"/>
    <n v="27"/>
    <n v="26"/>
    <n v="192.59"/>
    <n v="0"/>
    <n v="0"/>
    <n v="3"/>
    <n v="5"/>
    <n v="0"/>
    <n v="3"/>
    <n v="11"/>
    <n v="103"/>
    <n v="3"/>
    <n v="9.36"/>
    <n v="0"/>
    <n v="34.33"/>
    <n v="0"/>
    <n v="0"/>
    <n v="0.15384615384615385"/>
    <n v="100.1468"/>
    <n v="260.38168000000002"/>
    <n v="34.391071428571429"/>
    <n v="120.7868"/>
    <n v="20.64"/>
  </r>
  <r>
    <x v="161"/>
    <s v="PBKS"/>
    <s v="Retained"/>
    <x v="3"/>
    <n v="0"/>
    <s v="Priyansh_Arya_PBKS"/>
    <n v="13"/>
    <n v="364"/>
    <n v="172"/>
    <n v="28"/>
    <n v="211.62"/>
    <n v="0"/>
    <n v="3"/>
    <n v="27"/>
    <n v="32"/>
    <n v="0"/>
    <n v="0"/>
    <n v="0"/>
    <n v="0"/>
    <n v="0"/>
    <n v="0"/>
    <n v="0"/>
    <n v="0"/>
    <n v="0"/>
    <n v="0"/>
    <n v="0.16208791208791209"/>
    <n v="770.29680000000008"/>
    <n v="2156.83104"/>
    <n v="39.143583815028904"/>
    <n v="770.29680000000008"/>
    <n v="0"/>
  </r>
  <r>
    <x v="162"/>
    <s v="PBKS"/>
    <s v="Retained"/>
    <x v="3"/>
    <n v="0"/>
    <s v="Musheer_Khan_PBK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3"/>
    <s v="PBKS"/>
    <s v="Retained"/>
    <x v="3"/>
    <n v="0"/>
    <s v="Suryansh_Shedge_PBKS"/>
    <n v="7"/>
    <n v="158"/>
    <n v="90"/>
    <n v="39.5"/>
    <n v="175.55"/>
    <n v="0"/>
    <n v="1"/>
    <n v="9"/>
    <n v="12"/>
    <n v="3"/>
    <n v="0"/>
    <n v="0"/>
    <n v="0"/>
    <n v="0"/>
    <n v="0"/>
    <n v="0"/>
    <n v="0"/>
    <n v="0"/>
    <n v="0"/>
    <n v="0.13291139240506328"/>
    <n v="277.36900000000003"/>
    <n v="1095.6075499999999"/>
    <n v="23.149450549450552"/>
    <n v="277.36900000000003"/>
    <n v="0"/>
  </r>
  <r>
    <x v="164"/>
    <s v="PBKS"/>
    <s v="Retained"/>
    <x v="3"/>
    <n v="0"/>
    <s v="Mitchell_Owen_PBK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5"/>
    <s v="PBKS"/>
    <s v="Retained"/>
    <x v="2"/>
    <n v="0"/>
    <s v="Arshdeep_Singh_PBKS"/>
    <n v="0"/>
    <n v="0"/>
    <n v="0"/>
    <n v="0"/>
    <n v="0"/>
    <n v="0"/>
    <n v="0"/>
    <n v="0"/>
    <n v="0"/>
    <n v="0"/>
    <n v="14"/>
    <n v="53"/>
    <n v="541"/>
    <n v="14"/>
    <n v="10.199999999999999"/>
    <n v="0"/>
    <n v="38.64"/>
    <n v="0"/>
    <n v="0"/>
    <n v="0"/>
    <n v="0"/>
    <n v="0"/>
    <n v="0"/>
    <n v="129.80000000000001"/>
    <n v="129.80000000000001"/>
  </r>
  <r>
    <x v="166"/>
    <s v="PBKS"/>
    <s v="Retained"/>
    <x v="4"/>
    <n v="0"/>
    <s v="Yuzvendra_Chahal_PBK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7"/>
    <s v="PBKS"/>
    <s v="Retained"/>
    <x v="2"/>
    <n v="0"/>
    <s v="Vijaykumar_Vyshak_PBKS"/>
    <n v="0"/>
    <n v="0"/>
    <n v="0"/>
    <n v="0"/>
    <n v="0"/>
    <n v="0"/>
    <n v="0"/>
    <n v="0"/>
    <n v="0"/>
    <n v="0"/>
    <n v="10"/>
    <n v="31"/>
    <n v="330"/>
    <n v="9"/>
    <n v="10.64"/>
    <n v="0"/>
    <n v="36.659999999999997"/>
    <n v="0"/>
    <n v="0"/>
    <n v="0"/>
    <n v="0"/>
    <n v="0"/>
    <n v="0"/>
    <n v="79.36"/>
    <n v="79.36"/>
  </r>
  <r>
    <x v="168"/>
    <s v="PBKS"/>
    <s v="Retained"/>
    <x v="2"/>
    <n v="0"/>
    <s v="Yash_Thakur_PBKS"/>
    <n v="0"/>
    <n v="0"/>
    <n v="0"/>
    <n v="0"/>
    <n v="0"/>
    <n v="0"/>
    <n v="0"/>
    <n v="0"/>
    <n v="0"/>
    <n v="0"/>
    <n v="1"/>
    <n v="4"/>
    <n v="55"/>
    <n v="2"/>
    <n v="13.75"/>
    <n v="0"/>
    <n v="27.5"/>
    <n v="0"/>
    <n v="0"/>
    <n v="0"/>
    <n v="0"/>
    <n v="0"/>
    <n v="0"/>
    <n v="6.25"/>
    <n v="6.25"/>
  </r>
  <r>
    <x v="169"/>
    <s v="PBKS"/>
    <s v="Retained"/>
    <x v="2"/>
    <n v="0"/>
    <s v="Xavier_Bartlett_PBKS"/>
    <n v="0"/>
    <n v="0"/>
    <n v="0"/>
    <n v="0"/>
    <n v="0"/>
    <n v="0"/>
    <n v="0"/>
    <n v="0"/>
    <n v="0"/>
    <n v="0"/>
    <n v="9"/>
    <n v="33.299999999999997"/>
    <n v="388"/>
    <n v="5"/>
    <n v="11.58"/>
    <n v="0"/>
    <n v="77.599999999999994"/>
    <n v="0"/>
    <n v="0"/>
    <n v="0"/>
    <n v="0"/>
    <n v="0"/>
    <n v="0"/>
    <n v="38.42"/>
    <n v="38.42"/>
  </r>
  <r>
    <x v="170"/>
    <s v="PBKS"/>
    <s v="Retained"/>
    <x v="2"/>
    <n v="0"/>
    <s v="Lockie_Ferguson_PBK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1"/>
    <s v="PBKS"/>
    <s v="Auction"/>
    <x v="3"/>
    <n v="3"/>
    <s v="Cooper_Connolly_PBK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2"/>
    <s v="PBKS"/>
    <s v="Auction"/>
    <x v="3"/>
    <n v="4.4000000000000004"/>
    <s v="Ben_Dwarshuis_PBK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3"/>
    <s v="PBKS"/>
    <s v="Auction"/>
    <x v="2"/>
    <n v="0.3"/>
    <s v="Vishal_Nishad_PBK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4"/>
    <s v="PBKS"/>
    <s v="Auction"/>
    <x v="2"/>
    <n v="0.3"/>
    <s v="Praveen_Dubey_PBK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5"/>
    <s v="RR"/>
    <s v="Retained"/>
    <x v="0"/>
    <n v="0"/>
    <s v="Shubham_Dubey_RR"/>
    <n v="7"/>
    <n v="81"/>
    <n v="58"/>
    <n v="20.25"/>
    <n v="139.65"/>
    <n v="0"/>
    <n v="0"/>
    <n v="8"/>
    <n v="3"/>
    <n v="2"/>
    <n v="4"/>
    <n v="12.5"/>
    <n v="106"/>
    <n v="5"/>
    <n v="8.25"/>
    <n v="0"/>
    <n v="21.2"/>
    <n v="0"/>
    <n v="0"/>
    <n v="0.13580246913580246"/>
    <n v="113.1165"/>
    <n v="229.0609125"/>
    <n v="7.1008474576271192"/>
    <n v="154.8665"/>
    <n v="41.75"/>
  </r>
  <r>
    <x v="176"/>
    <s v="RR"/>
    <s v="Retained"/>
    <x v="0"/>
    <n v="0"/>
    <s v="Vaibhav_Suryavanshi_RR"/>
    <n v="16"/>
    <n v="776"/>
    <n v="327"/>
    <n v="48.5"/>
    <n v="237.3"/>
    <n v="1"/>
    <n v="5"/>
    <n v="63"/>
    <n v="72"/>
    <n v="0"/>
    <n v="0"/>
    <n v="0"/>
    <n v="0"/>
    <n v="0"/>
    <n v="0"/>
    <n v="0"/>
    <n v="0"/>
    <n v="0"/>
    <n v="0"/>
    <n v="0.17396907216494845"/>
    <n v="1841.4480000000001"/>
    <n v="8931.0228000000006"/>
    <n v="52.090243902439028"/>
    <n v="1841.4480000000001"/>
    <n v="0"/>
  </r>
  <r>
    <x v="177"/>
    <s v="RR"/>
    <s v="Retained"/>
    <x v="0"/>
    <n v="0"/>
    <s v="Lhuan-dre_Pretorius_R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8"/>
    <s v="RR"/>
    <s v="Retained"/>
    <x v="0"/>
    <n v="0"/>
    <s v="Shimron_Hetmyer_RR"/>
    <n v="8"/>
    <n v="78"/>
    <n v="69"/>
    <n v="13"/>
    <n v="113.04"/>
    <n v="0"/>
    <n v="0"/>
    <n v="5"/>
    <n v="3"/>
    <n v="1"/>
    <n v="0"/>
    <n v="0"/>
    <n v="0"/>
    <n v="0"/>
    <n v="0"/>
    <n v="0"/>
    <n v="0"/>
    <n v="0"/>
    <n v="0"/>
    <n v="0.10256410256410256"/>
    <n v="88.171200000000013"/>
    <n v="114.62256000000001"/>
    <n v="4.8445714285714283"/>
    <n v="88.171200000000013"/>
    <n v="0"/>
  </r>
  <r>
    <x v="179"/>
    <s v="RR"/>
    <s v="Retained"/>
    <x v="0"/>
    <n v="0"/>
    <s v="Yashasvi_Jaiswal_RR"/>
    <n v="16"/>
    <n v="427"/>
    <n v="280"/>
    <n v="30.5"/>
    <n v="152.5"/>
    <n v="0"/>
    <n v="3"/>
    <n v="52"/>
    <n v="18"/>
    <n v="2"/>
    <n v="0"/>
    <n v="0"/>
    <n v="0"/>
    <n v="0"/>
    <n v="0"/>
    <n v="0"/>
    <n v="0"/>
    <n v="0"/>
    <n v="0"/>
    <n v="0.16393442622950818"/>
    <n v="651.17499999999995"/>
    <n v="1986.08375"/>
    <n v="9.7686832740213525"/>
    <n v="651.17499999999995"/>
    <n v="0"/>
  </r>
  <r>
    <x v="180"/>
    <s v="RR"/>
    <s v="Retained"/>
    <x v="1"/>
    <n v="0"/>
    <s v="Dhruv_Jurel_R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81"/>
    <s v="RR"/>
    <s v="Retained"/>
    <x v="0"/>
    <n v="0"/>
    <s v="Riyan_Parag_RR"/>
    <n v="14"/>
    <n v="309"/>
    <n v="196"/>
    <n v="23.76"/>
    <n v="157.65"/>
    <n v="0"/>
    <n v="2"/>
    <n v="24"/>
    <n v="21"/>
    <n v="1"/>
    <n v="14"/>
    <n v="4"/>
    <n v="38"/>
    <n v="2"/>
    <n v="9.5"/>
    <n v="0"/>
    <n v="19"/>
    <n v="0"/>
    <n v="0"/>
    <n v="0.14563106796116504"/>
    <n v="487.13849999999996"/>
    <n v="1157.4410760000001"/>
    <n v="16.80532994923858"/>
    <n v="497.63849999999996"/>
    <n v="10.5"/>
  </r>
  <r>
    <x v="182"/>
    <s v="RR"/>
    <s v="Retained"/>
    <x v="3"/>
    <n v="0"/>
    <s v="Yudhvir_Singh_Charak_R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83"/>
    <s v="RR"/>
    <s v="Retained"/>
    <x v="2"/>
    <n v="0"/>
    <s v="Jofra_Archer_RR"/>
    <n v="16"/>
    <n v="64"/>
    <n v="47"/>
    <n v="10.66"/>
    <n v="136.16999999999999"/>
    <n v="0"/>
    <n v="0"/>
    <n v="4"/>
    <n v="4"/>
    <n v="4"/>
    <n v="16"/>
    <n v="60"/>
    <n v="559"/>
    <n v="25"/>
    <n v="9.31"/>
    <n v="1"/>
    <n v="22.36"/>
    <n v="0"/>
    <n v="0"/>
    <n v="0.125"/>
    <n v="87.148799999999994"/>
    <n v="92.900620799999984"/>
    <n v="11.347499999999998"/>
    <n v="327.83879999999999"/>
    <n v="240.69"/>
  </r>
  <r>
    <x v="184"/>
    <s v="RR"/>
    <s v="Retained"/>
    <x v="2"/>
    <n v="0"/>
    <s v="Tushar_Deshpande_RR"/>
    <n v="7"/>
    <n v="26"/>
    <n v="14"/>
    <n v="13"/>
    <n v="185.71"/>
    <n v="0"/>
    <n v="0"/>
    <n v="0"/>
    <n v="3"/>
    <n v="0"/>
    <n v="7"/>
    <n v="23"/>
    <n v="275"/>
    <n v="4"/>
    <n v="11.95"/>
    <n v="0"/>
    <n v="68.75"/>
    <n v="0"/>
    <n v="0"/>
    <n v="0.11538461538461539"/>
    <n v="48.284599999999998"/>
    <n v="62.769980000000004"/>
    <n v="37.142000000000003"/>
    <n v="76.334599999999995"/>
    <n v="28.05"/>
  </r>
  <r>
    <x v="185"/>
    <s v="RR"/>
    <s v="Retained"/>
    <x v="2"/>
    <n v="0"/>
    <s v="Sandeep_Sharma_RR"/>
    <n v="0"/>
    <n v="0"/>
    <n v="0"/>
    <n v="0"/>
    <n v="0"/>
    <n v="0"/>
    <n v="0"/>
    <n v="0"/>
    <n v="0"/>
    <n v="0"/>
    <n v="6"/>
    <n v="19.399999999999999"/>
    <n v="224"/>
    <n v="5"/>
    <n v="11.38"/>
    <n v="0"/>
    <n v="44.8"/>
    <n v="0"/>
    <n v="0"/>
    <n v="0"/>
    <n v="0"/>
    <n v="0"/>
    <n v="0"/>
    <n v="38.619999999999997"/>
    <n v="38.619999999999997"/>
  </r>
  <r>
    <x v="186"/>
    <s v="RR"/>
    <s v="Retained"/>
    <x v="2"/>
    <n v="0"/>
    <s v="Kwena_Maphaka_R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87"/>
    <s v="RR"/>
    <s v="Retained"/>
    <x v="4"/>
    <n v="0"/>
    <s v="Nandre_Burger_R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88"/>
    <s v="RR"/>
    <s v="Trade"/>
    <x v="3"/>
    <n v="0"/>
    <s v="Ravindra_Jadeja_RR"/>
    <n v="14"/>
    <n v="266"/>
    <n v="197"/>
    <n v="66.5"/>
    <n v="135.02000000000001"/>
    <n v="0"/>
    <n v="0"/>
    <n v="24"/>
    <n v="5"/>
    <n v="7"/>
    <n v="14"/>
    <n v="33"/>
    <n v="277"/>
    <n v="10"/>
    <n v="8.39"/>
    <n v="0"/>
    <n v="27.7"/>
    <n v="0"/>
    <n v="0"/>
    <n v="0.10902255639097744"/>
    <n v="359.15319999999997"/>
    <n v="2388.3687800000002"/>
    <n v="3.4095959595959595"/>
    <n v="450.76319999999998"/>
    <n v="91.61"/>
  </r>
  <r>
    <x v="189"/>
    <s v="RR"/>
    <s v="Replacement for Sam Curran"/>
    <x v="3"/>
    <n v="0"/>
    <s v="Dasun_Shanaka_R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0"/>
    <s v="RR"/>
    <s v="Trade"/>
    <x v="1"/>
    <n v="0"/>
    <s v="Donovan_Ferreira_R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1"/>
    <s v="RR"/>
    <s v="Auction"/>
    <x v="4"/>
    <n v="7.2"/>
    <s v="Ravi_Bishnoi_RR"/>
    <n v="0"/>
    <n v="0"/>
    <n v="0"/>
    <n v="0"/>
    <n v="0"/>
    <n v="0"/>
    <n v="0"/>
    <n v="0"/>
    <n v="0"/>
    <n v="0"/>
    <n v="9"/>
    <n v="26"/>
    <n v="257"/>
    <n v="11"/>
    <n v="9.8800000000000008"/>
    <n v="0"/>
    <n v="23.36"/>
    <n v="0"/>
    <n v="0.65454545454545454"/>
    <n v="0"/>
    <n v="0"/>
    <n v="0"/>
    <n v="0"/>
    <n v="100.12"/>
    <n v="100.12"/>
  </r>
  <r>
    <x v="192"/>
    <s v="RR"/>
    <s v="Auction"/>
    <x v="2"/>
    <n v="0.9"/>
    <s v="Sushant_Mishra_RR"/>
    <n v="0"/>
    <n v="0"/>
    <n v="0"/>
    <n v="0"/>
    <n v="0"/>
    <n v="0"/>
    <n v="0"/>
    <n v="0"/>
    <n v="0"/>
    <n v="0"/>
    <n v="2"/>
    <n v="6.2"/>
    <n v="67"/>
    <n v="2"/>
    <n v="10.57"/>
    <n v="0"/>
    <n v="33.5"/>
    <n v="0"/>
    <n v="0.45"/>
    <n v="0"/>
    <n v="0"/>
    <n v="0"/>
    <n v="0"/>
    <n v="9.43"/>
    <n v="9.43"/>
  </r>
  <r>
    <x v="193"/>
    <s v="RR"/>
    <s v="Auction"/>
    <x v="2"/>
    <n v="0.3"/>
    <s v="Vignesh_Puthur_R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4"/>
    <s v="RR"/>
    <s v="Auction"/>
    <x v="2"/>
    <n v="0.3"/>
    <s v="Yash_Raj_Punja_RR"/>
    <n v="0"/>
    <n v="0"/>
    <n v="0"/>
    <n v="0"/>
    <n v="0"/>
    <n v="0"/>
    <n v="0"/>
    <n v="0"/>
    <n v="0"/>
    <n v="0"/>
    <n v="8"/>
    <n v="30"/>
    <n v="279"/>
    <n v="9"/>
    <n v="9.3000000000000007"/>
    <n v="0"/>
    <n v="31"/>
    <n v="0"/>
    <n v="3.3333333333333333E-2"/>
    <n v="0"/>
    <n v="0"/>
    <n v="0"/>
    <n v="0"/>
    <n v="80.7"/>
    <n v="80.7"/>
  </r>
  <r>
    <x v="195"/>
    <s v="RR"/>
    <s v="Replacement for Ravi Singh"/>
    <x v="3"/>
    <n v="0.3"/>
    <s v="Emanjot_Chahal_R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6"/>
    <s v="RR"/>
    <s v="Auction"/>
    <x v="4"/>
    <n v="0.3"/>
    <s v="Brijesh_Sharma_RR"/>
    <n v="0"/>
    <n v="0"/>
    <n v="0"/>
    <n v="0"/>
    <n v="0"/>
    <n v="0"/>
    <n v="0"/>
    <n v="0"/>
    <n v="0"/>
    <n v="0"/>
    <n v="13"/>
    <n v="45.3"/>
    <n v="450"/>
    <n v="14"/>
    <n v="9.89"/>
    <n v="0"/>
    <n v="32.14"/>
    <n v="0"/>
    <n v="2.1428571428571429E-2"/>
    <n v="0"/>
    <n v="0"/>
    <n v="0"/>
    <n v="0"/>
    <n v="130.11000000000001"/>
    <n v="130.11000000000001"/>
  </r>
  <r>
    <x v="197"/>
    <s v="RR"/>
    <s v="Auction"/>
    <x v="0"/>
    <n v="0.3"/>
    <s v="Aman_Rao_R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8"/>
    <s v="RR"/>
    <s v="Auction"/>
    <x v="2"/>
    <n v="2.4"/>
    <s v="Adam_Milne_R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9"/>
    <s v="RR"/>
    <s v="Auction"/>
    <x v="2"/>
    <n v="0.75"/>
    <s v="Kuldeep_Sen_R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0"/>
    <s v="RCB"/>
    <s v="Retained"/>
    <x v="0"/>
    <n v="0"/>
    <s v="Rajat_Patidar_RCB"/>
    <n v="15"/>
    <n v="501"/>
    <n v="260"/>
    <n v="41.75"/>
    <n v="192.69"/>
    <n v="0"/>
    <n v="5"/>
    <n v="30"/>
    <n v="42"/>
    <n v="2"/>
    <n v="0"/>
    <n v="0"/>
    <n v="0"/>
    <n v="0"/>
    <n v="0"/>
    <n v="0"/>
    <n v="0"/>
    <n v="0"/>
    <n v="0"/>
    <n v="0.1437125748502994"/>
    <n v="965.37689999999998"/>
    <n v="4030.4485575000003"/>
    <n v="31.007586206896551"/>
    <n v="965.37689999999998"/>
    <n v="0"/>
  </r>
  <r>
    <x v="201"/>
    <s v="RCB"/>
    <s v="Retained"/>
    <x v="0"/>
    <n v="0"/>
    <s v="Virat_Kohli_RCB"/>
    <n v="16"/>
    <n v="675"/>
    <n v="407"/>
    <n v="56.25"/>
    <n v="165.84"/>
    <n v="1"/>
    <n v="5"/>
    <n v="73"/>
    <n v="25"/>
    <n v="4"/>
    <n v="0"/>
    <n v="0"/>
    <n v="0"/>
    <n v="0"/>
    <n v="0"/>
    <n v="0"/>
    <n v="0"/>
    <n v="0"/>
    <n v="0"/>
    <n v="0.14518518518518519"/>
    <n v="1119.42"/>
    <n v="6296.7375000000002"/>
    <n v="10.161764705882353"/>
    <n v="1119.42"/>
    <n v="0"/>
  </r>
  <r>
    <x v="202"/>
    <s v="RCB"/>
    <s v="Retained"/>
    <x v="3"/>
    <n v="0"/>
    <s v="Tim_David_RC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3"/>
    <s v="RCB"/>
    <s v="Retained"/>
    <x v="0"/>
    <n v="0"/>
    <s v="Devdutt_Padikkal_RC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4"/>
    <s v="RCB"/>
    <s v="Retained"/>
    <x v="1"/>
    <n v="0"/>
    <s v="Phil_Salt_RCB"/>
    <n v="6"/>
    <n v="202"/>
    <n v="120"/>
    <n v="33.659999999999997"/>
    <n v="168.33"/>
    <n v="0"/>
    <n v="2"/>
    <n v="16"/>
    <n v="11"/>
    <n v="0"/>
    <n v="0"/>
    <n v="0"/>
    <n v="0"/>
    <n v="0"/>
    <n v="0"/>
    <n v="0"/>
    <n v="0"/>
    <n v="0"/>
    <n v="0"/>
    <n v="0.13366336633663367"/>
    <n v="340.02660000000003"/>
    <n v="1144.5295356000001"/>
    <n v="15.302727272727275"/>
    <n v="340.02660000000003"/>
    <n v="0"/>
  </r>
  <r>
    <x v="205"/>
    <s v="RCB"/>
    <s v="Retained"/>
    <x v="1"/>
    <n v="0"/>
    <s v="Jitesh_Sharma_RC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6"/>
    <s v="RCB"/>
    <s v="Retained"/>
    <x v="3"/>
    <n v="0"/>
    <s v="Krunal_Pandya_RC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7"/>
    <s v="RCB"/>
    <s v="Retained"/>
    <x v="3"/>
    <n v="0"/>
    <s v="Jacob_Bethell_RCB"/>
    <n v="7"/>
    <n v="96"/>
    <n v="77"/>
    <n v="13.71"/>
    <n v="124.67"/>
    <n v="0"/>
    <n v="0"/>
    <n v="12"/>
    <n v="3"/>
    <n v="0"/>
    <n v="0"/>
    <n v="0"/>
    <n v="0"/>
    <n v="0"/>
    <n v="0"/>
    <n v="0"/>
    <n v="0"/>
    <n v="0"/>
    <n v="0"/>
    <n v="0.15625"/>
    <n v="119.6832"/>
    <n v="164.08566720000002"/>
    <n v="4.7949999999999999"/>
    <n v="119.6832"/>
    <n v="0"/>
  </r>
  <r>
    <x v="208"/>
    <s v="RCB"/>
    <s v="Retained"/>
    <x v="3"/>
    <n v="0"/>
    <s v="Romario_Shepherd_RC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9"/>
    <s v="RCB"/>
    <s v="Retained"/>
    <x v="3"/>
    <n v="0"/>
    <s v="Swapnil_Singh_RC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0"/>
    <s v="RCB"/>
    <s v="Retained"/>
    <x v="2"/>
    <n v="0"/>
    <s v="Josh_Hazlewood_RCB"/>
    <n v="0"/>
    <n v="0"/>
    <n v="0"/>
    <n v="0"/>
    <n v="0"/>
    <n v="0"/>
    <n v="0"/>
    <n v="0"/>
    <n v="0"/>
    <n v="0"/>
    <n v="13"/>
    <n v="51.3"/>
    <n v="494"/>
    <n v="15"/>
    <n v="9.59"/>
    <n v="0"/>
    <n v="32.93"/>
    <n v="0"/>
    <n v="0"/>
    <n v="0"/>
    <n v="0"/>
    <n v="0"/>
    <n v="0"/>
    <n v="140.41"/>
    <n v="140.41"/>
  </r>
  <r>
    <x v="211"/>
    <s v="RCB"/>
    <s v="Retained"/>
    <x v="2"/>
    <n v="0"/>
    <s v="Bhuvneshwar_Kumar_RC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2"/>
    <s v="RCB"/>
    <s v="Retained"/>
    <x v="2"/>
    <n v="0"/>
    <s v="Rasikh_Salam_RCB"/>
    <n v="0"/>
    <n v="0"/>
    <n v="0"/>
    <n v="0"/>
    <n v="0"/>
    <n v="0"/>
    <n v="0"/>
    <n v="0"/>
    <n v="0"/>
    <n v="0"/>
    <n v="12"/>
    <n v="42.5"/>
    <n v="405"/>
    <n v="19"/>
    <n v="9.4499999999999993"/>
    <n v="1"/>
    <n v="21.31"/>
    <n v="0"/>
    <n v="0"/>
    <n v="0"/>
    <n v="0"/>
    <n v="0"/>
    <n v="0"/>
    <n v="180.55"/>
    <n v="180.55"/>
  </r>
  <r>
    <x v="213"/>
    <s v="RCB"/>
    <s v="Retained"/>
    <x v="4"/>
    <n v="0"/>
    <s v="Yash_Dayal_RC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4"/>
    <s v="RCB"/>
    <s v="Retained"/>
    <x v="4"/>
    <n v="0"/>
    <s v="Suyash_Sharma_RCB"/>
    <n v="0"/>
    <n v="0"/>
    <n v="0"/>
    <n v="0"/>
    <n v="0"/>
    <n v="0"/>
    <n v="0"/>
    <n v="0"/>
    <n v="0"/>
    <n v="0"/>
    <n v="12"/>
    <n v="40.5"/>
    <n v="376"/>
    <n v="9"/>
    <n v="9.1999999999999993"/>
    <n v="1"/>
    <n v="41.77"/>
    <n v="0"/>
    <n v="0"/>
    <n v="0"/>
    <n v="0"/>
    <n v="0"/>
    <n v="0"/>
    <n v="80.8"/>
    <n v="80.8"/>
  </r>
  <r>
    <x v="215"/>
    <s v="RCB"/>
    <s v="Replacement for Nuwan Thushara"/>
    <x v="2"/>
    <n v="1.6"/>
    <s v="Richard_Gleeson_RC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6"/>
    <s v="RCB"/>
    <s v="Retained"/>
    <x v="2"/>
    <n v="0"/>
    <s v="Abhinandan_Singh_RCB"/>
    <n v="0"/>
    <n v="0"/>
    <n v="0"/>
    <n v="0"/>
    <n v="0"/>
    <n v="0"/>
    <n v="0"/>
    <n v="0"/>
    <n v="0"/>
    <n v="0"/>
    <n v="3"/>
    <n v="9.4"/>
    <n v="122"/>
    <n v="3"/>
    <n v="12.62"/>
    <n v="0"/>
    <n v="40.659999999999997"/>
    <n v="0"/>
    <n v="0"/>
    <n v="0"/>
    <n v="0"/>
    <n v="0"/>
    <n v="0"/>
    <n v="17.380000000000003"/>
    <n v="17.380000000000003"/>
  </r>
  <r>
    <x v="217"/>
    <s v="RCB"/>
    <s v="Auction"/>
    <x v="3"/>
    <n v="7"/>
    <s v="Venkatesh_Iyer_RC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8"/>
    <s v="RCB"/>
    <s v="Auction"/>
    <x v="2"/>
    <n v="2"/>
    <s v="Jacob_Duffy_RCB"/>
    <n v="0"/>
    <n v="0"/>
    <n v="0"/>
    <n v="0"/>
    <n v="0"/>
    <n v="0"/>
    <n v="0"/>
    <n v="0"/>
    <n v="0"/>
    <n v="0"/>
    <n v="6"/>
    <n v="24"/>
    <n v="263"/>
    <n v="9"/>
    <n v="10.95"/>
    <n v="0"/>
    <n v="29.22"/>
    <n v="0"/>
    <n v="0.22222222222222221"/>
    <n v="0"/>
    <n v="0"/>
    <n v="0"/>
    <n v="0"/>
    <n v="79.05"/>
    <n v="79.05"/>
  </r>
  <r>
    <x v="219"/>
    <s v="RCB"/>
    <s v="Auction"/>
    <x v="3"/>
    <n v="5.2"/>
    <s v="Mangesh_Yadav_RC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0"/>
    <s v="RCB"/>
    <s v="Auction"/>
    <x v="3"/>
    <n v="0.3"/>
    <s v="Satvik_Deswal_RC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1"/>
    <s v="RCB"/>
    <s v="Auction"/>
    <x v="0"/>
    <n v="0.75"/>
    <s v="Jordan_Cox_RC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2"/>
    <s v="RCB"/>
    <s v="Auction"/>
    <x v="3"/>
    <n v="0.3"/>
    <s v="Kanishk_Chouhan_RC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3"/>
    <s v="RCB"/>
    <s v="Auction"/>
    <x v="3"/>
    <n v="0.3"/>
    <s v="Vihaan_Malhotra_RC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4"/>
    <s v="RCB"/>
    <s v="All-rounder"/>
    <x v="3"/>
    <n v="0.3"/>
    <s v="Vicky_Ostwal_RC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5"/>
    <s v="SRH"/>
    <s v="Retained"/>
    <x v="0"/>
    <n v="0"/>
    <s v="Travis_Head_SRH"/>
    <n v="15"/>
    <n v="410"/>
    <n v="241"/>
    <n v="27.33"/>
    <n v="170.12"/>
    <n v="0"/>
    <n v="2"/>
    <n v="46"/>
    <n v="23"/>
    <n v="0"/>
    <n v="15"/>
    <n v="1"/>
    <n v="7"/>
    <n v="1"/>
    <n v="7"/>
    <n v="0"/>
    <n v="7"/>
    <n v="0"/>
    <n v="0"/>
    <n v="0.16829268292682928"/>
    <n v="697.49199999999996"/>
    <n v="1906.2456359999999"/>
    <n v="16.168429752066118"/>
    <n v="700.49199999999996"/>
    <n v="3"/>
  </r>
  <r>
    <x v="226"/>
    <s v="SRH"/>
    <s v="Retained"/>
    <x v="3"/>
    <n v="0"/>
    <s v="Abhishek_Sharma_SRH"/>
    <n v="15"/>
    <n v="563"/>
    <n v="275"/>
    <n v="40.21"/>
    <n v="204.72"/>
    <n v="1"/>
    <n v="4"/>
    <n v="50"/>
    <n v="43"/>
    <n v="1"/>
    <n v="0"/>
    <n v="0"/>
    <n v="0"/>
    <n v="0"/>
    <n v="0"/>
    <n v="0"/>
    <n v="0"/>
    <n v="0"/>
    <n v="0"/>
    <n v="0.16518650088809947"/>
    <n v="1152.5735999999999"/>
    <n v="4634.4984456000002"/>
    <n v="31.89478260869565"/>
    <n v="1152.5735999999999"/>
    <n v="0"/>
  </r>
  <r>
    <x v="227"/>
    <s v="SRH"/>
    <s v="Retained"/>
    <x v="0"/>
    <n v="0"/>
    <s v="Aniket_Verma_SRH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8"/>
    <s v="SRH"/>
    <s v="Retained"/>
    <x v="0"/>
    <n v="0"/>
    <s v="Ravichandran_Smaran_SRH"/>
    <n v="6"/>
    <n v="19"/>
    <n v="25"/>
    <n v="6.33"/>
    <n v="76"/>
    <n v="0"/>
    <n v="0"/>
    <n v="3"/>
    <n v="0"/>
    <n v="1"/>
    <n v="0"/>
    <n v="0"/>
    <n v="0"/>
    <n v="0"/>
    <n v="0"/>
    <n v="0"/>
    <n v="0"/>
    <n v="0"/>
    <n v="0"/>
    <n v="0.15789473684210525"/>
    <n v="14.44"/>
    <n v="9.1405200000000004"/>
    <n v="0"/>
    <n v="14.44"/>
    <n v="0"/>
  </r>
  <r>
    <x v="229"/>
    <s v="SRH"/>
    <s v="Retained"/>
    <x v="1"/>
    <n v="0"/>
    <s v="Ishan_Kishan_SRH"/>
    <n v="15"/>
    <n v="602"/>
    <n v="330"/>
    <n v="40.130000000000003"/>
    <n v="182.42"/>
    <n v="0"/>
    <n v="6"/>
    <n v="60"/>
    <n v="32"/>
    <n v="0"/>
    <n v="0"/>
    <n v="0"/>
    <n v="0"/>
    <n v="0"/>
    <n v="0"/>
    <n v="0"/>
    <n v="0"/>
    <n v="0"/>
    <n v="0"/>
    <n v="0.15282392026578073"/>
    <n v="1098.1684"/>
    <n v="4406.9497892000009"/>
    <n v="17.635770392749244"/>
    <n v="1098.1684"/>
    <n v="0"/>
  </r>
  <r>
    <x v="230"/>
    <s v="SRH"/>
    <s v="Retained"/>
    <x v="1"/>
    <n v="0"/>
    <s v="Heinrich_Klaasen_SRH"/>
    <n v="15"/>
    <n v="624"/>
    <n v="390"/>
    <n v="48"/>
    <n v="160"/>
    <n v="0"/>
    <n v="6"/>
    <n v="48"/>
    <n v="31"/>
    <n v="2"/>
    <n v="0"/>
    <n v="0"/>
    <n v="0"/>
    <n v="0"/>
    <n v="0"/>
    <n v="0"/>
    <n v="0"/>
    <n v="0"/>
    <n v="0"/>
    <n v="0.1266025641025641"/>
    <n v="998.4"/>
    <n v="4792.32"/>
    <n v="12.68542199488491"/>
    <n v="998.4"/>
    <n v="0"/>
  </r>
  <r>
    <x v="231"/>
    <s v="SRH"/>
    <s v="Retained"/>
    <x v="3"/>
    <n v="0"/>
    <s v="Nitish_Kumar_Reddy_SRH"/>
    <n v="14"/>
    <n v="302"/>
    <n v="176"/>
    <n v="30.2"/>
    <n v="171.59"/>
    <n v="0"/>
    <n v="1"/>
    <n v="19"/>
    <n v="21"/>
    <n v="3"/>
    <n v="14"/>
    <n v="31"/>
    <n v="323"/>
    <n v="8"/>
    <n v="10.41"/>
    <n v="0"/>
    <n v="40.369999999999997"/>
    <n v="0"/>
    <n v="0"/>
    <n v="0.13245033112582782"/>
    <n v="518.20180000000005"/>
    <n v="1564.9694360000001"/>
    <n v="20.358135593220339"/>
    <n v="587.79180000000008"/>
    <n v="69.59"/>
  </r>
  <r>
    <x v="232"/>
    <s v="SRH"/>
    <s v="Retained"/>
    <x v="3"/>
    <n v="0"/>
    <s v="Harsh_Dubey_SRH"/>
    <n v="0"/>
    <n v="0"/>
    <n v="0"/>
    <n v="0"/>
    <n v="0"/>
    <n v="0"/>
    <n v="0"/>
    <n v="0"/>
    <n v="0"/>
    <n v="0"/>
    <n v="8"/>
    <n v="22"/>
    <n v="228"/>
    <n v="8"/>
    <n v="10.36"/>
    <n v="0"/>
    <n v="28.5"/>
    <n v="0"/>
    <n v="0"/>
    <n v="0"/>
    <n v="0"/>
    <n v="0"/>
    <n v="0"/>
    <n v="69.64"/>
    <n v="69.64"/>
  </r>
  <r>
    <x v="233"/>
    <s v="SRH"/>
    <s v="Retained"/>
    <x v="3"/>
    <n v="0"/>
    <s v="Kamindu_Mendis_SRH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4"/>
    <s v="SRH"/>
    <s v="Retained"/>
    <x v="3"/>
    <n v="0"/>
    <s v="Harshal_Patel_SRH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5"/>
    <s v="SRH"/>
    <s v="Replacement for _x000a_Brydon Carse (ENG)"/>
    <x v="2"/>
    <n v="0.75"/>
    <s v="Dilshan_Madushanka_SRH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6"/>
    <s v="SRH"/>
    <s v="Retained"/>
    <x v="2"/>
    <n v="0"/>
    <s v="Pat_Cummins_SRH"/>
    <n v="8"/>
    <n v="30"/>
    <n v="19"/>
    <n v="10"/>
    <n v="157.88999999999999"/>
    <n v="0"/>
    <n v="0"/>
    <n v="1"/>
    <n v="3"/>
    <n v="0"/>
    <n v="8"/>
    <n v="32"/>
    <n v="307"/>
    <n v="8"/>
    <n v="9.59"/>
    <n v="0"/>
    <n v="38.369999999999997"/>
    <n v="0"/>
    <n v="0"/>
    <n v="0.13333333333333333"/>
    <n v="47.366999999999997"/>
    <n v="47.36699999999999"/>
    <n v="23.683499999999999"/>
    <n v="117.77699999999999"/>
    <n v="70.41"/>
  </r>
  <r>
    <x v="237"/>
    <s v="SRH"/>
    <s v="Retained"/>
    <x v="2"/>
    <n v="0"/>
    <s v="Jaydev_Unadkat_SRH"/>
    <n v="0"/>
    <n v="0"/>
    <n v="0"/>
    <n v="0"/>
    <n v="0"/>
    <n v="0"/>
    <n v="0"/>
    <n v="0"/>
    <n v="0"/>
    <n v="0"/>
    <n v="4"/>
    <n v="12.5"/>
    <n v="140"/>
    <n v="4"/>
    <n v="10.9"/>
    <n v="0"/>
    <n v="35"/>
    <n v="0"/>
    <n v="0"/>
    <n v="0"/>
    <n v="0"/>
    <n v="0"/>
    <n v="0"/>
    <n v="29.1"/>
    <n v="29.1"/>
  </r>
  <r>
    <x v="238"/>
    <s v="SRH"/>
    <s v="Retained"/>
    <x v="2"/>
    <n v="0"/>
    <s v="Eshan_Malinga_SRH"/>
    <n v="15"/>
    <n v="7"/>
    <n v="17"/>
    <n v="7"/>
    <n v="41.17"/>
    <n v="0"/>
    <n v="0"/>
    <n v="0"/>
    <n v="0"/>
    <n v="2"/>
    <n v="15"/>
    <n v="54.2"/>
    <n v="507"/>
    <n v="20"/>
    <n v="9.33"/>
    <n v="0"/>
    <n v="25.35"/>
    <n v="0"/>
    <n v="0"/>
    <n v="0"/>
    <n v="2.8818999999999999"/>
    <n v="2.0173300000000003"/>
    <n v="0"/>
    <n v="193.55189999999999"/>
    <n v="190.67"/>
  </r>
  <r>
    <x v="239"/>
    <s v="SRH"/>
    <s v="Retained"/>
    <x v="2"/>
    <n v="0"/>
    <s v="Zeeshan_Ansari_SRH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0"/>
    <s v="SRH"/>
    <s v="Auction"/>
    <x v="3"/>
    <n v="0.3"/>
    <s v="Shivang_Kumar_SRH"/>
    <n v="13"/>
    <n v="53"/>
    <n v="46"/>
    <n v="8.83"/>
    <n v="115.21"/>
    <n v="0"/>
    <n v="0"/>
    <n v="6"/>
    <n v="1"/>
    <n v="0"/>
    <n v="13"/>
    <n v="39"/>
    <n v="375"/>
    <n v="9"/>
    <n v="9.61"/>
    <n v="0"/>
    <n v="41.66"/>
    <n v="5.6603773584905656E-3"/>
    <n v="3.3333333333333333E-2"/>
    <n v="0.13207547169811321"/>
    <n v="61.061300000000003"/>
    <n v="53.917127899999997"/>
    <n v="2.4512765957446807"/>
    <n v="141.4513"/>
    <n v="80.39"/>
  </r>
  <r>
    <x v="241"/>
    <s v="SRH"/>
    <s v="Auction"/>
    <x v="1"/>
    <n v="1.5"/>
    <s v="Salil_Arora_SRH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2"/>
    <s v="SRH"/>
    <s v="Auction"/>
    <x v="2"/>
    <n v="0.3"/>
    <s v="Krains_Fuletra_SRH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3"/>
    <s v="SRH"/>
    <s v="Auction"/>
    <x v="4"/>
    <n v="0.3"/>
    <s v="Praful_Hinge_SRH"/>
    <n v="0"/>
    <n v="0"/>
    <n v="0"/>
    <n v="0"/>
    <n v="0"/>
    <n v="0"/>
    <n v="0"/>
    <n v="0"/>
    <n v="0"/>
    <n v="0"/>
    <n v="7"/>
    <n v="26"/>
    <n v="305"/>
    <n v="14"/>
    <n v="11.73"/>
    <n v="0"/>
    <n v="21.78"/>
    <n v="0"/>
    <n v="2.1428571428571429E-2"/>
    <n v="0"/>
    <n v="0"/>
    <n v="0"/>
    <n v="0"/>
    <n v="128.27000000000001"/>
    <n v="128.27000000000001"/>
  </r>
  <r>
    <x v="244"/>
    <s v="SRH"/>
    <s v="Auction"/>
    <x v="2"/>
    <n v="0.3"/>
    <s v="Amit_Kumar_SRH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5"/>
    <s v="SRH"/>
    <s v="Auction"/>
    <x v="2"/>
    <n v="0.3"/>
    <s v="Onkar_Tarmale_SRH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6"/>
    <s v="SRH"/>
    <s v="Auction"/>
    <x v="2"/>
    <n v="0.3"/>
    <s v="Sakib_Hussain_SRH"/>
    <n v="11"/>
    <n v="5"/>
    <n v="7"/>
    <s v="-"/>
    <n v="71.42"/>
    <n v="0"/>
    <n v="0"/>
    <n v="1"/>
    <n v="0"/>
    <n v="1"/>
    <n v="11"/>
    <n v="42"/>
    <n v="397"/>
    <n v="15"/>
    <n v="9.4499999999999993"/>
    <n v="0"/>
    <n v="26.46"/>
    <n v="0.06"/>
    <n v="0.02"/>
    <n v="0.2"/>
    <n v="3.5710000000000002"/>
    <e v="#VALUE!"/>
    <n v="0"/>
    <n v="144.12100000000001"/>
    <n v="140.55000000000001"/>
  </r>
  <r>
    <x v="247"/>
    <s v="SRH"/>
    <s v="Auction"/>
    <x v="3"/>
    <n v="13"/>
    <s v="Liam_Livingstone_SRH"/>
    <n v="2"/>
    <n v="15"/>
    <n v="25"/>
    <n v="7.5"/>
    <n v="60"/>
    <n v="0"/>
    <n v="0"/>
    <n v="0"/>
    <n v="1"/>
    <n v="0"/>
    <n v="0"/>
    <n v="0"/>
    <n v="0"/>
    <n v="0"/>
    <n v="0"/>
    <n v="0"/>
    <n v="0"/>
    <n v="0.8666666666666667"/>
    <n v="0"/>
    <n v="6.6666666666666666E-2"/>
    <n v="9"/>
    <n v="6.75"/>
    <n v="2.3076923076923075"/>
    <n v="9"/>
    <n v="0"/>
  </r>
  <r>
    <x v="248"/>
    <s v="SRH"/>
    <s v="Replacement for Shivam Mavi"/>
    <x v="3"/>
    <n v="0.3"/>
    <s v="RS_Ambrish_SRH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9"/>
    <s v="SRH"/>
    <s v="Replacement for David Payne"/>
    <x v="2"/>
    <n v="2"/>
    <s v="Gerald_Coetzee_SRH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6">
  <r>
    <x v="0"/>
    <s v="CSK"/>
    <s v="Retained"/>
    <s v="Anchor"/>
    <n v="0"/>
    <s v="Ruturaj_Gaikwad_CSK"/>
    <n v="14"/>
    <n v="337"/>
    <n v="273"/>
    <n v="28.08"/>
    <n v="123.44"/>
    <n v="0"/>
    <n v="2"/>
    <n v="29"/>
    <n v="12"/>
    <n v="2"/>
    <n v="0"/>
    <n v="0"/>
    <n v="0"/>
    <n v="0"/>
    <n v="0"/>
    <n v="0"/>
    <n v="0"/>
    <n v="0"/>
    <n v="0"/>
    <n v="0.12166172106824925"/>
    <n v="415.99279999999999"/>
    <n v="79.62"/>
    <n v="65.725999999999999"/>
    <n v="129.78800000000001"/>
    <n v="0"/>
    <x v="0"/>
  </r>
  <r>
    <x v="1"/>
    <s v="CSK"/>
    <s v="Retained"/>
    <s v="Wicketkeeper"/>
    <n v="0"/>
    <s v="MS_Dhoni_CSK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2"/>
    <s v="CSK"/>
    <s v="Retained"/>
    <s v="Anchor"/>
    <n v="0"/>
    <s v="Dewald_Brevis_CSK"/>
    <n v="11"/>
    <n v="151"/>
    <n v="118"/>
    <n v="18.87"/>
    <n v="127.96"/>
    <n v="0"/>
    <n v="0"/>
    <n v="8"/>
    <n v="10"/>
    <n v="0"/>
    <n v="0"/>
    <n v="0"/>
    <n v="0"/>
    <n v="0"/>
    <n v="0"/>
    <n v="0"/>
    <n v="0"/>
    <n v="0"/>
    <n v="0"/>
    <n v="0.11920529801324503"/>
    <n v="193.21959999999999"/>
    <n v="48.24"/>
    <n v="65.283999999999992"/>
    <n v="70.891999999999996"/>
    <n v="0"/>
    <x v="0"/>
  </r>
  <r>
    <x v="3"/>
    <s v="CSK"/>
    <s v="Replacement for Ayush Mhatre"/>
    <s v="Pacer"/>
    <n v="0.3"/>
    <s v="Akash_Madhwal_CSK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4"/>
    <s v="CSK"/>
    <s v="Retained"/>
    <s v="Wicketkeeper"/>
    <n v="0"/>
    <s v="Urvil_Patel_CSK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5"/>
    <s v="CSK"/>
    <s v="Retained"/>
    <s v="All-Rounder"/>
    <n v="0"/>
    <s v="Anshul_Kamboj_CSK"/>
    <n v="14"/>
    <n v="58"/>
    <n v="38"/>
    <n v="29"/>
    <n v="152.63"/>
    <n v="0"/>
    <n v="0"/>
    <n v="3"/>
    <n v="4"/>
    <n v="2"/>
    <n v="14"/>
    <n v="50.2"/>
    <n v="530"/>
    <n v="21"/>
    <n v="10.52"/>
    <n v="0"/>
    <n v="25.23"/>
    <n v="0"/>
    <n v="0"/>
    <n v="0.1206896551724138"/>
    <n v="88.525399999999991"/>
    <n v="57.926000000000002"/>
    <n v="73.151999999999987"/>
    <n v="198.886"/>
    <n v="199.48"/>
    <x v="1"/>
  </r>
  <r>
    <x v="6"/>
    <s v="CSK"/>
    <s v="Replacement for Jamie Overton"/>
    <s v="All-Rounder"/>
    <n v="0.75"/>
    <s v="Dian_Forrester_CSK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7"/>
    <s v="CSK"/>
    <s v="Replacement for Ramakrishna Ghosh"/>
    <s v="All-Rounder"/>
    <n v="0.3"/>
    <s v="Macneil_Noronha_CSK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8"/>
    <s v="CSK"/>
    <s v="Retained"/>
    <s v="All-Rounder"/>
    <n v="0"/>
    <s v="Shivam_Dube_CSK"/>
    <n v="13"/>
    <n v="270"/>
    <n v="170"/>
    <n v="38.57"/>
    <n v="158.82"/>
    <n v="0"/>
    <n v="0"/>
    <n v="24"/>
    <n v="15"/>
    <n v="5"/>
    <n v="0"/>
    <n v="0"/>
    <n v="0"/>
    <n v="0"/>
    <n v="0"/>
    <n v="0"/>
    <n v="0"/>
    <n v="0"/>
    <n v="0"/>
    <n v="0.14444444444444443"/>
    <n v="428.81400000000002"/>
    <n v="99.191999999999993"/>
    <n v="100.02799999999999"/>
    <n v="122.764"/>
    <n v="0"/>
    <x v="1"/>
  </r>
  <r>
    <x v="9"/>
    <s v="CSK"/>
    <s v="Replacement for Khaleel Ahmed"/>
    <s v="Pacer"/>
    <n v="0.3"/>
    <s v="Kuldip_Yadav_CSK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0"/>
    <s v="CSK"/>
    <s v="Retained"/>
    <s v="Spinner"/>
    <n v="0"/>
    <s v="Noor_Ahmad_CSK"/>
    <n v="14"/>
    <n v="11"/>
    <n v="23"/>
    <n v="3.66"/>
    <n v="47.82"/>
    <n v="0"/>
    <n v="0"/>
    <n v="0"/>
    <n v="1"/>
    <n v="1"/>
    <n v="14"/>
    <n v="51"/>
    <n v="428"/>
    <n v="13"/>
    <n v="8.39"/>
    <n v="0"/>
    <n v="32.92"/>
    <n v="0"/>
    <n v="0"/>
    <n v="9.0909090909090912E-2"/>
    <n v="5.2602000000000002"/>
    <n v="17.128"/>
    <n v="22.978000000000002"/>
    <n v="102.084"/>
    <n v="121.61"/>
    <x v="0"/>
  </r>
  <r>
    <x v="11"/>
    <s v="CSK"/>
    <s v="Retained"/>
    <s v="Pacer"/>
    <n v="0"/>
    <s v="Mukesh_Choudhary_CSK"/>
    <n v="0"/>
    <n v="0"/>
    <n v="0"/>
    <n v="0"/>
    <n v="0"/>
    <n v="0"/>
    <n v="0"/>
    <n v="0"/>
    <n v="0"/>
    <n v="0"/>
    <n v="8"/>
    <n v="28"/>
    <n v="249"/>
    <n v="8"/>
    <n v="8.89"/>
    <n v="0"/>
    <n v="31.12"/>
    <n v="0"/>
    <n v="0"/>
    <n v="0"/>
    <n v="0"/>
    <n v="0"/>
    <n v="0"/>
    <n v="46.22"/>
    <n v="71.11"/>
    <x v="0"/>
  </r>
  <r>
    <x v="12"/>
    <s v="CSK"/>
    <s v="Replacement for Nathan Ellis"/>
    <s v="Pacer"/>
    <n v="1.5"/>
    <s v="Spencer_Johnson_CSK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3"/>
    <s v="CSK"/>
    <s v="Retained"/>
    <s v="Spinner"/>
    <n v="0"/>
    <s v="Shreyas_Gopal_CSK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4"/>
    <s v="CSK"/>
    <s v="Retained"/>
    <s v="Pacer"/>
    <n v="0"/>
    <s v="Gurjapneet_Singh_CSK"/>
    <n v="0"/>
    <n v="0"/>
    <n v="0"/>
    <n v="0"/>
    <n v="0"/>
    <n v="0"/>
    <n v="0"/>
    <n v="0"/>
    <n v="0"/>
    <n v="0"/>
    <n v="8"/>
    <n v="25.1"/>
    <n v="233"/>
    <n v="4"/>
    <n v="9.25"/>
    <n v="0"/>
    <n v="58.25"/>
    <n v="0"/>
    <n v="0"/>
    <n v="0"/>
    <n v="0"/>
    <n v="0"/>
    <n v="0"/>
    <n v="13.5"/>
    <n v="30.75"/>
    <x v="0"/>
  </r>
  <r>
    <x v="15"/>
    <s v="CSK"/>
    <s v="Trade"/>
    <s v="Wicketkeeper"/>
    <n v="0"/>
    <s v="Sanju_Samson_CSK"/>
    <n v="14"/>
    <n v="477"/>
    <n v="288"/>
    <n v="43.36"/>
    <n v="165.62"/>
    <n v="2"/>
    <n v="1"/>
    <n v="53"/>
    <n v="24"/>
    <n v="3"/>
    <n v="0"/>
    <n v="0"/>
    <n v="0"/>
    <n v="0"/>
    <n v="0"/>
    <n v="0"/>
    <n v="0"/>
    <n v="0"/>
    <n v="0"/>
    <n v="0.16142557651991615"/>
    <n v="790.00740000000008"/>
    <n v="113.16800000000001"/>
    <n v="108.848"/>
    <n v="182.22399999999999"/>
    <n v="0"/>
    <x v="0"/>
  </r>
  <r>
    <x v="16"/>
    <s v="CSK"/>
    <s v="Auction"/>
    <s v="Pacer"/>
    <n v="2"/>
    <s v="Akeal_Hosein_CSK"/>
    <n v="7"/>
    <n v="5"/>
    <n v="3"/>
    <s v="-"/>
    <n v="166.66"/>
    <n v="0"/>
    <n v="0"/>
    <n v="0"/>
    <n v="0"/>
    <n v="3"/>
    <n v="7"/>
    <n v="24.4"/>
    <n v="198"/>
    <n v="8"/>
    <n v="8.02"/>
    <n v="1"/>
    <n v="24.75"/>
    <n v="0.4"/>
    <n v="0.25"/>
    <n v="0"/>
    <n v="8.3330000000000002"/>
    <e v="#VALUE!"/>
    <n v="75.513999999999996"/>
    <n v="88.792000000000002"/>
    <n v="71.98"/>
    <x v="0"/>
  </r>
  <r>
    <x v="17"/>
    <s v="CSK"/>
    <s v="Auction"/>
    <s v="All-Rounder"/>
    <n v="14.2"/>
    <s v="Prashant_Veer_CSK"/>
    <n v="6"/>
    <n v="90"/>
    <n v="67"/>
    <n v="45"/>
    <n v="134.32"/>
    <n v="0"/>
    <n v="0"/>
    <n v="10"/>
    <n v="3"/>
    <n v="3"/>
    <n v="0"/>
    <n v="0"/>
    <n v="0"/>
    <n v="0"/>
    <n v="0"/>
    <n v="0"/>
    <n v="0"/>
    <n v="0.15777777777777777"/>
    <n v="0"/>
    <n v="0.14444444444444443"/>
    <n v="120.88799999999999"/>
    <n v="68.864000000000004"/>
    <n v="65.378000000000014"/>
    <n v="59.864000000000004"/>
    <n v="0"/>
    <x v="0"/>
  </r>
  <r>
    <x v="18"/>
    <s v="CSK"/>
    <s v="Auction"/>
    <s v="Wicketkeeper"/>
    <n v="14.2"/>
    <s v="Kartik_Sharma_CSK"/>
    <n v="11"/>
    <n v="295"/>
    <n v="216"/>
    <n v="32.770000000000003"/>
    <n v="136.57"/>
    <n v="0"/>
    <n v="2"/>
    <n v="24"/>
    <n v="16"/>
    <n v="2"/>
    <n v="0"/>
    <n v="0"/>
    <n v="0"/>
    <n v="0"/>
    <n v="0"/>
    <n v="0"/>
    <n v="0"/>
    <n v="4.8135593220338981E-2"/>
    <n v="0"/>
    <n v="0.13559322033898305"/>
    <n v="402.88150000000002"/>
    <n v="79.921999999999997"/>
    <n v="81.828000000000003"/>
    <n v="119.81399999999999"/>
    <n v="0"/>
    <x v="0"/>
  </r>
  <r>
    <x v="19"/>
    <s v="CSK"/>
    <s v="Auction"/>
    <s v="All-Rounder"/>
    <n v="1.5"/>
    <s v="Matthew_Short_CSK"/>
    <n v="3"/>
    <n v="60"/>
    <n v="51"/>
    <n v="20"/>
    <n v="117.64"/>
    <n v="0"/>
    <n v="0"/>
    <n v="6"/>
    <n v="1"/>
    <n v="0"/>
    <n v="0"/>
    <n v="0"/>
    <n v="0"/>
    <n v="0"/>
    <n v="0"/>
    <n v="0"/>
    <n v="0"/>
    <n v="2.5000000000000001E-2"/>
    <n v="0"/>
    <n v="0.11666666666666667"/>
    <n v="70.584000000000003"/>
    <n v="37.528000000000006"/>
    <n v="46.506000000000007"/>
    <n v="41.528000000000006"/>
    <n v="0"/>
    <x v="0"/>
  </r>
  <r>
    <x v="20"/>
    <s v="CSK"/>
    <s v="Auction"/>
    <s v="All-Rounder"/>
    <n v="0.4"/>
    <s v="Aman_Khan_CSK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21"/>
    <s v="CSK"/>
    <s v="Auction"/>
    <s v="Anchor"/>
    <n v="0.75"/>
    <s v="Sarfaraz_Khan_CSK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22"/>
    <s v="CSK"/>
    <s v="Auction"/>
    <s v="Spinner"/>
    <n v="1"/>
    <s v="Rahul_Chahar_CSK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23"/>
    <s v="CSK"/>
    <s v="Auction"/>
    <s v="Pacer"/>
    <n v="2"/>
    <s v="Matt_Henry_CSK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24"/>
    <s v="CSK"/>
    <s v="Auction"/>
    <s v="All-Rounder"/>
    <n v="0.75"/>
    <s v="Zak_Foulkes_CSK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25"/>
    <s v="DC"/>
    <s v="Retained"/>
    <s v="Wicketkeeper"/>
    <n v="0"/>
    <s v="KL_Rahul_DC"/>
    <n v="14"/>
    <n v="593"/>
    <n v="340"/>
    <n v="45.61"/>
    <n v="174.41"/>
    <n v="1"/>
    <n v="5"/>
    <n v="56"/>
    <n v="31"/>
    <n v="1"/>
    <n v="0"/>
    <n v="0"/>
    <n v="0"/>
    <n v="0"/>
    <n v="0"/>
    <n v="0"/>
    <n v="0"/>
    <n v="0"/>
    <n v="0"/>
    <n v="0.14671163575042159"/>
    <n v="1034.2513000000001"/>
    <n v="117.426"/>
    <n v="117.76400000000001"/>
    <n v="214.78200000000001"/>
    <n v="0"/>
    <x v="0"/>
  </r>
  <r>
    <x v="26"/>
    <s v="DC"/>
    <s v="Retained"/>
    <s v="Anchor"/>
    <n v="0"/>
    <s v="Karun_Nair_DC"/>
    <n v="2"/>
    <n v="18"/>
    <n v="18"/>
    <n v="9"/>
    <n v="100"/>
    <n v="0"/>
    <n v="0"/>
    <n v="3"/>
    <n v="0"/>
    <n v="0"/>
    <n v="0"/>
    <n v="0"/>
    <n v="0"/>
    <n v="0"/>
    <n v="0"/>
    <n v="0"/>
    <n v="0"/>
    <n v="0"/>
    <n v="0"/>
    <n v="0.16666666666666666"/>
    <n v="18"/>
    <n v="25.400000000000002"/>
    <n v="39.1"/>
    <n v="25.4"/>
    <n v="0"/>
    <x v="0"/>
  </r>
  <r>
    <x v="27"/>
    <s v="DC"/>
    <s v="Retained"/>
    <s v="Wicketkeeper"/>
    <n v="0"/>
    <s v="Abishek_Porel_DC"/>
    <n v="4"/>
    <n v="108"/>
    <n v="88"/>
    <n v="27"/>
    <n v="122.72"/>
    <n v="0"/>
    <n v="1"/>
    <n v="15"/>
    <n v="1"/>
    <n v="0"/>
    <n v="0"/>
    <n v="0"/>
    <n v="0"/>
    <n v="0"/>
    <n v="0"/>
    <n v="0"/>
    <n v="0"/>
    <n v="0"/>
    <n v="0"/>
    <n v="0.14814814814814814"/>
    <n v="132.5376"/>
    <n v="46.144000000000005"/>
    <n v="46.688000000000002"/>
    <n v="56.944000000000003"/>
    <n v="0"/>
    <x v="0"/>
  </r>
  <r>
    <x v="28"/>
    <s v="DC"/>
    <s v="Retained"/>
    <s v="Anchor"/>
    <n v="0"/>
    <s v="Tristan_Stubbs_DC"/>
    <n v="14"/>
    <n v="275"/>
    <n v="216"/>
    <n v="34.369999999999997"/>
    <n v="127.31"/>
    <n v="0"/>
    <n v="2"/>
    <n v="18"/>
    <n v="9"/>
    <n v="5"/>
    <n v="0"/>
    <n v="0"/>
    <n v="0"/>
    <n v="0"/>
    <n v="0"/>
    <n v="0"/>
    <n v="0"/>
    <n v="0"/>
    <n v="0"/>
    <n v="9.8181818181818176E-2"/>
    <n v="350.10250000000002"/>
    <n v="91.710000000000008"/>
    <n v="73.124000000000009"/>
    <n v="117.962"/>
    <n v="0"/>
    <x v="0"/>
  </r>
  <r>
    <x v="29"/>
    <s v="DC"/>
    <s v="Retained"/>
    <s v="All-Rounder"/>
    <n v="0"/>
    <s v="Axar_Patel_DC"/>
    <n v="14"/>
    <n v="173"/>
    <n v="132"/>
    <n v="19.22"/>
    <n v="131.06"/>
    <n v="0"/>
    <n v="1"/>
    <n v="16"/>
    <n v="6"/>
    <n v="2"/>
    <n v="14"/>
    <n v="44"/>
    <n v="360"/>
    <n v="11"/>
    <n v="8.18"/>
    <n v="0"/>
    <n v="32.72"/>
    <n v="0"/>
    <n v="0"/>
    <n v="0.12716763005780346"/>
    <n v="226.7338"/>
    <n v="61.2"/>
    <n v="63.824000000000005"/>
    <n v="153.75200000000001"/>
    <n v="101.82"/>
    <x v="0"/>
  </r>
  <r>
    <x v="30"/>
    <s v="DC"/>
    <s v="Retained"/>
    <s v="Anchor"/>
    <n v="0"/>
    <s v="Sameer_Rizvi_DC"/>
    <n v="11"/>
    <n v="252"/>
    <n v="171"/>
    <n v="36"/>
    <n v="147.36000000000001"/>
    <n v="0"/>
    <n v="2"/>
    <n v="15"/>
    <n v="17"/>
    <n v="2"/>
    <n v="0"/>
    <n v="0"/>
    <n v="0"/>
    <n v="0"/>
    <n v="0"/>
    <n v="0"/>
    <n v="0"/>
    <n v="0"/>
    <n v="0"/>
    <n v="0.12698412698412698"/>
    <n v="371.34719999999999"/>
    <n v="79.072000000000003"/>
    <n v="90.39400000000002"/>
    <n v="109.072"/>
    <n v="0"/>
    <x v="0"/>
  </r>
  <r>
    <x v="31"/>
    <s v="DC"/>
    <s v="Retained"/>
    <s v="Anchor"/>
    <n v="0"/>
    <s v="Ashutosh_Sharma_DC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32"/>
    <s v="DC"/>
    <s v="Retained"/>
    <s v="All-Rounder"/>
    <n v="0"/>
    <s v="Vipraj_Nigam_DC"/>
    <n v="5"/>
    <n v="15"/>
    <n v="10"/>
    <n v="15"/>
    <n v="150"/>
    <n v="0"/>
    <n v="0"/>
    <n v="2"/>
    <n v="0"/>
    <n v="1"/>
    <n v="5"/>
    <n v="9"/>
    <n v="113"/>
    <n v="2"/>
    <n v="12.55"/>
    <n v="0"/>
    <n v="56.5"/>
    <n v="0"/>
    <n v="0"/>
    <n v="0.13333333333333333"/>
    <n v="22.5"/>
    <n v="42.5"/>
    <n v="62.5"/>
    <n v="27.4"/>
    <n v="7.4499999999999993"/>
    <x v="0"/>
  </r>
  <r>
    <x v="33"/>
    <s v="DC"/>
    <s v="Retained"/>
    <s v="All-Rounder"/>
    <n v="0"/>
    <s v="Ajay_Mandal_DC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34"/>
    <s v="DC"/>
    <s v="Retained"/>
    <s v="All-Rounder"/>
    <n v="0"/>
    <s v="Tripurana_Vijay_DC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35"/>
    <s v="DC"/>
    <s v="Retained"/>
    <s v="All-Rounder"/>
    <n v="0"/>
    <s v="Madhav_Tiwari_DC"/>
    <n v="0"/>
    <n v="0"/>
    <n v="0"/>
    <n v="0"/>
    <n v="0"/>
    <n v="0"/>
    <n v="0"/>
    <n v="0"/>
    <n v="0"/>
    <n v="0"/>
    <n v="3"/>
    <n v="10"/>
    <n v="87"/>
    <n v="4"/>
    <n v="8.6999999999999993"/>
    <n v="0"/>
    <n v="21.75"/>
    <n v="0"/>
    <n v="0"/>
    <n v="0"/>
    <n v="0"/>
    <n v="0"/>
    <n v="0"/>
    <n v="14.600000000000001"/>
    <n v="31.3"/>
    <x v="0"/>
  </r>
  <r>
    <x v="36"/>
    <s v="DC"/>
    <s v="Retained"/>
    <s v="Pacer"/>
    <n v="0"/>
    <s v="Mitchell_Starc_DC"/>
    <n v="0"/>
    <n v="0"/>
    <n v="0"/>
    <n v="0"/>
    <n v="0"/>
    <n v="0"/>
    <n v="0"/>
    <n v="0"/>
    <n v="0"/>
    <n v="0"/>
    <n v="6"/>
    <n v="22"/>
    <n v="224"/>
    <n v="11"/>
    <n v="10.18"/>
    <n v="0"/>
    <n v="20.36"/>
    <n v="0"/>
    <n v="0"/>
    <n v="0"/>
    <n v="0"/>
    <n v="0"/>
    <n v="0"/>
    <n v="67.64"/>
    <n v="99.82"/>
    <x v="0"/>
  </r>
  <r>
    <x v="37"/>
    <s v="DC"/>
    <s v="Retained"/>
    <s v="Pacer"/>
    <n v="0"/>
    <s v="T_Natarajan_DC"/>
    <n v="0"/>
    <n v="0"/>
    <n v="0"/>
    <n v="0"/>
    <n v="0"/>
    <n v="0"/>
    <n v="0"/>
    <n v="0"/>
    <n v="0"/>
    <n v="0"/>
    <n v="10"/>
    <n v="31.5"/>
    <n v="356"/>
    <n v="5"/>
    <n v="11.18"/>
    <n v="0"/>
    <n v="71.2"/>
    <n v="0"/>
    <n v="0"/>
    <n v="0"/>
    <n v="0"/>
    <n v="0"/>
    <n v="0"/>
    <n v="17.64"/>
    <n v="38.82"/>
    <x v="0"/>
  </r>
  <r>
    <x v="38"/>
    <s v="DC"/>
    <s v="Retained"/>
    <s v="Pacer"/>
    <n v="0"/>
    <s v="Mukesh_Kumar_DC"/>
    <n v="0"/>
    <n v="0"/>
    <n v="0"/>
    <n v="0"/>
    <n v="0"/>
    <n v="0"/>
    <n v="0"/>
    <n v="0"/>
    <n v="0"/>
    <n v="0"/>
    <n v="10"/>
    <n v="31.2"/>
    <n v="353"/>
    <n v="6"/>
    <n v="11.26"/>
    <n v="0"/>
    <n v="58.83"/>
    <n v="0"/>
    <n v="0"/>
    <n v="0"/>
    <n v="0"/>
    <n v="0"/>
    <n v="0"/>
    <n v="25.48"/>
    <n v="48.74"/>
    <x v="0"/>
  </r>
  <r>
    <x v="39"/>
    <s v="DC"/>
    <s v="Retained"/>
    <s v="Pacer"/>
    <n v="0"/>
    <s v="Dushmantha_Chameera_DC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40"/>
    <s v="DC"/>
    <s v="Retained"/>
    <s v="Spinner"/>
    <n v="0"/>
    <s v="Kuldeep_Yadav_DC"/>
    <n v="12"/>
    <n v="9"/>
    <n v="21"/>
    <n v="3"/>
    <n v="42.85"/>
    <n v="0"/>
    <n v="0"/>
    <n v="0"/>
    <n v="0"/>
    <n v="1"/>
    <n v="12"/>
    <n v="37"/>
    <n v="381"/>
    <n v="10"/>
    <n v="10.29"/>
    <n v="0"/>
    <n v="38.1"/>
    <n v="0"/>
    <n v="0"/>
    <n v="0"/>
    <n v="3.8565000000000005"/>
    <n v="15.67"/>
    <n v="19.09"/>
    <n v="72.69"/>
    <n v="89.710000000000008"/>
    <x v="0"/>
  </r>
  <r>
    <x v="41"/>
    <s v="DC"/>
    <s v="Trade"/>
    <s v="Anchor"/>
    <n v="0"/>
    <s v="Nitish_Rana_DC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42"/>
    <s v="DC"/>
    <s v="Auction"/>
    <s v="All-Rounder"/>
    <n v="8.4"/>
    <s v="Auqib_Nabi_DC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43"/>
    <s v="DC"/>
    <s v="Replacement for Ben Duckett"/>
    <s v="Pacer"/>
    <n v="0.75"/>
    <s v="Rehan_Ahmed_DC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44"/>
    <s v="DC"/>
    <s v="Auction"/>
    <s v="Anchor"/>
    <n v="2"/>
    <s v="David_Miller_DC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45"/>
    <s v="DC"/>
    <s v="Auction"/>
    <s v="Anchor"/>
    <n v="4"/>
    <s v="Pathum_Nissanka_DC"/>
    <n v="10"/>
    <n v="278"/>
    <n v="175"/>
    <n v="27.8"/>
    <n v="158.85"/>
    <n v="0"/>
    <n v="2"/>
    <n v="33"/>
    <n v="12"/>
    <n v="0"/>
    <n v="0"/>
    <n v="0"/>
    <n v="0"/>
    <n v="0"/>
    <n v="0"/>
    <n v="0"/>
    <n v="0"/>
    <n v="1.4388489208633094E-2"/>
    <n v="0"/>
    <n v="0.16187050359712229"/>
    <n v="441.60299999999995"/>
    <n v="70.69"/>
    <n v="78.789999999999992"/>
    <n v="115.16999999999999"/>
    <n v="0"/>
    <x v="0"/>
  </r>
  <r>
    <x v="46"/>
    <s v="DC"/>
    <s v="Auction"/>
    <s v="Pacer"/>
    <n v="2"/>
    <s v="Lungi_Ngidi_DC"/>
    <n v="0"/>
    <n v="0"/>
    <n v="0"/>
    <n v="0"/>
    <n v="0"/>
    <n v="0"/>
    <n v="0"/>
    <n v="0"/>
    <n v="0"/>
    <n v="0"/>
    <n v="12"/>
    <n v="41.2"/>
    <n v="340"/>
    <n v="13"/>
    <n v="8.2200000000000006"/>
    <n v="0"/>
    <n v="26.15"/>
    <n v="0"/>
    <n v="0.15384615384615385"/>
    <n v="0"/>
    <n v="0"/>
    <n v="0"/>
    <n v="0"/>
    <n v="87.56"/>
    <n v="121.78"/>
    <x v="0"/>
  </r>
  <r>
    <x v="47"/>
    <s v="DC"/>
    <s v="Auction"/>
    <s v="Anchor"/>
    <n v="0.3"/>
    <s v="Sahil_Parakh_DC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48"/>
    <s v="DC"/>
    <s v="Auction"/>
    <s v="Anchor"/>
    <n v="0.75"/>
    <s v="Prithvi_Shaw_DC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49"/>
    <s v="DC"/>
    <s v="Auction"/>
    <s v="Pacer"/>
    <n v="2"/>
    <s v="Kyle_Jamieson_DC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50"/>
    <s v="GT"/>
    <s v="Retained"/>
    <s v="Anchor"/>
    <n v="0"/>
    <s v="Shubman_Gill_GT"/>
    <n v="16"/>
    <n v="732"/>
    <n v="449"/>
    <n v="45.75"/>
    <n v="163.02000000000001"/>
    <n v="1"/>
    <n v="6"/>
    <n v="74"/>
    <n v="33"/>
    <n v="0"/>
    <n v="0"/>
    <n v="0"/>
    <n v="0"/>
    <n v="0"/>
    <n v="0"/>
    <n v="0"/>
    <n v="0"/>
    <n v="0"/>
    <n v="0"/>
    <n v="0.14617486338797814"/>
    <n v="1193.3064000000002"/>
    <n v="124.10400000000001"/>
    <n v="108.75800000000002"/>
    <n v="252.20400000000001"/>
    <n v="0"/>
    <x v="0"/>
  </r>
  <r>
    <x v="51"/>
    <s v="GT"/>
    <s v="Retained"/>
    <s v="Anchor"/>
    <n v="0"/>
    <s v="B_Sai_Sudharsan_GT"/>
    <n v="17"/>
    <n v="722"/>
    <n v="457"/>
    <n v="45.12"/>
    <n v="157.97999999999999"/>
    <n v="1"/>
    <n v="8"/>
    <n v="75"/>
    <n v="30"/>
    <n v="1"/>
    <n v="0"/>
    <n v="0"/>
    <n v="0"/>
    <n v="0"/>
    <n v="0"/>
    <n v="0"/>
    <n v="0"/>
    <n v="0"/>
    <n v="0"/>
    <n v="0.14542936288088643"/>
    <n v="1140.6156000000001"/>
    <n v="126.84399999999999"/>
    <n v="103.34200000000001"/>
    <n v="250.196"/>
    <n v="0"/>
    <x v="0"/>
  </r>
  <r>
    <x v="52"/>
    <s v="GT"/>
    <s v="Retained"/>
    <s v="Wicketkeeper"/>
    <n v="0"/>
    <s v="Kumar_Kushagra_GT"/>
    <n v="1"/>
    <n v="18"/>
    <n v="14"/>
    <n v="18"/>
    <n v="128.57"/>
    <n v="0"/>
    <n v="0"/>
    <n v="3"/>
    <n v="0"/>
    <n v="0"/>
    <n v="0"/>
    <n v="0"/>
    <n v="0"/>
    <n v="0"/>
    <n v="0"/>
    <n v="0"/>
    <n v="0"/>
    <n v="0"/>
    <n v="0"/>
    <n v="0.16666666666666666"/>
    <n v="23.142599999999998"/>
    <n v="34.713999999999999"/>
    <n v="50.727999999999994"/>
    <n v="31.113999999999997"/>
    <n v="0"/>
    <x v="0"/>
  </r>
  <r>
    <x v="53"/>
    <s v="GT"/>
    <s v="Retained"/>
    <s v="Wicketkeeper"/>
    <n v="0"/>
    <s v="Anuj_Rawat_GT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54"/>
    <s v="GT"/>
    <s v="Retained"/>
    <s v="Wicketkeeper"/>
    <n v="0"/>
    <s v="Jos_Buttler_GT"/>
    <n v="17"/>
    <n v="526"/>
    <n v="345"/>
    <n v="37.57"/>
    <n v="152.46"/>
    <n v="0"/>
    <n v="4"/>
    <n v="51"/>
    <n v="26"/>
    <n v="3"/>
    <n v="0"/>
    <n v="0"/>
    <n v="0"/>
    <n v="0"/>
    <n v="0"/>
    <n v="0"/>
    <n v="0"/>
    <n v="0"/>
    <n v="0"/>
    <n v="0.14638783269961977"/>
    <n v="801.93960000000004"/>
    <n v="113.12"/>
    <n v="104.73400000000001"/>
    <n v="194.29199999999997"/>
    <n v="0"/>
    <x v="0"/>
  </r>
  <r>
    <x v="55"/>
    <s v="GT"/>
    <s v="Retained"/>
    <s v="All-Rounder"/>
    <n v="0"/>
    <s v="Nishant_Sindhu_GT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56"/>
    <s v="GT"/>
    <s v="Retained"/>
    <s v="All-Rounder"/>
    <n v="0"/>
    <s v="Glenn_Phillips_GT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57"/>
    <s v="GT"/>
    <s v="Retained"/>
    <s v="All-Rounder"/>
    <n v="0"/>
    <s v="Washington_Sundar_GT"/>
    <n v="17"/>
    <n v="377"/>
    <n v="251"/>
    <n v="37.700000000000003"/>
    <n v="150.19"/>
    <n v="0"/>
    <n v="3"/>
    <n v="40"/>
    <n v="12"/>
    <n v="6"/>
    <n v="17"/>
    <n v="9.1"/>
    <n v="84"/>
    <n v="1"/>
    <n v="9.16"/>
    <n v="0"/>
    <n v="84"/>
    <n v="0"/>
    <n v="0"/>
    <n v="0.13793103448275862"/>
    <n v="566.21629999999993"/>
    <n v="112.818"/>
    <n v="89.525999999999996"/>
    <n v="144.81800000000001"/>
    <n v="0.83999999999999986"/>
    <x v="0"/>
  </r>
  <r>
    <x v="58"/>
    <s v="GT"/>
    <s v="Retained"/>
    <s v="Pacer"/>
    <n v="0"/>
    <s v="Arshad_Khan_GT"/>
    <n v="8"/>
    <n v="23"/>
    <n v="11"/>
    <n v="23"/>
    <n v="209.09"/>
    <n v="0"/>
    <n v="0"/>
    <n v="1"/>
    <n v="2"/>
    <n v="1"/>
    <n v="8"/>
    <n v="17.2"/>
    <n v="172"/>
    <n v="6"/>
    <n v="9.92"/>
    <n v="0"/>
    <n v="28.66"/>
    <n v="0"/>
    <n v="0"/>
    <n v="0.13043478260869565"/>
    <n v="48.090699999999998"/>
    <n v="58.318000000000005"/>
    <n v="90.086000000000013"/>
    <n v="78.878"/>
    <n v="50.08"/>
    <x v="0"/>
  </r>
  <r>
    <x v="59"/>
    <s v="GT"/>
    <s v="Retained"/>
    <s v="Anchor"/>
    <n v="0"/>
    <s v="M_Shahrukh_Khan_GT"/>
    <n v="9"/>
    <n v="43"/>
    <n v="33"/>
    <n v="10.75"/>
    <n v="130.30000000000001"/>
    <n v="0"/>
    <n v="0"/>
    <n v="3"/>
    <n v="2"/>
    <n v="1"/>
    <n v="0"/>
    <n v="0"/>
    <n v="0"/>
    <n v="0"/>
    <n v="0"/>
    <n v="0"/>
    <n v="0"/>
    <n v="0"/>
    <n v="0"/>
    <n v="0.11627906976744186"/>
    <n v="56.029000000000003"/>
    <n v="39.659999999999997"/>
    <n v="57.470000000000006"/>
    <n v="40.96"/>
    <n v="0"/>
    <x v="0"/>
  </r>
  <r>
    <x v="60"/>
    <s v="GT"/>
    <s v="Retained"/>
    <s v="All-Rounder"/>
    <n v="0"/>
    <s v="Rahul_Tewatia_GT"/>
    <n v="16"/>
    <n v="190"/>
    <n v="132"/>
    <n v="27.14"/>
    <n v="143.93"/>
    <n v="0"/>
    <n v="1"/>
    <n v="20"/>
    <n v="8"/>
    <n v="8"/>
    <n v="0"/>
    <n v="0"/>
    <n v="0"/>
    <n v="0"/>
    <n v="0"/>
    <n v="0"/>
    <n v="0"/>
    <n v="0"/>
    <n v="0"/>
    <n v="0.14736842105263157"/>
    <n v="273.46699999999998"/>
    <n v="98.641999999999996"/>
    <n v="90.972000000000008"/>
    <n v="101.786"/>
    <n v="0"/>
    <x v="0"/>
  </r>
  <r>
    <x v="61"/>
    <s v="GT"/>
    <s v="Retained"/>
    <s v="Pacer"/>
    <n v="0"/>
    <s v="Kagiso_Rabada_GT"/>
    <n v="17"/>
    <n v="47"/>
    <n v="38"/>
    <n v="23.5"/>
    <n v="123.68"/>
    <n v="0"/>
    <n v="0"/>
    <n v="5"/>
    <n v="2"/>
    <n v="2"/>
    <n v="17"/>
    <n v="64.400000000000006"/>
    <n v="626"/>
    <n v="29"/>
    <n v="9.68"/>
    <n v="1"/>
    <n v="21.58"/>
    <n v="0"/>
    <n v="0"/>
    <n v="0.14893617021276595"/>
    <n v="58.129600000000003"/>
    <n v="48.836000000000006"/>
    <n v="57.57200000000001"/>
    <n v="255.476"/>
    <n v="280.32"/>
    <x v="0"/>
  </r>
  <r>
    <x v="62"/>
    <s v="GT"/>
    <s v="Retained"/>
    <s v="Pacer"/>
    <n v="0"/>
    <s v="Mohammed_Siraj_GT"/>
    <n v="17"/>
    <n v="5"/>
    <n v="16"/>
    <n v="2.5"/>
    <n v="31.25"/>
    <n v="0"/>
    <n v="0"/>
    <n v="1"/>
    <n v="0"/>
    <n v="0"/>
    <n v="17"/>
    <n v="62"/>
    <n v="562"/>
    <n v="19"/>
    <n v="9.06"/>
    <n v="1"/>
    <n v="29.57"/>
    <n v="0"/>
    <n v="0"/>
    <n v="0.2"/>
    <n v="1.5625"/>
    <n v="7.75"/>
    <n v="11.7"/>
    <n v="141.63"/>
    <n v="180.94"/>
    <x v="0"/>
  </r>
  <r>
    <x v="63"/>
    <s v="GT"/>
    <s v="Retained"/>
    <s v="Pacer"/>
    <n v="0"/>
    <s v="Prasidh_Krishna_GT"/>
    <n v="12"/>
    <n v="6"/>
    <n v="7"/>
    <s v="-"/>
    <n v="85.71"/>
    <n v="0"/>
    <n v="0"/>
    <n v="1"/>
    <n v="0"/>
    <n v="1"/>
    <n v="12"/>
    <n v="39"/>
    <n v="407"/>
    <n v="16"/>
    <n v="10.43"/>
    <n v="0"/>
    <n v="25.43"/>
    <n v="0"/>
    <n v="0"/>
    <n v="0.16666666666666666"/>
    <n v="5.1425999999999998"/>
    <e v="#VALUE!"/>
    <n v="36.933999999999997"/>
    <n v="128.08199999999999"/>
    <n v="149.57"/>
    <x v="0"/>
  </r>
  <r>
    <x v="64"/>
    <s v="GT"/>
    <s v="Retained"/>
    <s v="Pacer"/>
    <n v="0"/>
    <s v="Ishant_Sharma_GT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65"/>
    <s v="GT"/>
    <s v="Retained"/>
    <s v="Pacer"/>
    <n v="0"/>
    <s v="Gurnoor_Brar_GT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66"/>
    <s v="GT"/>
    <s v="Retained"/>
    <s v="Spinner"/>
    <n v="0"/>
    <s v="Rashid_Khan_GT"/>
    <n v="17"/>
    <n v="50"/>
    <n v="41"/>
    <n v="12.5"/>
    <n v="121.95"/>
    <n v="0"/>
    <n v="0"/>
    <n v="4"/>
    <n v="2"/>
    <n v="2"/>
    <n v="17"/>
    <n v="56.5"/>
    <n v="516"/>
    <n v="21"/>
    <n v="9.07"/>
    <n v="0"/>
    <n v="24.57"/>
    <n v="0"/>
    <n v="0"/>
    <n v="0.12"/>
    <n v="60.975000000000001"/>
    <n v="44.39"/>
    <n v="56.730000000000004"/>
    <n v="193.25"/>
    <n v="200.93"/>
    <x v="0"/>
  </r>
  <r>
    <x v="67"/>
    <s v="GT"/>
    <s v="Retained"/>
    <s v="Spinner"/>
    <n v="0"/>
    <s v="Manav_Suthar_GT"/>
    <n v="0"/>
    <n v="0"/>
    <n v="0"/>
    <n v="0"/>
    <n v="0"/>
    <n v="0"/>
    <n v="0"/>
    <n v="0"/>
    <n v="0"/>
    <n v="0"/>
    <n v="4"/>
    <n v="6"/>
    <n v="68"/>
    <n v="2"/>
    <n v="11.33"/>
    <n v="0"/>
    <n v="34"/>
    <n v="0"/>
    <n v="0"/>
    <n v="0"/>
    <n v="0"/>
    <n v="0"/>
    <n v="0"/>
    <n v="-6.66"/>
    <n v="8.67"/>
    <x v="0"/>
  </r>
  <r>
    <x v="68"/>
    <s v="GT"/>
    <s v="Retained"/>
    <s v="Spinner"/>
    <n v="0"/>
    <s v="Sai_Kishore_GT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69"/>
    <s v="GT"/>
    <s v="Retained"/>
    <s v="Spinner"/>
    <n v="0"/>
    <s v="Jayant_Yadav_GT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70"/>
    <s v="GT"/>
    <s v="Auction"/>
    <s v="Pacer"/>
    <n v="0.9"/>
    <s v="Ashok_Sharma_GT"/>
    <n v="0"/>
    <n v="0"/>
    <n v="0"/>
    <n v="0"/>
    <n v="0"/>
    <n v="0"/>
    <n v="0"/>
    <n v="0"/>
    <n v="0"/>
    <n v="0"/>
    <n v="6"/>
    <n v="21"/>
    <n v="228"/>
    <n v="6"/>
    <n v="10.85"/>
    <n v="0"/>
    <n v="38"/>
    <n v="0"/>
    <n v="0.15"/>
    <n v="0"/>
    <n v="0"/>
    <n v="0"/>
    <n v="0"/>
    <n v="26.3"/>
    <n v="49.15"/>
    <x v="0"/>
  </r>
  <r>
    <x v="71"/>
    <s v="GT"/>
    <s v="Auction"/>
    <s v="All-Rounder"/>
    <n v="7"/>
    <s v="Jason_Holder_GT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72"/>
    <s v="GT"/>
    <s v="Replacement for Tom Banton"/>
    <s v="Wicketkeeper"/>
    <n v="0.75"/>
    <s v="Connor_Esterhuizen_GT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73"/>
    <s v="GT"/>
    <s v="Auction"/>
    <s v="Pacer"/>
    <n v="0.75"/>
    <s v="Luke_Wood_GT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74"/>
    <s v="GT"/>
    <s v="Replacement for Prithviraj Yarra"/>
    <s v="Pacer"/>
    <n v="0.3"/>
    <s v="Kulwant_Khejroliya_GT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75"/>
    <s v="KKR"/>
    <s v="Retained"/>
    <s v="Anchor"/>
    <n v="0"/>
    <s v="Ajinkya_Rahane_KKR"/>
    <n v="14"/>
    <n v="335"/>
    <n v="248"/>
    <n v="25.76"/>
    <n v="135.08000000000001"/>
    <n v="0"/>
    <n v="2"/>
    <n v="25"/>
    <n v="18"/>
    <n v="1"/>
    <n v="0"/>
    <n v="0"/>
    <n v="0"/>
    <n v="0"/>
    <n v="0"/>
    <n v="0"/>
    <n v="0"/>
    <n v="0"/>
    <n v="0"/>
    <n v="0.12835820895522387"/>
    <n v="452.51800000000003"/>
    <n v="75.820000000000007"/>
    <n v="80.632000000000005"/>
    <n v="129.51600000000002"/>
    <n v="0"/>
    <x v="0"/>
  </r>
  <r>
    <x v="76"/>
    <s v="KKR"/>
    <s v="Retained"/>
    <s v="Anchor"/>
    <n v="0"/>
    <s v="Rinku_Singh_KKR"/>
    <n v="14"/>
    <n v="295"/>
    <n v="198"/>
    <n v="59"/>
    <n v="148.97999999999999"/>
    <n v="0"/>
    <n v="2"/>
    <n v="27"/>
    <n v="11"/>
    <n v="6"/>
    <n v="0"/>
    <n v="0"/>
    <n v="0"/>
    <n v="0"/>
    <n v="0"/>
    <n v="0"/>
    <n v="0"/>
    <n v="0"/>
    <n v="0"/>
    <n v="0.12881355932203389"/>
    <n v="439.49099999999999"/>
    <n v="112.896"/>
    <n v="89.691999999999993"/>
    <n v="130.29599999999999"/>
    <n v="0"/>
    <x v="0"/>
  </r>
  <r>
    <x v="77"/>
    <s v="KKR"/>
    <s v="Retained"/>
    <s v="Anchor"/>
    <n v="0"/>
    <s v="Angkrish_Raghuvanshi_KKR"/>
    <n v="13"/>
    <n v="422"/>
    <n v="288"/>
    <n v="42.2"/>
    <n v="146.52000000000001"/>
    <n v="0"/>
    <n v="5"/>
    <n v="40"/>
    <n v="19"/>
    <n v="2"/>
    <n v="0"/>
    <n v="0"/>
    <n v="0"/>
    <n v="0"/>
    <n v="0"/>
    <n v="0"/>
    <n v="0"/>
    <n v="0"/>
    <n v="0"/>
    <n v="0.13981042654028436"/>
    <n v="618.31439999999998"/>
    <n v="98.384000000000015"/>
    <n v="88.207999999999998"/>
    <n v="159.904"/>
    <n v="0"/>
    <x v="0"/>
  </r>
  <r>
    <x v="78"/>
    <s v="KKR"/>
    <s v="Retained"/>
    <s v="Anchor"/>
    <n v="0"/>
    <s v="Manish_Pandey_KKR"/>
    <n v="6"/>
    <n v="70"/>
    <n v="49"/>
    <n v="35"/>
    <n v="142.85"/>
    <n v="0"/>
    <n v="0"/>
    <n v="8"/>
    <n v="2"/>
    <n v="0"/>
    <n v="0"/>
    <n v="0"/>
    <n v="0"/>
    <n v="0"/>
    <n v="0"/>
    <n v="0"/>
    <n v="0"/>
    <n v="0"/>
    <n v="0"/>
    <n v="0.14285714285714285"/>
    <n v="99.995000000000005"/>
    <n v="49.57"/>
    <n v="58.69"/>
    <n v="49.57"/>
    <n v="0"/>
    <x v="0"/>
  </r>
  <r>
    <x v="79"/>
    <s v="KKR"/>
    <s v="Retained"/>
    <s v="All-Rounder"/>
    <n v="0"/>
    <s v="Rovman_Powell_K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80"/>
    <s v="KKR"/>
    <s v="Retained"/>
    <s v="All-Rounder"/>
    <n v="0"/>
    <s v="Anukul_Roy_K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81"/>
    <s v="KKR"/>
    <s v="Retained"/>
    <s v="Anchor"/>
    <n v="0"/>
    <s v="Ramandeep_Singh_KKR"/>
    <n v="8"/>
    <n v="82"/>
    <n v="68"/>
    <n v="16.399999999999999"/>
    <n v="120.58"/>
    <n v="0"/>
    <n v="0"/>
    <n v="8"/>
    <n v="2"/>
    <n v="1"/>
    <n v="8"/>
    <n v="2.4"/>
    <n v="31"/>
    <n v="1"/>
    <n v="11.62"/>
    <n v="0"/>
    <n v="31"/>
    <n v="0"/>
    <n v="0"/>
    <n v="0.12195121951219512"/>
    <n v="98.875599999999991"/>
    <n v="43.876000000000005"/>
    <n v="51.832000000000001"/>
    <n v="35.475999999999999"/>
    <n v="-1.6199999999999992"/>
    <x v="0"/>
  </r>
  <r>
    <x v="82"/>
    <s v="KKR"/>
    <s v="Retained"/>
    <s v="Pacer"/>
    <n v="0"/>
    <s v="Vaibhav_Arora_KKR"/>
    <n v="0"/>
    <n v="0"/>
    <n v="0"/>
    <n v="0"/>
    <n v="0"/>
    <n v="0"/>
    <n v="0"/>
    <n v="0"/>
    <n v="0"/>
    <n v="0"/>
    <n v="11"/>
    <n v="38"/>
    <n v="390"/>
    <n v="11"/>
    <n v="10.26"/>
    <n v="0"/>
    <n v="35.450000000000003"/>
    <n v="0"/>
    <n v="0"/>
    <n v="0"/>
    <n v="0"/>
    <n v="0"/>
    <n v="0"/>
    <n v="67.48"/>
    <n v="99.74"/>
    <x v="0"/>
  </r>
  <r>
    <x v="83"/>
    <s v="KKR"/>
    <s v="Retained"/>
    <s v="All-Rounder"/>
    <n v="0"/>
    <s v="Sunil_Narine_KKR"/>
    <n v="13"/>
    <n v="40"/>
    <n v="32"/>
    <n v="13.33"/>
    <n v="125"/>
    <n v="0"/>
    <n v="0"/>
    <n v="2"/>
    <n v="4"/>
    <n v="1"/>
    <n v="13"/>
    <n v="51"/>
    <n v="339"/>
    <n v="15"/>
    <n v="6.64"/>
    <n v="0"/>
    <n v="22.6"/>
    <n v="0"/>
    <n v="0"/>
    <n v="0.15"/>
    <n v="50"/>
    <n v="39.332000000000001"/>
    <n v="59.4"/>
    <n v="145.72"/>
    <n v="143.36000000000001"/>
    <x v="0"/>
  </r>
  <r>
    <x v="84"/>
    <s v="KKR"/>
    <s v="Retained"/>
    <s v="Spinner"/>
    <n v="0"/>
    <s v="Varun_Chakravarthy_KKR"/>
    <n v="0"/>
    <n v="0"/>
    <n v="0"/>
    <n v="0"/>
    <n v="0"/>
    <n v="0"/>
    <n v="0"/>
    <n v="0"/>
    <n v="0"/>
    <n v="0"/>
    <n v="11"/>
    <n v="41"/>
    <n v="360"/>
    <n v="11"/>
    <n v="8.7799999999999994"/>
    <n v="0"/>
    <n v="32.72"/>
    <n v="0"/>
    <n v="0"/>
    <n v="0"/>
    <n v="0"/>
    <n v="0"/>
    <n v="0"/>
    <n v="70.44"/>
    <n v="101.22"/>
    <x v="0"/>
  </r>
  <r>
    <x v="85"/>
    <s v="KKR"/>
    <s v="Replacement for Harshit Rana"/>
    <s v="Pacer"/>
    <n v="0.75"/>
    <s v="Navdeep_Saini_K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86"/>
    <s v="KKR"/>
    <s v="Retained"/>
    <s v="Pacer"/>
    <n v="0"/>
    <s v="Umran_Malik_K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87"/>
    <s v="KKR"/>
    <s v="Auction"/>
    <s v="All-Rounder"/>
    <n v="25.2"/>
    <s v="Cameron_Green_K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88"/>
    <s v="KKR"/>
    <s v="Replacement for Matheesha Pathirana"/>
    <s v="Wicketkeeper"/>
    <n v="0.3"/>
    <s v="Luvnith_Sisodia_K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89"/>
    <s v="KKR"/>
    <s v="Auction"/>
    <s v="Wicketkeeper"/>
    <n v="2"/>
    <s v="Finn_Allen_KKR"/>
    <n v="11"/>
    <n v="349"/>
    <n v="163"/>
    <n v="34.9"/>
    <n v="214.11"/>
    <n v="1"/>
    <n v="1"/>
    <n v="33"/>
    <n v="28"/>
    <n v="1"/>
    <n v="0"/>
    <n v="0"/>
    <n v="0"/>
    <n v="0"/>
    <n v="0"/>
    <n v="0"/>
    <n v="0"/>
    <n v="5.7306590257879654E-3"/>
    <n v="0"/>
    <n v="0.17478510028653296"/>
    <n v="747.24389999999994"/>
    <n v="96.682000000000002"/>
    <n v="136.494"/>
    <n v="149.52199999999999"/>
    <n v="0"/>
    <x v="1"/>
  </r>
  <r>
    <x v="90"/>
    <s v="KKR"/>
    <s v="Auction"/>
    <s v="Wicketkeeper"/>
    <n v="3"/>
    <s v="Tejasvi_Dahiya_K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91"/>
    <s v="KKR"/>
    <s v="Auction"/>
    <s v="Pacer"/>
    <n v="0.3"/>
    <s v="Prashant_Solanki_K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92"/>
    <s v="KKR"/>
    <s v="Auction"/>
    <s v="Pacer"/>
    <n v="0.3"/>
    <s v="Kartik_Tyagi_KKR"/>
    <n v="14"/>
    <n v="11"/>
    <n v="10"/>
    <n v="3.66"/>
    <n v="110"/>
    <n v="0"/>
    <n v="0"/>
    <n v="1"/>
    <n v="1"/>
    <n v="0"/>
    <n v="14"/>
    <n v="51"/>
    <n v="498"/>
    <n v="18"/>
    <n v="9.76"/>
    <n v="0"/>
    <n v="27.66"/>
    <n v="2.7272727272727271E-2"/>
    <n v="1.6666666666666666E-2"/>
    <n v="0.18181818181818182"/>
    <n v="12.1"/>
    <n v="24.564"/>
    <n v="45.5"/>
    <n v="149.78"/>
    <n v="170.24"/>
    <x v="0"/>
  </r>
  <r>
    <x v="93"/>
    <s v="KKR"/>
    <s v="Auction"/>
    <s v="Anchor"/>
    <n v="0.75"/>
    <s v="Rahul_Tripathi_K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94"/>
    <s v="KKR"/>
    <s v="Auction"/>
    <s v="Wicketkeeper"/>
    <n v="1.5"/>
    <s v="Tim_Seifert_K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95"/>
    <s v="KKR"/>
    <s v="Auction"/>
    <s v="All-Rounder"/>
    <n v="0.3"/>
    <s v="Sarthak_Ranjan_K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96"/>
    <s v="KKR"/>
    <s v="Auction"/>
    <s v="All-Rounder"/>
    <n v="0.3"/>
    <s v="Daksh_Kamra_K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97"/>
    <s v="KKR"/>
    <s v="Replacement for Akash Deep"/>
    <s v="Pacer"/>
    <n v="0.3"/>
    <s v="Saurabh_Dubey_K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98"/>
    <s v="KKR"/>
    <s v="Auction"/>
    <s v="All-Rounder"/>
    <n v="2"/>
    <s v="Rachin_Ravindra_K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99"/>
    <s v="KKR"/>
    <s v="Replacement"/>
    <s v="Pacer"/>
    <n v="0"/>
    <s v="Blessing_Muzarabani_K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00"/>
    <s v="LSG"/>
    <s v="Retained"/>
    <s v="Wicketkeeper"/>
    <n v="0"/>
    <s v="Rishabh_Pant_LSG"/>
    <n v="14"/>
    <n v="312"/>
    <n v="226"/>
    <n v="28.36"/>
    <n v="138.05000000000001"/>
    <n v="0"/>
    <n v="1"/>
    <n v="30"/>
    <n v="11"/>
    <n v="2"/>
    <n v="0"/>
    <n v="0"/>
    <n v="0"/>
    <n v="0"/>
    <n v="0"/>
    <n v="0"/>
    <n v="0"/>
    <n v="0"/>
    <n v="0"/>
    <n v="0.13141025641025642"/>
    <n v="430.71600000000007"/>
    <n v="80.154000000000011"/>
    <n v="71.92"/>
    <n v="125.21"/>
    <n v="0"/>
    <x v="0"/>
  </r>
  <r>
    <x v="101"/>
    <s v="LSG"/>
    <s v="Retained"/>
    <s v="All-Rounder"/>
    <n v="0"/>
    <s v="Ayush_Badoni_LSG"/>
    <n v="10"/>
    <n v="215"/>
    <n v="141"/>
    <n v="21.5"/>
    <n v="152.47999999999999"/>
    <n v="0"/>
    <n v="1"/>
    <n v="23"/>
    <n v="9"/>
    <n v="0"/>
    <n v="0"/>
    <n v="0"/>
    <n v="0"/>
    <n v="0"/>
    <n v="0"/>
    <n v="0"/>
    <n v="0"/>
    <n v="0"/>
    <n v="0"/>
    <n v="0.14883720930232558"/>
    <n v="327.83199999999999"/>
    <n v="60.595999999999997"/>
    <n v="71.941999999999993"/>
    <n v="94.995999999999995"/>
    <n v="0"/>
    <x v="1"/>
  </r>
  <r>
    <x v="102"/>
    <s v="LSG"/>
    <s v="Retained"/>
    <s v="Anchor"/>
    <n v="0"/>
    <s v="Abdul_Samad_LSG"/>
    <n v="8"/>
    <n v="116"/>
    <n v="88"/>
    <n v="19.329999999999998"/>
    <n v="131.81"/>
    <n v="0"/>
    <n v="0"/>
    <n v="10"/>
    <n v="5"/>
    <n v="2"/>
    <n v="0"/>
    <n v="0"/>
    <n v="0"/>
    <n v="0"/>
    <n v="0"/>
    <n v="0"/>
    <n v="0"/>
    <n v="0"/>
    <n v="0"/>
    <n v="0.12931034482758622"/>
    <n v="152.89960000000002"/>
    <n v="55.694000000000003"/>
    <n v="64.323999999999998"/>
    <n v="65.162000000000006"/>
    <n v="0"/>
    <x v="0"/>
  </r>
  <r>
    <x v="103"/>
    <s v="LSG"/>
    <s v="Retained"/>
    <s v="Anchor"/>
    <n v="0"/>
    <s v="Aiden_Markram_LSG"/>
    <n v="12"/>
    <n v="231"/>
    <n v="167"/>
    <n v="25.66"/>
    <n v="138.32"/>
    <n v="0"/>
    <n v="0"/>
    <n v="20"/>
    <n v="11"/>
    <n v="2"/>
    <n v="0"/>
    <n v="0"/>
    <n v="0"/>
    <n v="0"/>
    <n v="0"/>
    <n v="0"/>
    <n v="0"/>
    <n v="0"/>
    <n v="0"/>
    <n v="0.13419913419913421"/>
    <n v="319.51919999999996"/>
    <n v="71.028000000000006"/>
    <n v="74.978000000000009"/>
    <n v="100.964"/>
    <n v="0"/>
    <x v="0"/>
  </r>
  <r>
    <x v="104"/>
    <s v="LSG"/>
    <s v="Retained"/>
    <s v="Anchor"/>
    <n v="0"/>
    <s v="Himmat_Singh_LSG"/>
    <n v="6"/>
    <n v="92"/>
    <n v="69"/>
    <n v="30.66"/>
    <n v="133.33000000000001"/>
    <n v="0"/>
    <n v="0"/>
    <n v="5"/>
    <n v="5"/>
    <n v="2"/>
    <n v="0"/>
    <n v="0"/>
    <n v="0"/>
    <n v="0"/>
    <n v="0"/>
    <n v="0"/>
    <n v="0"/>
    <n v="0"/>
    <n v="0"/>
    <n v="0.10869565217391304"/>
    <n v="122.6636"/>
    <n v="58.13000000000001"/>
    <n v="65.882000000000005"/>
    <n v="58.266000000000005"/>
    <n v="0"/>
    <x v="0"/>
  </r>
  <r>
    <x v="105"/>
    <s v="LSG"/>
    <s v="Retained"/>
    <s v="Anchor"/>
    <n v="0"/>
    <s v="Matthew_Breetzke_LS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06"/>
    <s v="LSG"/>
    <s v="Retained"/>
    <s v="Wicketkeeper"/>
    <n v="0"/>
    <s v="Nicholas_Pooran_LSG"/>
    <n v="14"/>
    <n v="234"/>
    <n v="183"/>
    <n v="18"/>
    <n v="127.86"/>
    <n v="0"/>
    <n v="1"/>
    <n v="11"/>
    <n v="19"/>
    <n v="1"/>
    <n v="0"/>
    <n v="0"/>
    <n v="0"/>
    <n v="0"/>
    <n v="0"/>
    <n v="0"/>
    <n v="0"/>
    <n v="0"/>
    <n v="0"/>
    <n v="0.12820512820512819"/>
    <n v="299.19240000000002"/>
    <n v="61.172000000000011"/>
    <n v="82.994"/>
    <n v="97.772000000000006"/>
    <n v="0"/>
    <x v="0"/>
  </r>
  <r>
    <x v="107"/>
    <s v="LSG"/>
    <s v="Retained"/>
    <s v="Anchor"/>
    <n v="0"/>
    <s v="Mitchell_Marsh_LSG"/>
    <n v="13"/>
    <n v="563"/>
    <n v="345"/>
    <n v="43.3"/>
    <n v="163.18"/>
    <n v="1"/>
    <n v="3"/>
    <n v="51"/>
    <n v="36"/>
    <n v="0"/>
    <n v="0"/>
    <n v="0"/>
    <n v="0"/>
    <n v="0"/>
    <n v="0"/>
    <n v="0"/>
    <n v="0"/>
    <n v="0"/>
    <n v="0"/>
    <n v="0.15452930728241562"/>
    <n v="918.7034000000001"/>
    <n v="106.256"/>
    <n v="120.02199999999999"/>
    <n v="201.536"/>
    <n v="0"/>
    <x v="0"/>
  </r>
  <r>
    <x v="108"/>
    <s v="LSG"/>
    <s v="Retained"/>
    <s v="All-Rounder"/>
    <n v="0"/>
    <s v="Shahbaz_Ahmed_LSG"/>
    <n v="8"/>
    <n v="161"/>
    <n v="95"/>
    <n v="23"/>
    <n v="169.47"/>
    <n v="0"/>
    <n v="1"/>
    <n v="23"/>
    <n v="6"/>
    <n v="0"/>
    <n v="5"/>
    <n v="11.1"/>
    <n v="130"/>
    <n v="5"/>
    <n v="11.64"/>
    <n v="0"/>
    <n v="26"/>
    <n v="0"/>
    <n v="0"/>
    <n v="0.18012422360248448"/>
    <n v="272.8467"/>
    <n v="59.194000000000003"/>
    <n v="75.037999999999997"/>
    <n v="98.913999999999987"/>
    <n v="38.36"/>
    <x v="1"/>
  </r>
  <r>
    <x v="109"/>
    <s v="LSG"/>
    <s v="Retained"/>
    <s v="All-Rounder"/>
    <n v="0"/>
    <s v="Arshin_Kulkarni_LS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10"/>
    <s v="LSG"/>
    <s v="Retained"/>
    <s v="Pacer"/>
    <n v="0"/>
    <s v="Mayank_Yadav_LSG"/>
    <n v="4"/>
    <n v="5"/>
    <n v="5"/>
    <n v="5"/>
    <n v="100"/>
    <n v="0"/>
    <n v="0"/>
    <n v="1"/>
    <n v="0"/>
    <n v="0"/>
    <n v="0"/>
    <n v="0"/>
    <n v="0"/>
    <n v="0"/>
    <n v="0"/>
    <n v="0"/>
    <n v="0"/>
    <n v="0"/>
    <n v="0"/>
    <n v="0.2"/>
    <n v="5"/>
    <n v="22.5"/>
    <n v="39.75"/>
    <n v="21.5"/>
    <n v="0"/>
    <x v="0"/>
  </r>
  <r>
    <x v="111"/>
    <s v="LSG"/>
    <s v="Retained"/>
    <s v="Pacer"/>
    <n v="0"/>
    <s v="Avesh_Khan_LSG"/>
    <n v="7"/>
    <n v="6"/>
    <n v="6"/>
    <n v="6"/>
    <n v="100"/>
    <n v="0"/>
    <n v="0"/>
    <n v="1"/>
    <n v="0"/>
    <n v="3"/>
    <n v="7"/>
    <n v="24.4"/>
    <n v="273"/>
    <n v="6"/>
    <n v="11.06"/>
    <n v="0"/>
    <n v="45.5"/>
    <n v="0"/>
    <n v="0"/>
    <n v="0.16666666666666666"/>
    <n v="6"/>
    <n v="38"/>
    <n v="48.7"/>
    <n v="53.679999999999993"/>
    <n v="48.94"/>
    <x v="0"/>
  </r>
  <r>
    <x v="112"/>
    <s v="LSG"/>
    <s v="Retained"/>
    <s v="Pacer"/>
    <n v="0"/>
    <s v="Mohsin_Khan_LSG"/>
    <n v="0"/>
    <n v="0"/>
    <n v="0"/>
    <n v="0"/>
    <n v="0"/>
    <n v="0"/>
    <n v="0"/>
    <n v="0"/>
    <n v="0"/>
    <n v="0"/>
    <n v="7"/>
    <n v="28"/>
    <n v="228"/>
    <n v="11"/>
    <n v="8.14"/>
    <n v="3"/>
    <n v="20.72"/>
    <n v="0"/>
    <n v="0"/>
    <n v="0"/>
    <n v="0"/>
    <n v="0"/>
    <n v="0"/>
    <n v="71.72"/>
    <n v="101.86"/>
    <x v="0"/>
  </r>
  <r>
    <x v="113"/>
    <s v="LSG"/>
    <s v="Retained"/>
    <s v="Pacer"/>
    <n v="0"/>
    <s v="Manimaran_Siddharth_LSG"/>
    <n v="0"/>
    <n v="0"/>
    <n v="0"/>
    <n v="0"/>
    <n v="0"/>
    <n v="0"/>
    <n v="0"/>
    <n v="0"/>
    <n v="0"/>
    <n v="0"/>
    <n v="4"/>
    <n v="15"/>
    <n v="145"/>
    <n v="6"/>
    <n v="9.66"/>
    <n v="0"/>
    <n v="24.16"/>
    <n v="0"/>
    <n v="0"/>
    <n v="0"/>
    <n v="0"/>
    <n v="0"/>
    <n v="0"/>
    <n v="28.68"/>
    <n v="50.34"/>
    <x v="0"/>
  </r>
  <r>
    <x v="114"/>
    <s v="LSG"/>
    <s v="Retained"/>
    <s v="Spinner"/>
    <n v="0"/>
    <s v="Digvesh_Rathi_LSG"/>
    <n v="0"/>
    <n v="0"/>
    <n v="0"/>
    <n v="0"/>
    <n v="0"/>
    <n v="0"/>
    <n v="0"/>
    <n v="0"/>
    <n v="0"/>
    <n v="0"/>
    <n v="10"/>
    <n v="39"/>
    <n v="397"/>
    <n v="5"/>
    <n v="10.17"/>
    <n v="0"/>
    <n v="79.400000000000006"/>
    <n v="0"/>
    <n v="0"/>
    <n v="0"/>
    <n v="0"/>
    <n v="0"/>
    <n v="0"/>
    <n v="19.66"/>
    <n v="39.83"/>
    <x v="0"/>
  </r>
  <r>
    <x v="115"/>
    <s v="LSG"/>
    <s v="Retained"/>
    <s v="Pacer"/>
    <n v="0"/>
    <s v="Prince_Yadav_LSG"/>
    <n v="0"/>
    <n v="0"/>
    <n v="0"/>
    <n v="0"/>
    <n v="0"/>
    <n v="0"/>
    <n v="0"/>
    <n v="0"/>
    <n v="0"/>
    <n v="0"/>
    <n v="14"/>
    <n v="52"/>
    <n v="459"/>
    <n v="16"/>
    <n v="8.82"/>
    <n v="0"/>
    <n v="28.68"/>
    <n v="0"/>
    <n v="0"/>
    <n v="0"/>
    <n v="0"/>
    <n v="0"/>
    <n v="0"/>
    <n v="110.36"/>
    <n v="151.18"/>
    <x v="0"/>
  </r>
  <r>
    <x v="116"/>
    <s v="LSG"/>
    <s v="Retained"/>
    <s v="Pacer"/>
    <n v="0"/>
    <s v="Akash_Singh_LSG"/>
    <n v="0"/>
    <n v="0"/>
    <n v="0"/>
    <n v="0"/>
    <n v="0"/>
    <n v="0"/>
    <n v="0"/>
    <n v="0"/>
    <n v="0"/>
    <n v="0"/>
    <n v="2"/>
    <n v="7"/>
    <n v="80"/>
    <n v="4"/>
    <n v="11.42"/>
    <n v="0"/>
    <n v="20"/>
    <n v="0"/>
    <n v="0"/>
    <n v="0"/>
    <n v="0"/>
    <n v="0"/>
    <n v="0"/>
    <n v="9.16"/>
    <n v="28.58"/>
    <x v="0"/>
  </r>
  <r>
    <x v="117"/>
    <s v="LSG"/>
    <s v="Trade"/>
    <s v="Spinner"/>
    <n v="0"/>
    <s v="Arjun_Tendulkar_LSG"/>
    <n v="0"/>
    <n v="0"/>
    <n v="0"/>
    <n v="0"/>
    <n v="0"/>
    <n v="0"/>
    <n v="0"/>
    <n v="0"/>
    <n v="0"/>
    <n v="0"/>
    <n v="1"/>
    <n v="4"/>
    <n v="36"/>
    <n v="1"/>
    <n v="9"/>
    <n v="0"/>
    <n v="36"/>
    <n v="0"/>
    <n v="0"/>
    <n v="0"/>
    <n v="0"/>
    <n v="0"/>
    <n v="0"/>
    <n v="-10"/>
    <n v="1"/>
    <x v="0"/>
  </r>
  <r>
    <x v="118"/>
    <s v="LSG"/>
    <s v="Trade"/>
    <s v="Pacer"/>
    <n v="0"/>
    <s v="Mohammed_Shami_LS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19"/>
    <s v="LSG"/>
    <s v="Auction"/>
    <s v="Pacer"/>
    <n v="2"/>
    <s v="Anrich_Nortje_LS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20"/>
    <s v="LSG"/>
    <s v="Replacement for Wanindu Hasaranga"/>
    <s v="All-Rounder"/>
    <n v="1"/>
    <s v="George_Linde_LS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21"/>
    <s v="LSG"/>
    <s v="Auction"/>
    <s v="Wicketkeeper"/>
    <n v="2.6"/>
    <s v="Mukul_Choudhary_LSG"/>
    <n v="10"/>
    <n v="170"/>
    <n v="120"/>
    <n v="28.33"/>
    <n v="141.66"/>
    <n v="0"/>
    <n v="1"/>
    <n v="11"/>
    <n v="12"/>
    <n v="4"/>
    <n v="0"/>
    <n v="0"/>
    <n v="0"/>
    <n v="0"/>
    <n v="0"/>
    <n v="0"/>
    <n v="0"/>
    <n v="1.5294117647058824E-2"/>
    <n v="0"/>
    <n v="0.13529411764705881"/>
    <n v="240.822"/>
    <n v="76.664000000000001"/>
    <n v="86.664000000000001"/>
    <n v="87.331999999999994"/>
    <n v="0"/>
    <x v="0"/>
  </r>
  <r>
    <x v="122"/>
    <s v="LSG"/>
    <s v="Auction"/>
    <s v="All-Rounder"/>
    <n v="1"/>
    <s v="Naman_Tiwari_LS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23"/>
    <s v="LSG"/>
    <s v="Auction"/>
    <s v="Anchor"/>
    <n v="2.2000000000000002"/>
    <s v="Akshat_Raghuwanshi_LSG"/>
    <n v="3"/>
    <n v="29"/>
    <n v="25"/>
    <n v="14.5"/>
    <n v="116"/>
    <n v="0"/>
    <n v="0"/>
    <n v="1"/>
    <n v="1"/>
    <n v="0"/>
    <n v="0"/>
    <n v="0"/>
    <n v="0"/>
    <n v="0"/>
    <n v="0"/>
    <n v="0"/>
    <n v="0"/>
    <n v="7.5862068965517254E-2"/>
    <n v="0"/>
    <n v="6.8965517241379309E-2"/>
    <n v="33.64"/>
    <n v="31.900000000000006"/>
    <n v="47.150000000000006"/>
    <n v="31.900000000000002"/>
    <n v="0"/>
    <x v="0"/>
  </r>
  <r>
    <x v="124"/>
    <s v="LSG"/>
    <s v="Auction"/>
    <s v="Anchor"/>
    <n v="8.6"/>
    <s v="Josh_Inglis_LS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25"/>
    <s v="MI"/>
    <s v="Retained"/>
    <s v="Anchor"/>
    <n v="0"/>
    <s v="Rohit_Sharma_MI"/>
    <n v="9"/>
    <n v="283"/>
    <n v="180"/>
    <n v="35.369999999999997"/>
    <n v="157.22"/>
    <n v="0"/>
    <n v="2"/>
    <n v="21"/>
    <n v="21"/>
    <n v="1"/>
    <n v="0"/>
    <n v="0"/>
    <n v="0"/>
    <n v="0"/>
    <n v="0"/>
    <n v="0"/>
    <n v="0"/>
    <n v="0"/>
    <n v="0"/>
    <n v="0.14840989399293286"/>
    <n v="444.93260000000004"/>
    <n v="78.891999999999996"/>
    <n v="98.888000000000005"/>
    <n v="118.34399999999999"/>
    <n v="0"/>
    <x v="0"/>
  </r>
  <r>
    <x v="126"/>
    <s v="MI"/>
    <s v="Retained"/>
    <s v="Anchor"/>
    <n v="0"/>
    <s v="Suryakumar_Yadav_MI"/>
    <n v="13"/>
    <n v="270"/>
    <n v="183"/>
    <n v="20.76"/>
    <n v="147.54"/>
    <n v="0"/>
    <n v="2"/>
    <n v="28"/>
    <n v="10"/>
    <n v="0"/>
    <n v="0"/>
    <n v="0"/>
    <n v="0"/>
    <n v="0"/>
    <n v="0"/>
    <n v="0"/>
    <n v="0"/>
    <n v="0"/>
    <n v="0"/>
    <n v="0.14074074074074075"/>
    <n v="398.35799999999995"/>
    <n v="64.811999999999998"/>
    <n v="69.865999999999985"/>
    <n v="110.508"/>
    <n v="0"/>
    <x v="0"/>
  </r>
  <r>
    <x v="127"/>
    <s v="MI"/>
    <s v="Retained"/>
    <s v="Wicketkeeper"/>
    <n v="0"/>
    <s v="Robin_Minz_MI"/>
    <n v="2"/>
    <n v="6"/>
    <n v="4"/>
    <n v="6"/>
    <n v="150"/>
    <n v="0"/>
    <n v="0"/>
    <n v="1"/>
    <n v="0"/>
    <n v="1"/>
    <n v="0"/>
    <n v="0"/>
    <n v="0"/>
    <n v="0"/>
    <n v="0"/>
    <n v="0"/>
    <n v="0"/>
    <n v="0"/>
    <n v="0"/>
    <n v="0.16666666666666666"/>
    <n v="9"/>
    <n v="38"/>
    <n v="62.8"/>
    <n v="33.799999999999997"/>
    <n v="0"/>
    <x v="0"/>
  </r>
  <r>
    <x v="128"/>
    <s v="MI"/>
    <s v="Retained"/>
    <s v="Wicketkeeper"/>
    <n v="0"/>
    <s v="Ryan_Rickelton_MI"/>
    <n v="12"/>
    <n v="448"/>
    <n v="240"/>
    <n v="40.72"/>
    <n v="186.66"/>
    <n v="1"/>
    <n v="2"/>
    <n v="31"/>
    <n v="38"/>
    <n v="1"/>
    <n v="0"/>
    <n v="0"/>
    <n v="0"/>
    <n v="0"/>
    <n v="0"/>
    <n v="0"/>
    <n v="0"/>
    <n v="0"/>
    <n v="0"/>
    <n v="0.15401785714285715"/>
    <n v="836.2367999999999"/>
    <n v="103.42000000000002"/>
    <n v="141.66399999999999"/>
    <n v="173.732"/>
    <n v="0"/>
    <x v="0"/>
  </r>
  <r>
    <x v="129"/>
    <s v="MI"/>
    <s v="Retained"/>
    <s v="Anchor"/>
    <n v="0"/>
    <s v="Tilak_Varma_MI"/>
    <n v="14"/>
    <n v="359"/>
    <n v="246"/>
    <n v="29.91"/>
    <n v="145.93"/>
    <n v="1"/>
    <n v="2"/>
    <n v="30"/>
    <n v="17"/>
    <n v="2"/>
    <n v="0"/>
    <n v="0"/>
    <n v="0"/>
    <n v="0"/>
    <n v="0"/>
    <n v="0"/>
    <n v="0"/>
    <n v="0"/>
    <n v="0"/>
    <n v="0.1309192200557103"/>
    <n v="523.88869999999997"/>
    <n v="87.050000000000011"/>
    <n v="86.072000000000017"/>
    <n v="140.886"/>
    <n v="0"/>
    <x v="0"/>
  </r>
  <r>
    <x v="130"/>
    <s v="MI"/>
    <s v="Retained"/>
    <s v="All-Rounder"/>
    <n v="0"/>
    <s v="Hardik_Pandya_MI"/>
    <n v="16"/>
    <n v="226"/>
    <n v="155"/>
    <n v="37.659999999999997"/>
    <n v="145.80000000000001"/>
    <n v="0"/>
    <n v="1"/>
    <n v="20"/>
    <n v="11"/>
    <n v="3"/>
    <n v="16"/>
    <n v="50.3"/>
    <n v="425"/>
    <n v="14"/>
    <n v="8.41"/>
    <n v="0"/>
    <n v="30.35"/>
    <n v="0"/>
    <n v="0"/>
    <n v="0.13716814159292035"/>
    <n v="329.50800000000004"/>
    <n v="81.824000000000012"/>
    <n v="81.570000000000007"/>
    <n v="198.14000000000001"/>
    <n v="131.59"/>
    <x v="0"/>
  </r>
  <r>
    <x v="131"/>
    <s v="MI"/>
    <s v="Retained"/>
    <s v="All-Rounder"/>
    <n v="0"/>
    <s v="Naman_Dhir_MI"/>
    <n v="14"/>
    <n v="318"/>
    <n v="216"/>
    <n v="26.5"/>
    <n v="147.22"/>
    <n v="0"/>
    <n v="2"/>
    <n v="31"/>
    <n v="13"/>
    <n v="2"/>
    <n v="0"/>
    <n v="0"/>
    <n v="0"/>
    <n v="0"/>
    <n v="0"/>
    <n v="0"/>
    <n v="0"/>
    <n v="0"/>
    <n v="0"/>
    <n v="0.13836477987421383"/>
    <n v="468.15960000000001"/>
    <n v="81.844000000000008"/>
    <n v="80.088000000000008"/>
    <n v="128.84399999999999"/>
    <n v="0"/>
    <x v="0"/>
  </r>
  <r>
    <x v="132"/>
    <s v="MI"/>
    <s v="Replacement for Mitchell Santner"/>
    <s v="Pacer"/>
    <n v="0.75"/>
    <s v="Keshav_Maharaj_M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33"/>
    <s v="MI"/>
    <s v="Retained"/>
    <s v="All-Rounder"/>
    <n v="0"/>
    <s v="Will_Jacks_MI"/>
    <n v="7"/>
    <n v="139"/>
    <n v="76"/>
    <n v="27.8"/>
    <n v="182.89"/>
    <n v="0"/>
    <n v="0"/>
    <n v="12"/>
    <n v="9"/>
    <n v="2"/>
    <n v="7"/>
    <n v="8.5"/>
    <n v="94"/>
    <n v="2"/>
    <n v="10.64"/>
    <n v="0"/>
    <n v="47"/>
    <n v="0"/>
    <n v="0"/>
    <n v="0.15107913669064749"/>
    <n v="254.21709999999999"/>
    <n v="71.597999999999999"/>
    <n v="93.355999999999995"/>
    <n v="76.99799999999999"/>
    <n v="9.36"/>
    <x v="1"/>
  </r>
  <r>
    <x v="134"/>
    <s v="MI"/>
    <s v="Retained"/>
    <s v="All-Rounder"/>
    <n v="0"/>
    <s v="Corbin_Bosch_MI"/>
    <n v="0"/>
    <n v="0"/>
    <n v="0"/>
    <n v="0"/>
    <n v="0"/>
    <n v="0"/>
    <n v="0"/>
    <n v="0"/>
    <n v="0"/>
    <n v="0"/>
    <n v="6"/>
    <n v="20.100000000000001"/>
    <n v="195"/>
    <n v="12"/>
    <n v="9.66"/>
    <n v="1"/>
    <n v="16.25"/>
    <n v="0"/>
    <n v="0"/>
    <n v="0"/>
    <n v="0"/>
    <n v="0"/>
    <n v="0"/>
    <n v="76.680000000000007"/>
    <n v="110.34"/>
    <x v="0"/>
  </r>
  <r>
    <x v="135"/>
    <s v="MI"/>
    <s v="Replacement for Raj Bawa"/>
    <s v="Anchor"/>
    <n v="0.3"/>
    <s v="Ruchit_Ahir_M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36"/>
    <s v="MI"/>
    <s v="Retained"/>
    <s v="Pacer"/>
    <n v="0"/>
    <s v="Trent_Boult_MI"/>
    <n v="5"/>
    <n v="8"/>
    <n v="4"/>
    <n v="8"/>
    <n v="200"/>
    <n v="0"/>
    <n v="0"/>
    <n v="0"/>
    <n v="1"/>
    <n v="1"/>
    <n v="5"/>
    <n v="16.100000000000001"/>
    <n v="188"/>
    <n v="2"/>
    <n v="11.62"/>
    <n v="0"/>
    <n v="94"/>
    <n v="0"/>
    <n v="0"/>
    <n v="0.125"/>
    <n v="16"/>
    <n v="49"/>
    <n v="84.8"/>
    <n v="37.159999999999997"/>
    <n v="8.3800000000000008"/>
    <x v="0"/>
  </r>
  <r>
    <x v="137"/>
    <s v="MI"/>
    <s v="Retained"/>
    <s v="Pacer"/>
    <n v="0"/>
    <s v="Jasprit_Bumrah_MI"/>
    <n v="13"/>
    <n v="7"/>
    <n v="7"/>
    <n v="7"/>
    <n v="100"/>
    <n v="0"/>
    <n v="0"/>
    <n v="1"/>
    <n v="0"/>
    <n v="1"/>
    <n v="13"/>
    <n v="49"/>
    <n v="410"/>
    <n v="4"/>
    <n v="8.36"/>
    <n v="0"/>
    <n v="102.5"/>
    <n v="0"/>
    <n v="0"/>
    <n v="0.14285714285714285"/>
    <n v="7"/>
    <n v="28.5"/>
    <n v="42.65"/>
    <n v="39.380000000000003"/>
    <n v="31.64"/>
    <x v="0"/>
  </r>
  <r>
    <x v="138"/>
    <s v="MI"/>
    <s v="Retained"/>
    <s v="Pacer"/>
    <n v="0"/>
    <s v="Deepak_Chahar_MI"/>
    <n v="0"/>
    <n v="0"/>
    <n v="0"/>
    <n v="0"/>
    <n v="0"/>
    <n v="0"/>
    <n v="0"/>
    <n v="0"/>
    <n v="0"/>
    <n v="0"/>
    <n v="8"/>
    <n v="25.3"/>
    <n v="265"/>
    <n v="8"/>
    <n v="10.39"/>
    <n v="0"/>
    <n v="33.119999999999997"/>
    <n v="0"/>
    <n v="0"/>
    <n v="0"/>
    <n v="0"/>
    <n v="0"/>
    <n v="0"/>
    <n v="43.22"/>
    <n v="69.61"/>
    <x v="0"/>
  </r>
  <r>
    <x v="139"/>
    <s v="MI"/>
    <s v="Retained"/>
    <s v="Pacer"/>
    <n v="0"/>
    <s v="Ashwani_Kumar_MI"/>
    <n v="0"/>
    <n v="0"/>
    <n v="0"/>
    <n v="0"/>
    <n v="0"/>
    <n v="0"/>
    <n v="0"/>
    <n v="0"/>
    <n v="0"/>
    <n v="0"/>
    <n v="3"/>
    <n v="10"/>
    <n v="102"/>
    <n v="6"/>
    <n v="10.199999999999999"/>
    <n v="0"/>
    <n v="17"/>
    <n v="0"/>
    <n v="0"/>
    <n v="0"/>
    <n v="0"/>
    <n v="0"/>
    <n v="0"/>
    <n v="27.6"/>
    <n v="49.8"/>
    <x v="0"/>
  </r>
  <r>
    <x v="140"/>
    <s v="MI"/>
    <s v="Retained"/>
    <s v="Pacer"/>
    <n v="0"/>
    <s v="Raghu_Sharma_MI"/>
    <n v="0"/>
    <n v="0"/>
    <n v="0"/>
    <n v="0"/>
    <n v="0"/>
    <n v="0"/>
    <n v="0"/>
    <n v="0"/>
    <n v="0"/>
    <n v="0"/>
    <n v="6"/>
    <n v="15"/>
    <n v="130"/>
    <n v="1"/>
    <n v="8.66"/>
    <n v="0"/>
    <n v="130"/>
    <n v="0"/>
    <n v="0"/>
    <n v="0"/>
    <n v="0"/>
    <n v="0"/>
    <n v="0"/>
    <n v="-9.32"/>
    <n v="1.3399999999999999"/>
    <x v="0"/>
  </r>
  <r>
    <x v="141"/>
    <s v="MI"/>
    <s v="Retained"/>
    <s v="Pacer"/>
    <n v="0"/>
    <s v="Allah_Mohammad_Ghazanfar_M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42"/>
    <s v="MI"/>
    <s v="Trade"/>
    <s v="Pacer"/>
    <n v="0"/>
    <s v="Mayank_Markande_M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43"/>
    <s v="MI"/>
    <s v="Trade"/>
    <s v="All-Rounder"/>
    <n v="0"/>
    <s v="Shardul_Thakur_MI"/>
    <n v="9"/>
    <n v="24"/>
    <n v="30"/>
    <n v="12"/>
    <n v="80"/>
    <n v="0"/>
    <n v="0"/>
    <n v="2"/>
    <n v="0"/>
    <n v="1"/>
    <n v="9"/>
    <n v="22"/>
    <n v="270"/>
    <n v="12"/>
    <n v="12.27"/>
    <n v="0"/>
    <n v="22.5"/>
    <n v="0"/>
    <n v="0"/>
    <n v="8.3333333333333329E-2"/>
    <n v="19.2"/>
    <n v="28.200000000000003"/>
    <n v="33.5"/>
    <n v="96.66"/>
    <n v="107.73"/>
    <x v="0"/>
  </r>
  <r>
    <x v="144"/>
    <s v="MI"/>
    <s v="Trade"/>
    <s v="Anchor"/>
    <n v="0"/>
    <s v="Sherfane_Rutherford_M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45"/>
    <s v="MI"/>
    <s v="Replacement for Quinton de Kock"/>
    <s v="All-Rounder"/>
    <n v="0.5"/>
    <s v="Mahipal_Lomror_M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46"/>
    <s v="MI"/>
    <s v="Replacement for Atharva Ankolekar"/>
    <s v="Pacer"/>
    <n v="0.3"/>
    <s v="Krish_Bhagat_MI"/>
    <n v="3"/>
    <n v="10"/>
    <n v="21"/>
    <n v="10"/>
    <n v="47.61"/>
    <n v="0"/>
    <n v="0"/>
    <n v="0"/>
    <n v="0"/>
    <n v="1"/>
    <n v="0"/>
    <n v="0"/>
    <n v="0"/>
    <n v="0"/>
    <n v="0"/>
    <n v="0"/>
    <n v="0"/>
    <n v="0.03"/>
    <n v="0"/>
    <n v="0"/>
    <n v="4.7610000000000001"/>
    <n v="19.521999999999998"/>
    <n v="20.994"/>
    <n v="14.522"/>
    <n v="0"/>
    <x v="0"/>
  </r>
  <r>
    <x v="147"/>
    <s v="MI"/>
    <s v="Auction"/>
    <s v="Pacer"/>
    <n v="0.3"/>
    <s v="Mohammad_Izhar_M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48"/>
    <s v="MI"/>
    <s v="Auction"/>
    <s v="Anchor"/>
    <n v="0.3"/>
    <s v="Danish_Malewar_M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49"/>
    <s v="MI"/>
    <s v="Auction"/>
    <s v="All-Rounder"/>
    <n v="0.3"/>
    <s v="Mayank_Rawat_M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50"/>
    <s v="PBKS"/>
    <s v="Retained"/>
    <s v="Anchor"/>
    <n v="0"/>
    <s v="Shreyas_Iyer_PBKS"/>
    <n v="14"/>
    <n v="498"/>
    <n v="295"/>
    <n v="55.33"/>
    <n v="168.81"/>
    <n v="1"/>
    <n v="5"/>
    <n v="39"/>
    <n v="30"/>
    <n v="4"/>
    <n v="0"/>
    <n v="0"/>
    <n v="0"/>
    <n v="0"/>
    <n v="0"/>
    <n v="0"/>
    <n v="0"/>
    <n v="0"/>
    <n v="0"/>
    <n v="0.13855421686746988"/>
    <n v="840.67380000000003"/>
    <n v="125.69400000000002"/>
    <n v="124.774"/>
    <n v="191.16200000000001"/>
    <n v="0"/>
    <x v="0"/>
  </r>
  <r>
    <x v="151"/>
    <s v="PBKS"/>
    <s v="Retained"/>
    <s v="Anchor"/>
    <n v="0"/>
    <s v="Nehal_Wadhera_PBKS"/>
    <n v="8"/>
    <n v="65"/>
    <n v="57"/>
    <n v="10.83"/>
    <n v="114.03"/>
    <n v="0"/>
    <n v="0"/>
    <n v="4"/>
    <n v="4"/>
    <n v="0"/>
    <n v="0"/>
    <n v="0"/>
    <n v="0"/>
    <n v="0"/>
    <n v="0"/>
    <n v="0"/>
    <n v="0"/>
    <n v="0"/>
    <n v="0"/>
    <n v="0.12307692307692308"/>
    <n v="74.119500000000002"/>
    <n v="33.638000000000005"/>
    <n v="50.762"/>
    <n v="42.305999999999997"/>
    <n v="0"/>
    <x v="0"/>
  </r>
  <r>
    <x v="152"/>
    <s v="PBKS"/>
    <s v="Retained"/>
    <s v="Wicketkeeper"/>
    <n v="0"/>
    <s v="Vishnu_Vinod_PBKS"/>
    <n v="1"/>
    <n v="15"/>
    <n v="8"/>
    <s v="-"/>
    <n v="187.5"/>
    <n v="0"/>
    <n v="0"/>
    <n v="1"/>
    <n v="1"/>
    <n v="1"/>
    <n v="0"/>
    <n v="0"/>
    <n v="0"/>
    <n v="0"/>
    <n v="0"/>
    <n v="0"/>
    <n v="0"/>
    <n v="0"/>
    <n v="0"/>
    <n v="0.13333333333333333"/>
    <n v="28.125"/>
    <e v="#VALUE!"/>
    <n v="79.599999999999994"/>
    <n v="44"/>
    <n v="0"/>
    <x v="1"/>
  </r>
  <r>
    <x v="153"/>
    <s v="PBKS"/>
    <s v="Retained"/>
    <s v="Anchor"/>
    <n v="0"/>
    <s v="Harnoor_Singh_PBK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54"/>
    <s v="PBKS"/>
    <s v="Retained"/>
    <s v="Anchor"/>
    <n v="0"/>
    <s v="Pyla_Avinash_PBK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55"/>
    <s v="PBKS"/>
    <s v="Retained"/>
    <s v="Wicketkeeper"/>
    <n v="0"/>
    <s v="Prabhsimran_Singh_PBKS"/>
    <n v="14"/>
    <n v="510"/>
    <n v="302"/>
    <n v="42.5"/>
    <n v="168.87"/>
    <n v="0"/>
    <n v="6"/>
    <n v="55"/>
    <n v="23"/>
    <n v="1"/>
    <n v="0"/>
    <n v="0"/>
    <n v="0"/>
    <n v="0"/>
    <n v="0"/>
    <n v="0"/>
    <n v="0"/>
    <n v="0"/>
    <n v="0"/>
    <n v="0.15294117647058825"/>
    <n v="861.23699999999997"/>
    <n v="106.774"/>
    <n v="101.44800000000001"/>
    <n v="188.774"/>
    <n v="0"/>
    <x v="0"/>
  </r>
  <r>
    <x v="156"/>
    <s v="PBKS"/>
    <s v="Retained"/>
    <s v="Anchor"/>
    <n v="0"/>
    <s v="Shashank_Singh_PBKS"/>
    <n v="12"/>
    <n v="132"/>
    <n v="70"/>
    <n v="22"/>
    <n v="188.57"/>
    <n v="0"/>
    <n v="1"/>
    <n v="11"/>
    <n v="8"/>
    <n v="3"/>
    <n v="12"/>
    <n v="10"/>
    <n v="88"/>
    <n v="4"/>
    <n v="8.8000000000000007"/>
    <n v="0"/>
    <n v="22"/>
    <n v="0"/>
    <n v="0"/>
    <n v="0.14393939393939395"/>
    <n v="248.91239999999999"/>
    <n v="74.713999999999999"/>
    <n v="96.927999999999997"/>
    <n v="97.713999999999999"/>
    <n v="31.2"/>
    <x v="0"/>
  </r>
  <r>
    <x v="157"/>
    <s v="PBKS"/>
    <s v="Retained"/>
    <s v="All-Rounder"/>
    <n v="0"/>
    <s v="Marcus_Stoinis_PBKS"/>
    <n v="0"/>
    <n v="0"/>
    <n v="0"/>
    <n v="0"/>
    <n v="0"/>
    <n v="0"/>
    <n v="0"/>
    <n v="0"/>
    <n v="0"/>
    <n v="0"/>
    <n v="13"/>
    <n v="7.5"/>
    <n v="98"/>
    <n v="2"/>
    <n v="12.51"/>
    <n v="0"/>
    <n v="49"/>
    <n v="0"/>
    <n v="0"/>
    <n v="0"/>
    <n v="0"/>
    <n v="0"/>
    <n v="0"/>
    <n v="-9.02"/>
    <n v="7.49"/>
    <x v="0"/>
  </r>
  <r>
    <x v="158"/>
    <s v="PBKS"/>
    <s v="Retained"/>
    <s v="All-Rounder"/>
    <n v="0"/>
    <s v="Harpreet_Brar_PBKS"/>
    <n v="2"/>
    <n v="5"/>
    <n v="3"/>
    <s v="-"/>
    <n v="166.66"/>
    <n v="0"/>
    <n v="0"/>
    <n v="1"/>
    <n v="0"/>
    <n v="1"/>
    <n v="2"/>
    <n v="8"/>
    <n v="60"/>
    <n v="2"/>
    <n v="7.5"/>
    <n v="0"/>
    <n v="30"/>
    <n v="0"/>
    <n v="0"/>
    <n v="0.2"/>
    <n v="8.3330000000000002"/>
    <e v="#VALUE!"/>
    <n v="69.513999999999996"/>
    <n v="37.832000000000001"/>
    <n v="12.5"/>
    <x v="1"/>
  </r>
  <r>
    <x v="159"/>
    <s v="PBKS"/>
    <s v="Retained"/>
    <s v="All-Rounder"/>
    <n v="0"/>
    <s v="Marco_Jansen_PBKS"/>
    <n v="0"/>
    <n v="0"/>
    <n v="0"/>
    <n v="0"/>
    <n v="0"/>
    <n v="0"/>
    <n v="0"/>
    <n v="0"/>
    <n v="0"/>
    <n v="0"/>
    <n v="13"/>
    <n v="47.2"/>
    <n v="483"/>
    <n v="9"/>
    <n v="10.199999999999999"/>
    <n v="0"/>
    <n v="53.66"/>
    <n v="0"/>
    <n v="0"/>
    <n v="0"/>
    <n v="0"/>
    <n v="0"/>
    <n v="0"/>
    <n v="51.6"/>
    <n v="79.8"/>
    <x v="0"/>
  </r>
  <r>
    <x v="160"/>
    <s v="PBKS"/>
    <s v="Retained"/>
    <s v="All-Rounder"/>
    <n v="0"/>
    <s v="Azmatullah_Omarzai_PBKS"/>
    <n v="3"/>
    <n v="52"/>
    <n v="27"/>
    <n v="26"/>
    <n v="192.59"/>
    <n v="0"/>
    <n v="0"/>
    <n v="3"/>
    <n v="5"/>
    <n v="0"/>
    <n v="3"/>
    <n v="11"/>
    <n v="103"/>
    <n v="3"/>
    <n v="9.36"/>
    <n v="0"/>
    <n v="34.33"/>
    <n v="0"/>
    <n v="0"/>
    <n v="0.15384615384615385"/>
    <n v="100.1468"/>
    <n v="54.118000000000002"/>
    <n v="85.686000000000007"/>
    <n v="59.397999999999996"/>
    <n v="20.64"/>
    <x v="1"/>
  </r>
  <r>
    <x v="161"/>
    <s v="PBKS"/>
    <s v="Retained"/>
    <s v="All-Rounder"/>
    <n v="0"/>
    <s v="Priyansh_Arya_PBKS"/>
    <n v="13"/>
    <n v="364"/>
    <n v="172"/>
    <n v="28"/>
    <n v="211.62"/>
    <n v="0"/>
    <n v="3"/>
    <n v="27"/>
    <n v="32"/>
    <n v="0"/>
    <n v="0"/>
    <n v="0"/>
    <n v="0"/>
    <n v="0"/>
    <n v="0"/>
    <n v="0"/>
    <n v="0"/>
    <n v="0"/>
    <n v="0"/>
    <n v="0.16208791208791209"/>
    <n v="770.29680000000008"/>
    <n v="89.924000000000007"/>
    <n v="140.04800000000003"/>
    <n v="151.524"/>
    <n v="0"/>
    <x v="1"/>
  </r>
  <r>
    <x v="162"/>
    <s v="PBKS"/>
    <s v="Retained"/>
    <s v="All-Rounder"/>
    <n v="0"/>
    <s v="Musheer_Khan_PBK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63"/>
    <s v="PBKS"/>
    <s v="Retained"/>
    <s v="All-Rounder"/>
    <n v="0"/>
    <s v="Suryansh_Shedge_PBKS"/>
    <n v="7"/>
    <n v="158"/>
    <n v="90"/>
    <n v="39.5"/>
    <n v="175.55"/>
    <n v="0"/>
    <n v="1"/>
    <n v="9"/>
    <n v="12"/>
    <n v="3"/>
    <n v="0"/>
    <n v="0"/>
    <n v="0"/>
    <n v="0"/>
    <n v="0"/>
    <n v="0"/>
    <n v="0"/>
    <n v="0"/>
    <n v="0"/>
    <n v="0.13291139240506328"/>
    <n v="277.36900000000003"/>
    <n v="81.710000000000008"/>
    <n v="98.720000000000013"/>
    <n v="88.51"/>
    <n v="0"/>
    <x v="1"/>
  </r>
  <r>
    <x v="164"/>
    <s v="PBKS"/>
    <s v="Retained"/>
    <s v="All-Rounder"/>
    <n v="0"/>
    <s v="Mitchell_Owen_PBK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65"/>
    <s v="PBKS"/>
    <s v="Retained"/>
    <s v="Pacer"/>
    <n v="0"/>
    <s v="Arshdeep_Singh_PBKS"/>
    <n v="0"/>
    <n v="0"/>
    <n v="0"/>
    <n v="0"/>
    <n v="0"/>
    <n v="0"/>
    <n v="0"/>
    <n v="0"/>
    <n v="0"/>
    <n v="0"/>
    <n v="14"/>
    <n v="53"/>
    <n v="541"/>
    <n v="14"/>
    <n v="10.199999999999999"/>
    <n v="0"/>
    <n v="38.64"/>
    <n v="0"/>
    <n v="0"/>
    <n v="0"/>
    <n v="0"/>
    <n v="0"/>
    <n v="0"/>
    <n v="91.6"/>
    <n v="129.80000000000001"/>
    <x v="0"/>
  </r>
  <r>
    <x v="166"/>
    <s v="PBKS"/>
    <s v="Retained"/>
    <s v="Spinner"/>
    <n v="0"/>
    <s v="Yuzvendra_Chahal_PBK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67"/>
    <s v="PBKS"/>
    <s v="Retained"/>
    <s v="Pacer"/>
    <n v="0"/>
    <s v="Vijaykumar_Vyshak_PBKS"/>
    <n v="0"/>
    <n v="0"/>
    <n v="0"/>
    <n v="0"/>
    <n v="0"/>
    <n v="0"/>
    <n v="0"/>
    <n v="0"/>
    <n v="0"/>
    <n v="0"/>
    <n v="10"/>
    <n v="31"/>
    <n v="330"/>
    <n v="9"/>
    <n v="10.64"/>
    <n v="0"/>
    <n v="36.659999999999997"/>
    <n v="0"/>
    <n v="0"/>
    <n v="0"/>
    <n v="0"/>
    <n v="0"/>
    <n v="0"/>
    <n v="50.72"/>
    <n v="79.36"/>
    <x v="0"/>
  </r>
  <r>
    <x v="168"/>
    <s v="PBKS"/>
    <s v="Retained"/>
    <s v="Pacer"/>
    <n v="0"/>
    <s v="Yash_Thakur_PBKS"/>
    <n v="0"/>
    <n v="0"/>
    <n v="0"/>
    <n v="0"/>
    <n v="0"/>
    <n v="0"/>
    <n v="0"/>
    <n v="0"/>
    <n v="0"/>
    <n v="0"/>
    <n v="1"/>
    <n v="4"/>
    <n v="55"/>
    <n v="2"/>
    <n v="13.75"/>
    <n v="0"/>
    <n v="27.5"/>
    <n v="0"/>
    <n v="0"/>
    <n v="0"/>
    <n v="0"/>
    <n v="0"/>
    <n v="0"/>
    <n v="-11.5"/>
    <n v="6.25"/>
    <x v="0"/>
  </r>
  <r>
    <x v="169"/>
    <s v="PBKS"/>
    <s v="Retained"/>
    <s v="Pacer"/>
    <n v="0"/>
    <s v="Xavier_Bartlett_PBKS"/>
    <n v="0"/>
    <n v="0"/>
    <n v="0"/>
    <n v="0"/>
    <n v="0"/>
    <n v="0"/>
    <n v="0"/>
    <n v="0"/>
    <n v="0"/>
    <n v="0"/>
    <n v="9"/>
    <n v="33.299999999999997"/>
    <n v="388"/>
    <n v="5"/>
    <n v="11.58"/>
    <n v="0"/>
    <n v="77.599999999999994"/>
    <n v="0"/>
    <n v="0"/>
    <n v="0"/>
    <n v="0"/>
    <n v="0"/>
    <n v="0"/>
    <n v="16.84"/>
    <n v="38.42"/>
    <x v="0"/>
  </r>
  <r>
    <x v="170"/>
    <s v="PBKS"/>
    <s v="Retained"/>
    <s v="Pacer"/>
    <n v="0"/>
    <s v="Lockie_Ferguson_PBK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71"/>
    <s v="PBKS"/>
    <s v="Auction"/>
    <s v="All-Rounder"/>
    <n v="3"/>
    <s v="Cooper_Connolly_PBK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72"/>
    <s v="PBKS"/>
    <s v="Auction"/>
    <s v="All-Rounder"/>
    <n v="4.4000000000000004"/>
    <s v="Ben_Dwarshuis_PBK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73"/>
    <s v="PBKS"/>
    <s v="Auction"/>
    <s v="Pacer"/>
    <n v="0.3"/>
    <s v="Vishal_Nishad_PBK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74"/>
    <s v="PBKS"/>
    <s v="Auction"/>
    <s v="Pacer"/>
    <n v="0.3"/>
    <s v="Praveen_Dubey_PBK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75"/>
    <s v="RR"/>
    <s v="Retained"/>
    <s v="Anchor"/>
    <n v="0"/>
    <s v="Shubham_Dubey_RR"/>
    <n v="7"/>
    <n v="81"/>
    <n v="58"/>
    <n v="20.25"/>
    <n v="139.65"/>
    <n v="0"/>
    <n v="0"/>
    <n v="8"/>
    <n v="3"/>
    <n v="2"/>
    <n v="4"/>
    <n v="12.5"/>
    <n v="106"/>
    <n v="5"/>
    <n v="8.25"/>
    <n v="0"/>
    <n v="21.2"/>
    <n v="0"/>
    <n v="0"/>
    <n v="0.13580246913580246"/>
    <n v="113.1165"/>
    <n v="54.13"/>
    <n v="64.960000000000008"/>
    <n v="79.73"/>
    <n v="41.75"/>
    <x v="0"/>
  </r>
  <r>
    <x v="176"/>
    <s v="RR"/>
    <s v="Retained"/>
    <s v="Anchor"/>
    <n v="0"/>
    <s v="Vaibhav_Suryavanshi_RR"/>
    <n v="16"/>
    <n v="776"/>
    <n v="327"/>
    <n v="48.5"/>
    <n v="237.3"/>
    <n v="1"/>
    <n v="5"/>
    <n v="63"/>
    <n v="72"/>
    <n v="0"/>
    <n v="0"/>
    <n v="0"/>
    <n v="0"/>
    <n v="0"/>
    <n v="0"/>
    <n v="0"/>
    <n v="0"/>
    <n v="0"/>
    <n v="0"/>
    <n v="0.17396907216494845"/>
    <n v="1841.4480000000001"/>
    <n v="144.46000000000004"/>
    <n v="222.57000000000002"/>
    <n v="280.26"/>
    <n v="0"/>
    <x v="0"/>
  </r>
  <r>
    <x v="177"/>
    <s v="RR"/>
    <s v="Retained"/>
    <s v="Anchor"/>
    <n v="0"/>
    <s v="Lhuan-dre_Pretorius_R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78"/>
    <s v="RR"/>
    <s v="Retained"/>
    <s v="Anchor"/>
    <n v="0"/>
    <s v="Shimron_Hetmyer_RR"/>
    <n v="8"/>
    <n v="78"/>
    <n v="69"/>
    <n v="13"/>
    <n v="113.04"/>
    <n v="0"/>
    <n v="0"/>
    <n v="5"/>
    <n v="3"/>
    <n v="1"/>
    <n v="0"/>
    <n v="0"/>
    <n v="0"/>
    <n v="0"/>
    <n v="0"/>
    <n v="0"/>
    <n v="0"/>
    <n v="0"/>
    <n v="0"/>
    <n v="0.10256410256410256"/>
    <n v="88.171200000000013"/>
    <n v="40.608000000000004"/>
    <n v="50.766000000000005"/>
    <n v="48.008000000000003"/>
    <n v="0"/>
    <x v="0"/>
  </r>
  <r>
    <x v="179"/>
    <s v="RR"/>
    <s v="Retained"/>
    <s v="Anchor"/>
    <n v="0"/>
    <s v="Yashasvi_Jaiswal_RR"/>
    <n v="16"/>
    <n v="427"/>
    <n v="280"/>
    <n v="30.5"/>
    <n v="152.5"/>
    <n v="0"/>
    <n v="3"/>
    <n v="52"/>
    <n v="18"/>
    <n v="2"/>
    <n v="0"/>
    <n v="0"/>
    <n v="0"/>
    <n v="0"/>
    <n v="0"/>
    <n v="0"/>
    <n v="0"/>
    <n v="0"/>
    <n v="0"/>
    <n v="0.16393442622950818"/>
    <n v="651.17499999999995"/>
    <n v="95.4"/>
    <n v="89"/>
    <n v="162.6"/>
    <n v="0"/>
    <x v="0"/>
  </r>
  <r>
    <x v="180"/>
    <s v="RR"/>
    <s v="Retained"/>
    <s v="Wicketkeeper"/>
    <n v="0"/>
    <s v="Dhruv_Jurel_R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81"/>
    <s v="RR"/>
    <s v="Retained"/>
    <s v="Anchor"/>
    <n v="0"/>
    <s v="Riyan_Parag_RR"/>
    <n v="14"/>
    <n v="309"/>
    <n v="196"/>
    <n v="23.76"/>
    <n v="157.65"/>
    <n v="0"/>
    <n v="2"/>
    <n v="24"/>
    <n v="21"/>
    <n v="1"/>
    <n v="14"/>
    <n v="4"/>
    <n v="38"/>
    <n v="2"/>
    <n v="9.5"/>
    <n v="0"/>
    <n v="19"/>
    <n v="0"/>
    <n v="0"/>
    <n v="0.14563106796116504"/>
    <n v="487.13849999999996"/>
    <n v="76.934000000000012"/>
    <n v="98.26"/>
    <n v="123.23000000000002"/>
    <n v="10.5"/>
    <x v="0"/>
  </r>
  <r>
    <x v="182"/>
    <s v="RR"/>
    <s v="Retained"/>
    <s v="All-Rounder"/>
    <n v="0"/>
    <s v="Yudhvir_Singh_Charak_R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83"/>
    <s v="RR"/>
    <s v="Retained"/>
    <s v="Pacer"/>
    <n v="0"/>
    <s v="Jofra_Archer_RR"/>
    <n v="16"/>
    <n v="64"/>
    <n v="47"/>
    <n v="10.66"/>
    <n v="136.16999999999999"/>
    <n v="0"/>
    <n v="0"/>
    <n v="4"/>
    <n v="4"/>
    <n v="4"/>
    <n v="16"/>
    <n v="60"/>
    <n v="559"/>
    <n v="25"/>
    <n v="9.31"/>
    <n v="1"/>
    <n v="22.36"/>
    <n v="0"/>
    <n v="0"/>
    <n v="0.125"/>
    <n v="87.148799999999994"/>
    <n v="57.897999999999996"/>
    <n v="72.117999999999995"/>
    <n v="235.81399999999999"/>
    <n v="240.69"/>
    <x v="0"/>
  </r>
  <r>
    <x v="184"/>
    <s v="RR"/>
    <s v="Retained"/>
    <s v="Pacer"/>
    <n v="0"/>
    <s v="Tushar_Deshpande_RR"/>
    <n v="7"/>
    <n v="26"/>
    <n v="14"/>
    <n v="13"/>
    <n v="185.71"/>
    <n v="0"/>
    <n v="0"/>
    <n v="0"/>
    <n v="3"/>
    <n v="0"/>
    <n v="7"/>
    <n v="23"/>
    <n v="275"/>
    <n v="4"/>
    <n v="11.95"/>
    <n v="0"/>
    <n v="68.75"/>
    <n v="0"/>
    <n v="0"/>
    <n v="0.11538461538461539"/>
    <n v="48.284599999999998"/>
    <n v="44.942000000000007"/>
    <n v="79.584000000000003"/>
    <n v="53.042000000000009"/>
    <n v="28.05"/>
    <x v="0"/>
  </r>
  <r>
    <x v="185"/>
    <s v="RR"/>
    <s v="Retained"/>
    <s v="Pacer"/>
    <n v="0"/>
    <s v="Sandeep_Sharma_RR"/>
    <n v="0"/>
    <n v="0"/>
    <n v="0"/>
    <n v="0"/>
    <n v="0"/>
    <n v="0"/>
    <n v="0"/>
    <n v="0"/>
    <n v="0"/>
    <n v="0"/>
    <n v="6"/>
    <n v="19.399999999999999"/>
    <n v="224"/>
    <n v="5"/>
    <n v="11.38"/>
    <n v="0"/>
    <n v="44.8"/>
    <n v="0"/>
    <n v="0"/>
    <n v="0"/>
    <n v="0"/>
    <n v="0"/>
    <n v="0"/>
    <n v="17.239999999999998"/>
    <n v="38.619999999999997"/>
    <x v="0"/>
  </r>
  <r>
    <x v="186"/>
    <s v="RR"/>
    <s v="Retained"/>
    <s v="Pacer"/>
    <n v="0"/>
    <s v="Kwena_Maphaka_R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87"/>
    <s v="RR"/>
    <s v="Retained"/>
    <s v="Spinner"/>
    <n v="0"/>
    <s v="Nandre_Burger_R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88"/>
    <s v="RR"/>
    <s v="Trade"/>
    <s v="All-Rounder"/>
    <n v="0"/>
    <s v="Ravindra_Jadeja_RR"/>
    <n v="14"/>
    <n v="266"/>
    <n v="197"/>
    <n v="66.5"/>
    <n v="135.02000000000001"/>
    <n v="0"/>
    <n v="0"/>
    <n v="24"/>
    <n v="5"/>
    <n v="7"/>
    <n v="14"/>
    <n v="33"/>
    <n v="277"/>
    <n v="10"/>
    <n v="8.39"/>
    <n v="0"/>
    <n v="27.7"/>
    <n v="0"/>
    <n v="0"/>
    <n v="0.10902255639097744"/>
    <n v="359.15319999999997"/>
    <n v="115.20400000000001"/>
    <n v="75.158000000000015"/>
    <n v="184.024"/>
    <n v="91.61"/>
    <x v="0"/>
  </r>
  <r>
    <x v="189"/>
    <s v="RR"/>
    <s v="Replacement for Sam Curran"/>
    <s v="All-Rounder"/>
    <n v="0"/>
    <s v="Dasun_Shanaka_R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90"/>
    <s v="RR"/>
    <s v="Trade"/>
    <s v="Wicketkeeper"/>
    <n v="0"/>
    <s v="Donovan_Ferreira_R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91"/>
    <s v="RR"/>
    <s v="Auction"/>
    <s v="Spinner"/>
    <n v="7.2"/>
    <s v="Ravi_Bishnoi_RR"/>
    <n v="0"/>
    <n v="0"/>
    <n v="0"/>
    <n v="0"/>
    <n v="0"/>
    <n v="0"/>
    <n v="0"/>
    <n v="0"/>
    <n v="0"/>
    <n v="0"/>
    <n v="9"/>
    <n v="26"/>
    <n v="257"/>
    <n v="11"/>
    <n v="9.8800000000000008"/>
    <n v="0"/>
    <n v="23.36"/>
    <n v="0"/>
    <n v="0.65454545454545454"/>
    <n v="0"/>
    <n v="0"/>
    <n v="0"/>
    <n v="0"/>
    <n v="68.239999999999995"/>
    <n v="100.12"/>
    <x v="0"/>
  </r>
  <r>
    <x v="192"/>
    <s v="RR"/>
    <s v="Auction"/>
    <s v="Pacer"/>
    <n v="0.9"/>
    <s v="Sushant_Mishra_RR"/>
    <n v="0"/>
    <n v="0"/>
    <n v="0"/>
    <n v="0"/>
    <n v="0"/>
    <n v="0"/>
    <n v="0"/>
    <n v="0"/>
    <n v="0"/>
    <n v="0"/>
    <n v="2"/>
    <n v="6.2"/>
    <n v="67"/>
    <n v="2"/>
    <n v="10.57"/>
    <n v="0"/>
    <n v="33.5"/>
    <n v="0"/>
    <n v="0.45"/>
    <n v="0"/>
    <n v="0"/>
    <n v="0"/>
    <n v="0"/>
    <n v="-5.1400000000000006"/>
    <n v="9.43"/>
    <x v="0"/>
  </r>
  <r>
    <x v="193"/>
    <s v="RR"/>
    <s v="Auction"/>
    <s v="Pacer"/>
    <n v="0.3"/>
    <s v="Vignesh_Puthur_R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94"/>
    <s v="RR"/>
    <s v="Auction"/>
    <s v="Pacer"/>
    <n v="0.3"/>
    <s v="Yash_Raj_Punja_RR"/>
    <n v="0"/>
    <n v="0"/>
    <n v="0"/>
    <n v="0"/>
    <n v="0"/>
    <n v="0"/>
    <n v="0"/>
    <n v="0"/>
    <n v="0"/>
    <n v="0"/>
    <n v="8"/>
    <n v="30"/>
    <n v="279"/>
    <n v="9"/>
    <n v="9.3000000000000007"/>
    <n v="0"/>
    <n v="31"/>
    <n v="0"/>
    <n v="3.3333333333333333E-2"/>
    <n v="0"/>
    <n v="0"/>
    <n v="0"/>
    <n v="0"/>
    <n v="53.4"/>
    <n v="80.7"/>
    <x v="0"/>
  </r>
  <r>
    <x v="195"/>
    <s v="RR"/>
    <s v="Replacement for Ravi Singh"/>
    <s v="All-Rounder"/>
    <n v="0.3"/>
    <s v="Emanjot_Chahal_R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96"/>
    <s v="RR"/>
    <s v="Auction"/>
    <s v="Spinner"/>
    <n v="0.3"/>
    <s v="Brijesh_Sharma_RR"/>
    <n v="0"/>
    <n v="0"/>
    <n v="0"/>
    <n v="0"/>
    <n v="0"/>
    <n v="0"/>
    <n v="0"/>
    <n v="0"/>
    <n v="0"/>
    <n v="0"/>
    <n v="13"/>
    <n v="45.3"/>
    <n v="450"/>
    <n v="14"/>
    <n v="9.89"/>
    <n v="0"/>
    <n v="32.14"/>
    <n v="0"/>
    <n v="2.1428571428571429E-2"/>
    <n v="0"/>
    <n v="0"/>
    <n v="0"/>
    <n v="0"/>
    <n v="92.22"/>
    <n v="130.11000000000001"/>
    <x v="0"/>
  </r>
  <r>
    <x v="197"/>
    <s v="RR"/>
    <s v="Auction"/>
    <s v="Anchor"/>
    <n v="0.3"/>
    <s v="Aman_Rao_R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98"/>
    <s v="RR"/>
    <s v="Auction"/>
    <s v="Pacer"/>
    <n v="2.4"/>
    <s v="Adam_Milne_R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99"/>
    <s v="RR"/>
    <s v="Auction"/>
    <s v="Pacer"/>
    <n v="0.75"/>
    <s v="Kuldeep_Sen_R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200"/>
    <s v="RCB"/>
    <s v="Retained"/>
    <s v="Anchor"/>
    <n v="0"/>
    <s v="Rajat_Patidar_RCB"/>
    <n v="15"/>
    <n v="501"/>
    <n v="260"/>
    <n v="41.75"/>
    <n v="192.69"/>
    <n v="0"/>
    <n v="5"/>
    <n v="30"/>
    <n v="42"/>
    <n v="2"/>
    <n v="0"/>
    <n v="0"/>
    <n v="0"/>
    <n v="0"/>
    <n v="0"/>
    <n v="0"/>
    <n v="0"/>
    <n v="0"/>
    <n v="0"/>
    <n v="0.1437125748502994"/>
    <n v="965.37689999999998"/>
    <n v="115.33799999999999"/>
    <n v="154.07600000000002"/>
    <n v="192.83799999999999"/>
    <n v="0"/>
    <x v="0"/>
  </r>
  <r>
    <x v="201"/>
    <s v="RCB"/>
    <s v="Retained"/>
    <s v="Anchor"/>
    <n v="0"/>
    <s v="Virat_Kohli_RCB"/>
    <n v="16"/>
    <n v="675"/>
    <n v="407"/>
    <n v="56.25"/>
    <n v="165.84"/>
    <n v="1"/>
    <n v="5"/>
    <n v="73"/>
    <n v="25"/>
    <n v="4"/>
    <n v="0"/>
    <n v="0"/>
    <n v="0"/>
    <n v="0"/>
    <n v="0"/>
    <n v="0"/>
    <n v="0"/>
    <n v="0"/>
    <n v="0"/>
    <n v="0.14518518518518519"/>
    <n v="1119.42"/>
    <n v="143.16800000000001"/>
    <n v="107.98600000000002"/>
    <n v="243.66800000000001"/>
    <n v="0"/>
    <x v="0"/>
  </r>
  <r>
    <x v="202"/>
    <s v="RCB"/>
    <s v="Retained"/>
    <s v="All-Rounder"/>
    <n v="0"/>
    <s v="Tim_David_RC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203"/>
    <s v="RCB"/>
    <s v="Retained"/>
    <s v="Anchor"/>
    <n v="0"/>
    <s v="Devdutt_Padikkal_RC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204"/>
    <s v="RCB"/>
    <s v="Retained"/>
    <s v="Wicketkeeper"/>
    <n v="0"/>
    <s v="Phil_Salt_RCB"/>
    <n v="6"/>
    <n v="202"/>
    <n v="120"/>
    <n v="33.659999999999997"/>
    <n v="168.33"/>
    <n v="0"/>
    <n v="2"/>
    <n v="16"/>
    <n v="11"/>
    <n v="0"/>
    <n v="0"/>
    <n v="0"/>
    <n v="0"/>
    <n v="0"/>
    <n v="0"/>
    <n v="0"/>
    <n v="0"/>
    <n v="0"/>
    <n v="0"/>
    <n v="0.13366336633663367"/>
    <n v="340.02660000000003"/>
    <n v="67.330000000000013"/>
    <n v="83.332000000000008"/>
    <n v="94.265999999999991"/>
    <n v="0"/>
    <x v="1"/>
  </r>
  <r>
    <x v="205"/>
    <s v="RCB"/>
    <s v="Retained"/>
    <s v="Wicketkeeper"/>
    <n v="0"/>
    <s v="Jitesh_Sharma_RC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206"/>
    <s v="RCB"/>
    <s v="Retained"/>
    <s v="All-Rounder"/>
    <n v="0"/>
    <s v="Krunal_Pandya_RC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207"/>
    <s v="RCB"/>
    <s v="Retained"/>
    <s v="All-Rounder"/>
    <n v="0"/>
    <s v="Jacob_Bethell_RCB"/>
    <n v="7"/>
    <n v="96"/>
    <n v="77"/>
    <n v="13.71"/>
    <n v="124.67"/>
    <n v="0"/>
    <n v="0"/>
    <n v="12"/>
    <n v="3"/>
    <n v="0"/>
    <n v="0"/>
    <n v="0"/>
    <n v="0"/>
    <n v="0"/>
    <n v="0"/>
    <n v="0"/>
    <n v="0"/>
    <n v="0"/>
    <n v="0"/>
    <n v="0.15625"/>
    <n v="119.6832"/>
    <n v="40.018000000000001"/>
    <n v="52.018000000000001"/>
    <n v="53.733999999999995"/>
    <n v="0"/>
    <x v="0"/>
  </r>
  <r>
    <x v="208"/>
    <s v="RCB"/>
    <s v="Retained"/>
    <s v="All-Rounder"/>
    <n v="0"/>
    <s v="Romario_Shepherd_RC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209"/>
    <s v="RCB"/>
    <s v="Retained"/>
    <s v="All-Rounder"/>
    <n v="0"/>
    <s v="Swapnil_Singh_RC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210"/>
    <s v="RCB"/>
    <s v="Retained"/>
    <s v="Pacer"/>
    <n v="0"/>
    <s v="Josh_Hazlewood_RCB"/>
    <n v="0"/>
    <n v="0"/>
    <n v="0"/>
    <n v="0"/>
    <n v="0"/>
    <n v="0"/>
    <n v="0"/>
    <n v="0"/>
    <n v="0"/>
    <n v="0"/>
    <n v="13"/>
    <n v="51.3"/>
    <n v="494"/>
    <n v="15"/>
    <n v="9.59"/>
    <n v="0"/>
    <n v="32.93"/>
    <n v="0"/>
    <n v="0"/>
    <n v="0"/>
    <n v="0"/>
    <n v="0"/>
    <n v="0"/>
    <n v="100.82"/>
    <n v="140.41"/>
    <x v="0"/>
  </r>
  <r>
    <x v="211"/>
    <s v="RCB"/>
    <s v="Retained"/>
    <s v="Pacer"/>
    <n v="0"/>
    <s v="Bhuvneshwar_Kumar_RC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212"/>
    <s v="RCB"/>
    <s v="Retained"/>
    <s v="Pacer"/>
    <n v="0"/>
    <s v="Rasikh_Salam_RCB"/>
    <n v="0"/>
    <n v="0"/>
    <n v="0"/>
    <n v="0"/>
    <n v="0"/>
    <n v="0"/>
    <n v="0"/>
    <n v="0"/>
    <n v="0"/>
    <n v="0"/>
    <n v="12"/>
    <n v="42.5"/>
    <n v="405"/>
    <n v="19"/>
    <n v="9.4499999999999993"/>
    <n v="1"/>
    <n v="21.31"/>
    <n v="0"/>
    <n v="0"/>
    <n v="0"/>
    <n v="0"/>
    <n v="0"/>
    <n v="0"/>
    <n v="133.1"/>
    <n v="180.55"/>
    <x v="0"/>
  </r>
  <r>
    <x v="213"/>
    <s v="RCB"/>
    <s v="Retained"/>
    <s v="Spinner"/>
    <n v="0"/>
    <s v="Yash_Dayal_RC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214"/>
    <s v="RCB"/>
    <s v="Retained"/>
    <s v="Spinner"/>
    <n v="0"/>
    <s v="Suyash_Sharma_RCB"/>
    <n v="0"/>
    <n v="0"/>
    <n v="0"/>
    <n v="0"/>
    <n v="0"/>
    <n v="0"/>
    <n v="0"/>
    <n v="0"/>
    <n v="0"/>
    <n v="0"/>
    <n v="12"/>
    <n v="40.5"/>
    <n v="376"/>
    <n v="9"/>
    <n v="9.1999999999999993"/>
    <n v="1"/>
    <n v="41.77"/>
    <n v="0"/>
    <n v="0"/>
    <n v="0"/>
    <n v="0"/>
    <n v="0"/>
    <n v="0"/>
    <n v="53.6"/>
    <n v="80.8"/>
    <x v="0"/>
  </r>
  <r>
    <x v="215"/>
    <s v="RCB"/>
    <s v="Replacement for Nuwan Thushara"/>
    <s v="Pacer"/>
    <n v="1.6"/>
    <s v="Richard_Gleeson_RC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216"/>
    <s v="RCB"/>
    <s v="Retained"/>
    <s v="Pacer"/>
    <n v="0"/>
    <s v="Abhinandan_Singh_RCB"/>
    <n v="0"/>
    <n v="0"/>
    <n v="0"/>
    <n v="0"/>
    <n v="0"/>
    <n v="0"/>
    <n v="0"/>
    <n v="0"/>
    <n v="0"/>
    <n v="0"/>
    <n v="3"/>
    <n v="9.4"/>
    <n v="122"/>
    <n v="3"/>
    <n v="12.62"/>
    <n v="0"/>
    <n v="40.659999999999997"/>
    <n v="0"/>
    <n v="0"/>
    <n v="0"/>
    <n v="0"/>
    <n v="0"/>
    <n v="0"/>
    <n v="-1.2399999999999984"/>
    <n v="17.380000000000003"/>
    <x v="0"/>
  </r>
  <r>
    <x v="217"/>
    <s v="RCB"/>
    <s v="Auction"/>
    <s v="All-Rounder"/>
    <n v="7"/>
    <s v="Venkatesh_Iyer_RC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218"/>
    <s v="RCB"/>
    <s v="Auction"/>
    <s v="Pacer"/>
    <n v="2"/>
    <s v="Jacob_Duffy_RCB"/>
    <n v="0"/>
    <n v="0"/>
    <n v="0"/>
    <n v="0"/>
    <n v="0"/>
    <n v="0"/>
    <n v="0"/>
    <n v="0"/>
    <n v="0"/>
    <n v="0"/>
    <n v="6"/>
    <n v="24"/>
    <n v="263"/>
    <n v="9"/>
    <n v="10.95"/>
    <n v="0"/>
    <n v="29.22"/>
    <n v="0"/>
    <n v="0.22222222222222221"/>
    <n v="0"/>
    <n v="0"/>
    <n v="0"/>
    <n v="0"/>
    <n v="50.1"/>
    <n v="79.05"/>
    <x v="0"/>
  </r>
  <r>
    <x v="219"/>
    <s v="RCB"/>
    <s v="Auction"/>
    <s v="All-Rounder"/>
    <n v="5.2"/>
    <s v="Mangesh_Yadav_RC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220"/>
    <s v="RCB"/>
    <s v="Auction"/>
    <s v="All-Rounder"/>
    <n v="0.3"/>
    <s v="Satvik_Deswal_RC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221"/>
    <s v="RCB"/>
    <s v="Auction"/>
    <s v="Anchor"/>
    <n v="0.75"/>
    <s v="Jordan_Cox_RC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222"/>
    <s v="RCB"/>
    <s v="Auction"/>
    <s v="All-Rounder"/>
    <n v="0.3"/>
    <s v="Kanishk_Chouhan_RC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223"/>
    <s v="RCB"/>
    <s v="Auction"/>
    <s v="All-Rounder"/>
    <n v="0.3"/>
    <s v="Vihaan_Malhotra_RC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224"/>
    <s v="RCB"/>
    <s v="All-rounder"/>
    <s v="All-Rounder"/>
    <n v="0.3"/>
    <s v="Vicky_Ostwal_RC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225"/>
    <s v="SRH"/>
    <s v="Retained"/>
    <s v="Anchor"/>
    <n v="0"/>
    <s v="Travis_Head_SRH"/>
    <n v="15"/>
    <n v="410"/>
    <n v="241"/>
    <n v="27.33"/>
    <n v="170.12"/>
    <n v="0"/>
    <n v="2"/>
    <n v="46"/>
    <n v="23"/>
    <n v="0"/>
    <n v="15"/>
    <n v="1"/>
    <n v="7"/>
    <n v="1"/>
    <n v="7"/>
    <n v="0"/>
    <n v="7"/>
    <n v="0"/>
    <n v="0"/>
    <n v="0.16829268292682928"/>
    <n v="697.49199999999996"/>
    <n v="85.956000000000003"/>
    <n v="101.998"/>
    <n v="151.024"/>
    <n v="3"/>
    <x v="0"/>
  </r>
  <r>
    <x v="226"/>
    <s v="SRH"/>
    <s v="Retained"/>
    <s v="All-Rounder"/>
    <n v="0"/>
    <s v="Abhishek_Sharma_SRH"/>
    <n v="15"/>
    <n v="563"/>
    <n v="275"/>
    <n v="40.21"/>
    <n v="204.72"/>
    <n v="1"/>
    <n v="4"/>
    <n v="50"/>
    <n v="43"/>
    <n v="1"/>
    <n v="0"/>
    <n v="0"/>
    <n v="0"/>
    <n v="0"/>
    <n v="0"/>
    <n v="0"/>
    <n v="0"/>
    <n v="0"/>
    <n v="0"/>
    <n v="0.16518650088809947"/>
    <n v="1152.5735999999999"/>
    <n v="118.328"/>
    <n v="157.13800000000001"/>
    <n v="211.84399999999999"/>
    <n v="0"/>
    <x v="0"/>
  </r>
  <r>
    <x v="227"/>
    <s v="SRH"/>
    <s v="Retained"/>
    <s v="Anchor"/>
    <n v="0"/>
    <s v="Aniket_Verma_SRH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228"/>
    <s v="SRH"/>
    <s v="Retained"/>
    <s v="Anchor"/>
    <n v="0"/>
    <s v="Ravichandran_Smaran_SRH"/>
    <n v="6"/>
    <n v="19"/>
    <n v="25"/>
    <n v="6.33"/>
    <n v="76"/>
    <n v="0"/>
    <n v="0"/>
    <n v="3"/>
    <n v="0"/>
    <n v="1"/>
    <n v="0"/>
    <n v="0"/>
    <n v="0"/>
    <n v="0"/>
    <n v="0"/>
    <n v="0"/>
    <n v="0"/>
    <n v="0"/>
    <n v="0"/>
    <n v="0.15789473684210525"/>
    <n v="14.44"/>
    <n v="24.631999999999998"/>
    <n v="32.150000000000006"/>
    <n v="22.900000000000002"/>
    <n v="0"/>
    <x v="0"/>
  </r>
  <r>
    <x v="229"/>
    <s v="SRH"/>
    <s v="Retained"/>
    <s v="Wicketkeeper"/>
    <n v="0"/>
    <s v="Ishan_Kishan_SRH"/>
    <n v="15"/>
    <n v="602"/>
    <n v="330"/>
    <n v="40.130000000000003"/>
    <n v="182.42"/>
    <n v="0"/>
    <n v="6"/>
    <n v="60"/>
    <n v="32"/>
    <n v="0"/>
    <n v="0"/>
    <n v="0"/>
    <n v="0"/>
    <n v="0"/>
    <n v="0"/>
    <n v="0"/>
    <n v="0"/>
    <n v="0"/>
    <n v="0"/>
    <n v="0.15282392026578073"/>
    <n v="1098.1684"/>
    <n v="112.736"/>
    <n v="120.46800000000002"/>
    <n v="217.084"/>
    <n v="0"/>
    <x v="0"/>
  </r>
  <r>
    <x v="230"/>
    <s v="SRH"/>
    <s v="Retained"/>
    <s v="Wicketkeeper"/>
    <n v="0"/>
    <s v="Heinrich_Klaasen_SRH"/>
    <n v="15"/>
    <n v="624"/>
    <n v="390"/>
    <n v="48"/>
    <n v="160"/>
    <n v="0"/>
    <n v="6"/>
    <n v="48"/>
    <n v="31"/>
    <n v="2"/>
    <n v="0"/>
    <n v="0"/>
    <n v="0"/>
    <n v="0"/>
    <n v="0"/>
    <n v="0"/>
    <n v="0"/>
    <n v="0"/>
    <n v="0"/>
    <n v="0.1266025641025641"/>
    <n v="998.4"/>
    <n v="123.60000000000001"/>
    <n v="112.5"/>
    <n v="223.2"/>
    <n v="0"/>
    <x v="0"/>
  </r>
  <r>
    <x v="231"/>
    <s v="SRH"/>
    <s v="Retained"/>
    <s v="All-Rounder"/>
    <n v="0"/>
    <s v="Nitish_Kumar_Reddy_SRH"/>
    <n v="14"/>
    <n v="302"/>
    <n v="176"/>
    <n v="30.2"/>
    <n v="171.59"/>
    <n v="0"/>
    <n v="1"/>
    <n v="19"/>
    <n v="21"/>
    <n v="3"/>
    <n v="14"/>
    <n v="31"/>
    <n v="323"/>
    <n v="8"/>
    <n v="10.41"/>
    <n v="0"/>
    <n v="40.369999999999997"/>
    <n v="0"/>
    <n v="0"/>
    <n v="0.13245033112582782"/>
    <n v="518.20180000000005"/>
    <n v="91.598000000000013"/>
    <n v="110.83600000000001"/>
    <n v="174.09800000000001"/>
    <n v="69.59"/>
    <x v="1"/>
  </r>
  <r>
    <x v="232"/>
    <s v="SRH"/>
    <s v="Retained"/>
    <s v="All-Rounder"/>
    <n v="0"/>
    <s v="Harsh_Dubey_SRH"/>
    <n v="0"/>
    <n v="0"/>
    <n v="0"/>
    <n v="0"/>
    <n v="0"/>
    <n v="0"/>
    <n v="0"/>
    <n v="0"/>
    <n v="0"/>
    <n v="0"/>
    <n v="8"/>
    <n v="22"/>
    <n v="228"/>
    <n v="8"/>
    <n v="10.36"/>
    <n v="0"/>
    <n v="28.5"/>
    <n v="0"/>
    <n v="0"/>
    <n v="0"/>
    <n v="0"/>
    <n v="0"/>
    <n v="0"/>
    <n v="43.28"/>
    <n v="69.64"/>
    <x v="0"/>
  </r>
  <r>
    <x v="233"/>
    <s v="SRH"/>
    <s v="Retained"/>
    <s v="All-Rounder"/>
    <n v="0"/>
    <s v="Kamindu_Mendis_SRH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234"/>
    <s v="SRH"/>
    <s v="Retained"/>
    <s v="All-Rounder"/>
    <n v="0"/>
    <s v="Harshal_Patel_SRH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235"/>
    <s v="SRH"/>
    <s v="Replacement for _x000a_Brydon Carse (ENG)"/>
    <s v="Pacer"/>
    <n v="0.75"/>
    <s v="Dilshan_Madushanka_SRH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236"/>
    <s v="SRH"/>
    <s v="Retained"/>
    <s v="Pacer"/>
    <n v="0"/>
    <s v="Pat_Cummins_SRH"/>
    <n v="8"/>
    <n v="30"/>
    <n v="19"/>
    <n v="10"/>
    <n v="157.88999999999999"/>
    <n v="0"/>
    <n v="0"/>
    <n v="1"/>
    <n v="3"/>
    <n v="0"/>
    <n v="8"/>
    <n v="32"/>
    <n v="307"/>
    <n v="8"/>
    <n v="9.59"/>
    <n v="0"/>
    <n v="38.369999999999997"/>
    <n v="0"/>
    <n v="0"/>
    <n v="0.13333333333333333"/>
    <n v="47.366999999999997"/>
    <n v="38.578000000000003"/>
    <n v="68.206000000000003"/>
    <n v="85.397999999999996"/>
    <n v="70.41"/>
    <x v="0"/>
  </r>
  <r>
    <x v="237"/>
    <s v="SRH"/>
    <s v="Retained"/>
    <s v="Pacer"/>
    <n v="0"/>
    <s v="Jaydev_Unadkat_SRH"/>
    <n v="0"/>
    <n v="0"/>
    <n v="0"/>
    <n v="0"/>
    <n v="0"/>
    <n v="0"/>
    <n v="0"/>
    <n v="0"/>
    <n v="0"/>
    <n v="0"/>
    <n v="4"/>
    <n v="12.5"/>
    <n v="140"/>
    <n v="4"/>
    <n v="10.9"/>
    <n v="0"/>
    <n v="35"/>
    <n v="0"/>
    <n v="0"/>
    <n v="0"/>
    <n v="0"/>
    <n v="0"/>
    <n v="0"/>
    <n v="10.199999999999999"/>
    <n v="29.1"/>
    <x v="0"/>
  </r>
  <r>
    <x v="238"/>
    <s v="SRH"/>
    <s v="Retained"/>
    <s v="Pacer"/>
    <n v="0"/>
    <s v="Eshan_Malinga_SRH"/>
    <n v="15"/>
    <n v="7"/>
    <n v="17"/>
    <n v="7"/>
    <n v="41.17"/>
    <n v="0"/>
    <n v="0"/>
    <n v="0"/>
    <n v="0"/>
    <n v="2"/>
    <n v="15"/>
    <n v="54.2"/>
    <n v="507"/>
    <n v="20"/>
    <n v="9.33"/>
    <n v="0"/>
    <n v="25.35"/>
    <n v="0"/>
    <n v="0"/>
    <n v="0"/>
    <n v="2.8818999999999999"/>
    <n v="21.733999999999998"/>
    <n v="21.617999999999999"/>
    <n v="155.67400000000001"/>
    <n v="190.67"/>
    <x v="0"/>
  </r>
  <r>
    <x v="239"/>
    <s v="SRH"/>
    <s v="Retained"/>
    <s v="Pacer"/>
    <n v="0"/>
    <s v="Zeeshan_Ansari_SRH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240"/>
    <s v="SRH"/>
    <s v="Auction"/>
    <s v="All-Rounder"/>
    <n v="0.3"/>
    <s v="Shivang_Kumar_SRH"/>
    <n v="13"/>
    <n v="53"/>
    <n v="46"/>
    <n v="8.83"/>
    <n v="115.21"/>
    <n v="0"/>
    <n v="0"/>
    <n v="6"/>
    <n v="1"/>
    <n v="0"/>
    <n v="13"/>
    <n v="39"/>
    <n v="375"/>
    <n v="9"/>
    <n v="9.61"/>
    <n v="0"/>
    <n v="41.66"/>
    <n v="5.6603773584905656E-3"/>
    <n v="3.3333333333333333E-2"/>
    <n v="0.13207547169811321"/>
    <n v="61.061300000000003"/>
    <n v="31.874000000000002"/>
    <n v="45.784000000000006"/>
    <n v="91.722000000000008"/>
    <n v="80.39"/>
    <x v="0"/>
  </r>
  <r>
    <x v="241"/>
    <s v="SRH"/>
    <s v="Auction"/>
    <s v="Wicketkeeper"/>
    <n v="1.5"/>
    <s v="Salil_Arora_SRH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242"/>
    <s v="SRH"/>
    <s v="Auction"/>
    <s v="Pacer"/>
    <n v="0.3"/>
    <s v="Krains_Fuletra_SRH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243"/>
    <s v="SRH"/>
    <s v="Auction"/>
    <s v="Spinner"/>
    <n v="0.3"/>
    <s v="Praful_Hinge_SRH"/>
    <n v="0"/>
    <n v="0"/>
    <n v="0"/>
    <n v="0"/>
    <n v="0"/>
    <n v="0"/>
    <n v="0"/>
    <n v="0"/>
    <n v="0"/>
    <n v="0"/>
    <n v="7"/>
    <n v="26"/>
    <n v="305"/>
    <n v="14"/>
    <n v="11.73"/>
    <n v="0"/>
    <n v="21.78"/>
    <n v="0"/>
    <n v="2.1428571428571429E-2"/>
    <n v="0"/>
    <n v="0"/>
    <n v="0"/>
    <n v="0"/>
    <n v="88.539999999999992"/>
    <n v="128.27000000000001"/>
    <x v="0"/>
  </r>
  <r>
    <x v="244"/>
    <s v="SRH"/>
    <s v="Auction"/>
    <s v="Pacer"/>
    <n v="0.3"/>
    <s v="Amit_Kumar_SRH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245"/>
    <s v="SRH"/>
    <s v="Auction"/>
    <s v="Pacer"/>
    <n v="0.3"/>
    <s v="Onkar_Tarmale_SRH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246"/>
    <s v="SRH"/>
    <s v="Auction"/>
    <s v="Pacer"/>
    <n v="0.3"/>
    <s v="Sakib_Hussain_SRH"/>
    <n v="11"/>
    <n v="5"/>
    <n v="7"/>
    <s v="-"/>
    <n v="71.42"/>
    <n v="0"/>
    <n v="0"/>
    <n v="1"/>
    <n v="0"/>
    <n v="1"/>
    <n v="11"/>
    <n v="42"/>
    <n v="397"/>
    <n v="15"/>
    <n v="9.4499999999999993"/>
    <n v="0"/>
    <n v="26.46"/>
    <n v="0.06"/>
    <n v="0.02"/>
    <n v="0.2"/>
    <n v="3.5710000000000002"/>
    <e v="#VALUE!"/>
    <n v="31.218"/>
    <n v="118.88399999999999"/>
    <n v="140.55000000000001"/>
    <x v="0"/>
  </r>
  <r>
    <x v="247"/>
    <s v="SRH"/>
    <s v="Auction"/>
    <s v="All-Rounder"/>
    <n v="13"/>
    <s v="Liam_Livingstone_SRH"/>
    <n v="2"/>
    <n v="15"/>
    <n v="25"/>
    <n v="7.5"/>
    <n v="60"/>
    <n v="0"/>
    <n v="0"/>
    <n v="0"/>
    <n v="1"/>
    <n v="0"/>
    <n v="0"/>
    <n v="0"/>
    <n v="0"/>
    <n v="0"/>
    <n v="0"/>
    <n v="0"/>
    <n v="0"/>
    <n v="0.8666666666666667"/>
    <n v="0"/>
    <n v="6.6666666666666666E-2"/>
    <n v="9"/>
    <n v="16.5"/>
    <n v="24.75"/>
    <n v="16.5"/>
    <n v="0"/>
    <x v="0"/>
  </r>
  <r>
    <x v="248"/>
    <s v="SRH"/>
    <s v="Replacement for Shivam Mavi"/>
    <s v="All-Rounder"/>
    <n v="0.3"/>
    <s v="RS_Ambrish_SRH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249"/>
    <s v="SRH"/>
    <s v="Replacement for David Payne"/>
    <s v="Pacer"/>
    <n v="2"/>
    <s v="Gerald_Coetzee_SRH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2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</r>
  <r>
    <x v="2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</r>
  <r>
    <x v="2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</r>
  <r>
    <x v="2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</r>
  <r>
    <x v="2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</r>
  <r>
    <x v="2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x v="0"/>
    <s v="CSK"/>
    <s v="Retained"/>
    <x v="0"/>
    <n v="0"/>
    <s v="Ruturaj_Gaikwad_CSK"/>
    <n v="14"/>
    <n v="337"/>
    <n v="273"/>
    <n v="28.08"/>
    <n v="123.44"/>
    <n v="0"/>
    <n v="2"/>
    <n v="29"/>
    <n v="12"/>
    <n v="2"/>
    <n v="0"/>
    <n v="0"/>
    <n v="0"/>
    <n v="0"/>
    <n v="0"/>
    <n v="0"/>
    <n v="0"/>
    <n v="0"/>
    <n v="0"/>
    <n v="0.12166172106824925"/>
    <n v="415.99279999999999"/>
    <n v="79.62"/>
    <n v="65.725999999999999"/>
    <n v="129.78800000000001"/>
    <n v="0"/>
    <s v="NO"/>
  </r>
  <r>
    <x v="1"/>
    <s v="CSK"/>
    <s v="Retained"/>
    <x v="1"/>
    <n v="0"/>
    <s v="MS_Dhoni_CSK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2"/>
    <s v="CSK"/>
    <s v="Retained"/>
    <x v="0"/>
    <n v="0"/>
    <s v="Dewald_Brevis_CSK"/>
    <n v="11"/>
    <n v="151"/>
    <n v="118"/>
    <n v="18.87"/>
    <n v="127.96"/>
    <n v="0"/>
    <n v="0"/>
    <n v="8"/>
    <n v="10"/>
    <n v="0"/>
    <n v="0"/>
    <n v="0"/>
    <n v="0"/>
    <n v="0"/>
    <n v="0"/>
    <n v="0"/>
    <n v="0"/>
    <n v="0"/>
    <n v="0"/>
    <n v="0.11920529801324503"/>
    <n v="193.21959999999999"/>
    <n v="48.24"/>
    <n v="65.283999999999992"/>
    <n v="70.891999999999996"/>
    <n v="0"/>
    <s v="NO"/>
  </r>
  <r>
    <x v="3"/>
    <s v="CSK"/>
    <s v="Replacement for Ayush Mhatre"/>
    <x v="2"/>
    <n v="0.3"/>
    <s v="Akash_Madhwal_CSK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4"/>
    <s v="CSK"/>
    <s v="Retained"/>
    <x v="1"/>
    <n v="0"/>
    <s v="Urvil_Patel_CSK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5"/>
    <s v="CSK"/>
    <s v="Retained"/>
    <x v="3"/>
    <n v="0"/>
    <s v="Anshul_Kamboj_CSK"/>
    <n v="14"/>
    <n v="58"/>
    <n v="38"/>
    <n v="29"/>
    <n v="152.63"/>
    <n v="0"/>
    <n v="0"/>
    <n v="3"/>
    <n v="4"/>
    <n v="2"/>
    <n v="14"/>
    <n v="50.2"/>
    <n v="530"/>
    <n v="21"/>
    <n v="10.52"/>
    <n v="0"/>
    <n v="25.23"/>
    <n v="0"/>
    <n v="0"/>
    <n v="0.1206896551724138"/>
    <n v="88.525399999999991"/>
    <n v="57.926000000000002"/>
    <n v="73.151999999999987"/>
    <n v="198.886"/>
    <n v="199.48"/>
    <s v="YES"/>
  </r>
  <r>
    <x v="6"/>
    <s v="CSK"/>
    <s v="Replacement for Jamie Overton"/>
    <x v="3"/>
    <n v="0.75"/>
    <s v="Dian_Forrester_CSK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7"/>
    <s v="CSK"/>
    <s v="Replacement for Ramakrishna Ghosh"/>
    <x v="3"/>
    <n v="0.3"/>
    <s v="Macneil_Noronha_CSK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8"/>
    <s v="CSK"/>
    <s v="Retained"/>
    <x v="3"/>
    <n v="0"/>
    <s v="Shivam_Dube_CSK"/>
    <n v="13"/>
    <n v="270"/>
    <n v="170"/>
    <n v="38.57"/>
    <n v="158.82"/>
    <n v="0"/>
    <n v="0"/>
    <n v="24"/>
    <n v="15"/>
    <n v="5"/>
    <n v="0"/>
    <n v="0"/>
    <n v="0"/>
    <n v="0"/>
    <n v="0"/>
    <n v="0"/>
    <n v="0"/>
    <n v="0"/>
    <n v="0"/>
    <n v="0.14444444444444443"/>
    <n v="428.81400000000002"/>
    <n v="99.191999999999993"/>
    <n v="100.02799999999999"/>
    <n v="122.764"/>
    <n v="0"/>
    <s v="YES"/>
  </r>
  <r>
    <x v="9"/>
    <s v="CSK"/>
    <s v="Replacement for Khaleel Ahmed"/>
    <x v="2"/>
    <n v="0.3"/>
    <s v="Kuldip_Yadav_CSK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10"/>
    <s v="CSK"/>
    <s v="Retained"/>
    <x v="4"/>
    <n v="0"/>
    <s v="Noor_Ahmad_CSK"/>
    <n v="14"/>
    <n v="11"/>
    <n v="23"/>
    <n v="3.66"/>
    <n v="47.82"/>
    <n v="0"/>
    <n v="0"/>
    <n v="0"/>
    <n v="1"/>
    <n v="1"/>
    <n v="14"/>
    <n v="51"/>
    <n v="428"/>
    <n v="13"/>
    <n v="8.39"/>
    <n v="0"/>
    <n v="32.92"/>
    <n v="0"/>
    <n v="0"/>
    <n v="9.0909090909090912E-2"/>
    <n v="5.2602000000000002"/>
    <n v="17.128"/>
    <n v="22.978000000000002"/>
    <n v="102.084"/>
    <n v="121.61"/>
    <s v="NO"/>
  </r>
  <r>
    <x v="11"/>
    <s v="CSK"/>
    <s v="Retained"/>
    <x v="2"/>
    <n v="0"/>
    <s v="Mukesh_Choudhary_CSK"/>
    <n v="0"/>
    <n v="0"/>
    <n v="0"/>
    <n v="0"/>
    <n v="0"/>
    <n v="0"/>
    <n v="0"/>
    <n v="0"/>
    <n v="0"/>
    <n v="0"/>
    <n v="8"/>
    <n v="28"/>
    <n v="249"/>
    <n v="8"/>
    <n v="8.89"/>
    <n v="0"/>
    <n v="31.12"/>
    <n v="0"/>
    <n v="0"/>
    <n v="0"/>
    <n v="0"/>
    <n v="0"/>
    <n v="0"/>
    <n v="46.22"/>
    <n v="71.11"/>
    <s v="NO"/>
  </r>
  <r>
    <x v="12"/>
    <s v="CSK"/>
    <s v="Replacement for Nathan Ellis"/>
    <x v="2"/>
    <n v="1.5"/>
    <s v="Spencer_Johnson_CSK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13"/>
    <s v="CSK"/>
    <s v="Retained"/>
    <x v="4"/>
    <n v="0"/>
    <s v="Shreyas_Gopal_CSK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14"/>
    <s v="CSK"/>
    <s v="Retained"/>
    <x v="2"/>
    <n v="0"/>
    <s v="Gurjapneet_Singh_CSK"/>
    <n v="0"/>
    <n v="0"/>
    <n v="0"/>
    <n v="0"/>
    <n v="0"/>
    <n v="0"/>
    <n v="0"/>
    <n v="0"/>
    <n v="0"/>
    <n v="0"/>
    <n v="8"/>
    <n v="25.1"/>
    <n v="233"/>
    <n v="4"/>
    <n v="9.25"/>
    <n v="0"/>
    <n v="58.25"/>
    <n v="0"/>
    <n v="0"/>
    <n v="0"/>
    <n v="0"/>
    <n v="0"/>
    <n v="0"/>
    <n v="13.5"/>
    <n v="30.75"/>
    <s v="NO"/>
  </r>
  <r>
    <x v="15"/>
    <s v="CSK"/>
    <s v="Trade"/>
    <x v="1"/>
    <n v="0"/>
    <s v="Sanju_Samson_CSK"/>
    <n v="14"/>
    <n v="477"/>
    <n v="288"/>
    <n v="43.36"/>
    <n v="165.62"/>
    <n v="2"/>
    <n v="1"/>
    <n v="53"/>
    <n v="24"/>
    <n v="3"/>
    <n v="0"/>
    <n v="0"/>
    <n v="0"/>
    <n v="0"/>
    <n v="0"/>
    <n v="0"/>
    <n v="0"/>
    <n v="0"/>
    <n v="0"/>
    <n v="0.16142557651991615"/>
    <n v="790.00740000000008"/>
    <n v="113.16800000000001"/>
    <n v="108.848"/>
    <n v="182.22399999999999"/>
    <n v="0"/>
    <s v="NO"/>
  </r>
  <r>
    <x v="16"/>
    <s v="CSK"/>
    <s v="Auction"/>
    <x v="2"/>
    <n v="2"/>
    <s v="Akeal_Hosein_CSK"/>
    <n v="7"/>
    <n v="5"/>
    <n v="3"/>
    <s v="-"/>
    <n v="166.66"/>
    <n v="0"/>
    <n v="0"/>
    <n v="0"/>
    <n v="0"/>
    <n v="3"/>
    <n v="7"/>
    <n v="24.4"/>
    <n v="198"/>
    <n v="8"/>
    <n v="8.02"/>
    <n v="1"/>
    <n v="24.75"/>
    <n v="0.4"/>
    <n v="0.25"/>
    <n v="0"/>
    <n v="8.3330000000000002"/>
    <e v="#VALUE!"/>
    <n v="75.513999999999996"/>
    <n v="88.792000000000002"/>
    <n v="71.98"/>
    <s v="NO"/>
  </r>
  <r>
    <x v="17"/>
    <s v="CSK"/>
    <s v="Auction"/>
    <x v="3"/>
    <n v="14.2"/>
    <s v="Prashant_Veer_CSK"/>
    <n v="6"/>
    <n v="90"/>
    <n v="67"/>
    <n v="45"/>
    <n v="134.32"/>
    <n v="0"/>
    <n v="0"/>
    <n v="10"/>
    <n v="3"/>
    <n v="3"/>
    <n v="0"/>
    <n v="0"/>
    <n v="0"/>
    <n v="0"/>
    <n v="0"/>
    <n v="0"/>
    <n v="0"/>
    <n v="0.15777777777777777"/>
    <n v="0"/>
    <n v="0.14444444444444443"/>
    <n v="120.88799999999999"/>
    <n v="68.864000000000004"/>
    <n v="65.378000000000014"/>
    <n v="59.864000000000004"/>
    <n v="0"/>
    <s v="NO"/>
  </r>
  <r>
    <x v="18"/>
    <s v="CSK"/>
    <s v="Auction"/>
    <x v="1"/>
    <n v="14.2"/>
    <s v="Kartik_Sharma_CSK"/>
    <n v="11"/>
    <n v="295"/>
    <n v="216"/>
    <n v="32.770000000000003"/>
    <n v="136.57"/>
    <n v="0"/>
    <n v="2"/>
    <n v="24"/>
    <n v="16"/>
    <n v="2"/>
    <n v="0"/>
    <n v="0"/>
    <n v="0"/>
    <n v="0"/>
    <n v="0"/>
    <n v="0"/>
    <n v="0"/>
    <n v="4.8135593220338981E-2"/>
    <n v="0"/>
    <n v="0.13559322033898305"/>
    <n v="402.88150000000002"/>
    <n v="79.921999999999997"/>
    <n v="81.828000000000003"/>
    <n v="119.81399999999999"/>
    <n v="0"/>
    <s v="NO"/>
  </r>
  <r>
    <x v="19"/>
    <s v="CSK"/>
    <s v="Auction"/>
    <x v="3"/>
    <n v="1.5"/>
    <s v="Matthew_Short_CSK"/>
    <n v="3"/>
    <n v="60"/>
    <n v="51"/>
    <n v="20"/>
    <n v="117.64"/>
    <n v="0"/>
    <n v="0"/>
    <n v="6"/>
    <n v="1"/>
    <n v="0"/>
    <n v="0"/>
    <n v="0"/>
    <n v="0"/>
    <n v="0"/>
    <n v="0"/>
    <n v="0"/>
    <n v="0"/>
    <n v="2.5000000000000001E-2"/>
    <n v="0"/>
    <n v="0.11666666666666667"/>
    <n v="70.584000000000003"/>
    <n v="37.528000000000006"/>
    <n v="46.506000000000007"/>
    <n v="41.528000000000006"/>
    <n v="0"/>
    <s v="NO"/>
  </r>
  <r>
    <x v="20"/>
    <s v="CSK"/>
    <s v="Auction"/>
    <x v="3"/>
    <n v="0.4"/>
    <s v="Aman_Khan_CSK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21"/>
    <s v="CSK"/>
    <s v="Auction"/>
    <x v="0"/>
    <n v="0.75"/>
    <s v="Sarfaraz_Khan_CSK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22"/>
    <s v="CSK"/>
    <s v="Auction"/>
    <x v="4"/>
    <n v="1"/>
    <s v="Rahul_Chahar_CSK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23"/>
    <s v="CSK"/>
    <s v="Auction"/>
    <x v="2"/>
    <n v="2"/>
    <s v="Matt_Henry_CSK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24"/>
    <s v="CSK"/>
    <s v="Auction"/>
    <x v="3"/>
    <n v="0.75"/>
    <s v="Zak_Foulkes_CSK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25"/>
    <s v="DC"/>
    <s v="Retained"/>
    <x v="1"/>
    <n v="0"/>
    <s v="KL_Rahul_DC"/>
    <n v="14"/>
    <n v="593"/>
    <n v="340"/>
    <n v="45.61"/>
    <n v="174.41"/>
    <n v="1"/>
    <n v="5"/>
    <n v="56"/>
    <n v="31"/>
    <n v="1"/>
    <n v="0"/>
    <n v="0"/>
    <n v="0"/>
    <n v="0"/>
    <n v="0"/>
    <n v="0"/>
    <n v="0"/>
    <n v="0"/>
    <n v="0"/>
    <n v="0.14671163575042159"/>
    <n v="1034.2513000000001"/>
    <n v="117.426"/>
    <n v="117.76400000000001"/>
    <n v="214.78200000000001"/>
    <n v="0"/>
    <s v="NO"/>
  </r>
  <r>
    <x v="26"/>
    <s v="DC"/>
    <s v="Retained"/>
    <x v="0"/>
    <n v="0"/>
    <s v="Karun_Nair_DC"/>
    <n v="2"/>
    <n v="18"/>
    <n v="18"/>
    <n v="9"/>
    <n v="100"/>
    <n v="0"/>
    <n v="0"/>
    <n v="3"/>
    <n v="0"/>
    <n v="0"/>
    <n v="0"/>
    <n v="0"/>
    <n v="0"/>
    <n v="0"/>
    <n v="0"/>
    <n v="0"/>
    <n v="0"/>
    <n v="0"/>
    <n v="0"/>
    <n v="0.16666666666666666"/>
    <n v="18"/>
    <n v="25.400000000000002"/>
    <n v="39.1"/>
    <n v="25.4"/>
    <n v="0"/>
    <s v="NO"/>
  </r>
  <r>
    <x v="27"/>
    <s v="DC"/>
    <s v="Retained"/>
    <x v="1"/>
    <n v="0"/>
    <s v="Abishek_Porel_DC"/>
    <n v="4"/>
    <n v="108"/>
    <n v="88"/>
    <n v="27"/>
    <n v="122.72"/>
    <n v="0"/>
    <n v="1"/>
    <n v="15"/>
    <n v="1"/>
    <n v="0"/>
    <n v="0"/>
    <n v="0"/>
    <n v="0"/>
    <n v="0"/>
    <n v="0"/>
    <n v="0"/>
    <n v="0"/>
    <n v="0"/>
    <n v="0"/>
    <n v="0.14814814814814814"/>
    <n v="132.5376"/>
    <n v="46.144000000000005"/>
    <n v="46.688000000000002"/>
    <n v="56.944000000000003"/>
    <n v="0"/>
    <s v="NO"/>
  </r>
  <r>
    <x v="28"/>
    <s v="DC"/>
    <s v="Retained"/>
    <x v="0"/>
    <n v="0"/>
    <s v="Tristan_Stubbs_DC"/>
    <n v="14"/>
    <n v="275"/>
    <n v="216"/>
    <n v="34.369999999999997"/>
    <n v="127.31"/>
    <n v="0"/>
    <n v="2"/>
    <n v="18"/>
    <n v="9"/>
    <n v="5"/>
    <n v="0"/>
    <n v="0"/>
    <n v="0"/>
    <n v="0"/>
    <n v="0"/>
    <n v="0"/>
    <n v="0"/>
    <n v="0"/>
    <n v="0"/>
    <n v="9.8181818181818176E-2"/>
    <n v="350.10250000000002"/>
    <n v="91.710000000000008"/>
    <n v="73.124000000000009"/>
    <n v="117.962"/>
    <n v="0"/>
    <s v="NO"/>
  </r>
  <r>
    <x v="29"/>
    <s v="DC"/>
    <s v="Retained"/>
    <x v="3"/>
    <n v="0"/>
    <s v="Axar_Patel_DC"/>
    <n v="14"/>
    <n v="173"/>
    <n v="132"/>
    <n v="19.22"/>
    <n v="131.06"/>
    <n v="0"/>
    <n v="1"/>
    <n v="16"/>
    <n v="6"/>
    <n v="2"/>
    <n v="14"/>
    <n v="44"/>
    <n v="360"/>
    <n v="11"/>
    <n v="8.18"/>
    <n v="0"/>
    <n v="32.72"/>
    <n v="0"/>
    <n v="0"/>
    <n v="0.12716763005780346"/>
    <n v="226.7338"/>
    <n v="61.2"/>
    <n v="63.824000000000005"/>
    <n v="153.75200000000001"/>
    <n v="101.82"/>
    <s v="NO"/>
  </r>
  <r>
    <x v="30"/>
    <s v="DC"/>
    <s v="Retained"/>
    <x v="0"/>
    <n v="0"/>
    <s v="Sameer_Rizvi_DC"/>
    <n v="11"/>
    <n v="252"/>
    <n v="171"/>
    <n v="36"/>
    <n v="147.36000000000001"/>
    <n v="0"/>
    <n v="2"/>
    <n v="15"/>
    <n v="17"/>
    <n v="2"/>
    <n v="0"/>
    <n v="0"/>
    <n v="0"/>
    <n v="0"/>
    <n v="0"/>
    <n v="0"/>
    <n v="0"/>
    <n v="0"/>
    <n v="0"/>
    <n v="0.12698412698412698"/>
    <n v="371.34719999999999"/>
    <n v="79.072000000000003"/>
    <n v="90.39400000000002"/>
    <n v="109.072"/>
    <n v="0"/>
    <s v="NO"/>
  </r>
  <r>
    <x v="31"/>
    <s v="DC"/>
    <s v="Retained"/>
    <x v="0"/>
    <n v="0"/>
    <s v="Ashutosh_Sharma_DC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32"/>
    <s v="DC"/>
    <s v="Retained"/>
    <x v="3"/>
    <n v="0"/>
    <s v="Vipraj_Nigam_DC"/>
    <n v="5"/>
    <n v="15"/>
    <n v="10"/>
    <n v="15"/>
    <n v="150"/>
    <n v="0"/>
    <n v="0"/>
    <n v="2"/>
    <n v="0"/>
    <n v="1"/>
    <n v="5"/>
    <n v="9"/>
    <n v="113"/>
    <n v="2"/>
    <n v="12.55"/>
    <n v="0"/>
    <n v="56.5"/>
    <n v="0"/>
    <n v="0"/>
    <n v="0.13333333333333333"/>
    <n v="22.5"/>
    <n v="42.5"/>
    <n v="62.5"/>
    <n v="27.4"/>
    <n v="7.4499999999999993"/>
    <s v="NO"/>
  </r>
  <r>
    <x v="33"/>
    <s v="DC"/>
    <s v="Retained"/>
    <x v="3"/>
    <n v="0"/>
    <s v="Ajay_Mandal_DC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34"/>
    <s v="DC"/>
    <s v="Retained"/>
    <x v="3"/>
    <n v="0"/>
    <s v="Tripurana_Vijay_DC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35"/>
    <s v="DC"/>
    <s v="Retained"/>
    <x v="3"/>
    <n v="0"/>
    <s v="Madhav_Tiwari_DC"/>
    <n v="0"/>
    <n v="0"/>
    <n v="0"/>
    <n v="0"/>
    <n v="0"/>
    <n v="0"/>
    <n v="0"/>
    <n v="0"/>
    <n v="0"/>
    <n v="0"/>
    <n v="3"/>
    <n v="10"/>
    <n v="87"/>
    <n v="4"/>
    <n v="8.6999999999999993"/>
    <n v="0"/>
    <n v="21.75"/>
    <n v="0"/>
    <n v="0"/>
    <n v="0"/>
    <n v="0"/>
    <n v="0"/>
    <n v="0"/>
    <n v="14.600000000000001"/>
    <n v="31.3"/>
    <s v="NO"/>
  </r>
  <r>
    <x v="36"/>
    <s v="DC"/>
    <s v="Retained"/>
    <x v="2"/>
    <n v="0"/>
    <s v="Mitchell_Starc_DC"/>
    <n v="0"/>
    <n v="0"/>
    <n v="0"/>
    <n v="0"/>
    <n v="0"/>
    <n v="0"/>
    <n v="0"/>
    <n v="0"/>
    <n v="0"/>
    <n v="0"/>
    <n v="6"/>
    <n v="22"/>
    <n v="224"/>
    <n v="11"/>
    <n v="10.18"/>
    <n v="0"/>
    <n v="20.36"/>
    <n v="0"/>
    <n v="0"/>
    <n v="0"/>
    <n v="0"/>
    <n v="0"/>
    <n v="0"/>
    <n v="67.64"/>
    <n v="99.82"/>
    <s v="NO"/>
  </r>
  <r>
    <x v="37"/>
    <s v="DC"/>
    <s v="Retained"/>
    <x v="2"/>
    <n v="0"/>
    <s v="T_Natarajan_DC"/>
    <n v="0"/>
    <n v="0"/>
    <n v="0"/>
    <n v="0"/>
    <n v="0"/>
    <n v="0"/>
    <n v="0"/>
    <n v="0"/>
    <n v="0"/>
    <n v="0"/>
    <n v="10"/>
    <n v="31.5"/>
    <n v="356"/>
    <n v="5"/>
    <n v="11.18"/>
    <n v="0"/>
    <n v="71.2"/>
    <n v="0"/>
    <n v="0"/>
    <n v="0"/>
    <n v="0"/>
    <n v="0"/>
    <n v="0"/>
    <n v="17.64"/>
    <n v="38.82"/>
    <s v="NO"/>
  </r>
  <r>
    <x v="38"/>
    <s v="DC"/>
    <s v="Retained"/>
    <x v="2"/>
    <n v="0"/>
    <s v="Mukesh_Kumar_DC"/>
    <n v="0"/>
    <n v="0"/>
    <n v="0"/>
    <n v="0"/>
    <n v="0"/>
    <n v="0"/>
    <n v="0"/>
    <n v="0"/>
    <n v="0"/>
    <n v="0"/>
    <n v="10"/>
    <n v="31.2"/>
    <n v="353"/>
    <n v="6"/>
    <n v="11.26"/>
    <n v="0"/>
    <n v="58.83"/>
    <n v="0"/>
    <n v="0"/>
    <n v="0"/>
    <n v="0"/>
    <n v="0"/>
    <n v="0"/>
    <n v="25.48"/>
    <n v="48.74"/>
    <s v="NO"/>
  </r>
  <r>
    <x v="39"/>
    <s v="DC"/>
    <s v="Retained"/>
    <x v="2"/>
    <n v="0"/>
    <s v="Dushmantha_Chameera_DC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40"/>
    <s v="DC"/>
    <s v="Retained"/>
    <x v="4"/>
    <n v="0"/>
    <s v="Kuldeep_Yadav_DC"/>
    <n v="12"/>
    <n v="9"/>
    <n v="21"/>
    <n v="3"/>
    <n v="42.85"/>
    <n v="0"/>
    <n v="0"/>
    <n v="0"/>
    <n v="0"/>
    <n v="1"/>
    <n v="12"/>
    <n v="37"/>
    <n v="381"/>
    <n v="10"/>
    <n v="10.29"/>
    <n v="0"/>
    <n v="38.1"/>
    <n v="0"/>
    <n v="0"/>
    <n v="0"/>
    <n v="3.8565000000000005"/>
    <n v="15.67"/>
    <n v="19.09"/>
    <n v="72.69"/>
    <n v="89.710000000000008"/>
    <s v="NO"/>
  </r>
  <r>
    <x v="41"/>
    <s v="DC"/>
    <s v="Trade"/>
    <x v="0"/>
    <n v="0"/>
    <s v="Nitish_Rana_DC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42"/>
    <s v="DC"/>
    <s v="Auction"/>
    <x v="3"/>
    <n v="8.4"/>
    <s v="Auqib_Nabi_DC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43"/>
    <s v="DC"/>
    <s v="Replacement for Ben Duckett"/>
    <x v="2"/>
    <n v="0.75"/>
    <s v="Rehan_Ahmed_DC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44"/>
    <s v="DC"/>
    <s v="Auction"/>
    <x v="0"/>
    <n v="2"/>
    <s v="David_Miller_DC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45"/>
    <s v="DC"/>
    <s v="Auction"/>
    <x v="0"/>
    <n v="4"/>
    <s v="Pathum_Nissanka_DC"/>
    <n v="10"/>
    <n v="278"/>
    <n v="175"/>
    <n v="27.8"/>
    <n v="158.85"/>
    <n v="0"/>
    <n v="2"/>
    <n v="33"/>
    <n v="12"/>
    <n v="0"/>
    <n v="0"/>
    <n v="0"/>
    <n v="0"/>
    <n v="0"/>
    <n v="0"/>
    <n v="0"/>
    <n v="0"/>
    <n v="1.4388489208633094E-2"/>
    <n v="0"/>
    <n v="0.16187050359712229"/>
    <n v="441.60299999999995"/>
    <n v="70.69"/>
    <n v="78.789999999999992"/>
    <n v="115.16999999999999"/>
    <n v="0"/>
    <s v="NO"/>
  </r>
  <r>
    <x v="46"/>
    <s v="DC"/>
    <s v="Auction"/>
    <x v="2"/>
    <n v="2"/>
    <s v="Lungi_Ngidi_DC"/>
    <n v="0"/>
    <n v="0"/>
    <n v="0"/>
    <n v="0"/>
    <n v="0"/>
    <n v="0"/>
    <n v="0"/>
    <n v="0"/>
    <n v="0"/>
    <n v="0"/>
    <n v="12"/>
    <n v="41.2"/>
    <n v="340"/>
    <n v="13"/>
    <n v="8.2200000000000006"/>
    <n v="0"/>
    <n v="26.15"/>
    <n v="0"/>
    <n v="0.15384615384615385"/>
    <n v="0"/>
    <n v="0"/>
    <n v="0"/>
    <n v="0"/>
    <n v="87.56"/>
    <n v="121.78"/>
    <s v="NO"/>
  </r>
  <r>
    <x v="47"/>
    <s v="DC"/>
    <s v="Auction"/>
    <x v="0"/>
    <n v="0.3"/>
    <s v="Sahil_Parakh_DC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48"/>
    <s v="DC"/>
    <s v="Auction"/>
    <x v="0"/>
    <n v="0.75"/>
    <s v="Prithvi_Shaw_DC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49"/>
    <s v="DC"/>
    <s v="Auction"/>
    <x v="2"/>
    <n v="2"/>
    <s v="Kyle_Jamieson_DC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50"/>
    <s v="GT"/>
    <s v="Retained"/>
    <x v="0"/>
    <n v="0"/>
    <s v="Shubman_Gill_GT"/>
    <n v="16"/>
    <n v="732"/>
    <n v="449"/>
    <n v="45.75"/>
    <n v="163.02000000000001"/>
    <n v="1"/>
    <n v="6"/>
    <n v="74"/>
    <n v="33"/>
    <n v="0"/>
    <n v="0"/>
    <n v="0"/>
    <n v="0"/>
    <n v="0"/>
    <n v="0"/>
    <n v="0"/>
    <n v="0"/>
    <n v="0"/>
    <n v="0"/>
    <n v="0.14617486338797814"/>
    <n v="1193.3064000000002"/>
    <n v="124.10400000000001"/>
    <n v="108.75800000000002"/>
    <n v="252.20400000000001"/>
    <n v="0"/>
    <s v="NO"/>
  </r>
  <r>
    <x v="51"/>
    <s v="GT"/>
    <s v="Retained"/>
    <x v="0"/>
    <n v="0"/>
    <s v="B_Sai_Sudharsan_GT"/>
    <n v="17"/>
    <n v="722"/>
    <n v="457"/>
    <n v="45.12"/>
    <n v="157.97999999999999"/>
    <n v="1"/>
    <n v="8"/>
    <n v="75"/>
    <n v="30"/>
    <n v="1"/>
    <n v="0"/>
    <n v="0"/>
    <n v="0"/>
    <n v="0"/>
    <n v="0"/>
    <n v="0"/>
    <n v="0"/>
    <n v="0"/>
    <n v="0"/>
    <n v="0.14542936288088643"/>
    <n v="1140.6156000000001"/>
    <n v="126.84399999999999"/>
    <n v="103.34200000000001"/>
    <n v="250.196"/>
    <n v="0"/>
    <s v="NO"/>
  </r>
  <r>
    <x v="52"/>
    <s v="GT"/>
    <s v="Retained"/>
    <x v="1"/>
    <n v="0"/>
    <s v="Kumar_Kushagra_GT"/>
    <n v="1"/>
    <n v="18"/>
    <n v="14"/>
    <n v="18"/>
    <n v="128.57"/>
    <n v="0"/>
    <n v="0"/>
    <n v="3"/>
    <n v="0"/>
    <n v="0"/>
    <n v="0"/>
    <n v="0"/>
    <n v="0"/>
    <n v="0"/>
    <n v="0"/>
    <n v="0"/>
    <n v="0"/>
    <n v="0"/>
    <n v="0"/>
    <n v="0.16666666666666666"/>
    <n v="23.142599999999998"/>
    <n v="34.713999999999999"/>
    <n v="50.727999999999994"/>
    <n v="31.113999999999997"/>
    <n v="0"/>
    <s v="NO"/>
  </r>
  <r>
    <x v="53"/>
    <s v="GT"/>
    <s v="Retained"/>
    <x v="1"/>
    <n v="0"/>
    <s v="Anuj_Rawat_GT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54"/>
    <s v="GT"/>
    <s v="Retained"/>
    <x v="1"/>
    <n v="0"/>
    <s v="Jos_Buttler_GT"/>
    <n v="17"/>
    <n v="526"/>
    <n v="345"/>
    <n v="37.57"/>
    <n v="152.46"/>
    <n v="0"/>
    <n v="4"/>
    <n v="51"/>
    <n v="26"/>
    <n v="3"/>
    <n v="0"/>
    <n v="0"/>
    <n v="0"/>
    <n v="0"/>
    <n v="0"/>
    <n v="0"/>
    <n v="0"/>
    <n v="0"/>
    <n v="0"/>
    <n v="0.14638783269961977"/>
    <n v="801.93960000000004"/>
    <n v="113.12"/>
    <n v="104.73400000000001"/>
    <n v="194.29199999999997"/>
    <n v="0"/>
    <s v="NO"/>
  </r>
  <r>
    <x v="55"/>
    <s v="GT"/>
    <s v="Retained"/>
    <x v="3"/>
    <n v="0"/>
    <s v="Nishant_Sindhu_GT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56"/>
    <s v="GT"/>
    <s v="Retained"/>
    <x v="3"/>
    <n v="0"/>
    <s v="Glenn_Phillips_GT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57"/>
    <s v="GT"/>
    <s v="Retained"/>
    <x v="3"/>
    <n v="0"/>
    <s v="Washington_Sundar_GT"/>
    <n v="17"/>
    <n v="377"/>
    <n v="251"/>
    <n v="37.700000000000003"/>
    <n v="150.19"/>
    <n v="0"/>
    <n v="3"/>
    <n v="40"/>
    <n v="12"/>
    <n v="6"/>
    <n v="17"/>
    <n v="9.1"/>
    <n v="84"/>
    <n v="1"/>
    <n v="9.16"/>
    <n v="0"/>
    <n v="84"/>
    <n v="0"/>
    <n v="0"/>
    <n v="0.13793103448275862"/>
    <n v="566.21629999999993"/>
    <n v="112.818"/>
    <n v="89.525999999999996"/>
    <n v="144.81800000000001"/>
    <n v="0.83999999999999986"/>
    <s v="NO"/>
  </r>
  <r>
    <x v="58"/>
    <s v="GT"/>
    <s v="Retained"/>
    <x v="2"/>
    <n v="0"/>
    <s v="Arshad_Khan_GT"/>
    <n v="8"/>
    <n v="23"/>
    <n v="11"/>
    <n v="23"/>
    <n v="209.09"/>
    <n v="0"/>
    <n v="0"/>
    <n v="1"/>
    <n v="2"/>
    <n v="1"/>
    <n v="8"/>
    <n v="17.2"/>
    <n v="172"/>
    <n v="6"/>
    <n v="9.92"/>
    <n v="0"/>
    <n v="28.66"/>
    <n v="0"/>
    <n v="0"/>
    <n v="0.13043478260869565"/>
    <n v="48.090699999999998"/>
    <n v="58.318000000000005"/>
    <n v="90.086000000000013"/>
    <n v="78.878"/>
    <n v="50.08"/>
    <s v="NO"/>
  </r>
  <r>
    <x v="59"/>
    <s v="GT"/>
    <s v="Retained"/>
    <x v="0"/>
    <n v="0"/>
    <s v="M_Shahrukh_Khan_GT"/>
    <n v="9"/>
    <n v="43"/>
    <n v="33"/>
    <n v="10.75"/>
    <n v="130.30000000000001"/>
    <n v="0"/>
    <n v="0"/>
    <n v="3"/>
    <n v="2"/>
    <n v="1"/>
    <n v="0"/>
    <n v="0"/>
    <n v="0"/>
    <n v="0"/>
    <n v="0"/>
    <n v="0"/>
    <n v="0"/>
    <n v="0"/>
    <n v="0"/>
    <n v="0.11627906976744186"/>
    <n v="56.029000000000003"/>
    <n v="39.659999999999997"/>
    <n v="57.470000000000006"/>
    <n v="40.96"/>
    <n v="0"/>
    <s v="NO"/>
  </r>
  <r>
    <x v="60"/>
    <s v="GT"/>
    <s v="Retained"/>
    <x v="3"/>
    <n v="0"/>
    <s v="Rahul_Tewatia_GT"/>
    <n v="16"/>
    <n v="190"/>
    <n v="132"/>
    <n v="27.14"/>
    <n v="143.93"/>
    <n v="0"/>
    <n v="1"/>
    <n v="20"/>
    <n v="8"/>
    <n v="8"/>
    <n v="0"/>
    <n v="0"/>
    <n v="0"/>
    <n v="0"/>
    <n v="0"/>
    <n v="0"/>
    <n v="0"/>
    <n v="0"/>
    <n v="0"/>
    <n v="0.14736842105263157"/>
    <n v="273.46699999999998"/>
    <n v="98.641999999999996"/>
    <n v="90.972000000000008"/>
    <n v="101.786"/>
    <n v="0"/>
    <s v="NO"/>
  </r>
  <r>
    <x v="61"/>
    <s v="GT"/>
    <s v="Retained"/>
    <x v="2"/>
    <n v="0"/>
    <s v="Kagiso_Rabada_GT"/>
    <n v="17"/>
    <n v="47"/>
    <n v="38"/>
    <n v="23.5"/>
    <n v="123.68"/>
    <n v="0"/>
    <n v="0"/>
    <n v="5"/>
    <n v="2"/>
    <n v="2"/>
    <n v="17"/>
    <n v="64.400000000000006"/>
    <n v="626"/>
    <n v="29"/>
    <n v="9.68"/>
    <n v="1"/>
    <n v="21.58"/>
    <n v="0"/>
    <n v="0"/>
    <n v="0.14893617021276595"/>
    <n v="58.129600000000003"/>
    <n v="48.836000000000006"/>
    <n v="57.57200000000001"/>
    <n v="255.476"/>
    <n v="280.32"/>
    <s v="NO"/>
  </r>
  <r>
    <x v="62"/>
    <s v="GT"/>
    <s v="Retained"/>
    <x v="2"/>
    <n v="0"/>
    <s v="Mohammed_Siraj_GT"/>
    <n v="17"/>
    <n v="5"/>
    <n v="16"/>
    <n v="2.5"/>
    <n v="31.25"/>
    <n v="0"/>
    <n v="0"/>
    <n v="1"/>
    <n v="0"/>
    <n v="0"/>
    <n v="17"/>
    <n v="62"/>
    <n v="562"/>
    <n v="19"/>
    <n v="9.06"/>
    <n v="1"/>
    <n v="29.57"/>
    <n v="0"/>
    <n v="0"/>
    <n v="0.2"/>
    <n v="1.5625"/>
    <n v="7.75"/>
    <n v="11.7"/>
    <n v="141.63"/>
    <n v="180.94"/>
    <s v="NO"/>
  </r>
  <r>
    <x v="63"/>
    <s v="GT"/>
    <s v="Retained"/>
    <x v="2"/>
    <n v="0"/>
    <s v="Prasidh_Krishna_GT"/>
    <n v="12"/>
    <n v="6"/>
    <n v="7"/>
    <s v="-"/>
    <n v="85.71"/>
    <n v="0"/>
    <n v="0"/>
    <n v="1"/>
    <n v="0"/>
    <n v="1"/>
    <n v="12"/>
    <n v="39"/>
    <n v="407"/>
    <n v="16"/>
    <n v="10.43"/>
    <n v="0"/>
    <n v="25.43"/>
    <n v="0"/>
    <n v="0"/>
    <n v="0.16666666666666666"/>
    <n v="5.1425999999999998"/>
    <e v="#VALUE!"/>
    <n v="36.933999999999997"/>
    <n v="128.08199999999999"/>
    <n v="149.57"/>
    <s v="NO"/>
  </r>
  <r>
    <x v="64"/>
    <s v="GT"/>
    <s v="Retained"/>
    <x v="2"/>
    <n v="0"/>
    <s v="Ishant_Sharma_GT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65"/>
    <s v="GT"/>
    <s v="Retained"/>
    <x v="2"/>
    <n v="0"/>
    <s v="Gurnoor_Brar_GT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66"/>
    <s v="GT"/>
    <s v="Retained"/>
    <x v="4"/>
    <n v="0"/>
    <s v="Rashid_Khan_GT"/>
    <n v="17"/>
    <n v="50"/>
    <n v="41"/>
    <n v="12.5"/>
    <n v="121.95"/>
    <n v="0"/>
    <n v="0"/>
    <n v="4"/>
    <n v="2"/>
    <n v="2"/>
    <n v="17"/>
    <n v="56.5"/>
    <n v="516"/>
    <n v="21"/>
    <n v="9.07"/>
    <n v="0"/>
    <n v="24.57"/>
    <n v="0"/>
    <n v="0"/>
    <n v="0.12"/>
    <n v="60.975000000000001"/>
    <n v="44.39"/>
    <n v="56.730000000000004"/>
    <n v="193.25"/>
    <n v="200.93"/>
    <s v="NO"/>
  </r>
  <r>
    <x v="67"/>
    <s v="GT"/>
    <s v="Retained"/>
    <x v="4"/>
    <n v="0"/>
    <s v="Manav_Suthar_GT"/>
    <n v="0"/>
    <n v="0"/>
    <n v="0"/>
    <n v="0"/>
    <n v="0"/>
    <n v="0"/>
    <n v="0"/>
    <n v="0"/>
    <n v="0"/>
    <n v="0"/>
    <n v="4"/>
    <n v="6"/>
    <n v="68"/>
    <n v="2"/>
    <n v="11.33"/>
    <n v="0"/>
    <n v="34"/>
    <n v="0"/>
    <n v="0"/>
    <n v="0"/>
    <n v="0"/>
    <n v="0"/>
    <n v="0"/>
    <n v="-6.66"/>
    <n v="8.67"/>
    <s v="NO"/>
  </r>
  <r>
    <x v="68"/>
    <s v="GT"/>
    <s v="Retained"/>
    <x v="4"/>
    <n v="0"/>
    <s v="Sai_Kishore_GT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69"/>
    <s v="GT"/>
    <s v="Retained"/>
    <x v="4"/>
    <n v="0"/>
    <s v="Jayant_Yadav_GT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70"/>
    <s v="GT"/>
    <s v="Auction"/>
    <x v="2"/>
    <n v="0.9"/>
    <s v="Ashok_Sharma_GT"/>
    <n v="0"/>
    <n v="0"/>
    <n v="0"/>
    <n v="0"/>
    <n v="0"/>
    <n v="0"/>
    <n v="0"/>
    <n v="0"/>
    <n v="0"/>
    <n v="0"/>
    <n v="6"/>
    <n v="21"/>
    <n v="228"/>
    <n v="6"/>
    <n v="10.85"/>
    <n v="0"/>
    <n v="38"/>
    <n v="0"/>
    <n v="0.15"/>
    <n v="0"/>
    <n v="0"/>
    <n v="0"/>
    <n v="0"/>
    <n v="26.3"/>
    <n v="49.15"/>
    <s v="NO"/>
  </r>
  <r>
    <x v="71"/>
    <s v="GT"/>
    <s v="Auction"/>
    <x v="3"/>
    <n v="7"/>
    <s v="Jason_Holder_GT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72"/>
    <s v="GT"/>
    <s v="Replacement for Tom Banton"/>
    <x v="1"/>
    <n v="0.75"/>
    <s v="Connor_Esterhuizen_GT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73"/>
    <s v="GT"/>
    <s v="Auction"/>
    <x v="2"/>
    <n v="0.75"/>
    <s v="Luke_Wood_GT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74"/>
    <s v="GT"/>
    <s v="Replacement for Prithviraj Yarra"/>
    <x v="2"/>
    <n v="0.3"/>
    <s v="Kulwant_Khejroliya_GT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75"/>
    <s v="KKR"/>
    <s v="Retained"/>
    <x v="0"/>
    <n v="0"/>
    <s v="Ajinkya_Rahane_KKR"/>
    <n v="14"/>
    <n v="335"/>
    <n v="248"/>
    <n v="25.76"/>
    <n v="135.08000000000001"/>
    <n v="0"/>
    <n v="2"/>
    <n v="25"/>
    <n v="18"/>
    <n v="1"/>
    <n v="0"/>
    <n v="0"/>
    <n v="0"/>
    <n v="0"/>
    <n v="0"/>
    <n v="0"/>
    <n v="0"/>
    <n v="0"/>
    <n v="0"/>
    <n v="0.12835820895522387"/>
    <n v="452.51800000000003"/>
    <n v="75.820000000000007"/>
    <n v="80.632000000000005"/>
    <n v="129.51600000000002"/>
    <n v="0"/>
    <s v="NO"/>
  </r>
  <r>
    <x v="76"/>
    <s v="KKR"/>
    <s v="Retained"/>
    <x v="0"/>
    <n v="0"/>
    <s v="Rinku_Singh_KKR"/>
    <n v="14"/>
    <n v="295"/>
    <n v="198"/>
    <n v="59"/>
    <n v="148.97999999999999"/>
    <n v="0"/>
    <n v="2"/>
    <n v="27"/>
    <n v="11"/>
    <n v="6"/>
    <n v="0"/>
    <n v="0"/>
    <n v="0"/>
    <n v="0"/>
    <n v="0"/>
    <n v="0"/>
    <n v="0"/>
    <n v="0"/>
    <n v="0"/>
    <n v="0.12881355932203389"/>
    <n v="439.49099999999999"/>
    <n v="112.896"/>
    <n v="89.691999999999993"/>
    <n v="130.29599999999999"/>
    <n v="0"/>
    <s v="NO"/>
  </r>
  <r>
    <x v="77"/>
    <s v="KKR"/>
    <s v="Retained"/>
    <x v="0"/>
    <n v="0"/>
    <s v="Angkrish_Raghuvanshi_KKR"/>
    <n v="13"/>
    <n v="422"/>
    <n v="288"/>
    <n v="42.2"/>
    <n v="146.52000000000001"/>
    <n v="0"/>
    <n v="5"/>
    <n v="40"/>
    <n v="19"/>
    <n v="2"/>
    <n v="0"/>
    <n v="0"/>
    <n v="0"/>
    <n v="0"/>
    <n v="0"/>
    <n v="0"/>
    <n v="0"/>
    <n v="0"/>
    <n v="0"/>
    <n v="0.13981042654028436"/>
    <n v="618.31439999999998"/>
    <n v="98.384000000000015"/>
    <n v="88.207999999999998"/>
    <n v="159.904"/>
    <n v="0"/>
    <s v="NO"/>
  </r>
  <r>
    <x v="78"/>
    <s v="KKR"/>
    <s v="Retained"/>
    <x v="0"/>
    <n v="0"/>
    <s v="Manish_Pandey_KKR"/>
    <n v="6"/>
    <n v="70"/>
    <n v="49"/>
    <n v="35"/>
    <n v="142.85"/>
    <n v="0"/>
    <n v="0"/>
    <n v="8"/>
    <n v="2"/>
    <n v="0"/>
    <n v="0"/>
    <n v="0"/>
    <n v="0"/>
    <n v="0"/>
    <n v="0"/>
    <n v="0"/>
    <n v="0"/>
    <n v="0"/>
    <n v="0"/>
    <n v="0.14285714285714285"/>
    <n v="99.995000000000005"/>
    <n v="49.57"/>
    <n v="58.69"/>
    <n v="49.57"/>
    <n v="0"/>
    <s v="NO"/>
  </r>
  <r>
    <x v="79"/>
    <s v="KKR"/>
    <s v="Retained"/>
    <x v="3"/>
    <n v="0"/>
    <s v="Rovman_Powell_K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80"/>
    <s v="KKR"/>
    <s v="Retained"/>
    <x v="3"/>
    <n v="0"/>
    <s v="Anukul_Roy_K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81"/>
    <s v="KKR"/>
    <s v="Retained"/>
    <x v="0"/>
    <n v="0"/>
    <s v="Ramandeep_Singh_KKR"/>
    <n v="8"/>
    <n v="82"/>
    <n v="68"/>
    <n v="16.399999999999999"/>
    <n v="120.58"/>
    <n v="0"/>
    <n v="0"/>
    <n v="8"/>
    <n v="2"/>
    <n v="1"/>
    <n v="8"/>
    <n v="2.4"/>
    <n v="31"/>
    <n v="1"/>
    <n v="11.62"/>
    <n v="0"/>
    <n v="31"/>
    <n v="0"/>
    <n v="0"/>
    <n v="0.12195121951219512"/>
    <n v="98.875599999999991"/>
    <n v="43.876000000000005"/>
    <n v="51.832000000000001"/>
    <n v="35.475999999999999"/>
    <n v="-1.6199999999999992"/>
    <s v="NO"/>
  </r>
  <r>
    <x v="82"/>
    <s v="KKR"/>
    <s v="Retained"/>
    <x v="2"/>
    <n v="0"/>
    <s v="Vaibhav_Arora_KKR"/>
    <n v="0"/>
    <n v="0"/>
    <n v="0"/>
    <n v="0"/>
    <n v="0"/>
    <n v="0"/>
    <n v="0"/>
    <n v="0"/>
    <n v="0"/>
    <n v="0"/>
    <n v="11"/>
    <n v="38"/>
    <n v="390"/>
    <n v="11"/>
    <n v="10.26"/>
    <n v="0"/>
    <n v="35.450000000000003"/>
    <n v="0"/>
    <n v="0"/>
    <n v="0"/>
    <n v="0"/>
    <n v="0"/>
    <n v="0"/>
    <n v="67.48"/>
    <n v="99.74"/>
    <s v="NO"/>
  </r>
  <r>
    <x v="83"/>
    <s v="KKR"/>
    <s v="Retained"/>
    <x v="3"/>
    <n v="0"/>
    <s v="Sunil_Narine_KKR"/>
    <n v="13"/>
    <n v="40"/>
    <n v="32"/>
    <n v="13.33"/>
    <n v="125"/>
    <n v="0"/>
    <n v="0"/>
    <n v="2"/>
    <n v="4"/>
    <n v="1"/>
    <n v="13"/>
    <n v="51"/>
    <n v="339"/>
    <n v="15"/>
    <n v="6.64"/>
    <n v="0"/>
    <n v="22.6"/>
    <n v="0"/>
    <n v="0"/>
    <n v="0.15"/>
    <n v="50"/>
    <n v="39.332000000000001"/>
    <n v="59.4"/>
    <n v="145.72"/>
    <n v="143.36000000000001"/>
    <s v="NO"/>
  </r>
  <r>
    <x v="84"/>
    <s v="KKR"/>
    <s v="Retained"/>
    <x v="4"/>
    <n v="0"/>
    <s v="Varun_Chakravarthy_KKR"/>
    <n v="0"/>
    <n v="0"/>
    <n v="0"/>
    <n v="0"/>
    <n v="0"/>
    <n v="0"/>
    <n v="0"/>
    <n v="0"/>
    <n v="0"/>
    <n v="0"/>
    <n v="11"/>
    <n v="41"/>
    <n v="360"/>
    <n v="11"/>
    <n v="8.7799999999999994"/>
    <n v="0"/>
    <n v="32.72"/>
    <n v="0"/>
    <n v="0"/>
    <n v="0"/>
    <n v="0"/>
    <n v="0"/>
    <n v="0"/>
    <n v="70.44"/>
    <n v="101.22"/>
    <s v="NO"/>
  </r>
  <r>
    <x v="85"/>
    <s v="KKR"/>
    <s v="Replacement for Harshit Rana"/>
    <x v="2"/>
    <n v="0.75"/>
    <s v="Navdeep_Saini_K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86"/>
    <s v="KKR"/>
    <s v="Retained"/>
    <x v="2"/>
    <n v="0"/>
    <s v="Umran_Malik_K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87"/>
    <s v="KKR"/>
    <s v="Auction"/>
    <x v="3"/>
    <n v="25.2"/>
    <s v="Cameron_Green_K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88"/>
    <s v="KKR"/>
    <s v="Replacement for Matheesha Pathirana"/>
    <x v="1"/>
    <n v="0.3"/>
    <s v="Luvnith_Sisodia_K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89"/>
    <s v="KKR"/>
    <s v="Auction"/>
    <x v="1"/>
    <n v="2"/>
    <s v="Finn_Allen_KKR"/>
    <n v="11"/>
    <n v="349"/>
    <n v="163"/>
    <n v="34.9"/>
    <n v="214.11"/>
    <n v="1"/>
    <n v="1"/>
    <n v="33"/>
    <n v="28"/>
    <n v="1"/>
    <n v="0"/>
    <n v="0"/>
    <n v="0"/>
    <n v="0"/>
    <n v="0"/>
    <n v="0"/>
    <n v="0"/>
    <n v="5.7306590257879654E-3"/>
    <n v="0"/>
    <n v="0.17478510028653296"/>
    <n v="747.24389999999994"/>
    <n v="96.682000000000002"/>
    <n v="136.494"/>
    <n v="149.52199999999999"/>
    <n v="0"/>
    <s v="YES"/>
  </r>
  <r>
    <x v="90"/>
    <s v="KKR"/>
    <s v="Auction"/>
    <x v="1"/>
    <n v="3"/>
    <s v="Tejasvi_Dahiya_K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91"/>
    <s v="KKR"/>
    <s v="Auction"/>
    <x v="2"/>
    <n v="0.3"/>
    <s v="Prashant_Solanki_K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92"/>
    <s v="KKR"/>
    <s v="Auction"/>
    <x v="2"/>
    <n v="0.3"/>
    <s v="Kartik_Tyagi_KKR"/>
    <n v="14"/>
    <n v="11"/>
    <n v="10"/>
    <n v="3.66"/>
    <n v="110"/>
    <n v="0"/>
    <n v="0"/>
    <n v="1"/>
    <n v="1"/>
    <n v="0"/>
    <n v="14"/>
    <n v="51"/>
    <n v="498"/>
    <n v="18"/>
    <n v="9.76"/>
    <n v="0"/>
    <n v="27.66"/>
    <n v="2.7272727272727271E-2"/>
    <n v="1.6666666666666666E-2"/>
    <n v="0.18181818181818182"/>
    <n v="12.1"/>
    <n v="24.564"/>
    <n v="45.5"/>
    <n v="149.78"/>
    <n v="170.24"/>
    <s v="NO"/>
  </r>
  <r>
    <x v="93"/>
    <s v="KKR"/>
    <s v="Auction"/>
    <x v="0"/>
    <n v="0.75"/>
    <s v="Rahul_Tripathi_K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94"/>
    <s v="KKR"/>
    <s v="Auction"/>
    <x v="1"/>
    <n v="1.5"/>
    <s v="Tim_Seifert_K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95"/>
    <s v="KKR"/>
    <s v="Auction"/>
    <x v="3"/>
    <n v="0.3"/>
    <s v="Sarthak_Ranjan_K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96"/>
    <s v="KKR"/>
    <s v="Auction"/>
    <x v="3"/>
    <n v="0.3"/>
    <s v="Daksh_Kamra_K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97"/>
    <s v="KKR"/>
    <s v="Replacement for Akash Deep"/>
    <x v="2"/>
    <n v="0.3"/>
    <s v="Saurabh_Dubey_K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98"/>
    <s v="KKR"/>
    <s v="Auction"/>
    <x v="3"/>
    <n v="2"/>
    <s v="Rachin_Ravindra_K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99"/>
    <s v="KKR"/>
    <s v="Replacement"/>
    <x v="2"/>
    <n v="0"/>
    <s v="Blessing_Muzarabani_K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100"/>
    <s v="LSG"/>
    <s v="Retained"/>
    <x v="1"/>
    <n v="0"/>
    <s v="Rishabh_Pant_LSG"/>
    <n v="14"/>
    <n v="312"/>
    <n v="226"/>
    <n v="28.36"/>
    <n v="138.05000000000001"/>
    <n v="0"/>
    <n v="1"/>
    <n v="30"/>
    <n v="11"/>
    <n v="2"/>
    <n v="0"/>
    <n v="0"/>
    <n v="0"/>
    <n v="0"/>
    <n v="0"/>
    <n v="0"/>
    <n v="0"/>
    <n v="0"/>
    <n v="0"/>
    <n v="0.13141025641025642"/>
    <n v="430.71600000000007"/>
    <n v="80.154000000000011"/>
    <n v="71.92"/>
    <n v="125.21"/>
    <n v="0"/>
    <s v="NO"/>
  </r>
  <r>
    <x v="101"/>
    <s v="LSG"/>
    <s v="Retained"/>
    <x v="3"/>
    <n v="0"/>
    <s v="Ayush_Badoni_LSG"/>
    <n v="10"/>
    <n v="215"/>
    <n v="141"/>
    <n v="21.5"/>
    <n v="152.47999999999999"/>
    <n v="0"/>
    <n v="1"/>
    <n v="23"/>
    <n v="9"/>
    <n v="0"/>
    <n v="0"/>
    <n v="0"/>
    <n v="0"/>
    <n v="0"/>
    <n v="0"/>
    <n v="0"/>
    <n v="0"/>
    <n v="0"/>
    <n v="0"/>
    <n v="0.14883720930232558"/>
    <n v="327.83199999999999"/>
    <n v="60.595999999999997"/>
    <n v="71.941999999999993"/>
    <n v="94.995999999999995"/>
    <n v="0"/>
    <s v="YES"/>
  </r>
  <r>
    <x v="102"/>
    <s v="LSG"/>
    <s v="Retained"/>
    <x v="0"/>
    <n v="0"/>
    <s v="Abdul_Samad_LSG"/>
    <n v="8"/>
    <n v="116"/>
    <n v="88"/>
    <n v="19.329999999999998"/>
    <n v="131.81"/>
    <n v="0"/>
    <n v="0"/>
    <n v="10"/>
    <n v="5"/>
    <n v="2"/>
    <n v="0"/>
    <n v="0"/>
    <n v="0"/>
    <n v="0"/>
    <n v="0"/>
    <n v="0"/>
    <n v="0"/>
    <n v="0"/>
    <n v="0"/>
    <n v="0.12931034482758622"/>
    <n v="152.89960000000002"/>
    <n v="55.694000000000003"/>
    <n v="64.323999999999998"/>
    <n v="65.162000000000006"/>
    <n v="0"/>
    <s v="NO"/>
  </r>
  <r>
    <x v="103"/>
    <s v="LSG"/>
    <s v="Retained"/>
    <x v="0"/>
    <n v="0"/>
    <s v="Aiden_Markram_LSG"/>
    <n v="12"/>
    <n v="231"/>
    <n v="167"/>
    <n v="25.66"/>
    <n v="138.32"/>
    <n v="0"/>
    <n v="0"/>
    <n v="20"/>
    <n v="11"/>
    <n v="2"/>
    <n v="0"/>
    <n v="0"/>
    <n v="0"/>
    <n v="0"/>
    <n v="0"/>
    <n v="0"/>
    <n v="0"/>
    <n v="0"/>
    <n v="0"/>
    <n v="0.13419913419913421"/>
    <n v="319.51919999999996"/>
    <n v="71.028000000000006"/>
    <n v="74.978000000000009"/>
    <n v="100.964"/>
    <n v="0"/>
    <s v="NO"/>
  </r>
  <r>
    <x v="104"/>
    <s v="LSG"/>
    <s v="Retained"/>
    <x v="0"/>
    <n v="0"/>
    <s v="Himmat_Singh_LSG"/>
    <n v="6"/>
    <n v="92"/>
    <n v="69"/>
    <n v="30.66"/>
    <n v="133.33000000000001"/>
    <n v="0"/>
    <n v="0"/>
    <n v="5"/>
    <n v="5"/>
    <n v="2"/>
    <n v="0"/>
    <n v="0"/>
    <n v="0"/>
    <n v="0"/>
    <n v="0"/>
    <n v="0"/>
    <n v="0"/>
    <n v="0"/>
    <n v="0"/>
    <n v="0.10869565217391304"/>
    <n v="122.6636"/>
    <n v="58.13000000000001"/>
    <n v="65.882000000000005"/>
    <n v="58.266000000000005"/>
    <n v="0"/>
    <s v="NO"/>
  </r>
  <r>
    <x v="105"/>
    <s v="LSG"/>
    <s v="Retained"/>
    <x v="0"/>
    <n v="0"/>
    <s v="Matthew_Breetzke_LS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106"/>
    <s v="LSG"/>
    <s v="Retained"/>
    <x v="1"/>
    <n v="0"/>
    <s v="Nicholas_Pooran_LSG"/>
    <n v="14"/>
    <n v="234"/>
    <n v="183"/>
    <n v="18"/>
    <n v="127.86"/>
    <n v="0"/>
    <n v="1"/>
    <n v="11"/>
    <n v="19"/>
    <n v="1"/>
    <n v="0"/>
    <n v="0"/>
    <n v="0"/>
    <n v="0"/>
    <n v="0"/>
    <n v="0"/>
    <n v="0"/>
    <n v="0"/>
    <n v="0"/>
    <n v="0.12820512820512819"/>
    <n v="299.19240000000002"/>
    <n v="61.172000000000011"/>
    <n v="82.994"/>
    <n v="97.772000000000006"/>
    <n v="0"/>
    <s v="NO"/>
  </r>
  <r>
    <x v="107"/>
    <s v="LSG"/>
    <s v="Retained"/>
    <x v="0"/>
    <n v="0"/>
    <s v="Mitchell_Marsh_LSG"/>
    <n v="13"/>
    <n v="563"/>
    <n v="345"/>
    <n v="43.3"/>
    <n v="163.18"/>
    <n v="1"/>
    <n v="3"/>
    <n v="51"/>
    <n v="36"/>
    <n v="0"/>
    <n v="0"/>
    <n v="0"/>
    <n v="0"/>
    <n v="0"/>
    <n v="0"/>
    <n v="0"/>
    <n v="0"/>
    <n v="0"/>
    <n v="0"/>
    <n v="0.15452930728241562"/>
    <n v="918.7034000000001"/>
    <n v="106.256"/>
    <n v="120.02199999999999"/>
    <n v="201.536"/>
    <n v="0"/>
    <s v="NO"/>
  </r>
  <r>
    <x v="108"/>
    <s v="LSG"/>
    <s v="Retained"/>
    <x v="3"/>
    <n v="0"/>
    <s v="Shahbaz_Ahmed_LSG"/>
    <n v="8"/>
    <n v="161"/>
    <n v="95"/>
    <n v="23"/>
    <n v="169.47"/>
    <n v="0"/>
    <n v="1"/>
    <n v="23"/>
    <n v="6"/>
    <n v="0"/>
    <n v="5"/>
    <n v="11.1"/>
    <n v="130"/>
    <n v="5"/>
    <n v="11.64"/>
    <n v="0"/>
    <n v="26"/>
    <n v="0"/>
    <n v="0"/>
    <n v="0.18012422360248448"/>
    <n v="272.8467"/>
    <n v="59.194000000000003"/>
    <n v="75.037999999999997"/>
    <n v="98.913999999999987"/>
    <n v="38.36"/>
    <s v="YES"/>
  </r>
  <r>
    <x v="109"/>
    <s v="LSG"/>
    <s v="Retained"/>
    <x v="3"/>
    <n v="0"/>
    <s v="Arshin_Kulkarni_LS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110"/>
    <s v="LSG"/>
    <s v="Retained"/>
    <x v="2"/>
    <n v="0"/>
    <s v="Mayank_Yadav_LSG"/>
    <n v="4"/>
    <n v="5"/>
    <n v="5"/>
    <n v="5"/>
    <n v="100"/>
    <n v="0"/>
    <n v="0"/>
    <n v="1"/>
    <n v="0"/>
    <n v="0"/>
    <n v="0"/>
    <n v="0"/>
    <n v="0"/>
    <n v="0"/>
    <n v="0"/>
    <n v="0"/>
    <n v="0"/>
    <n v="0"/>
    <n v="0"/>
    <n v="0.2"/>
    <n v="5"/>
    <n v="22.5"/>
    <n v="39.75"/>
    <n v="21.5"/>
    <n v="0"/>
    <s v="NO"/>
  </r>
  <r>
    <x v="111"/>
    <s v="LSG"/>
    <s v="Retained"/>
    <x v="2"/>
    <n v="0"/>
    <s v="Avesh_Khan_LSG"/>
    <n v="7"/>
    <n v="6"/>
    <n v="6"/>
    <n v="6"/>
    <n v="100"/>
    <n v="0"/>
    <n v="0"/>
    <n v="1"/>
    <n v="0"/>
    <n v="3"/>
    <n v="7"/>
    <n v="24.4"/>
    <n v="273"/>
    <n v="6"/>
    <n v="11.06"/>
    <n v="0"/>
    <n v="45.5"/>
    <n v="0"/>
    <n v="0"/>
    <n v="0.16666666666666666"/>
    <n v="6"/>
    <n v="38"/>
    <n v="48.7"/>
    <n v="53.679999999999993"/>
    <n v="48.94"/>
    <s v="NO"/>
  </r>
  <r>
    <x v="112"/>
    <s v="LSG"/>
    <s v="Retained"/>
    <x v="2"/>
    <n v="0"/>
    <s v="Mohsin_Khan_LSG"/>
    <n v="0"/>
    <n v="0"/>
    <n v="0"/>
    <n v="0"/>
    <n v="0"/>
    <n v="0"/>
    <n v="0"/>
    <n v="0"/>
    <n v="0"/>
    <n v="0"/>
    <n v="7"/>
    <n v="28"/>
    <n v="228"/>
    <n v="11"/>
    <n v="8.14"/>
    <n v="3"/>
    <n v="20.72"/>
    <n v="0"/>
    <n v="0"/>
    <n v="0"/>
    <n v="0"/>
    <n v="0"/>
    <n v="0"/>
    <n v="71.72"/>
    <n v="101.86"/>
    <s v="NO"/>
  </r>
  <r>
    <x v="113"/>
    <s v="LSG"/>
    <s v="Retained"/>
    <x v="2"/>
    <n v="0"/>
    <s v="Manimaran_Siddharth_LSG"/>
    <n v="0"/>
    <n v="0"/>
    <n v="0"/>
    <n v="0"/>
    <n v="0"/>
    <n v="0"/>
    <n v="0"/>
    <n v="0"/>
    <n v="0"/>
    <n v="0"/>
    <n v="4"/>
    <n v="15"/>
    <n v="145"/>
    <n v="6"/>
    <n v="9.66"/>
    <n v="0"/>
    <n v="24.16"/>
    <n v="0"/>
    <n v="0"/>
    <n v="0"/>
    <n v="0"/>
    <n v="0"/>
    <n v="0"/>
    <n v="28.68"/>
    <n v="50.34"/>
    <s v="NO"/>
  </r>
  <r>
    <x v="114"/>
    <s v="LSG"/>
    <s v="Retained"/>
    <x v="4"/>
    <n v="0"/>
    <s v="Digvesh_Rathi_LSG"/>
    <n v="0"/>
    <n v="0"/>
    <n v="0"/>
    <n v="0"/>
    <n v="0"/>
    <n v="0"/>
    <n v="0"/>
    <n v="0"/>
    <n v="0"/>
    <n v="0"/>
    <n v="10"/>
    <n v="39"/>
    <n v="397"/>
    <n v="5"/>
    <n v="10.17"/>
    <n v="0"/>
    <n v="79.400000000000006"/>
    <n v="0"/>
    <n v="0"/>
    <n v="0"/>
    <n v="0"/>
    <n v="0"/>
    <n v="0"/>
    <n v="19.66"/>
    <n v="39.83"/>
    <s v="NO"/>
  </r>
  <r>
    <x v="115"/>
    <s v="LSG"/>
    <s v="Retained"/>
    <x v="2"/>
    <n v="0"/>
    <s v="Prince_Yadav_LSG"/>
    <n v="0"/>
    <n v="0"/>
    <n v="0"/>
    <n v="0"/>
    <n v="0"/>
    <n v="0"/>
    <n v="0"/>
    <n v="0"/>
    <n v="0"/>
    <n v="0"/>
    <n v="14"/>
    <n v="52"/>
    <n v="459"/>
    <n v="16"/>
    <n v="8.82"/>
    <n v="0"/>
    <n v="28.68"/>
    <n v="0"/>
    <n v="0"/>
    <n v="0"/>
    <n v="0"/>
    <n v="0"/>
    <n v="0"/>
    <n v="110.36"/>
    <n v="151.18"/>
    <s v="NO"/>
  </r>
  <r>
    <x v="116"/>
    <s v="LSG"/>
    <s v="Retained"/>
    <x v="2"/>
    <n v="0"/>
    <s v="Akash_Singh_LSG"/>
    <n v="0"/>
    <n v="0"/>
    <n v="0"/>
    <n v="0"/>
    <n v="0"/>
    <n v="0"/>
    <n v="0"/>
    <n v="0"/>
    <n v="0"/>
    <n v="0"/>
    <n v="2"/>
    <n v="7"/>
    <n v="80"/>
    <n v="4"/>
    <n v="11.42"/>
    <n v="0"/>
    <n v="20"/>
    <n v="0"/>
    <n v="0"/>
    <n v="0"/>
    <n v="0"/>
    <n v="0"/>
    <n v="0"/>
    <n v="9.16"/>
    <n v="28.58"/>
    <s v="NO"/>
  </r>
  <r>
    <x v="117"/>
    <s v="LSG"/>
    <s v="Trade"/>
    <x v="4"/>
    <n v="0"/>
    <s v="Arjun_Tendulkar_LSG"/>
    <n v="0"/>
    <n v="0"/>
    <n v="0"/>
    <n v="0"/>
    <n v="0"/>
    <n v="0"/>
    <n v="0"/>
    <n v="0"/>
    <n v="0"/>
    <n v="0"/>
    <n v="1"/>
    <n v="4"/>
    <n v="36"/>
    <n v="1"/>
    <n v="9"/>
    <n v="0"/>
    <n v="36"/>
    <n v="0"/>
    <n v="0"/>
    <n v="0"/>
    <n v="0"/>
    <n v="0"/>
    <n v="0"/>
    <n v="-10"/>
    <n v="1"/>
    <s v="NO"/>
  </r>
  <r>
    <x v="118"/>
    <s v="LSG"/>
    <s v="Trade"/>
    <x v="2"/>
    <n v="0"/>
    <s v="Mohammed_Shami_LS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119"/>
    <s v="LSG"/>
    <s v="Auction"/>
    <x v="2"/>
    <n v="2"/>
    <s v="Anrich_Nortje_LS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120"/>
    <s v="LSG"/>
    <s v="Replacement for Wanindu Hasaranga"/>
    <x v="3"/>
    <n v="1"/>
    <s v="George_Linde_LS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121"/>
    <s v="LSG"/>
    <s v="Auction"/>
    <x v="1"/>
    <n v="2.6"/>
    <s v="Mukul_Choudhary_LSG"/>
    <n v="10"/>
    <n v="170"/>
    <n v="120"/>
    <n v="28.33"/>
    <n v="141.66"/>
    <n v="0"/>
    <n v="1"/>
    <n v="11"/>
    <n v="12"/>
    <n v="4"/>
    <n v="0"/>
    <n v="0"/>
    <n v="0"/>
    <n v="0"/>
    <n v="0"/>
    <n v="0"/>
    <n v="0"/>
    <n v="1.5294117647058824E-2"/>
    <n v="0"/>
    <n v="0.13529411764705881"/>
    <n v="240.822"/>
    <n v="76.664000000000001"/>
    <n v="86.664000000000001"/>
    <n v="87.331999999999994"/>
    <n v="0"/>
    <s v="NO"/>
  </r>
  <r>
    <x v="122"/>
    <s v="LSG"/>
    <s v="Auction"/>
    <x v="3"/>
    <n v="1"/>
    <s v="Naman_Tiwari_LS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123"/>
    <s v="LSG"/>
    <s v="Auction"/>
    <x v="0"/>
    <n v="2.2000000000000002"/>
    <s v="Akshat_Raghuwanshi_LSG"/>
    <n v="3"/>
    <n v="29"/>
    <n v="25"/>
    <n v="14.5"/>
    <n v="116"/>
    <n v="0"/>
    <n v="0"/>
    <n v="1"/>
    <n v="1"/>
    <n v="0"/>
    <n v="0"/>
    <n v="0"/>
    <n v="0"/>
    <n v="0"/>
    <n v="0"/>
    <n v="0"/>
    <n v="0"/>
    <n v="7.5862068965517254E-2"/>
    <n v="0"/>
    <n v="6.8965517241379309E-2"/>
    <n v="33.64"/>
    <n v="31.900000000000006"/>
    <n v="47.150000000000006"/>
    <n v="31.900000000000002"/>
    <n v="0"/>
    <s v="NO"/>
  </r>
  <r>
    <x v="124"/>
    <s v="LSG"/>
    <s v="Auction"/>
    <x v="0"/>
    <n v="8.6"/>
    <s v="Josh_Inglis_LS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125"/>
    <s v="MI"/>
    <s v="Retained"/>
    <x v="0"/>
    <n v="0"/>
    <s v="Rohit_Sharma_MI"/>
    <n v="9"/>
    <n v="283"/>
    <n v="180"/>
    <n v="35.369999999999997"/>
    <n v="157.22"/>
    <n v="0"/>
    <n v="2"/>
    <n v="21"/>
    <n v="21"/>
    <n v="1"/>
    <n v="0"/>
    <n v="0"/>
    <n v="0"/>
    <n v="0"/>
    <n v="0"/>
    <n v="0"/>
    <n v="0"/>
    <n v="0"/>
    <n v="0"/>
    <n v="0.14840989399293286"/>
    <n v="444.93260000000004"/>
    <n v="78.891999999999996"/>
    <n v="98.888000000000005"/>
    <n v="118.34399999999999"/>
    <n v="0"/>
    <s v="NO"/>
  </r>
  <r>
    <x v="126"/>
    <s v="MI"/>
    <s v="Retained"/>
    <x v="0"/>
    <n v="0"/>
    <s v="Suryakumar_Yadav_MI"/>
    <n v="13"/>
    <n v="270"/>
    <n v="183"/>
    <n v="20.76"/>
    <n v="147.54"/>
    <n v="0"/>
    <n v="2"/>
    <n v="28"/>
    <n v="10"/>
    <n v="0"/>
    <n v="0"/>
    <n v="0"/>
    <n v="0"/>
    <n v="0"/>
    <n v="0"/>
    <n v="0"/>
    <n v="0"/>
    <n v="0"/>
    <n v="0"/>
    <n v="0.14074074074074075"/>
    <n v="398.35799999999995"/>
    <n v="64.811999999999998"/>
    <n v="69.865999999999985"/>
    <n v="110.508"/>
    <n v="0"/>
    <s v="NO"/>
  </r>
  <r>
    <x v="127"/>
    <s v="MI"/>
    <s v="Retained"/>
    <x v="1"/>
    <n v="0"/>
    <s v="Robin_Minz_MI"/>
    <n v="2"/>
    <n v="6"/>
    <n v="4"/>
    <n v="6"/>
    <n v="150"/>
    <n v="0"/>
    <n v="0"/>
    <n v="1"/>
    <n v="0"/>
    <n v="1"/>
    <n v="0"/>
    <n v="0"/>
    <n v="0"/>
    <n v="0"/>
    <n v="0"/>
    <n v="0"/>
    <n v="0"/>
    <n v="0"/>
    <n v="0"/>
    <n v="0.16666666666666666"/>
    <n v="9"/>
    <n v="38"/>
    <n v="62.8"/>
    <n v="33.799999999999997"/>
    <n v="0"/>
    <s v="NO"/>
  </r>
  <r>
    <x v="128"/>
    <s v="MI"/>
    <s v="Retained"/>
    <x v="1"/>
    <n v="0"/>
    <s v="Ryan_Rickelton_MI"/>
    <n v="12"/>
    <n v="448"/>
    <n v="240"/>
    <n v="40.72"/>
    <n v="186.66"/>
    <n v="1"/>
    <n v="2"/>
    <n v="31"/>
    <n v="38"/>
    <n v="1"/>
    <n v="0"/>
    <n v="0"/>
    <n v="0"/>
    <n v="0"/>
    <n v="0"/>
    <n v="0"/>
    <n v="0"/>
    <n v="0"/>
    <n v="0"/>
    <n v="0.15401785714285715"/>
    <n v="836.2367999999999"/>
    <n v="103.42000000000002"/>
    <n v="141.66399999999999"/>
    <n v="173.732"/>
    <n v="0"/>
    <s v="NO"/>
  </r>
  <r>
    <x v="129"/>
    <s v="MI"/>
    <s v="Retained"/>
    <x v="0"/>
    <n v="0"/>
    <s v="Tilak_Varma_MI"/>
    <n v="14"/>
    <n v="359"/>
    <n v="246"/>
    <n v="29.91"/>
    <n v="145.93"/>
    <n v="1"/>
    <n v="2"/>
    <n v="30"/>
    <n v="17"/>
    <n v="2"/>
    <n v="0"/>
    <n v="0"/>
    <n v="0"/>
    <n v="0"/>
    <n v="0"/>
    <n v="0"/>
    <n v="0"/>
    <n v="0"/>
    <n v="0"/>
    <n v="0.1309192200557103"/>
    <n v="523.88869999999997"/>
    <n v="87.050000000000011"/>
    <n v="86.072000000000017"/>
    <n v="140.886"/>
    <n v="0"/>
    <s v="NO"/>
  </r>
  <r>
    <x v="130"/>
    <s v="MI"/>
    <s v="Retained"/>
    <x v="3"/>
    <n v="0"/>
    <s v="Hardik_Pandya_MI"/>
    <n v="16"/>
    <n v="226"/>
    <n v="155"/>
    <n v="37.659999999999997"/>
    <n v="145.80000000000001"/>
    <n v="0"/>
    <n v="1"/>
    <n v="20"/>
    <n v="11"/>
    <n v="3"/>
    <n v="16"/>
    <n v="50.3"/>
    <n v="425"/>
    <n v="14"/>
    <n v="8.41"/>
    <n v="0"/>
    <n v="30.35"/>
    <n v="0"/>
    <n v="0"/>
    <n v="0.13716814159292035"/>
    <n v="329.50800000000004"/>
    <n v="81.824000000000012"/>
    <n v="81.570000000000007"/>
    <n v="198.14000000000001"/>
    <n v="131.59"/>
    <s v="NO"/>
  </r>
  <r>
    <x v="131"/>
    <s v="MI"/>
    <s v="Retained"/>
    <x v="3"/>
    <n v="0"/>
    <s v="Naman_Dhir_MI"/>
    <n v="14"/>
    <n v="318"/>
    <n v="216"/>
    <n v="26.5"/>
    <n v="147.22"/>
    <n v="0"/>
    <n v="2"/>
    <n v="31"/>
    <n v="13"/>
    <n v="2"/>
    <n v="0"/>
    <n v="0"/>
    <n v="0"/>
    <n v="0"/>
    <n v="0"/>
    <n v="0"/>
    <n v="0"/>
    <n v="0"/>
    <n v="0"/>
    <n v="0.13836477987421383"/>
    <n v="468.15960000000001"/>
    <n v="81.844000000000008"/>
    <n v="80.088000000000008"/>
    <n v="128.84399999999999"/>
    <n v="0"/>
    <s v="NO"/>
  </r>
  <r>
    <x v="132"/>
    <s v="MI"/>
    <s v="Replacement for Mitchell Santner"/>
    <x v="2"/>
    <n v="0.75"/>
    <s v="Keshav_Maharaj_M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133"/>
    <s v="MI"/>
    <s v="Retained"/>
    <x v="3"/>
    <n v="0"/>
    <s v="Will_Jacks_MI"/>
    <n v="7"/>
    <n v="139"/>
    <n v="76"/>
    <n v="27.8"/>
    <n v="182.89"/>
    <n v="0"/>
    <n v="0"/>
    <n v="12"/>
    <n v="9"/>
    <n v="2"/>
    <n v="7"/>
    <n v="8.5"/>
    <n v="94"/>
    <n v="2"/>
    <n v="10.64"/>
    <n v="0"/>
    <n v="47"/>
    <n v="0"/>
    <n v="0"/>
    <n v="0.15107913669064749"/>
    <n v="254.21709999999999"/>
    <n v="71.597999999999999"/>
    <n v="93.355999999999995"/>
    <n v="76.99799999999999"/>
    <n v="9.36"/>
    <s v="YES"/>
  </r>
  <r>
    <x v="134"/>
    <s v="MI"/>
    <s v="Retained"/>
    <x v="3"/>
    <n v="0"/>
    <s v="Corbin_Bosch_MI"/>
    <n v="0"/>
    <n v="0"/>
    <n v="0"/>
    <n v="0"/>
    <n v="0"/>
    <n v="0"/>
    <n v="0"/>
    <n v="0"/>
    <n v="0"/>
    <n v="0"/>
    <n v="6"/>
    <n v="20.100000000000001"/>
    <n v="195"/>
    <n v="12"/>
    <n v="9.66"/>
    <n v="1"/>
    <n v="16.25"/>
    <n v="0"/>
    <n v="0"/>
    <n v="0"/>
    <n v="0"/>
    <n v="0"/>
    <n v="0"/>
    <n v="76.680000000000007"/>
    <n v="110.34"/>
    <s v="NO"/>
  </r>
  <r>
    <x v="135"/>
    <s v="MI"/>
    <s v="Replacement for Raj Bawa"/>
    <x v="0"/>
    <n v="0.3"/>
    <s v="Ruchit_Ahir_M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136"/>
    <s v="MI"/>
    <s v="Retained"/>
    <x v="2"/>
    <n v="0"/>
    <s v="Trent_Boult_MI"/>
    <n v="5"/>
    <n v="8"/>
    <n v="4"/>
    <n v="8"/>
    <n v="200"/>
    <n v="0"/>
    <n v="0"/>
    <n v="0"/>
    <n v="1"/>
    <n v="1"/>
    <n v="5"/>
    <n v="16.100000000000001"/>
    <n v="188"/>
    <n v="2"/>
    <n v="11.62"/>
    <n v="0"/>
    <n v="94"/>
    <n v="0"/>
    <n v="0"/>
    <n v="0.125"/>
    <n v="16"/>
    <n v="49"/>
    <n v="84.8"/>
    <n v="37.159999999999997"/>
    <n v="8.3800000000000008"/>
    <s v="NO"/>
  </r>
  <r>
    <x v="137"/>
    <s v="MI"/>
    <s v="Retained"/>
    <x v="2"/>
    <n v="0"/>
    <s v="Jasprit_Bumrah_MI"/>
    <n v="13"/>
    <n v="7"/>
    <n v="7"/>
    <n v="7"/>
    <n v="100"/>
    <n v="0"/>
    <n v="0"/>
    <n v="1"/>
    <n v="0"/>
    <n v="1"/>
    <n v="13"/>
    <n v="49"/>
    <n v="410"/>
    <n v="4"/>
    <n v="8.36"/>
    <n v="0"/>
    <n v="102.5"/>
    <n v="0"/>
    <n v="0"/>
    <n v="0.14285714285714285"/>
    <n v="7"/>
    <n v="28.5"/>
    <n v="42.65"/>
    <n v="39.380000000000003"/>
    <n v="31.64"/>
    <s v="NO"/>
  </r>
  <r>
    <x v="138"/>
    <s v="MI"/>
    <s v="Retained"/>
    <x v="2"/>
    <n v="0"/>
    <s v="Deepak_Chahar_MI"/>
    <n v="0"/>
    <n v="0"/>
    <n v="0"/>
    <n v="0"/>
    <n v="0"/>
    <n v="0"/>
    <n v="0"/>
    <n v="0"/>
    <n v="0"/>
    <n v="0"/>
    <n v="8"/>
    <n v="25.3"/>
    <n v="265"/>
    <n v="8"/>
    <n v="10.39"/>
    <n v="0"/>
    <n v="33.119999999999997"/>
    <n v="0"/>
    <n v="0"/>
    <n v="0"/>
    <n v="0"/>
    <n v="0"/>
    <n v="0"/>
    <n v="43.22"/>
    <n v="69.61"/>
    <s v="NO"/>
  </r>
  <r>
    <x v="139"/>
    <s v="MI"/>
    <s v="Retained"/>
    <x v="2"/>
    <n v="0"/>
    <s v="Ashwani_Kumar_MI"/>
    <n v="0"/>
    <n v="0"/>
    <n v="0"/>
    <n v="0"/>
    <n v="0"/>
    <n v="0"/>
    <n v="0"/>
    <n v="0"/>
    <n v="0"/>
    <n v="0"/>
    <n v="3"/>
    <n v="10"/>
    <n v="102"/>
    <n v="6"/>
    <n v="10.199999999999999"/>
    <n v="0"/>
    <n v="17"/>
    <n v="0"/>
    <n v="0"/>
    <n v="0"/>
    <n v="0"/>
    <n v="0"/>
    <n v="0"/>
    <n v="27.6"/>
    <n v="49.8"/>
    <s v="NO"/>
  </r>
  <r>
    <x v="140"/>
    <s v="MI"/>
    <s v="Retained"/>
    <x v="2"/>
    <n v="0"/>
    <s v="Raghu_Sharma_MI"/>
    <n v="0"/>
    <n v="0"/>
    <n v="0"/>
    <n v="0"/>
    <n v="0"/>
    <n v="0"/>
    <n v="0"/>
    <n v="0"/>
    <n v="0"/>
    <n v="0"/>
    <n v="6"/>
    <n v="15"/>
    <n v="130"/>
    <n v="1"/>
    <n v="8.66"/>
    <n v="0"/>
    <n v="130"/>
    <n v="0"/>
    <n v="0"/>
    <n v="0"/>
    <n v="0"/>
    <n v="0"/>
    <n v="0"/>
    <n v="-9.32"/>
    <n v="1.3399999999999999"/>
    <s v="NO"/>
  </r>
  <r>
    <x v="141"/>
    <s v="MI"/>
    <s v="Retained"/>
    <x v="2"/>
    <n v="0"/>
    <s v="Allah_Mohammad_Ghazanfar_M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142"/>
    <s v="MI"/>
    <s v="Trade"/>
    <x v="2"/>
    <n v="0"/>
    <s v="Mayank_Markande_M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143"/>
    <s v="MI"/>
    <s v="Trade"/>
    <x v="3"/>
    <n v="0"/>
    <s v="Shardul_Thakur_MI"/>
    <n v="9"/>
    <n v="24"/>
    <n v="30"/>
    <n v="12"/>
    <n v="80"/>
    <n v="0"/>
    <n v="0"/>
    <n v="2"/>
    <n v="0"/>
    <n v="1"/>
    <n v="9"/>
    <n v="22"/>
    <n v="270"/>
    <n v="12"/>
    <n v="12.27"/>
    <n v="0"/>
    <n v="22.5"/>
    <n v="0"/>
    <n v="0"/>
    <n v="8.3333333333333329E-2"/>
    <n v="19.2"/>
    <n v="28.200000000000003"/>
    <n v="33.5"/>
    <n v="96.66"/>
    <n v="107.73"/>
    <s v="NO"/>
  </r>
  <r>
    <x v="144"/>
    <s v="MI"/>
    <s v="Trade"/>
    <x v="0"/>
    <n v="0"/>
    <s v="Sherfane_Rutherford_M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145"/>
    <s v="MI"/>
    <s v="Replacement for Quinton de Kock"/>
    <x v="3"/>
    <n v="0.5"/>
    <s v="Mahipal_Lomror_M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146"/>
    <s v="MI"/>
    <s v="Replacement for Atharva Ankolekar"/>
    <x v="2"/>
    <n v="0.3"/>
    <s v="Krish_Bhagat_MI"/>
    <n v="3"/>
    <n v="10"/>
    <n v="21"/>
    <n v="10"/>
    <n v="47.61"/>
    <n v="0"/>
    <n v="0"/>
    <n v="0"/>
    <n v="0"/>
    <n v="1"/>
    <n v="0"/>
    <n v="0"/>
    <n v="0"/>
    <n v="0"/>
    <n v="0"/>
    <n v="0"/>
    <n v="0"/>
    <n v="0.03"/>
    <n v="0"/>
    <n v="0"/>
    <n v="4.7610000000000001"/>
    <n v="19.521999999999998"/>
    <n v="20.994"/>
    <n v="14.522"/>
    <n v="0"/>
    <s v="NO"/>
  </r>
  <r>
    <x v="147"/>
    <s v="MI"/>
    <s v="Auction"/>
    <x v="2"/>
    <n v="0.3"/>
    <s v="Mohammad_Izhar_M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148"/>
    <s v="MI"/>
    <s v="Auction"/>
    <x v="0"/>
    <n v="0.3"/>
    <s v="Danish_Malewar_M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149"/>
    <s v="MI"/>
    <s v="Auction"/>
    <x v="3"/>
    <n v="0.3"/>
    <s v="Mayank_Rawat_M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150"/>
    <s v="PBKS"/>
    <s v="Retained"/>
    <x v="0"/>
    <n v="0"/>
    <s v="Shreyas_Iyer_PBKS"/>
    <n v="14"/>
    <n v="498"/>
    <n v="295"/>
    <n v="55.33"/>
    <n v="168.81"/>
    <n v="1"/>
    <n v="5"/>
    <n v="39"/>
    <n v="30"/>
    <n v="4"/>
    <n v="0"/>
    <n v="0"/>
    <n v="0"/>
    <n v="0"/>
    <n v="0"/>
    <n v="0"/>
    <n v="0"/>
    <n v="0"/>
    <n v="0"/>
    <n v="0.13855421686746988"/>
    <n v="840.67380000000003"/>
    <n v="125.69400000000002"/>
    <n v="124.774"/>
    <n v="191.16200000000001"/>
    <n v="0"/>
    <s v="NO"/>
  </r>
  <r>
    <x v="151"/>
    <s v="PBKS"/>
    <s v="Retained"/>
    <x v="0"/>
    <n v="0"/>
    <s v="Nehal_Wadhera_PBKS"/>
    <n v="8"/>
    <n v="65"/>
    <n v="57"/>
    <n v="10.83"/>
    <n v="114.03"/>
    <n v="0"/>
    <n v="0"/>
    <n v="4"/>
    <n v="4"/>
    <n v="0"/>
    <n v="0"/>
    <n v="0"/>
    <n v="0"/>
    <n v="0"/>
    <n v="0"/>
    <n v="0"/>
    <n v="0"/>
    <n v="0"/>
    <n v="0"/>
    <n v="0.12307692307692308"/>
    <n v="74.119500000000002"/>
    <n v="33.638000000000005"/>
    <n v="50.762"/>
    <n v="42.305999999999997"/>
    <n v="0"/>
    <s v="NO"/>
  </r>
  <r>
    <x v="152"/>
    <s v="PBKS"/>
    <s v="Retained"/>
    <x v="1"/>
    <n v="0"/>
    <s v="Vishnu_Vinod_PBKS"/>
    <n v="1"/>
    <n v="15"/>
    <n v="8"/>
    <s v="-"/>
    <n v="187.5"/>
    <n v="0"/>
    <n v="0"/>
    <n v="1"/>
    <n v="1"/>
    <n v="1"/>
    <n v="0"/>
    <n v="0"/>
    <n v="0"/>
    <n v="0"/>
    <n v="0"/>
    <n v="0"/>
    <n v="0"/>
    <n v="0"/>
    <n v="0"/>
    <n v="0.13333333333333333"/>
    <n v="28.125"/>
    <e v="#VALUE!"/>
    <n v="79.599999999999994"/>
    <n v="44"/>
    <n v="0"/>
    <s v="YES"/>
  </r>
  <r>
    <x v="153"/>
    <s v="PBKS"/>
    <s v="Retained"/>
    <x v="0"/>
    <n v="0"/>
    <s v="Harnoor_Singh_PBK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154"/>
    <s v="PBKS"/>
    <s v="Retained"/>
    <x v="0"/>
    <n v="0"/>
    <s v="Pyla_Avinash_PBK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155"/>
    <s v="PBKS"/>
    <s v="Retained"/>
    <x v="1"/>
    <n v="0"/>
    <s v="Prabhsimran_Singh_PBKS"/>
    <n v="14"/>
    <n v="510"/>
    <n v="302"/>
    <n v="42.5"/>
    <n v="168.87"/>
    <n v="0"/>
    <n v="6"/>
    <n v="55"/>
    <n v="23"/>
    <n v="1"/>
    <n v="0"/>
    <n v="0"/>
    <n v="0"/>
    <n v="0"/>
    <n v="0"/>
    <n v="0"/>
    <n v="0"/>
    <n v="0"/>
    <n v="0"/>
    <n v="0.15294117647058825"/>
    <n v="861.23699999999997"/>
    <n v="106.774"/>
    <n v="101.44800000000001"/>
    <n v="188.774"/>
    <n v="0"/>
    <s v="NO"/>
  </r>
  <r>
    <x v="156"/>
    <s v="PBKS"/>
    <s v="Retained"/>
    <x v="0"/>
    <n v="0"/>
    <s v="Shashank_Singh_PBKS"/>
    <n v="12"/>
    <n v="132"/>
    <n v="70"/>
    <n v="22"/>
    <n v="188.57"/>
    <n v="0"/>
    <n v="1"/>
    <n v="11"/>
    <n v="8"/>
    <n v="3"/>
    <n v="12"/>
    <n v="10"/>
    <n v="88"/>
    <n v="4"/>
    <n v="8.8000000000000007"/>
    <n v="0"/>
    <n v="22"/>
    <n v="0"/>
    <n v="0"/>
    <n v="0.14393939393939395"/>
    <n v="248.91239999999999"/>
    <n v="74.713999999999999"/>
    <n v="96.927999999999997"/>
    <n v="97.713999999999999"/>
    <n v="31.2"/>
    <s v="NO"/>
  </r>
  <r>
    <x v="157"/>
    <s v="PBKS"/>
    <s v="Retained"/>
    <x v="3"/>
    <n v="0"/>
    <s v="Marcus_Stoinis_PBKS"/>
    <n v="0"/>
    <n v="0"/>
    <n v="0"/>
    <n v="0"/>
    <n v="0"/>
    <n v="0"/>
    <n v="0"/>
    <n v="0"/>
    <n v="0"/>
    <n v="0"/>
    <n v="13"/>
    <n v="7.5"/>
    <n v="98"/>
    <n v="2"/>
    <n v="12.51"/>
    <n v="0"/>
    <n v="49"/>
    <n v="0"/>
    <n v="0"/>
    <n v="0"/>
    <n v="0"/>
    <n v="0"/>
    <n v="0"/>
    <n v="-9.02"/>
    <n v="7.49"/>
    <s v="NO"/>
  </r>
  <r>
    <x v="158"/>
    <s v="PBKS"/>
    <s v="Retained"/>
    <x v="3"/>
    <n v="0"/>
    <s v="Harpreet_Brar_PBKS"/>
    <n v="2"/>
    <n v="5"/>
    <n v="3"/>
    <s v="-"/>
    <n v="166.66"/>
    <n v="0"/>
    <n v="0"/>
    <n v="1"/>
    <n v="0"/>
    <n v="1"/>
    <n v="2"/>
    <n v="8"/>
    <n v="60"/>
    <n v="2"/>
    <n v="7.5"/>
    <n v="0"/>
    <n v="30"/>
    <n v="0"/>
    <n v="0"/>
    <n v="0.2"/>
    <n v="8.3330000000000002"/>
    <e v="#VALUE!"/>
    <n v="69.513999999999996"/>
    <n v="37.832000000000001"/>
    <n v="12.5"/>
    <s v="YES"/>
  </r>
  <r>
    <x v="159"/>
    <s v="PBKS"/>
    <s v="Retained"/>
    <x v="3"/>
    <n v="0"/>
    <s v="Marco_Jansen_PBKS"/>
    <n v="0"/>
    <n v="0"/>
    <n v="0"/>
    <n v="0"/>
    <n v="0"/>
    <n v="0"/>
    <n v="0"/>
    <n v="0"/>
    <n v="0"/>
    <n v="0"/>
    <n v="13"/>
    <n v="47.2"/>
    <n v="483"/>
    <n v="9"/>
    <n v="10.199999999999999"/>
    <n v="0"/>
    <n v="53.66"/>
    <n v="0"/>
    <n v="0"/>
    <n v="0"/>
    <n v="0"/>
    <n v="0"/>
    <n v="0"/>
    <n v="51.6"/>
    <n v="79.8"/>
    <s v="NO"/>
  </r>
  <r>
    <x v="160"/>
    <s v="PBKS"/>
    <s v="Retained"/>
    <x v="3"/>
    <n v="0"/>
    <s v="Azmatullah_Omarzai_PBKS"/>
    <n v="3"/>
    <n v="52"/>
    <n v="27"/>
    <n v="26"/>
    <n v="192.59"/>
    <n v="0"/>
    <n v="0"/>
    <n v="3"/>
    <n v="5"/>
    <n v="0"/>
    <n v="3"/>
    <n v="11"/>
    <n v="103"/>
    <n v="3"/>
    <n v="9.36"/>
    <n v="0"/>
    <n v="34.33"/>
    <n v="0"/>
    <n v="0"/>
    <n v="0.15384615384615385"/>
    <n v="100.1468"/>
    <n v="54.118000000000002"/>
    <n v="85.686000000000007"/>
    <n v="59.397999999999996"/>
    <n v="20.64"/>
    <s v="YES"/>
  </r>
  <r>
    <x v="161"/>
    <s v="PBKS"/>
    <s v="Retained"/>
    <x v="3"/>
    <n v="0"/>
    <s v="Priyansh_Arya_PBKS"/>
    <n v="13"/>
    <n v="364"/>
    <n v="172"/>
    <n v="28"/>
    <n v="211.62"/>
    <n v="0"/>
    <n v="3"/>
    <n v="27"/>
    <n v="32"/>
    <n v="0"/>
    <n v="0"/>
    <n v="0"/>
    <n v="0"/>
    <n v="0"/>
    <n v="0"/>
    <n v="0"/>
    <n v="0"/>
    <n v="0"/>
    <n v="0"/>
    <n v="0.16208791208791209"/>
    <n v="770.29680000000008"/>
    <n v="89.924000000000007"/>
    <n v="140.04800000000003"/>
    <n v="151.524"/>
    <n v="0"/>
    <s v="YES"/>
  </r>
  <r>
    <x v="162"/>
    <s v="PBKS"/>
    <s v="Retained"/>
    <x v="3"/>
    <n v="0"/>
    <s v="Musheer_Khan_PBK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163"/>
    <s v="PBKS"/>
    <s v="Retained"/>
    <x v="3"/>
    <n v="0"/>
    <s v="Suryansh_Shedge_PBKS"/>
    <n v="7"/>
    <n v="158"/>
    <n v="90"/>
    <n v="39.5"/>
    <n v="175.55"/>
    <n v="0"/>
    <n v="1"/>
    <n v="9"/>
    <n v="12"/>
    <n v="3"/>
    <n v="0"/>
    <n v="0"/>
    <n v="0"/>
    <n v="0"/>
    <n v="0"/>
    <n v="0"/>
    <n v="0"/>
    <n v="0"/>
    <n v="0"/>
    <n v="0.13291139240506328"/>
    <n v="277.36900000000003"/>
    <n v="81.710000000000008"/>
    <n v="98.720000000000013"/>
    <n v="88.51"/>
    <n v="0"/>
    <s v="YES"/>
  </r>
  <r>
    <x v="164"/>
    <s v="PBKS"/>
    <s v="Retained"/>
    <x v="3"/>
    <n v="0"/>
    <s v="Mitchell_Owen_PBK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165"/>
    <s v="PBKS"/>
    <s v="Retained"/>
    <x v="2"/>
    <n v="0"/>
    <s v="Arshdeep_Singh_PBKS"/>
    <n v="0"/>
    <n v="0"/>
    <n v="0"/>
    <n v="0"/>
    <n v="0"/>
    <n v="0"/>
    <n v="0"/>
    <n v="0"/>
    <n v="0"/>
    <n v="0"/>
    <n v="14"/>
    <n v="53"/>
    <n v="541"/>
    <n v="14"/>
    <n v="10.199999999999999"/>
    <n v="0"/>
    <n v="38.64"/>
    <n v="0"/>
    <n v="0"/>
    <n v="0"/>
    <n v="0"/>
    <n v="0"/>
    <n v="0"/>
    <n v="91.6"/>
    <n v="129.80000000000001"/>
    <s v="NO"/>
  </r>
  <r>
    <x v="166"/>
    <s v="PBKS"/>
    <s v="Retained"/>
    <x v="4"/>
    <n v="0"/>
    <s v="Yuzvendra_Chahal_PBK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167"/>
    <s v="PBKS"/>
    <s v="Retained"/>
    <x v="2"/>
    <n v="0"/>
    <s v="Vijaykumar_Vyshak_PBKS"/>
    <n v="0"/>
    <n v="0"/>
    <n v="0"/>
    <n v="0"/>
    <n v="0"/>
    <n v="0"/>
    <n v="0"/>
    <n v="0"/>
    <n v="0"/>
    <n v="0"/>
    <n v="10"/>
    <n v="31"/>
    <n v="330"/>
    <n v="9"/>
    <n v="10.64"/>
    <n v="0"/>
    <n v="36.659999999999997"/>
    <n v="0"/>
    <n v="0"/>
    <n v="0"/>
    <n v="0"/>
    <n v="0"/>
    <n v="0"/>
    <n v="50.72"/>
    <n v="79.36"/>
    <s v="NO"/>
  </r>
  <r>
    <x v="168"/>
    <s v="PBKS"/>
    <s v="Retained"/>
    <x v="2"/>
    <n v="0"/>
    <s v="Yash_Thakur_PBKS"/>
    <n v="0"/>
    <n v="0"/>
    <n v="0"/>
    <n v="0"/>
    <n v="0"/>
    <n v="0"/>
    <n v="0"/>
    <n v="0"/>
    <n v="0"/>
    <n v="0"/>
    <n v="1"/>
    <n v="4"/>
    <n v="55"/>
    <n v="2"/>
    <n v="13.75"/>
    <n v="0"/>
    <n v="27.5"/>
    <n v="0"/>
    <n v="0"/>
    <n v="0"/>
    <n v="0"/>
    <n v="0"/>
    <n v="0"/>
    <n v="-11.5"/>
    <n v="6.25"/>
    <s v="NO"/>
  </r>
  <r>
    <x v="169"/>
    <s v="PBKS"/>
    <s v="Retained"/>
    <x v="2"/>
    <n v="0"/>
    <s v="Xavier_Bartlett_PBKS"/>
    <n v="0"/>
    <n v="0"/>
    <n v="0"/>
    <n v="0"/>
    <n v="0"/>
    <n v="0"/>
    <n v="0"/>
    <n v="0"/>
    <n v="0"/>
    <n v="0"/>
    <n v="9"/>
    <n v="33.299999999999997"/>
    <n v="388"/>
    <n v="5"/>
    <n v="11.58"/>
    <n v="0"/>
    <n v="77.599999999999994"/>
    <n v="0"/>
    <n v="0"/>
    <n v="0"/>
    <n v="0"/>
    <n v="0"/>
    <n v="0"/>
    <n v="16.84"/>
    <n v="38.42"/>
    <s v="NO"/>
  </r>
  <r>
    <x v="170"/>
    <s v="PBKS"/>
    <s v="Retained"/>
    <x v="2"/>
    <n v="0"/>
    <s v="Lockie_Ferguson_PBK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171"/>
    <s v="PBKS"/>
    <s v="Auction"/>
    <x v="3"/>
    <n v="3"/>
    <s v="Cooper_Connolly_PBK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172"/>
    <s v="PBKS"/>
    <s v="Auction"/>
    <x v="3"/>
    <n v="4.4000000000000004"/>
    <s v="Ben_Dwarshuis_PBK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173"/>
    <s v="PBKS"/>
    <s v="Auction"/>
    <x v="2"/>
    <n v="0.3"/>
    <s v="Vishal_Nishad_PBK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174"/>
    <s v="PBKS"/>
    <s v="Auction"/>
    <x v="2"/>
    <n v="0.3"/>
    <s v="Praveen_Dubey_PBK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175"/>
    <s v="RR"/>
    <s v="Retained"/>
    <x v="0"/>
    <n v="0"/>
    <s v="Shubham_Dubey_RR"/>
    <n v="7"/>
    <n v="81"/>
    <n v="58"/>
    <n v="20.25"/>
    <n v="139.65"/>
    <n v="0"/>
    <n v="0"/>
    <n v="8"/>
    <n v="3"/>
    <n v="2"/>
    <n v="4"/>
    <n v="12.5"/>
    <n v="106"/>
    <n v="5"/>
    <n v="8.25"/>
    <n v="0"/>
    <n v="21.2"/>
    <n v="0"/>
    <n v="0"/>
    <n v="0.13580246913580246"/>
    <n v="113.1165"/>
    <n v="54.13"/>
    <n v="64.960000000000008"/>
    <n v="79.73"/>
    <n v="41.75"/>
    <s v="NO"/>
  </r>
  <r>
    <x v="176"/>
    <s v="RR"/>
    <s v="Retained"/>
    <x v="0"/>
    <n v="0"/>
    <s v="Vaibhav_Suryavanshi_RR"/>
    <n v="16"/>
    <n v="776"/>
    <n v="327"/>
    <n v="48.5"/>
    <n v="237.3"/>
    <n v="1"/>
    <n v="5"/>
    <n v="63"/>
    <n v="72"/>
    <n v="0"/>
    <n v="0"/>
    <n v="0"/>
    <n v="0"/>
    <n v="0"/>
    <n v="0"/>
    <n v="0"/>
    <n v="0"/>
    <n v="0"/>
    <n v="0"/>
    <n v="0.17396907216494845"/>
    <n v="1841.4480000000001"/>
    <n v="144.46000000000004"/>
    <n v="222.57000000000002"/>
    <n v="280.26"/>
    <n v="0"/>
    <s v="NO"/>
  </r>
  <r>
    <x v="177"/>
    <s v="RR"/>
    <s v="Retained"/>
    <x v="0"/>
    <n v="0"/>
    <s v="Lhuan-dre_Pretorius_R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178"/>
    <s v="RR"/>
    <s v="Retained"/>
    <x v="0"/>
    <n v="0"/>
    <s v="Shimron_Hetmyer_RR"/>
    <n v="8"/>
    <n v="78"/>
    <n v="69"/>
    <n v="13"/>
    <n v="113.04"/>
    <n v="0"/>
    <n v="0"/>
    <n v="5"/>
    <n v="3"/>
    <n v="1"/>
    <n v="0"/>
    <n v="0"/>
    <n v="0"/>
    <n v="0"/>
    <n v="0"/>
    <n v="0"/>
    <n v="0"/>
    <n v="0"/>
    <n v="0"/>
    <n v="0.10256410256410256"/>
    <n v="88.171200000000013"/>
    <n v="40.608000000000004"/>
    <n v="50.766000000000005"/>
    <n v="48.008000000000003"/>
    <n v="0"/>
    <s v="NO"/>
  </r>
  <r>
    <x v="179"/>
    <s v="RR"/>
    <s v="Retained"/>
    <x v="0"/>
    <n v="0"/>
    <s v="Yashasvi_Jaiswal_RR"/>
    <n v="16"/>
    <n v="427"/>
    <n v="280"/>
    <n v="30.5"/>
    <n v="152.5"/>
    <n v="0"/>
    <n v="3"/>
    <n v="52"/>
    <n v="18"/>
    <n v="2"/>
    <n v="0"/>
    <n v="0"/>
    <n v="0"/>
    <n v="0"/>
    <n v="0"/>
    <n v="0"/>
    <n v="0"/>
    <n v="0"/>
    <n v="0"/>
    <n v="0.16393442622950818"/>
    <n v="651.17499999999995"/>
    <n v="95.4"/>
    <n v="89"/>
    <n v="162.6"/>
    <n v="0"/>
    <s v="NO"/>
  </r>
  <r>
    <x v="180"/>
    <s v="RR"/>
    <s v="Retained"/>
    <x v="1"/>
    <n v="0"/>
    <s v="Dhruv_Jurel_R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181"/>
    <s v="RR"/>
    <s v="Retained"/>
    <x v="0"/>
    <n v="0"/>
    <s v="Riyan_Parag_RR"/>
    <n v="14"/>
    <n v="309"/>
    <n v="196"/>
    <n v="23.76"/>
    <n v="157.65"/>
    <n v="0"/>
    <n v="2"/>
    <n v="24"/>
    <n v="21"/>
    <n v="1"/>
    <n v="14"/>
    <n v="4"/>
    <n v="38"/>
    <n v="2"/>
    <n v="9.5"/>
    <n v="0"/>
    <n v="19"/>
    <n v="0"/>
    <n v="0"/>
    <n v="0.14563106796116504"/>
    <n v="487.13849999999996"/>
    <n v="76.934000000000012"/>
    <n v="98.26"/>
    <n v="123.23000000000002"/>
    <n v="10.5"/>
    <s v="NO"/>
  </r>
  <r>
    <x v="182"/>
    <s v="RR"/>
    <s v="Retained"/>
    <x v="3"/>
    <n v="0"/>
    <s v="Yudhvir_Singh_Charak_R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183"/>
    <s v="RR"/>
    <s v="Retained"/>
    <x v="2"/>
    <n v="0"/>
    <s v="Jofra_Archer_RR"/>
    <n v="16"/>
    <n v="64"/>
    <n v="47"/>
    <n v="10.66"/>
    <n v="136.16999999999999"/>
    <n v="0"/>
    <n v="0"/>
    <n v="4"/>
    <n v="4"/>
    <n v="4"/>
    <n v="16"/>
    <n v="60"/>
    <n v="559"/>
    <n v="25"/>
    <n v="9.31"/>
    <n v="1"/>
    <n v="22.36"/>
    <n v="0"/>
    <n v="0"/>
    <n v="0.125"/>
    <n v="87.148799999999994"/>
    <n v="57.897999999999996"/>
    <n v="72.117999999999995"/>
    <n v="235.81399999999999"/>
    <n v="240.69"/>
    <s v="NO"/>
  </r>
  <r>
    <x v="184"/>
    <s v="RR"/>
    <s v="Retained"/>
    <x v="2"/>
    <n v="0"/>
    <s v="Tushar_Deshpande_RR"/>
    <n v="7"/>
    <n v="26"/>
    <n v="14"/>
    <n v="13"/>
    <n v="185.71"/>
    <n v="0"/>
    <n v="0"/>
    <n v="0"/>
    <n v="3"/>
    <n v="0"/>
    <n v="7"/>
    <n v="23"/>
    <n v="275"/>
    <n v="4"/>
    <n v="11.95"/>
    <n v="0"/>
    <n v="68.75"/>
    <n v="0"/>
    <n v="0"/>
    <n v="0.11538461538461539"/>
    <n v="48.284599999999998"/>
    <n v="44.942000000000007"/>
    <n v="79.584000000000003"/>
    <n v="53.042000000000009"/>
    <n v="28.05"/>
    <s v="NO"/>
  </r>
  <r>
    <x v="185"/>
    <s v="RR"/>
    <s v="Retained"/>
    <x v="2"/>
    <n v="0"/>
    <s v="Sandeep_Sharma_RR"/>
    <n v="0"/>
    <n v="0"/>
    <n v="0"/>
    <n v="0"/>
    <n v="0"/>
    <n v="0"/>
    <n v="0"/>
    <n v="0"/>
    <n v="0"/>
    <n v="0"/>
    <n v="6"/>
    <n v="19.399999999999999"/>
    <n v="224"/>
    <n v="5"/>
    <n v="11.38"/>
    <n v="0"/>
    <n v="44.8"/>
    <n v="0"/>
    <n v="0"/>
    <n v="0"/>
    <n v="0"/>
    <n v="0"/>
    <n v="0"/>
    <n v="17.239999999999998"/>
    <n v="38.619999999999997"/>
    <s v="NO"/>
  </r>
  <r>
    <x v="186"/>
    <s v="RR"/>
    <s v="Retained"/>
    <x v="2"/>
    <n v="0"/>
    <s v="Kwena_Maphaka_R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187"/>
    <s v="RR"/>
    <s v="Retained"/>
    <x v="4"/>
    <n v="0"/>
    <s v="Nandre_Burger_R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188"/>
    <s v="RR"/>
    <s v="Trade"/>
    <x v="3"/>
    <n v="0"/>
    <s v="Ravindra_Jadeja_RR"/>
    <n v="14"/>
    <n v="266"/>
    <n v="197"/>
    <n v="66.5"/>
    <n v="135.02000000000001"/>
    <n v="0"/>
    <n v="0"/>
    <n v="24"/>
    <n v="5"/>
    <n v="7"/>
    <n v="14"/>
    <n v="33"/>
    <n v="277"/>
    <n v="10"/>
    <n v="8.39"/>
    <n v="0"/>
    <n v="27.7"/>
    <n v="0"/>
    <n v="0"/>
    <n v="0.10902255639097744"/>
    <n v="359.15319999999997"/>
    <n v="115.20400000000001"/>
    <n v="75.158000000000015"/>
    <n v="184.024"/>
    <n v="91.61"/>
    <s v="NO"/>
  </r>
  <r>
    <x v="189"/>
    <s v="RR"/>
    <s v="Replacement for Sam Curran"/>
    <x v="3"/>
    <n v="0"/>
    <s v="Dasun_Shanaka_R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190"/>
    <s v="RR"/>
    <s v="Trade"/>
    <x v="1"/>
    <n v="0"/>
    <s v="Donovan_Ferreira_R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191"/>
    <s v="RR"/>
    <s v="Auction"/>
    <x v="4"/>
    <n v="7.2"/>
    <s v="Ravi_Bishnoi_RR"/>
    <n v="0"/>
    <n v="0"/>
    <n v="0"/>
    <n v="0"/>
    <n v="0"/>
    <n v="0"/>
    <n v="0"/>
    <n v="0"/>
    <n v="0"/>
    <n v="0"/>
    <n v="9"/>
    <n v="26"/>
    <n v="257"/>
    <n v="11"/>
    <n v="9.8800000000000008"/>
    <n v="0"/>
    <n v="23.36"/>
    <n v="0"/>
    <n v="0.65454545454545454"/>
    <n v="0"/>
    <n v="0"/>
    <n v="0"/>
    <n v="0"/>
    <n v="68.239999999999995"/>
    <n v="100.12"/>
    <s v="NO"/>
  </r>
  <r>
    <x v="192"/>
    <s v="RR"/>
    <s v="Auction"/>
    <x v="2"/>
    <n v="0.9"/>
    <s v="Sushant_Mishra_RR"/>
    <n v="0"/>
    <n v="0"/>
    <n v="0"/>
    <n v="0"/>
    <n v="0"/>
    <n v="0"/>
    <n v="0"/>
    <n v="0"/>
    <n v="0"/>
    <n v="0"/>
    <n v="2"/>
    <n v="6.2"/>
    <n v="67"/>
    <n v="2"/>
    <n v="10.57"/>
    <n v="0"/>
    <n v="33.5"/>
    <n v="0"/>
    <n v="0.45"/>
    <n v="0"/>
    <n v="0"/>
    <n v="0"/>
    <n v="0"/>
    <n v="-5.1400000000000006"/>
    <n v="9.43"/>
    <s v="NO"/>
  </r>
  <r>
    <x v="193"/>
    <s v="RR"/>
    <s v="Auction"/>
    <x v="2"/>
    <n v="0.3"/>
    <s v="Vignesh_Puthur_R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194"/>
    <s v="RR"/>
    <s v="Auction"/>
    <x v="2"/>
    <n v="0.3"/>
    <s v="Yash_Raj_Punja_RR"/>
    <n v="0"/>
    <n v="0"/>
    <n v="0"/>
    <n v="0"/>
    <n v="0"/>
    <n v="0"/>
    <n v="0"/>
    <n v="0"/>
    <n v="0"/>
    <n v="0"/>
    <n v="8"/>
    <n v="30"/>
    <n v="279"/>
    <n v="9"/>
    <n v="9.3000000000000007"/>
    <n v="0"/>
    <n v="31"/>
    <n v="0"/>
    <n v="3.3333333333333333E-2"/>
    <n v="0"/>
    <n v="0"/>
    <n v="0"/>
    <n v="0"/>
    <n v="53.4"/>
    <n v="80.7"/>
    <s v="NO"/>
  </r>
  <r>
    <x v="195"/>
    <s v="RR"/>
    <s v="Replacement for Ravi Singh"/>
    <x v="3"/>
    <n v="0.3"/>
    <s v="Emanjot_Chahal_R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196"/>
    <s v="RR"/>
    <s v="Auction"/>
    <x v="4"/>
    <n v="0.3"/>
    <s v="Brijesh_Sharma_RR"/>
    <n v="0"/>
    <n v="0"/>
    <n v="0"/>
    <n v="0"/>
    <n v="0"/>
    <n v="0"/>
    <n v="0"/>
    <n v="0"/>
    <n v="0"/>
    <n v="0"/>
    <n v="13"/>
    <n v="45.3"/>
    <n v="450"/>
    <n v="14"/>
    <n v="9.89"/>
    <n v="0"/>
    <n v="32.14"/>
    <n v="0"/>
    <n v="2.1428571428571429E-2"/>
    <n v="0"/>
    <n v="0"/>
    <n v="0"/>
    <n v="0"/>
    <n v="92.22"/>
    <n v="130.11000000000001"/>
    <s v="NO"/>
  </r>
  <r>
    <x v="197"/>
    <s v="RR"/>
    <s v="Auction"/>
    <x v="0"/>
    <n v="0.3"/>
    <s v="Aman_Rao_R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198"/>
    <s v="RR"/>
    <s v="Auction"/>
    <x v="2"/>
    <n v="2.4"/>
    <s v="Adam_Milne_R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199"/>
    <s v="RR"/>
    <s v="Auction"/>
    <x v="2"/>
    <n v="0.75"/>
    <s v="Kuldeep_Sen_R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200"/>
    <s v="RCB"/>
    <s v="Retained"/>
    <x v="0"/>
    <n v="0"/>
    <s v="Rajat_Patidar_RCB"/>
    <n v="15"/>
    <n v="501"/>
    <n v="260"/>
    <n v="41.75"/>
    <n v="192.69"/>
    <n v="0"/>
    <n v="5"/>
    <n v="30"/>
    <n v="42"/>
    <n v="2"/>
    <n v="0"/>
    <n v="0"/>
    <n v="0"/>
    <n v="0"/>
    <n v="0"/>
    <n v="0"/>
    <n v="0"/>
    <n v="0"/>
    <n v="0"/>
    <n v="0.1437125748502994"/>
    <n v="965.37689999999998"/>
    <n v="115.33799999999999"/>
    <n v="154.07600000000002"/>
    <n v="192.83799999999999"/>
    <n v="0"/>
    <s v="NO"/>
  </r>
  <r>
    <x v="201"/>
    <s v="RCB"/>
    <s v="Retained"/>
    <x v="0"/>
    <n v="0"/>
    <s v="Virat_Kohli_RCB"/>
    <n v="16"/>
    <n v="675"/>
    <n v="407"/>
    <n v="56.25"/>
    <n v="165.84"/>
    <n v="1"/>
    <n v="5"/>
    <n v="73"/>
    <n v="25"/>
    <n v="4"/>
    <n v="0"/>
    <n v="0"/>
    <n v="0"/>
    <n v="0"/>
    <n v="0"/>
    <n v="0"/>
    <n v="0"/>
    <n v="0"/>
    <n v="0"/>
    <n v="0.14518518518518519"/>
    <n v="1119.42"/>
    <n v="143.16800000000001"/>
    <n v="107.98600000000002"/>
    <n v="243.66800000000001"/>
    <n v="0"/>
    <s v="NO"/>
  </r>
  <r>
    <x v="202"/>
    <s v="RCB"/>
    <s v="Retained"/>
    <x v="3"/>
    <n v="0"/>
    <s v="Tim_David_RC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203"/>
    <s v="RCB"/>
    <s v="Retained"/>
    <x v="0"/>
    <n v="0"/>
    <s v="Devdutt_Padikkal_RC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204"/>
    <s v="RCB"/>
    <s v="Retained"/>
    <x v="1"/>
    <n v="0"/>
    <s v="Phil_Salt_RCB"/>
    <n v="6"/>
    <n v="202"/>
    <n v="120"/>
    <n v="33.659999999999997"/>
    <n v="168.33"/>
    <n v="0"/>
    <n v="2"/>
    <n v="16"/>
    <n v="11"/>
    <n v="0"/>
    <n v="0"/>
    <n v="0"/>
    <n v="0"/>
    <n v="0"/>
    <n v="0"/>
    <n v="0"/>
    <n v="0"/>
    <n v="0"/>
    <n v="0"/>
    <n v="0.13366336633663367"/>
    <n v="340.02660000000003"/>
    <n v="67.330000000000013"/>
    <n v="83.332000000000008"/>
    <n v="94.265999999999991"/>
    <n v="0"/>
    <s v="YES"/>
  </r>
  <r>
    <x v="205"/>
    <s v="RCB"/>
    <s v="Retained"/>
    <x v="1"/>
    <n v="0"/>
    <s v="Jitesh_Sharma_RC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206"/>
    <s v="RCB"/>
    <s v="Retained"/>
    <x v="3"/>
    <n v="0"/>
    <s v="Krunal_Pandya_RC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207"/>
    <s v="RCB"/>
    <s v="Retained"/>
    <x v="3"/>
    <n v="0"/>
    <s v="Jacob_Bethell_RCB"/>
    <n v="7"/>
    <n v="96"/>
    <n v="77"/>
    <n v="13.71"/>
    <n v="124.67"/>
    <n v="0"/>
    <n v="0"/>
    <n v="12"/>
    <n v="3"/>
    <n v="0"/>
    <n v="0"/>
    <n v="0"/>
    <n v="0"/>
    <n v="0"/>
    <n v="0"/>
    <n v="0"/>
    <n v="0"/>
    <n v="0"/>
    <n v="0"/>
    <n v="0.15625"/>
    <n v="119.6832"/>
    <n v="40.018000000000001"/>
    <n v="52.018000000000001"/>
    <n v="53.733999999999995"/>
    <n v="0"/>
    <s v="NO"/>
  </r>
  <r>
    <x v="208"/>
    <s v="RCB"/>
    <s v="Retained"/>
    <x v="3"/>
    <n v="0"/>
    <s v="Romario_Shepherd_RC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209"/>
    <s v="RCB"/>
    <s v="Retained"/>
    <x v="3"/>
    <n v="0"/>
    <s v="Swapnil_Singh_RC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210"/>
    <s v="RCB"/>
    <s v="Retained"/>
    <x v="2"/>
    <n v="0"/>
    <s v="Josh_Hazlewood_RCB"/>
    <n v="0"/>
    <n v="0"/>
    <n v="0"/>
    <n v="0"/>
    <n v="0"/>
    <n v="0"/>
    <n v="0"/>
    <n v="0"/>
    <n v="0"/>
    <n v="0"/>
    <n v="13"/>
    <n v="51.3"/>
    <n v="494"/>
    <n v="15"/>
    <n v="9.59"/>
    <n v="0"/>
    <n v="32.93"/>
    <n v="0"/>
    <n v="0"/>
    <n v="0"/>
    <n v="0"/>
    <n v="0"/>
    <n v="0"/>
    <n v="100.82"/>
    <n v="140.41"/>
    <s v="NO"/>
  </r>
  <r>
    <x v="211"/>
    <s v="RCB"/>
    <s v="Retained"/>
    <x v="2"/>
    <n v="0"/>
    <s v="Bhuvneshwar_Kumar_RC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212"/>
    <s v="RCB"/>
    <s v="Retained"/>
    <x v="2"/>
    <n v="0"/>
    <s v="Rasikh_Salam_RCB"/>
    <n v="0"/>
    <n v="0"/>
    <n v="0"/>
    <n v="0"/>
    <n v="0"/>
    <n v="0"/>
    <n v="0"/>
    <n v="0"/>
    <n v="0"/>
    <n v="0"/>
    <n v="12"/>
    <n v="42.5"/>
    <n v="405"/>
    <n v="19"/>
    <n v="9.4499999999999993"/>
    <n v="1"/>
    <n v="21.31"/>
    <n v="0"/>
    <n v="0"/>
    <n v="0"/>
    <n v="0"/>
    <n v="0"/>
    <n v="0"/>
    <n v="133.1"/>
    <n v="180.55"/>
    <s v="NO"/>
  </r>
  <r>
    <x v="213"/>
    <s v="RCB"/>
    <s v="Retained"/>
    <x v="4"/>
    <n v="0"/>
    <s v="Yash_Dayal_RC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214"/>
    <s v="RCB"/>
    <s v="Retained"/>
    <x v="4"/>
    <n v="0"/>
    <s v="Suyash_Sharma_RCB"/>
    <n v="0"/>
    <n v="0"/>
    <n v="0"/>
    <n v="0"/>
    <n v="0"/>
    <n v="0"/>
    <n v="0"/>
    <n v="0"/>
    <n v="0"/>
    <n v="0"/>
    <n v="12"/>
    <n v="40.5"/>
    <n v="376"/>
    <n v="9"/>
    <n v="9.1999999999999993"/>
    <n v="1"/>
    <n v="41.77"/>
    <n v="0"/>
    <n v="0"/>
    <n v="0"/>
    <n v="0"/>
    <n v="0"/>
    <n v="0"/>
    <n v="53.6"/>
    <n v="80.8"/>
    <s v="NO"/>
  </r>
  <r>
    <x v="215"/>
    <s v="RCB"/>
    <s v="Replacement for Nuwan Thushara"/>
    <x v="2"/>
    <n v="1.6"/>
    <s v="Richard_Gleeson_RC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216"/>
    <s v="RCB"/>
    <s v="Retained"/>
    <x v="2"/>
    <n v="0"/>
    <s v="Abhinandan_Singh_RCB"/>
    <n v="0"/>
    <n v="0"/>
    <n v="0"/>
    <n v="0"/>
    <n v="0"/>
    <n v="0"/>
    <n v="0"/>
    <n v="0"/>
    <n v="0"/>
    <n v="0"/>
    <n v="3"/>
    <n v="9.4"/>
    <n v="122"/>
    <n v="3"/>
    <n v="12.62"/>
    <n v="0"/>
    <n v="40.659999999999997"/>
    <n v="0"/>
    <n v="0"/>
    <n v="0"/>
    <n v="0"/>
    <n v="0"/>
    <n v="0"/>
    <n v="-1.2399999999999984"/>
    <n v="17.380000000000003"/>
    <s v="NO"/>
  </r>
  <r>
    <x v="217"/>
    <s v="RCB"/>
    <s v="Auction"/>
    <x v="3"/>
    <n v="7"/>
    <s v="Venkatesh_Iyer_RC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218"/>
    <s v="RCB"/>
    <s v="Auction"/>
    <x v="2"/>
    <n v="2"/>
    <s v="Jacob_Duffy_RCB"/>
    <n v="0"/>
    <n v="0"/>
    <n v="0"/>
    <n v="0"/>
    <n v="0"/>
    <n v="0"/>
    <n v="0"/>
    <n v="0"/>
    <n v="0"/>
    <n v="0"/>
    <n v="6"/>
    <n v="24"/>
    <n v="263"/>
    <n v="9"/>
    <n v="10.95"/>
    <n v="0"/>
    <n v="29.22"/>
    <n v="0"/>
    <n v="0.22222222222222221"/>
    <n v="0"/>
    <n v="0"/>
    <n v="0"/>
    <n v="0"/>
    <n v="50.1"/>
    <n v="79.05"/>
    <s v="NO"/>
  </r>
  <r>
    <x v="219"/>
    <s v="RCB"/>
    <s v="Auction"/>
    <x v="3"/>
    <n v="5.2"/>
    <s v="Mangesh_Yadav_RC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220"/>
    <s v="RCB"/>
    <s v="Auction"/>
    <x v="3"/>
    <n v="0.3"/>
    <s v="Satvik_Deswal_RC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221"/>
    <s v="RCB"/>
    <s v="Auction"/>
    <x v="0"/>
    <n v="0.75"/>
    <s v="Jordan_Cox_RC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222"/>
    <s v="RCB"/>
    <s v="Auction"/>
    <x v="3"/>
    <n v="0.3"/>
    <s v="Kanishk_Chouhan_RC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223"/>
    <s v="RCB"/>
    <s v="Auction"/>
    <x v="3"/>
    <n v="0.3"/>
    <s v="Vihaan_Malhotra_RC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224"/>
    <s v="RCB"/>
    <s v="All-rounder"/>
    <x v="3"/>
    <n v="0.3"/>
    <s v="Vicky_Ostwal_RC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225"/>
    <s v="SRH"/>
    <s v="Retained"/>
    <x v="0"/>
    <n v="0"/>
    <s v="Travis_Head_SRH"/>
    <n v="15"/>
    <n v="410"/>
    <n v="241"/>
    <n v="27.33"/>
    <n v="170.12"/>
    <n v="0"/>
    <n v="2"/>
    <n v="46"/>
    <n v="23"/>
    <n v="0"/>
    <n v="15"/>
    <n v="1"/>
    <n v="7"/>
    <n v="1"/>
    <n v="7"/>
    <n v="0"/>
    <n v="7"/>
    <n v="0"/>
    <n v="0"/>
    <n v="0.16829268292682928"/>
    <n v="697.49199999999996"/>
    <n v="85.956000000000003"/>
    <n v="101.998"/>
    <n v="151.024"/>
    <n v="3"/>
    <s v="NO"/>
  </r>
  <r>
    <x v="226"/>
    <s v="SRH"/>
    <s v="Retained"/>
    <x v="3"/>
    <n v="0"/>
    <s v="Abhishek_Sharma_SRH"/>
    <n v="15"/>
    <n v="563"/>
    <n v="275"/>
    <n v="40.21"/>
    <n v="204.72"/>
    <n v="1"/>
    <n v="4"/>
    <n v="50"/>
    <n v="43"/>
    <n v="1"/>
    <n v="0"/>
    <n v="0"/>
    <n v="0"/>
    <n v="0"/>
    <n v="0"/>
    <n v="0"/>
    <n v="0"/>
    <n v="0"/>
    <n v="0"/>
    <n v="0.16518650088809947"/>
    <n v="1152.5735999999999"/>
    <n v="118.328"/>
    <n v="157.13800000000001"/>
    <n v="211.84399999999999"/>
    <n v="0"/>
    <s v="NO"/>
  </r>
  <r>
    <x v="227"/>
    <s v="SRH"/>
    <s v="Retained"/>
    <x v="0"/>
    <n v="0"/>
    <s v="Aniket_Verma_SRH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228"/>
    <s v="SRH"/>
    <s v="Retained"/>
    <x v="0"/>
    <n v="0"/>
    <s v="Ravichandran_Smaran_SRH"/>
    <n v="6"/>
    <n v="19"/>
    <n v="25"/>
    <n v="6.33"/>
    <n v="76"/>
    <n v="0"/>
    <n v="0"/>
    <n v="3"/>
    <n v="0"/>
    <n v="1"/>
    <n v="0"/>
    <n v="0"/>
    <n v="0"/>
    <n v="0"/>
    <n v="0"/>
    <n v="0"/>
    <n v="0"/>
    <n v="0"/>
    <n v="0"/>
    <n v="0.15789473684210525"/>
    <n v="14.44"/>
    <n v="24.631999999999998"/>
    <n v="32.150000000000006"/>
    <n v="22.900000000000002"/>
    <n v="0"/>
    <s v="NO"/>
  </r>
  <r>
    <x v="229"/>
    <s v="SRH"/>
    <s v="Retained"/>
    <x v="1"/>
    <n v="0"/>
    <s v="Ishan_Kishan_SRH"/>
    <n v="15"/>
    <n v="602"/>
    <n v="330"/>
    <n v="40.130000000000003"/>
    <n v="182.42"/>
    <n v="0"/>
    <n v="6"/>
    <n v="60"/>
    <n v="32"/>
    <n v="0"/>
    <n v="0"/>
    <n v="0"/>
    <n v="0"/>
    <n v="0"/>
    <n v="0"/>
    <n v="0"/>
    <n v="0"/>
    <n v="0"/>
    <n v="0"/>
    <n v="0.15282392026578073"/>
    <n v="1098.1684"/>
    <n v="112.736"/>
    <n v="120.46800000000002"/>
    <n v="217.084"/>
    <n v="0"/>
    <s v="NO"/>
  </r>
  <r>
    <x v="230"/>
    <s v="SRH"/>
    <s v="Retained"/>
    <x v="1"/>
    <n v="0"/>
    <s v="Heinrich_Klaasen_SRH"/>
    <n v="15"/>
    <n v="624"/>
    <n v="390"/>
    <n v="48"/>
    <n v="160"/>
    <n v="0"/>
    <n v="6"/>
    <n v="48"/>
    <n v="31"/>
    <n v="2"/>
    <n v="0"/>
    <n v="0"/>
    <n v="0"/>
    <n v="0"/>
    <n v="0"/>
    <n v="0"/>
    <n v="0"/>
    <n v="0"/>
    <n v="0"/>
    <n v="0.1266025641025641"/>
    <n v="998.4"/>
    <n v="123.60000000000001"/>
    <n v="112.5"/>
    <n v="223.2"/>
    <n v="0"/>
    <s v="NO"/>
  </r>
  <r>
    <x v="231"/>
    <s v="SRH"/>
    <s v="Retained"/>
    <x v="3"/>
    <n v="0"/>
    <s v="Nitish_Kumar_Reddy_SRH"/>
    <n v="14"/>
    <n v="302"/>
    <n v="176"/>
    <n v="30.2"/>
    <n v="171.59"/>
    <n v="0"/>
    <n v="1"/>
    <n v="19"/>
    <n v="21"/>
    <n v="3"/>
    <n v="14"/>
    <n v="31"/>
    <n v="323"/>
    <n v="8"/>
    <n v="10.41"/>
    <n v="0"/>
    <n v="40.369999999999997"/>
    <n v="0"/>
    <n v="0"/>
    <n v="0.13245033112582782"/>
    <n v="518.20180000000005"/>
    <n v="91.598000000000013"/>
    <n v="110.83600000000001"/>
    <n v="174.09800000000001"/>
    <n v="69.59"/>
    <s v="YES"/>
  </r>
  <r>
    <x v="232"/>
    <s v="SRH"/>
    <s v="Retained"/>
    <x v="3"/>
    <n v="0"/>
    <s v="Harsh_Dubey_SRH"/>
    <n v="0"/>
    <n v="0"/>
    <n v="0"/>
    <n v="0"/>
    <n v="0"/>
    <n v="0"/>
    <n v="0"/>
    <n v="0"/>
    <n v="0"/>
    <n v="0"/>
    <n v="8"/>
    <n v="22"/>
    <n v="228"/>
    <n v="8"/>
    <n v="10.36"/>
    <n v="0"/>
    <n v="28.5"/>
    <n v="0"/>
    <n v="0"/>
    <n v="0"/>
    <n v="0"/>
    <n v="0"/>
    <n v="0"/>
    <n v="43.28"/>
    <n v="69.64"/>
    <s v="NO"/>
  </r>
  <r>
    <x v="233"/>
    <s v="SRH"/>
    <s v="Retained"/>
    <x v="3"/>
    <n v="0"/>
    <s v="Kamindu_Mendis_SRH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234"/>
    <s v="SRH"/>
    <s v="Retained"/>
    <x v="3"/>
    <n v="0"/>
    <s v="Harshal_Patel_SRH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235"/>
    <s v="SRH"/>
    <s v="Replacement for _x000a_Brydon Carse (ENG)"/>
    <x v="2"/>
    <n v="0.75"/>
    <s v="Dilshan_Madushanka_SRH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236"/>
    <s v="SRH"/>
    <s v="Retained"/>
    <x v="2"/>
    <n v="0"/>
    <s v="Pat_Cummins_SRH"/>
    <n v="8"/>
    <n v="30"/>
    <n v="19"/>
    <n v="10"/>
    <n v="157.88999999999999"/>
    <n v="0"/>
    <n v="0"/>
    <n v="1"/>
    <n v="3"/>
    <n v="0"/>
    <n v="8"/>
    <n v="32"/>
    <n v="307"/>
    <n v="8"/>
    <n v="9.59"/>
    <n v="0"/>
    <n v="38.369999999999997"/>
    <n v="0"/>
    <n v="0"/>
    <n v="0.13333333333333333"/>
    <n v="47.366999999999997"/>
    <n v="38.578000000000003"/>
    <n v="68.206000000000003"/>
    <n v="85.397999999999996"/>
    <n v="70.41"/>
    <s v="NO"/>
  </r>
  <r>
    <x v="237"/>
    <s v="SRH"/>
    <s v="Retained"/>
    <x v="2"/>
    <n v="0"/>
    <s v="Jaydev_Unadkat_SRH"/>
    <n v="0"/>
    <n v="0"/>
    <n v="0"/>
    <n v="0"/>
    <n v="0"/>
    <n v="0"/>
    <n v="0"/>
    <n v="0"/>
    <n v="0"/>
    <n v="0"/>
    <n v="4"/>
    <n v="12.5"/>
    <n v="140"/>
    <n v="4"/>
    <n v="10.9"/>
    <n v="0"/>
    <n v="35"/>
    <n v="0"/>
    <n v="0"/>
    <n v="0"/>
    <n v="0"/>
    <n v="0"/>
    <n v="0"/>
    <n v="10.199999999999999"/>
    <n v="29.1"/>
    <s v="NO"/>
  </r>
  <r>
    <x v="238"/>
    <s v="SRH"/>
    <s v="Retained"/>
    <x v="2"/>
    <n v="0"/>
    <s v="Eshan_Malinga_SRH"/>
    <n v="15"/>
    <n v="7"/>
    <n v="17"/>
    <n v="7"/>
    <n v="41.17"/>
    <n v="0"/>
    <n v="0"/>
    <n v="0"/>
    <n v="0"/>
    <n v="2"/>
    <n v="15"/>
    <n v="54.2"/>
    <n v="507"/>
    <n v="20"/>
    <n v="9.33"/>
    <n v="0"/>
    <n v="25.35"/>
    <n v="0"/>
    <n v="0"/>
    <n v="0"/>
    <n v="2.8818999999999999"/>
    <n v="21.733999999999998"/>
    <n v="21.617999999999999"/>
    <n v="155.67400000000001"/>
    <n v="190.67"/>
    <s v="NO"/>
  </r>
  <r>
    <x v="239"/>
    <s v="SRH"/>
    <s v="Retained"/>
    <x v="2"/>
    <n v="0"/>
    <s v="Zeeshan_Ansari_SRH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240"/>
    <s v="SRH"/>
    <s v="Auction"/>
    <x v="3"/>
    <n v="0.3"/>
    <s v="Shivang_Kumar_SRH"/>
    <n v="13"/>
    <n v="53"/>
    <n v="46"/>
    <n v="8.83"/>
    <n v="115.21"/>
    <n v="0"/>
    <n v="0"/>
    <n v="6"/>
    <n v="1"/>
    <n v="0"/>
    <n v="13"/>
    <n v="39"/>
    <n v="375"/>
    <n v="9"/>
    <n v="9.61"/>
    <n v="0"/>
    <n v="41.66"/>
    <n v="5.6603773584905656E-3"/>
    <n v="3.3333333333333333E-2"/>
    <n v="0.13207547169811321"/>
    <n v="61.061300000000003"/>
    <n v="31.874000000000002"/>
    <n v="45.784000000000006"/>
    <n v="91.722000000000008"/>
    <n v="80.39"/>
    <s v="NO"/>
  </r>
  <r>
    <x v="241"/>
    <s v="SRH"/>
    <s v="Auction"/>
    <x v="1"/>
    <n v="1.5"/>
    <s v="Salil_Arora_SRH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242"/>
    <s v="SRH"/>
    <s v="Auction"/>
    <x v="2"/>
    <n v="0.3"/>
    <s v="Krains_Fuletra_SRH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243"/>
    <s v="SRH"/>
    <s v="Auction"/>
    <x v="4"/>
    <n v="0.3"/>
    <s v="Praful_Hinge_SRH"/>
    <n v="0"/>
    <n v="0"/>
    <n v="0"/>
    <n v="0"/>
    <n v="0"/>
    <n v="0"/>
    <n v="0"/>
    <n v="0"/>
    <n v="0"/>
    <n v="0"/>
    <n v="7"/>
    <n v="26"/>
    <n v="305"/>
    <n v="14"/>
    <n v="11.73"/>
    <n v="0"/>
    <n v="21.78"/>
    <n v="0"/>
    <n v="2.1428571428571429E-2"/>
    <n v="0"/>
    <n v="0"/>
    <n v="0"/>
    <n v="0"/>
    <n v="88.539999999999992"/>
    <n v="128.27000000000001"/>
    <s v="NO"/>
  </r>
  <r>
    <x v="244"/>
    <s v="SRH"/>
    <s v="Auction"/>
    <x v="2"/>
    <n v="0.3"/>
    <s v="Amit_Kumar_SRH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245"/>
    <s v="SRH"/>
    <s v="Auction"/>
    <x v="2"/>
    <n v="0.3"/>
    <s v="Onkar_Tarmale_SRH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246"/>
    <s v="SRH"/>
    <s v="Auction"/>
    <x v="2"/>
    <n v="0.3"/>
    <s v="Sakib_Hussain_SRH"/>
    <n v="11"/>
    <n v="5"/>
    <n v="7"/>
    <s v="-"/>
    <n v="71.42"/>
    <n v="0"/>
    <n v="0"/>
    <n v="1"/>
    <n v="0"/>
    <n v="1"/>
    <n v="11"/>
    <n v="42"/>
    <n v="397"/>
    <n v="15"/>
    <n v="9.4499999999999993"/>
    <n v="0"/>
    <n v="26.46"/>
    <n v="0.06"/>
    <n v="0.02"/>
    <n v="0.2"/>
    <n v="3.5710000000000002"/>
    <e v="#VALUE!"/>
    <n v="31.218"/>
    <n v="118.88399999999999"/>
    <n v="140.55000000000001"/>
    <s v="NO"/>
  </r>
  <r>
    <x v="247"/>
    <s v="SRH"/>
    <s v="Auction"/>
    <x v="3"/>
    <n v="13"/>
    <s v="Liam_Livingstone_SRH"/>
    <n v="2"/>
    <n v="15"/>
    <n v="25"/>
    <n v="7.5"/>
    <n v="60"/>
    <n v="0"/>
    <n v="0"/>
    <n v="0"/>
    <n v="1"/>
    <n v="0"/>
    <n v="0"/>
    <n v="0"/>
    <n v="0"/>
    <n v="0"/>
    <n v="0"/>
    <n v="0"/>
    <n v="0"/>
    <n v="0.8666666666666667"/>
    <n v="0"/>
    <n v="6.6666666666666666E-2"/>
    <n v="9"/>
    <n v="16.5"/>
    <n v="24.75"/>
    <n v="16.5"/>
    <n v="0"/>
    <s v="NO"/>
  </r>
  <r>
    <x v="248"/>
    <s v="SRH"/>
    <s v="Replacement for Shivam Mavi"/>
    <x v="3"/>
    <n v="0.3"/>
    <s v="RS_Ambrish_SRH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  <r>
    <x v="249"/>
    <s v="SRH"/>
    <s v="Replacement for David Payne"/>
    <x v="2"/>
    <n v="2"/>
    <s v="Gerald_Coetzee_SRH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592A82-6CDC-44E3-A444-B8FD54A84A25}" name="PivotTable7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I13:AJ17" firstHeaderRow="1" firstDataRow="1" firstDataCol="1" rowPageCount="1" colPageCount="1"/>
  <pivotFields count="31">
    <pivotField axis="axisRow" showAll="0" measureFilter="1">
      <items count="251">
        <item x="102"/>
        <item x="216"/>
        <item x="226"/>
        <item x="27"/>
        <item x="198"/>
        <item x="103"/>
        <item x="33"/>
        <item x="75"/>
        <item x="3"/>
        <item x="116"/>
        <item x="16"/>
        <item x="123"/>
        <item x="141"/>
        <item x="20"/>
        <item x="197"/>
        <item x="244"/>
        <item x="77"/>
        <item x="227"/>
        <item x="119"/>
        <item x="5"/>
        <item x="53"/>
        <item x="80"/>
        <item x="117"/>
        <item x="58"/>
        <item x="165"/>
        <item x="109"/>
        <item x="70"/>
        <item x="31"/>
        <item x="139"/>
        <item x="42"/>
        <item x="111"/>
        <item x="29"/>
        <item x="101"/>
        <item x="160"/>
        <item x="51"/>
        <item x="172"/>
        <item x="211"/>
        <item x="99"/>
        <item x="196"/>
        <item x="87"/>
        <item x="72"/>
        <item x="171"/>
        <item x="134"/>
        <item x="96"/>
        <item x="148"/>
        <item x="189"/>
        <item x="44"/>
        <item x="138"/>
        <item x="203"/>
        <item x="2"/>
        <item x="180"/>
        <item x="6"/>
        <item x="114"/>
        <item x="235"/>
        <item x="190"/>
        <item x="39"/>
        <item x="195"/>
        <item x="238"/>
        <item x="89"/>
        <item x="120"/>
        <item x="249"/>
        <item x="56"/>
        <item x="14"/>
        <item x="65"/>
        <item x="130"/>
        <item x="153"/>
        <item x="158"/>
        <item x="232"/>
        <item x="234"/>
        <item x="230"/>
        <item x="104"/>
        <item x="229"/>
        <item x="64"/>
        <item x="207"/>
        <item x="218"/>
        <item x="71"/>
        <item x="137"/>
        <item x="69"/>
        <item x="237"/>
        <item x="205"/>
        <item x="183"/>
        <item x="221"/>
        <item x="54"/>
        <item x="210"/>
        <item x="124"/>
        <item x="61"/>
        <item x="233"/>
        <item x="222"/>
        <item x="18"/>
        <item x="92"/>
        <item x="26"/>
        <item x="132"/>
        <item x="25"/>
        <item x="242"/>
        <item x="146"/>
        <item x="206"/>
        <item x="199"/>
        <item x="40"/>
        <item x="9"/>
        <item x="74"/>
        <item x="52"/>
        <item x="186"/>
        <item x="49"/>
        <item x="177"/>
        <item x="247"/>
        <item x="170"/>
        <item x="73"/>
        <item x="46"/>
        <item x="88"/>
        <item x="59"/>
        <item x="7"/>
        <item x="35"/>
        <item x="145"/>
        <item x="67"/>
        <item x="219"/>
        <item x="113"/>
        <item x="78"/>
        <item x="159"/>
        <item x="157"/>
        <item x="23"/>
        <item x="105"/>
        <item x="19"/>
        <item x="142"/>
        <item x="149"/>
        <item x="110"/>
        <item x="107"/>
        <item x="164"/>
        <item x="36"/>
        <item x="147"/>
        <item x="118"/>
        <item x="62"/>
        <item x="112"/>
        <item x="1"/>
        <item x="11"/>
        <item x="38"/>
        <item x="121"/>
        <item x="162"/>
        <item x="131"/>
        <item x="122"/>
        <item x="187"/>
        <item x="85"/>
        <item x="151"/>
        <item x="106"/>
        <item x="55"/>
        <item x="231"/>
        <item x="41"/>
        <item x="10"/>
        <item x="245"/>
        <item x="236"/>
        <item x="45"/>
        <item x="204"/>
        <item x="155"/>
        <item x="243"/>
        <item x="91"/>
        <item x="17"/>
        <item x="63"/>
        <item x="174"/>
        <item x="115"/>
        <item x="48"/>
        <item x="161"/>
        <item x="154"/>
        <item x="98"/>
        <item x="140"/>
        <item x="22"/>
        <item x="60"/>
        <item x="93"/>
        <item x="200"/>
        <item x="81"/>
        <item x="66"/>
        <item x="212"/>
        <item x="191"/>
        <item x="228"/>
        <item x="188"/>
        <item x="43"/>
        <item x="215"/>
        <item x="76"/>
        <item x="100"/>
        <item x="181"/>
        <item x="127"/>
        <item x="125"/>
        <item x="208"/>
        <item x="79"/>
        <item x="248"/>
        <item x="135"/>
        <item x="0"/>
        <item x="128"/>
        <item x="47"/>
        <item x="68"/>
        <item x="246"/>
        <item x="241"/>
        <item x="30"/>
        <item x="185"/>
        <item x="15"/>
        <item x="21"/>
        <item x="95"/>
        <item x="220"/>
        <item x="97"/>
        <item x="108"/>
        <item x="143"/>
        <item x="156"/>
        <item x="144"/>
        <item x="178"/>
        <item x="8"/>
        <item x="240"/>
        <item x="13"/>
        <item x="150"/>
        <item x="175"/>
        <item x="50"/>
        <item x="12"/>
        <item x="83"/>
        <item x="126"/>
        <item x="163"/>
        <item x="192"/>
        <item x="214"/>
        <item x="209"/>
        <item x="37"/>
        <item x="90"/>
        <item x="129"/>
        <item x="202"/>
        <item x="94"/>
        <item x="225"/>
        <item x="136"/>
        <item x="34"/>
        <item x="28"/>
        <item x="184"/>
        <item x="86"/>
        <item x="4"/>
        <item x="82"/>
        <item x="176"/>
        <item x="84"/>
        <item x="217"/>
        <item x="224"/>
        <item x="193"/>
        <item x="223"/>
        <item x="167"/>
        <item x="32"/>
        <item x="201"/>
        <item x="173"/>
        <item x="152"/>
        <item x="57"/>
        <item x="133"/>
        <item x="169"/>
        <item x="213"/>
        <item x="194"/>
        <item x="168"/>
        <item x="179"/>
        <item x="182"/>
        <item x="166"/>
        <item x="24"/>
        <item x="239"/>
        <item t="default"/>
      </items>
    </pivotField>
    <pivotField showAll="0"/>
    <pivotField showAll="0"/>
    <pivotField axis="axisPage" multipleItemSelectionAllowed="1" showAll="0">
      <items count="6">
        <item x="3"/>
        <item h="1" x="0"/>
        <item h="1" x="2"/>
        <item h="1" x="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0" showAll="0"/>
    <pivotField numFmtId="165" showAll="0"/>
    <pivotField dataField="1" showAll="0"/>
    <pivotField showAll="0"/>
    <pivotField showAll="0"/>
    <pivotField showAll="0"/>
  </pivotFields>
  <rowFields count="1">
    <field x="0"/>
  </rowFields>
  <rowItems count="4">
    <i>
      <x v="2"/>
    </i>
    <i>
      <x v="69"/>
    </i>
    <i>
      <x v="92"/>
    </i>
    <i t="grand">
      <x/>
    </i>
  </rowItems>
  <colItems count="1">
    <i/>
  </colItems>
  <pageFields count="1">
    <pageField fld="3" hier="-1"/>
  </pageFields>
  <dataFields count="1">
    <dataField name="Sum of Middle_Order_Score" fld="27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6158B0-502E-426E-B1D2-3C7C28CA4152}" name="PivotTable5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I4:AJ7" firstHeaderRow="1" firstDataRow="1" firstDataCol="1" rowPageCount="1" colPageCount="1"/>
  <pivotFields count="31">
    <pivotField axis="axisRow" showAll="0" measureFilter="1">
      <items count="251">
        <item x="102"/>
        <item x="216"/>
        <item x="226"/>
        <item x="27"/>
        <item x="198"/>
        <item x="103"/>
        <item x="33"/>
        <item x="75"/>
        <item x="3"/>
        <item x="116"/>
        <item x="16"/>
        <item x="123"/>
        <item x="141"/>
        <item x="20"/>
        <item x="197"/>
        <item x="244"/>
        <item x="77"/>
        <item x="227"/>
        <item x="119"/>
        <item x="5"/>
        <item x="53"/>
        <item x="80"/>
        <item x="117"/>
        <item x="58"/>
        <item x="165"/>
        <item x="109"/>
        <item x="70"/>
        <item x="31"/>
        <item x="139"/>
        <item x="42"/>
        <item x="111"/>
        <item x="29"/>
        <item x="101"/>
        <item x="160"/>
        <item x="51"/>
        <item x="172"/>
        <item x="211"/>
        <item x="99"/>
        <item x="196"/>
        <item x="87"/>
        <item x="72"/>
        <item x="171"/>
        <item x="134"/>
        <item x="96"/>
        <item x="148"/>
        <item x="189"/>
        <item x="44"/>
        <item x="138"/>
        <item x="203"/>
        <item x="2"/>
        <item x="180"/>
        <item x="6"/>
        <item x="114"/>
        <item x="235"/>
        <item x="190"/>
        <item x="39"/>
        <item x="195"/>
        <item x="238"/>
        <item x="89"/>
        <item x="120"/>
        <item x="249"/>
        <item x="56"/>
        <item x="14"/>
        <item x="65"/>
        <item x="130"/>
        <item x="153"/>
        <item x="158"/>
        <item x="232"/>
        <item x="234"/>
        <item x="230"/>
        <item x="104"/>
        <item x="229"/>
        <item x="64"/>
        <item x="207"/>
        <item x="218"/>
        <item x="71"/>
        <item x="137"/>
        <item x="69"/>
        <item x="237"/>
        <item x="205"/>
        <item x="183"/>
        <item x="221"/>
        <item x="54"/>
        <item x="210"/>
        <item x="124"/>
        <item x="61"/>
        <item x="233"/>
        <item x="222"/>
        <item x="18"/>
        <item x="92"/>
        <item x="26"/>
        <item x="132"/>
        <item x="25"/>
        <item x="242"/>
        <item x="146"/>
        <item x="206"/>
        <item x="199"/>
        <item x="40"/>
        <item x="9"/>
        <item x="74"/>
        <item x="52"/>
        <item x="186"/>
        <item x="49"/>
        <item x="177"/>
        <item x="247"/>
        <item x="170"/>
        <item x="73"/>
        <item x="46"/>
        <item x="88"/>
        <item x="59"/>
        <item x="7"/>
        <item x="35"/>
        <item x="145"/>
        <item x="67"/>
        <item x="219"/>
        <item x="113"/>
        <item x="78"/>
        <item x="159"/>
        <item x="157"/>
        <item x="23"/>
        <item x="105"/>
        <item x="19"/>
        <item x="142"/>
        <item x="149"/>
        <item x="110"/>
        <item x="107"/>
        <item x="164"/>
        <item x="36"/>
        <item x="147"/>
        <item x="118"/>
        <item x="62"/>
        <item x="112"/>
        <item x="1"/>
        <item x="11"/>
        <item x="38"/>
        <item x="121"/>
        <item x="162"/>
        <item x="131"/>
        <item x="122"/>
        <item x="187"/>
        <item x="85"/>
        <item x="151"/>
        <item x="106"/>
        <item x="55"/>
        <item x="231"/>
        <item x="41"/>
        <item x="10"/>
        <item x="245"/>
        <item x="236"/>
        <item x="45"/>
        <item x="204"/>
        <item x="155"/>
        <item x="243"/>
        <item x="91"/>
        <item x="17"/>
        <item x="63"/>
        <item x="174"/>
        <item x="115"/>
        <item x="48"/>
        <item x="161"/>
        <item x="154"/>
        <item x="98"/>
        <item x="140"/>
        <item x="22"/>
        <item x="60"/>
        <item x="93"/>
        <item x="200"/>
        <item x="81"/>
        <item x="66"/>
        <item x="212"/>
        <item x="191"/>
        <item x="228"/>
        <item x="188"/>
        <item x="43"/>
        <item x="215"/>
        <item x="76"/>
        <item x="100"/>
        <item x="181"/>
        <item x="127"/>
        <item x="125"/>
        <item x="208"/>
        <item x="79"/>
        <item x="248"/>
        <item x="135"/>
        <item x="0"/>
        <item x="128"/>
        <item x="47"/>
        <item x="68"/>
        <item x="246"/>
        <item x="241"/>
        <item x="30"/>
        <item x="185"/>
        <item x="15"/>
        <item x="21"/>
        <item x="95"/>
        <item x="220"/>
        <item x="97"/>
        <item x="108"/>
        <item x="143"/>
        <item x="156"/>
        <item x="144"/>
        <item x="178"/>
        <item x="8"/>
        <item x="240"/>
        <item x="13"/>
        <item x="150"/>
        <item x="175"/>
        <item x="50"/>
        <item x="12"/>
        <item x="83"/>
        <item x="126"/>
        <item x="163"/>
        <item x="192"/>
        <item x="214"/>
        <item x="209"/>
        <item x="37"/>
        <item x="90"/>
        <item x="129"/>
        <item x="202"/>
        <item x="94"/>
        <item x="225"/>
        <item x="136"/>
        <item x="34"/>
        <item x="28"/>
        <item x="184"/>
        <item x="86"/>
        <item x="4"/>
        <item x="82"/>
        <item x="176"/>
        <item x="84"/>
        <item x="217"/>
        <item x="224"/>
        <item x="193"/>
        <item x="223"/>
        <item x="167"/>
        <item x="32"/>
        <item x="201"/>
        <item x="173"/>
        <item x="152"/>
        <item x="57"/>
        <item x="133"/>
        <item x="169"/>
        <item x="213"/>
        <item x="194"/>
        <item x="168"/>
        <item x="179"/>
        <item x="182"/>
        <item x="166"/>
        <item x="24"/>
        <item x="239"/>
        <item t="default"/>
      </items>
    </pivotField>
    <pivotField showAll="0"/>
    <pivotField showAll="0"/>
    <pivotField axis="axisPage" showAll="0">
      <items count="6">
        <item x="3"/>
        <item x="0"/>
        <item x="2"/>
        <item x="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0" showAll="0"/>
    <pivotField dataField="1" numFmtId="165" showAll="0"/>
    <pivotField showAll="0"/>
    <pivotField showAll="0"/>
    <pivotField showAll="0"/>
    <pivotField showAll="0"/>
  </pivotFields>
  <rowFields count="1">
    <field x="0"/>
  </rowFields>
  <rowItems count="3">
    <i>
      <x v="207"/>
    </i>
    <i>
      <x v="228"/>
    </i>
    <i t="grand">
      <x/>
    </i>
  </rowItems>
  <colItems count="1">
    <i/>
  </colItems>
  <pageFields count="1">
    <pageField fld="3" item="1" hier="-1"/>
  </pageFields>
  <dataFields count="1">
    <dataField name="Sum of Opener_Score" fld="26" baseField="0" baseItem="0" numFmtId="165"/>
  </dataField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2" filterVal="2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ADE5AE-91CE-4836-9EDC-BF342694EA5B}" name="PivotTable1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N14:AO30" firstHeaderRow="1" firstDataRow="1" firstDataCol="1" rowPageCount="1" colPageCount="1"/>
  <pivotFields count="32">
    <pivotField axis="axisRow" showAll="0" measureFilter="1">
      <items count="251">
        <item x="102"/>
        <item x="216"/>
        <item x="226"/>
        <item x="27"/>
        <item x="198"/>
        <item x="103"/>
        <item x="33"/>
        <item x="75"/>
        <item x="3"/>
        <item x="116"/>
        <item x="16"/>
        <item x="123"/>
        <item x="141"/>
        <item x="20"/>
        <item x="197"/>
        <item x="244"/>
        <item x="77"/>
        <item x="227"/>
        <item x="119"/>
        <item x="5"/>
        <item x="53"/>
        <item x="80"/>
        <item x="117"/>
        <item x="58"/>
        <item x="165"/>
        <item x="109"/>
        <item x="70"/>
        <item x="31"/>
        <item x="139"/>
        <item x="42"/>
        <item x="111"/>
        <item x="29"/>
        <item x="101"/>
        <item x="160"/>
        <item x="51"/>
        <item x="172"/>
        <item x="211"/>
        <item x="99"/>
        <item x="196"/>
        <item x="87"/>
        <item x="72"/>
        <item x="171"/>
        <item x="134"/>
        <item x="96"/>
        <item x="148"/>
        <item x="189"/>
        <item x="44"/>
        <item x="138"/>
        <item x="203"/>
        <item x="2"/>
        <item x="180"/>
        <item x="6"/>
        <item x="114"/>
        <item x="235"/>
        <item x="190"/>
        <item x="39"/>
        <item x="195"/>
        <item x="238"/>
        <item x="89"/>
        <item x="120"/>
        <item x="249"/>
        <item x="56"/>
        <item x="14"/>
        <item x="65"/>
        <item x="130"/>
        <item x="153"/>
        <item x="158"/>
        <item x="232"/>
        <item x="234"/>
        <item x="230"/>
        <item x="104"/>
        <item x="229"/>
        <item x="64"/>
        <item x="207"/>
        <item x="218"/>
        <item x="71"/>
        <item x="137"/>
        <item x="69"/>
        <item x="237"/>
        <item x="205"/>
        <item x="183"/>
        <item x="221"/>
        <item x="54"/>
        <item x="210"/>
        <item x="124"/>
        <item x="61"/>
        <item x="233"/>
        <item x="222"/>
        <item x="18"/>
        <item x="92"/>
        <item x="26"/>
        <item x="132"/>
        <item x="25"/>
        <item x="242"/>
        <item x="146"/>
        <item x="206"/>
        <item x="199"/>
        <item x="40"/>
        <item x="9"/>
        <item x="74"/>
        <item x="52"/>
        <item x="186"/>
        <item x="49"/>
        <item x="177"/>
        <item x="247"/>
        <item x="170"/>
        <item x="73"/>
        <item x="46"/>
        <item x="88"/>
        <item x="59"/>
        <item x="7"/>
        <item x="35"/>
        <item x="145"/>
        <item x="67"/>
        <item x="219"/>
        <item x="113"/>
        <item x="78"/>
        <item x="159"/>
        <item x="157"/>
        <item x="23"/>
        <item x="105"/>
        <item x="19"/>
        <item x="142"/>
        <item x="149"/>
        <item x="110"/>
        <item x="107"/>
        <item x="164"/>
        <item x="36"/>
        <item x="147"/>
        <item x="118"/>
        <item x="62"/>
        <item x="112"/>
        <item x="1"/>
        <item x="11"/>
        <item x="38"/>
        <item x="121"/>
        <item x="162"/>
        <item x="131"/>
        <item x="122"/>
        <item x="187"/>
        <item x="85"/>
        <item x="151"/>
        <item x="106"/>
        <item x="55"/>
        <item x="231"/>
        <item x="41"/>
        <item x="10"/>
        <item x="245"/>
        <item x="236"/>
        <item x="45"/>
        <item x="204"/>
        <item x="155"/>
        <item x="243"/>
        <item x="91"/>
        <item x="17"/>
        <item x="63"/>
        <item x="174"/>
        <item x="115"/>
        <item x="48"/>
        <item x="161"/>
        <item x="154"/>
        <item x="98"/>
        <item x="140"/>
        <item x="22"/>
        <item x="60"/>
        <item x="93"/>
        <item x="200"/>
        <item x="81"/>
        <item x="66"/>
        <item x="212"/>
        <item x="191"/>
        <item x="228"/>
        <item x="188"/>
        <item x="43"/>
        <item x="215"/>
        <item x="76"/>
        <item x="100"/>
        <item x="181"/>
        <item x="127"/>
        <item x="125"/>
        <item x="208"/>
        <item x="79"/>
        <item x="248"/>
        <item x="135"/>
        <item x="0"/>
        <item x="128"/>
        <item x="47"/>
        <item x="68"/>
        <item x="246"/>
        <item x="241"/>
        <item x="30"/>
        <item x="185"/>
        <item x="15"/>
        <item x="21"/>
        <item x="95"/>
        <item x="220"/>
        <item x="97"/>
        <item x="108"/>
        <item x="143"/>
        <item x="156"/>
        <item x="144"/>
        <item x="178"/>
        <item x="8"/>
        <item x="240"/>
        <item x="13"/>
        <item x="150"/>
        <item x="175"/>
        <item x="50"/>
        <item x="12"/>
        <item x="83"/>
        <item x="126"/>
        <item x="163"/>
        <item x="192"/>
        <item x="214"/>
        <item x="209"/>
        <item x="37"/>
        <item x="90"/>
        <item x="129"/>
        <item x="202"/>
        <item x="94"/>
        <item x="225"/>
        <item x="136"/>
        <item x="34"/>
        <item x="28"/>
        <item x="184"/>
        <item x="86"/>
        <item x="4"/>
        <item x="82"/>
        <item x="176"/>
        <item x="84"/>
        <item x="217"/>
        <item x="224"/>
        <item x="193"/>
        <item x="223"/>
        <item x="167"/>
        <item x="32"/>
        <item x="201"/>
        <item x="173"/>
        <item x="152"/>
        <item x="57"/>
        <item x="133"/>
        <item x="169"/>
        <item x="213"/>
        <item x="194"/>
        <item x="168"/>
        <item x="179"/>
        <item x="182"/>
        <item x="166"/>
        <item x="24"/>
        <item x="239"/>
        <item t="default"/>
      </items>
    </pivotField>
    <pivotField showAll="0"/>
    <pivotField showAll="0"/>
    <pivotField axis="axisPage" multipleItemSelectionAllowed="1" showAll="0">
      <items count="6">
        <item h="1" x="3"/>
        <item h="1" x="0"/>
        <item x="2"/>
        <item x="4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0" showAll="0"/>
    <pivotField numFmtId="165" showAll="0"/>
    <pivotField showAll="0"/>
    <pivotField showAll="0"/>
    <pivotField showAll="0"/>
    <pivotField dataField="1" showAll="0"/>
    <pivotField showAll="0"/>
  </pivotFields>
  <rowFields count="1">
    <field x="0"/>
  </rowFields>
  <rowItems count="16">
    <i>
      <x v="24"/>
    </i>
    <i>
      <x v="38"/>
    </i>
    <i>
      <x v="57"/>
    </i>
    <i>
      <x v="80"/>
    </i>
    <i>
      <x v="83"/>
    </i>
    <i>
      <x v="85"/>
    </i>
    <i>
      <x v="89"/>
    </i>
    <i>
      <x v="107"/>
    </i>
    <i>
      <x v="130"/>
    </i>
    <i>
      <x v="152"/>
    </i>
    <i>
      <x v="155"/>
    </i>
    <i>
      <x v="157"/>
    </i>
    <i>
      <x v="168"/>
    </i>
    <i>
      <x v="169"/>
    </i>
    <i>
      <x v="188"/>
    </i>
    <i t="grand">
      <x/>
    </i>
  </rowItems>
  <colItems count="1">
    <i/>
  </colItems>
  <pageFields count="1">
    <pageField fld="3" hier="-1"/>
  </pageFields>
  <dataFields count="1">
    <dataField name="Sum of Bowler_Score" fld="30" baseField="0" baseItem="0"/>
  </dataFields>
  <pivotTableStyleInfo name="PivotStyleLight16" showRowHeaders="1" showColHeaders="1" showRowStripes="0" showColStripes="0" showLastColumn="1"/>
  <filters count="1">
    <filter fld="0" type="count" evalOrder="-1" id="4" iMeasureFld="0">
      <autoFilter ref="A1">
        <filterColumn colId="0">
          <top10 val="15" filterVal="1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0ED168-34AD-43A5-97F7-64190F5312C9}" name="PivotTable1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N5:AO9" firstHeaderRow="1" firstDataRow="1" firstDataCol="1" rowPageCount="1" colPageCount="1"/>
  <pivotFields count="32">
    <pivotField axis="axisRow" showAll="0" measureFilter="1">
      <items count="251">
        <item x="102"/>
        <item x="216"/>
        <item x="226"/>
        <item x="27"/>
        <item x="198"/>
        <item x="103"/>
        <item x="33"/>
        <item x="75"/>
        <item x="3"/>
        <item x="116"/>
        <item x="16"/>
        <item x="123"/>
        <item x="141"/>
        <item x="20"/>
        <item x="197"/>
        <item x="244"/>
        <item x="77"/>
        <item x="227"/>
        <item x="119"/>
        <item x="5"/>
        <item x="53"/>
        <item x="80"/>
        <item x="117"/>
        <item x="58"/>
        <item x="165"/>
        <item x="109"/>
        <item x="70"/>
        <item x="31"/>
        <item x="139"/>
        <item x="42"/>
        <item x="111"/>
        <item x="29"/>
        <item x="101"/>
        <item x="160"/>
        <item x="51"/>
        <item x="172"/>
        <item x="211"/>
        <item x="99"/>
        <item x="196"/>
        <item x="87"/>
        <item x="72"/>
        <item x="171"/>
        <item x="134"/>
        <item x="96"/>
        <item x="148"/>
        <item x="189"/>
        <item x="44"/>
        <item x="138"/>
        <item x="203"/>
        <item x="2"/>
        <item x="180"/>
        <item x="6"/>
        <item x="114"/>
        <item x="235"/>
        <item x="190"/>
        <item x="39"/>
        <item x="195"/>
        <item x="238"/>
        <item x="89"/>
        <item x="120"/>
        <item x="249"/>
        <item x="56"/>
        <item x="14"/>
        <item x="65"/>
        <item x="130"/>
        <item x="153"/>
        <item x="158"/>
        <item x="232"/>
        <item x="234"/>
        <item x="230"/>
        <item x="104"/>
        <item x="229"/>
        <item x="64"/>
        <item x="207"/>
        <item x="218"/>
        <item x="71"/>
        <item x="137"/>
        <item x="69"/>
        <item x="237"/>
        <item x="205"/>
        <item x="183"/>
        <item x="221"/>
        <item x="54"/>
        <item x="210"/>
        <item x="124"/>
        <item x="61"/>
        <item x="233"/>
        <item x="222"/>
        <item x="18"/>
        <item x="92"/>
        <item x="26"/>
        <item x="132"/>
        <item x="25"/>
        <item x="242"/>
        <item x="146"/>
        <item x="206"/>
        <item x="199"/>
        <item x="40"/>
        <item x="9"/>
        <item x="74"/>
        <item x="52"/>
        <item x="186"/>
        <item x="49"/>
        <item x="177"/>
        <item x="247"/>
        <item x="170"/>
        <item x="73"/>
        <item x="46"/>
        <item x="88"/>
        <item x="59"/>
        <item x="7"/>
        <item x="35"/>
        <item x="145"/>
        <item x="67"/>
        <item x="219"/>
        <item x="113"/>
        <item x="78"/>
        <item x="159"/>
        <item x="157"/>
        <item x="23"/>
        <item x="105"/>
        <item x="19"/>
        <item x="142"/>
        <item x="149"/>
        <item x="110"/>
        <item x="107"/>
        <item x="164"/>
        <item x="36"/>
        <item x="147"/>
        <item x="118"/>
        <item x="62"/>
        <item x="112"/>
        <item x="1"/>
        <item x="11"/>
        <item x="38"/>
        <item x="121"/>
        <item x="162"/>
        <item x="131"/>
        <item x="122"/>
        <item x="187"/>
        <item x="85"/>
        <item x="151"/>
        <item x="106"/>
        <item x="55"/>
        <item x="231"/>
        <item x="41"/>
        <item x="10"/>
        <item x="245"/>
        <item x="236"/>
        <item x="45"/>
        <item x="204"/>
        <item x="155"/>
        <item x="243"/>
        <item x="91"/>
        <item x="17"/>
        <item x="63"/>
        <item x="174"/>
        <item x="115"/>
        <item x="48"/>
        <item x="161"/>
        <item x="154"/>
        <item x="98"/>
        <item x="140"/>
        <item x="22"/>
        <item x="60"/>
        <item x="93"/>
        <item x="200"/>
        <item x="81"/>
        <item x="66"/>
        <item x="212"/>
        <item x="191"/>
        <item x="228"/>
        <item x="188"/>
        <item x="43"/>
        <item x="215"/>
        <item x="76"/>
        <item x="100"/>
        <item x="181"/>
        <item x="127"/>
        <item x="125"/>
        <item x="208"/>
        <item x="79"/>
        <item x="248"/>
        <item x="135"/>
        <item x="0"/>
        <item x="128"/>
        <item x="47"/>
        <item x="68"/>
        <item x="246"/>
        <item x="241"/>
        <item x="30"/>
        <item x="185"/>
        <item x="15"/>
        <item x="21"/>
        <item x="95"/>
        <item x="220"/>
        <item x="97"/>
        <item x="108"/>
        <item x="143"/>
        <item x="156"/>
        <item x="144"/>
        <item x="178"/>
        <item x="8"/>
        <item x="240"/>
        <item x="13"/>
        <item x="150"/>
        <item x="175"/>
        <item x="50"/>
        <item x="12"/>
        <item x="83"/>
        <item x="126"/>
        <item x="163"/>
        <item x="192"/>
        <item x="214"/>
        <item x="209"/>
        <item x="37"/>
        <item x="90"/>
        <item x="129"/>
        <item x="202"/>
        <item x="94"/>
        <item x="225"/>
        <item x="136"/>
        <item x="34"/>
        <item x="28"/>
        <item x="184"/>
        <item x="86"/>
        <item x="4"/>
        <item x="82"/>
        <item x="176"/>
        <item x="84"/>
        <item x="217"/>
        <item x="224"/>
        <item x="193"/>
        <item x="223"/>
        <item x="167"/>
        <item x="32"/>
        <item x="201"/>
        <item x="173"/>
        <item x="152"/>
        <item x="57"/>
        <item x="133"/>
        <item x="169"/>
        <item x="213"/>
        <item x="194"/>
        <item x="168"/>
        <item x="179"/>
        <item x="182"/>
        <item x="166"/>
        <item x="24"/>
        <item x="239"/>
        <item t="default"/>
      </items>
    </pivotField>
    <pivotField showAll="0"/>
    <pivotField showAll="0"/>
    <pivotField axis="axisPage" multipleItemSelectionAllowed="1" showAll="0">
      <items count="6">
        <item x="3"/>
        <item h="1" x="0"/>
        <item h="1" x="2"/>
        <item h="1" x="4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0" showAll="0"/>
    <pivotField numFmtId="165" showAll="0"/>
    <pivotField showAll="0"/>
    <pivotField showAll="0"/>
    <pivotField dataField="1" showAll="0"/>
    <pivotField showAll="0"/>
    <pivotField showAll="0"/>
  </pivotFields>
  <rowFields count="1">
    <field x="0"/>
  </rowFields>
  <rowItems count="4">
    <i>
      <x v="2"/>
    </i>
    <i>
      <x v="19"/>
    </i>
    <i>
      <x v="64"/>
    </i>
    <i t="grand">
      <x/>
    </i>
  </rowItems>
  <colItems count="1">
    <i/>
  </colItems>
  <pageFields count="1">
    <pageField fld="3" hier="-1"/>
  </pageFields>
  <dataFields count="1">
    <dataField name="Sum of AR_Score" fld="29" baseField="0" baseItem="0"/>
  </dataField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4C73BE-3AC4-45F7-AF1D-BCB057C35C32}" name="PivotTable10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I29:AJ33" firstHeaderRow="1" firstDataRow="1" firstDataCol="1" rowPageCount="1" colPageCount="1"/>
  <pivotFields count="32">
    <pivotField axis="axisRow" showAll="0" measureFilter="1">
      <items count="252">
        <item x="102"/>
        <item x="216"/>
        <item x="226"/>
        <item x="27"/>
        <item x="198"/>
        <item x="103"/>
        <item x="33"/>
        <item x="75"/>
        <item x="3"/>
        <item x="116"/>
        <item x="16"/>
        <item x="123"/>
        <item x="141"/>
        <item x="20"/>
        <item x="197"/>
        <item x="244"/>
        <item x="77"/>
        <item x="227"/>
        <item x="119"/>
        <item x="5"/>
        <item x="53"/>
        <item x="80"/>
        <item x="117"/>
        <item x="58"/>
        <item x="165"/>
        <item x="109"/>
        <item x="70"/>
        <item x="31"/>
        <item x="139"/>
        <item x="42"/>
        <item x="111"/>
        <item x="29"/>
        <item x="101"/>
        <item x="160"/>
        <item x="51"/>
        <item x="172"/>
        <item x="211"/>
        <item x="99"/>
        <item x="196"/>
        <item x="87"/>
        <item x="72"/>
        <item x="171"/>
        <item x="134"/>
        <item x="96"/>
        <item x="148"/>
        <item x="189"/>
        <item x="44"/>
        <item x="138"/>
        <item x="203"/>
        <item x="2"/>
        <item x="180"/>
        <item x="6"/>
        <item x="114"/>
        <item x="235"/>
        <item x="190"/>
        <item x="39"/>
        <item x="195"/>
        <item x="238"/>
        <item x="89"/>
        <item x="120"/>
        <item x="249"/>
        <item x="56"/>
        <item x="14"/>
        <item x="65"/>
        <item x="130"/>
        <item x="153"/>
        <item x="158"/>
        <item x="232"/>
        <item x="234"/>
        <item x="230"/>
        <item x="104"/>
        <item x="229"/>
        <item x="64"/>
        <item x="207"/>
        <item x="218"/>
        <item x="71"/>
        <item x="137"/>
        <item x="69"/>
        <item x="237"/>
        <item x="205"/>
        <item x="183"/>
        <item x="221"/>
        <item x="54"/>
        <item x="210"/>
        <item x="124"/>
        <item x="61"/>
        <item x="233"/>
        <item x="222"/>
        <item x="18"/>
        <item x="92"/>
        <item x="26"/>
        <item x="132"/>
        <item x="25"/>
        <item x="242"/>
        <item x="146"/>
        <item x="206"/>
        <item x="199"/>
        <item x="40"/>
        <item x="9"/>
        <item x="74"/>
        <item x="52"/>
        <item x="186"/>
        <item x="49"/>
        <item x="177"/>
        <item x="247"/>
        <item x="170"/>
        <item x="73"/>
        <item x="46"/>
        <item x="88"/>
        <item x="59"/>
        <item x="7"/>
        <item x="35"/>
        <item x="145"/>
        <item x="67"/>
        <item x="219"/>
        <item x="113"/>
        <item x="78"/>
        <item x="159"/>
        <item x="157"/>
        <item x="23"/>
        <item x="105"/>
        <item x="19"/>
        <item x="142"/>
        <item x="149"/>
        <item x="110"/>
        <item x="107"/>
        <item x="164"/>
        <item x="36"/>
        <item x="147"/>
        <item x="118"/>
        <item x="62"/>
        <item x="112"/>
        <item x="1"/>
        <item x="11"/>
        <item x="38"/>
        <item x="121"/>
        <item x="162"/>
        <item x="131"/>
        <item x="122"/>
        <item x="187"/>
        <item x="85"/>
        <item x="151"/>
        <item x="106"/>
        <item x="55"/>
        <item x="231"/>
        <item x="41"/>
        <item x="10"/>
        <item x="245"/>
        <item x="236"/>
        <item x="45"/>
        <item x="204"/>
        <item x="155"/>
        <item x="243"/>
        <item x="91"/>
        <item x="17"/>
        <item x="63"/>
        <item x="174"/>
        <item x="115"/>
        <item x="48"/>
        <item x="161"/>
        <item x="154"/>
        <item x="98"/>
        <item x="140"/>
        <item x="22"/>
        <item x="60"/>
        <item x="93"/>
        <item x="200"/>
        <item x="81"/>
        <item x="66"/>
        <item x="212"/>
        <item x="191"/>
        <item x="228"/>
        <item x="188"/>
        <item x="43"/>
        <item x="215"/>
        <item x="76"/>
        <item x="100"/>
        <item x="181"/>
        <item x="127"/>
        <item x="125"/>
        <item x="208"/>
        <item x="79"/>
        <item x="248"/>
        <item x="135"/>
        <item x="0"/>
        <item x="128"/>
        <item x="47"/>
        <item x="68"/>
        <item x="246"/>
        <item x="241"/>
        <item x="30"/>
        <item x="185"/>
        <item x="15"/>
        <item x="21"/>
        <item x="95"/>
        <item x="220"/>
        <item x="97"/>
        <item x="108"/>
        <item x="143"/>
        <item x="156"/>
        <item x="144"/>
        <item x="178"/>
        <item x="8"/>
        <item x="240"/>
        <item x="13"/>
        <item x="150"/>
        <item x="175"/>
        <item x="50"/>
        <item x="12"/>
        <item x="83"/>
        <item x="126"/>
        <item x="163"/>
        <item x="192"/>
        <item x="214"/>
        <item x="209"/>
        <item x="37"/>
        <item x="90"/>
        <item x="129"/>
        <item x="202"/>
        <item x="94"/>
        <item x="225"/>
        <item x="136"/>
        <item x="34"/>
        <item x="28"/>
        <item x="184"/>
        <item x="86"/>
        <item x="4"/>
        <item x="82"/>
        <item x="176"/>
        <item x="84"/>
        <item x="217"/>
        <item x="224"/>
        <item x="193"/>
        <item x="223"/>
        <item x="167"/>
        <item x="32"/>
        <item x="201"/>
        <item x="173"/>
        <item x="152"/>
        <item x="57"/>
        <item x="133"/>
        <item x="169"/>
        <item x="213"/>
        <item x="194"/>
        <item x="168"/>
        <item x="179"/>
        <item x="182"/>
        <item x="166"/>
        <item x="24"/>
        <item x="239"/>
        <item x="25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Page" multipleItemSelectionAllowed="1" showAll="0">
      <items count="4">
        <item h="1" x="0"/>
        <item x="1"/>
        <item h="1" x="2"/>
        <item t="default"/>
      </items>
    </pivotField>
  </pivotFields>
  <rowFields count="1">
    <field x="0"/>
  </rowFields>
  <rowItems count="4">
    <i>
      <x v="58"/>
    </i>
    <i>
      <x v="144"/>
    </i>
    <i>
      <x v="159"/>
    </i>
    <i t="grand">
      <x/>
    </i>
  </rowItems>
  <colItems count="1">
    <i/>
  </colItems>
  <pageFields count="1">
    <pageField fld="31" hier="-1"/>
  </pageFields>
  <dataFields count="1">
    <dataField name="Sum of Finisher_Score" fld="28" baseField="0" baseItem="0"/>
  </dataField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5935EC-DDA9-47C7-920A-1321CA17B6DF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Y15:AA19" firstHeaderRow="0" firstDataRow="1" firstDataCol="1"/>
  <pivotFields count="22">
    <pivotField axis="axisRow" showAll="0" measureFilter="1">
      <items count="251">
        <item x="121"/>
        <item x="216"/>
        <item x="226"/>
        <item x="44"/>
        <item x="198"/>
        <item x="93"/>
        <item x="33"/>
        <item x="88"/>
        <item x="3"/>
        <item x="116"/>
        <item x="16"/>
        <item x="144"/>
        <item x="141"/>
        <item x="20"/>
        <item x="221"/>
        <item x="244"/>
        <item x="47"/>
        <item x="228"/>
        <item x="119"/>
        <item x="5"/>
        <item x="75"/>
        <item x="80"/>
        <item x="117"/>
        <item x="58"/>
        <item x="165"/>
        <item x="109"/>
        <item x="70"/>
        <item x="152"/>
        <item x="139"/>
        <item x="42"/>
        <item x="111"/>
        <item x="29"/>
        <item x="101"/>
        <item x="160"/>
        <item x="26"/>
        <item x="172"/>
        <item x="211"/>
        <item x="99"/>
        <item x="196"/>
        <item x="87"/>
        <item x="78"/>
        <item x="171"/>
        <item x="134"/>
        <item x="96"/>
        <item x="197"/>
        <item x="189"/>
        <item x="154"/>
        <item x="138"/>
        <item x="225"/>
        <item x="106"/>
        <item x="180"/>
        <item x="6"/>
        <item x="114"/>
        <item x="235"/>
        <item x="190"/>
        <item x="39"/>
        <item x="195"/>
        <item x="238"/>
        <item x="18"/>
        <item x="120"/>
        <item x="249"/>
        <item x="56"/>
        <item x="14"/>
        <item x="65"/>
        <item x="130"/>
        <item x="200"/>
        <item x="158"/>
        <item x="232"/>
        <item x="234"/>
        <item x="230"/>
        <item x="105"/>
        <item x="229"/>
        <item x="64"/>
        <item x="207"/>
        <item x="218"/>
        <item x="71"/>
        <item x="137"/>
        <item x="69"/>
        <item x="237"/>
        <item x="205"/>
        <item x="183"/>
        <item x="227"/>
        <item x="76"/>
        <item x="210"/>
        <item x="178"/>
        <item x="61"/>
        <item x="233"/>
        <item x="222"/>
        <item x="2"/>
        <item x="92"/>
        <item x="148"/>
        <item x="132"/>
        <item x="31"/>
        <item x="242"/>
        <item x="146"/>
        <item x="206"/>
        <item x="199"/>
        <item x="40"/>
        <item x="9"/>
        <item x="74"/>
        <item x="72"/>
        <item x="186"/>
        <item x="49"/>
        <item x="203"/>
        <item x="247"/>
        <item x="170"/>
        <item x="73"/>
        <item x="46"/>
        <item x="94"/>
        <item x="135"/>
        <item x="7"/>
        <item x="35"/>
        <item x="145"/>
        <item x="67"/>
        <item x="219"/>
        <item x="113"/>
        <item x="107"/>
        <item x="159"/>
        <item x="157"/>
        <item x="23"/>
        <item x="177"/>
        <item x="19"/>
        <item x="142"/>
        <item x="149"/>
        <item x="110"/>
        <item x="45"/>
        <item x="164"/>
        <item x="36"/>
        <item x="147"/>
        <item x="118"/>
        <item x="62"/>
        <item x="112"/>
        <item x="25"/>
        <item x="11"/>
        <item x="38"/>
        <item x="4"/>
        <item x="162"/>
        <item x="131"/>
        <item x="122"/>
        <item x="187"/>
        <item x="85"/>
        <item x="127"/>
        <item x="123"/>
        <item x="55"/>
        <item x="231"/>
        <item x="153"/>
        <item x="10"/>
        <item x="245"/>
        <item x="236"/>
        <item x="59"/>
        <item x="204"/>
        <item x="155"/>
        <item x="243"/>
        <item x="91"/>
        <item x="17"/>
        <item x="63"/>
        <item x="174"/>
        <item x="115"/>
        <item x="175"/>
        <item x="161"/>
        <item x="201"/>
        <item x="98"/>
        <item x="140"/>
        <item x="22"/>
        <item x="60"/>
        <item x="176"/>
        <item x="41"/>
        <item x="125"/>
        <item x="66"/>
        <item x="212"/>
        <item x="191"/>
        <item x="150"/>
        <item x="188"/>
        <item x="43"/>
        <item x="215"/>
        <item x="48"/>
        <item x="104"/>
        <item x="89"/>
        <item x="128"/>
        <item x="52"/>
        <item x="208"/>
        <item x="79"/>
        <item x="248"/>
        <item x="179"/>
        <item x="81"/>
        <item x="129"/>
        <item x="156"/>
        <item x="68"/>
        <item x="246"/>
        <item x="241"/>
        <item x="54"/>
        <item x="185"/>
        <item x="28"/>
        <item x="151"/>
        <item x="95"/>
        <item x="220"/>
        <item x="97"/>
        <item x="108"/>
        <item x="143"/>
        <item x="102"/>
        <item x="181"/>
        <item x="126"/>
        <item x="8"/>
        <item x="240"/>
        <item x="13"/>
        <item x="30"/>
        <item x="124"/>
        <item x="21"/>
        <item x="12"/>
        <item x="83"/>
        <item x="90"/>
        <item x="163"/>
        <item x="192"/>
        <item x="214"/>
        <item x="209"/>
        <item x="37"/>
        <item x="100"/>
        <item x="53"/>
        <item x="202"/>
        <item x="103"/>
        <item x="51"/>
        <item x="136"/>
        <item x="34"/>
        <item x="77"/>
        <item x="184"/>
        <item x="86"/>
        <item x="27"/>
        <item x="82"/>
        <item x="1"/>
        <item x="84"/>
        <item x="217"/>
        <item x="224"/>
        <item x="193"/>
        <item x="223"/>
        <item x="167"/>
        <item x="32"/>
        <item x="15"/>
        <item x="173"/>
        <item x="0"/>
        <item x="57"/>
        <item x="133"/>
        <item x="169"/>
        <item x="213"/>
        <item x="194"/>
        <item x="168"/>
        <item x="50"/>
        <item x="182"/>
        <item x="166"/>
        <item x="24"/>
        <item x="23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numFmtId="10"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">
    <i>
      <x v="58"/>
    </i>
    <i>
      <x v="159"/>
    </i>
    <i>
      <x v="22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trike Rate" fld="8" baseField="0" baseItem="0"/>
    <dataField name="Sum of Boundary Percentage" fld="15" baseField="0" baseItem="0" numFmtId="10"/>
  </dataFields>
  <chartFormats count="8">
    <chartFormat chart="6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58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59"/>
          </reference>
        </references>
      </pivotArea>
    </chartFormat>
    <chartFormat chart="6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228"/>
          </reference>
        </references>
      </pivotArea>
    </chartFormat>
    <chartFormat chart="6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5">
      <pivotArea type="data" outline="0" fieldPosition="0">
        <references count="2">
          <reference field="4294967294" count="1" selected="0">
            <x v="1"/>
          </reference>
          <reference field="0" count="1" selected="0">
            <x v="58"/>
          </reference>
        </references>
      </pivotArea>
    </chartFormat>
    <chartFormat chart="6" format="16">
      <pivotArea type="data" outline="0" fieldPosition="0">
        <references count="2">
          <reference field="4294967294" count="1" selected="0">
            <x v="1"/>
          </reference>
          <reference field="0" count="1" selected="0">
            <x v="159"/>
          </reference>
        </references>
      </pivotArea>
    </chartFormat>
    <chartFormat chart="6" format="17">
      <pivotArea type="data" outline="0" fieldPosition="0">
        <references count="2">
          <reference field="4294967294" count="1" selected="0">
            <x v="1"/>
          </reference>
          <reference field="0" count="1" selected="0">
            <x v="228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084C47-18AB-4CE5-88DB-669559C299DF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B5:AC9" firstHeaderRow="1" firstDataRow="1" firstDataCol="1" rowPageCount="1" colPageCount="1"/>
  <pivotFields count="22">
    <pivotField axis="axisRow" showAll="0" measureFilter="1">
      <items count="251">
        <item x="121"/>
        <item x="216"/>
        <item x="226"/>
        <item x="44"/>
        <item x="198"/>
        <item x="93"/>
        <item x="33"/>
        <item x="88"/>
        <item x="3"/>
        <item x="116"/>
        <item x="16"/>
        <item x="144"/>
        <item x="141"/>
        <item x="20"/>
        <item x="221"/>
        <item x="244"/>
        <item x="47"/>
        <item x="228"/>
        <item x="119"/>
        <item x="5"/>
        <item x="75"/>
        <item x="80"/>
        <item x="117"/>
        <item x="58"/>
        <item x="165"/>
        <item x="109"/>
        <item x="70"/>
        <item x="152"/>
        <item x="139"/>
        <item x="42"/>
        <item x="111"/>
        <item x="29"/>
        <item x="101"/>
        <item x="160"/>
        <item x="26"/>
        <item x="172"/>
        <item x="211"/>
        <item x="99"/>
        <item x="196"/>
        <item x="87"/>
        <item x="78"/>
        <item x="171"/>
        <item x="134"/>
        <item x="96"/>
        <item x="197"/>
        <item x="189"/>
        <item x="154"/>
        <item x="138"/>
        <item x="225"/>
        <item x="106"/>
        <item x="180"/>
        <item x="6"/>
        <item x="114"/>
        <item x="235"/>
        <item x="190"/>
        <item x="39"/>
        <item x="195"/>
        <item x="238"/>
        <item x="18"/>
        <item x="120"/>
        <item x="249"/>
        <item x="56"/>
        <item x="14"/>
        <item x="65"/>
        <item x="130"/>
        <item x="200"/>
        <item x="158"/>
        <item x="232"/>
        <item x="234"/>
        <item x="230"/>
        <item x="105"/>
        <item x="229"/>
        <item x="64"/>
        <item x="207"/>
        <item x="218"/>
        <item x="71"/>
        <item x="137"/>
        <item x="69"/>
        <item x="237"/>
        <item x="205"/>
        <item x="183"/>
        <item x="227"/>
        <item x="76"/>
        <item x="210"/>
        <item x="178"/>
        <item x="61"/>
        <item x="233"/>
        <item x="222"/>
        <item x="2"/>
        <item x="92"/>
        <item x="148"/>
        <item x="132"/>
        <item x="31"/>
        <item x="242"/>
        <item x="146"/>
        <item x="206"/>
        <item x="199"/>
        <item x="40"/>
        <item x="9"/>
        <item x="74"/>
        <item x="72"/>
        <item x="186"/>
        <item x="49"/>
        <item x="203"/>
        <item x="247"/>
        <item x="170"/>
        <item x="73"/>
        <item x="46"/>
        <item x="94"/>
        <item x="135"/>
        <item x="7"/>
        <item x="35"/>
        <item x="145"/>
        <item x="67"/>
        <item x="219"/>
        <item x="113"/>
        <item x="107"/>
        <item x="159"/>
        <item x="157"/>
        <item x="23"/>
        <item x="177"/>
        <item x="19"/>
        <item x="142"/>
        <item x="149"/>
        <item x="110"/>
        <item x="45"/>
        <item x="164"/>
        <item x="36"/>
        <item x="147"/>
        <item x="118"/>
        <item x="62"/>
        <item x="112"/>
        <item x="25"/>
        <item x="11"/>
        <item x="38"/>
        <item x="4"/>
        <item x="162"/>
        <item x="131"/>
        <item x="122"/>
        <item x="187"/>
        <item x="85"/>
        <item x="127"/>
        <item x="123"/>
        <item x="55"/>
        <item x="231"/>
        <item x="153"/>
        <item x="10"/>
        <item x="245"/>
        <item x="236"/>
        <item x="59"/>
        <item x="204"/>
        <item x="155"/>
        <item x="243"/>
        <item x="91"/>
        <item x="17"/>
        <item x="63"/>
        <item x="174"/>
        <item x="115"/>
        <item x="175"/>
        <item x="161"/>
        <item x="201"/>
        <item x="98"/>
        <item x="140"/>
        <item x="22"/>
        <item x="60"/>
        <item x="176"/>
        <item x="41"/>
        <item x="125"/>
        <item x="66"/>
        <item x="212"/>
        <item x="191"/>
        <item x="150"/>
        <item x="188"/>
        <item x="43"/>
        <item x="215"/>
        <item x="48"/>
        <item x="104"/>
        <item x="89"/>
        <item x="128"/>
        <item x="52"/>
        <item x="208"/>
        <item x="79"/>
        <item x="248"/>
        <item x="179"/>
        <item x="81"/>
        <item x="129"/>
        <item x="156"/>
        <item x="68"/>
        <item x="246"/>
        <item x="241"/>
        <item x="54"/>
        <item x="185"/>
        <item x="28"/>
        <item x="151"/>
        <item x="95"/>
        <item x="220"/>
        <item x="97"/>
        <item x="108"/>
        <item x="143"/>
        <item x="102"/>
        <item x="181"/>
        <item x="126"/>
        <item x="8"/>
        <item x="240"/>
        <item x="13"/>
        <item x="30"/>
        <item x="124"/>
        <item x="21"/>
        <item x="12"/>
        <item x="83"/>
        <item x="90"/>
        <item x="163"/>
        <item x="192"/>
        <item x="214"/>
        <item x="209"/>
        <item x="37"/>
        <item x="100"/>
        <item x="53"/>
        <item x="202"/>
        <item x="103"/>
        <item x="51"/>
        <item x="136"/>
        <item x="34"/>
        <item x="77"/>
        <item x="184"/>
        <item x="86"/>
        <item x="27"/>
        <item x="82"/>
        <item x="1"/>
        <item x="84"/>
        <item x="217"/>
        <item x="224"/>
        <item x="193"/>
        <item x="223"/>
        <item x="167"/>
        <item x="32"/>
        <item x="15"/>
        <item x="173"/>
        <item x="0"/>
        <item x="57"/>
        <item x="133"/>
        <item x="169"/>
        <item x="213"/>
        <item x="194"/>
        <item x="168"/>
        <item x="50"/>
        <item x="182"/>
        <item x="166"/>
        <item x="24"/>
        <item x="239"/>
        <item t="default"/>
      </items>
    </pivotField>
    <pivotField showAll="0"/>
    <pivotField axis="axisPage" showAll="0">
      <items count="6">
        <item x="3"/>
        <item x="1"/>
        <item x="2"/>
        <item x="4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">
    <i>
      <x v="58"/>
    </i>
    <i>
      <x v="185"/>
    </i>
    <i>
      <x v="238"/>
    </i>
    <i t="grand">
      <x/>
    </i>
  </rowItems>
  <colItems count="1">
    <i/>
  </colItems>
  <pageFields count="1">
    <pageField fld="2" item="4" hier="-1"/>
  </pageFields>
  <dataFields count="1">
    <dataField name="Sum of Strike Rate" fld="8" baseField="0" baseItem="0"/>
  </dataFields>
  <chartFormats count="6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38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85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58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618E9B-942E-43BA-BBAA-12125C1BDF53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Y5:Z9" firstHeaderRow="1" firstDataRow="1" firstDataCol="1"/>
  <pivotFields count="22">
    <pivotField axis="axisRow" showAll="0" measureFilter="1">
      <items count="251">
        <item x="121"/>
        <item x="216"/>
        <item x="226"/>
        <item x="44"/>
        <item x="198"/>
        <item x="93"/>
        <item x="33"/>
        <item x="88"/>
        <item x="3"/>
        <item x="116"/>
        <item x="16"/>
        <item x="144"/>
        <item x="141"/>
        <item x="20"/>
        <item x="221"/>
        <item x="244"/>
        <item x="47"/>
        <item x="228"/>
        <item x="119"/>
        <item x="5"/>
        <item x="75"/>
        <item x="80"/>
        <item x="117"/>
        <item x="58"/>
        <item x="165"/>
        <item x="109"/>
        <item x="70"/>
        <item x="152"/>
        <item x="139"/>
        <item x="42"/>
        <item x="111"/>
        <item x="29"/>
        <item x="101"/>
        <item x="160"/>
        <item x="26"/>
        <item x="172"/>
        <item x="211"/>
        <item x="99"/>
        <item x="196"/>
        <item x="87"/>
        <item x="78"/>
        <item x="171"/>
        <item x="134"/>
        <item x="96"/>
        <item x="197"/>
        <item x="189"/>
        <item x="154"/>
        <item x="138"/>
        <item x="225"/>
        <item x="106"/>
        <item x="180"/>
        <item x="6"/>
        <item x="114"/>
        <item x="235"/>
        <item x="190"/>
        <item x="39"/>
        <item x="195"/>
        <item x="238"/>
        <item x="18"/>
        <item x="120"/>
        <item x="249"/>
        <item x="56"/>
        <item x="14"/>
        <item x="65"/>
        <item x="130"/>
        <item x="200"/>
        <item x="158"/>
        <item x="232"/>
        <item x="234"/>
        <item x="230"/>
        <item x="105"/>
        <item x="229"/>
        <item x="64"/>
        <item x="207"/>
        <item x="218"/>
        <item x="71"/>
        <item x="137"/>
        <item x="69"/>
        <item x="237"/>
        <item x="205"/>
        <item x="183"/>
        <item x="227"/>
        <item x="76"/>
        <item x="210"/>
        <item x="178"/>
        <item x="61"/>
        <item x="233"/>
        <item x="222"/>
        <item x="2"/>
        <item x="92"/>
        <item x="148"/>
        <item x="132"/>
        <item x="31"/>
        <item x="242"/>
        <item x="146"/>
        <item x="206"/>
        <item x="199"/>
        <item x="40"/>
        <item x="9"/>
        <item x="74"/>
        <item x="72"/>
        <item x="186"/>
        <item x="49"/>
        <item x="203"/>
        <item x="247"/>
        <item x="170"/>
        <item x="73"/>
        <item x="46"/>
        <item x="94"/>
        <item x="135"/>
        <item x="7"/>
        <item x="35"/>
        <item x="145"/>
        <item x="67"/>
        <item x="219"/>
        <item x="113"/>
        <item x="107"/>
        <item x="159"/>
        <item x="157"/>
        <item x="23"/>
        <item x="177"/>
        <item x="19"/>
        <item x="142"/>
        <item x="149"/>
        <item x="110"/>
        <item x="45"/>
        <item x="164"/>
        <item x="36"/>
        <item x="147"/>
        <item x="118"/>
        <item x="62"/>
        <item x="112"/>
        <item x="25"/>
        <item x="11"/>
        <item x="38"/>
        <item x="4"/>
        <item x="162"/>
        <item x="131"/>
        <item x="122"/>
        <item x="187"/>
        <item x="85"/>
        <item x="127"/>
        <item x="123"/>
        <item x="55"/>
        <item x="231"/>
        <item x="153"/>
        <item x="10"/>
        <item x="245"/>
        <item x="236"/>
        <item x="59"/>
        <item x="204"/>
        <item x="155"/>
        <item x="243"/>
        <item x="91"/>
        <item x="17"/>
        <item x="63"/>
        <item x="174"/>
        <item x="115"/>
        <item x="175"/>
        <item x="161"/>
        <item x="201"/>
        <item x="98"/>
        <item x="140"/>
        <item x="22"/>
        <item x="60"/>
        <item x="176"/>
        <item x="41"/>
        <item x="125"/>
        <item x="66"/>
        <item x="212"/>
        <item x="191"/>
        <item x="150"/>
        <item x="188"/>
        <item x="43"/>
        <item x="215"/>
        <item x="48"/>
        <item x="104"/>
        <item x="89"/>
        <item x="128"/>
        <item x="52"/>
        <item x="208"/>
        <item x="79"/>
        <item x="248"/>
        <item x="179"/>
        <item x="81"/>
        <item x="129"/>
        <item x="156"/>
        <item x="68"/>
        <item x="246"/>
        <item x="241"/>
        <item x="54"/>
        <item x="185"/>
        <item x="28"/>
        <item x="151"/>
        <item x="95"/>
        <item x="220"/>
        <item x="97"/>
        <item x="108"/>
        <item x="143"/>
        <item x="102"/>
        <item x="181"/>
        <item x="126"/>
        <item x="8"/>
        <item x="240"/>
        <item x="13"/>
        <item x="30"/>
        <item x="124"/>
        <item x="21"/>
        <item x="12"/>
        <item x="83"/>
        <item x="90"/>
        <item x="163"/>
        <item x="192"/>
        <item x="214"/>
        <item x="209"/>
        <item x="37"/>
        <item x="100"/>
        <item x="53"/>
        <item x="202"/>
        <item x="103"/>
        <item x="51"/>
        <item x="136"/>
        <item x="34"/>
        <item x="77"/>
        <item x="184"/>
        <item x="86"/>
        <item x="27"/>
        <item x="82"/>
        <item x="1"/>
        <item x="84"/>
        <item x="217"/>
        <item x="224"/>
        <item x="193"/>
        <item x="223"/>
        <item x="167"/>
        <item x="32"/>
        <item x="15"/>
        <item x="173"/>
        <item x="0"/>
        <item x="57"/>
        <item x="133"/>
        <item x="169"/>
        <item x="213"/>
        <item x="194"/>
        <item x="168"/>
        <item x="50"/>
        <item x="182"/>
        <item x="166"/>
        <item x="24"/>
        <item x="239"/>
        <item t="default"/>
      </items>
    </pivotField>
    <pivotField showAll="0"/>
    <pivotField showAll="0">
      <items count="6">
        <item x="3"/>
        <item x="1"/>
        <item x="2"/>
        <item x="4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0"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4">
    <i>
      <x v="207"/>
    </i>
    <i>
      <x v="228"/>
    </i>
    <i>
      <x v="236"/>
    </i>
    <i t="grand">
      <x/>
    </i>
  </rowItems>
  <colItems count="1">
    <i/>
  </colItems>
  <dataFields count="1">
    <dataField name="Sum of Batting_Impact" fld="16" baseField="0" baseItem="0"/>
  </dataFields>
  <chartFormats count="4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36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28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07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3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1A846E-DB37-4CDC-8BC1-3CF2B84DFCC0}" name="PivotTable1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4:V8" firstHeaderRow="1" firstDataRow="1" firstDataCol="1"/>
  <pivotFields count="18">
    <pivotField axis="axisRow" showAll="0" measureFilter="1">
      <items count="251">
        <item x="102"/>
        <item x="216"/>
        <item x="226"/>
        <item x="27"/>
        <item x="198"/>
        <item x="103"/>
        <item x="33"/>
        <item x="75"/>
        <item x="3"/>
        <item x="116"/>
        <item x="16"/>
        <item x="123"/>
        <item x="141"/>
        <item x="20"/>
        <item x="197"/>
        <item x="244"/>
        <item x="77"/>
        <item x="227"/>
        <item x="119"/>
        <item x="5"/>
        <item x="53"/>
        <item x="80"/>
        <item x="117"/>
        <item x="58"/>
        <item x="165"/>
        <item x="109"/>
        <item x="70"/>
        <item x="31"/>
        <item x="139"/>
        <item x="42"/>
        <item x="111"/>
        <item x="29"/>
        <item x="101"/>
        <item x="160"/>
        <item x="51"/>
        <item x="172"/>
        <item x="211"/>
        <item x="99"/>
        <item x="196"/>
        <item x="87"/>
        <item x="72"/>
        <item x="171"/>
        <item x="134"/>
        <item x="96"/>
        <item x="148"/>
        <item x="189"/>
        <item x="44"/>
        <item x="138"/>
        <item x="203"/>
        <item x="2"/>
        <item x="180"/>
        <item x="6"/>
        <item x="114"/>
        <item x="235"/>
        <item x="190"/>
        <item x="39"/>
        <item x="195"/>
        <item x="238"/>
        <item x="89"/>
        <item x="120"/>
        <item x="249"/>
        <item x="56"/>
        <item x="14"/>
        <item x="65"/>
        <item x="130"/>
        <item x="153"/>
        <item x="158"/>
        <item x="232"/>
        <item x="234"/>
        <item x="230"/>
        <item x="104"/>
        <item x="229"/>
        <item x="64"/>
        <item x="207"/>
        <item x="218"/>
        <item x="71"/>
        <item x="137"/>
        <item x="69"/>
        <item x="237"/>
        <item x="205"/>
        <item x="183"/>
        <item x="221"/>
        <item x="54"/>
        <item x="210"/>
        <item x="124"/>
        <item x="61"/>
        <item x="233"/>
        <item x="222"/>
        <item x="18"/>
        <item x="92"/>
        <item x="26"/>
        <item x="132"/>
        <item x="25"/>
        <item x="242"/>
        <item x="146"/>
        <item x="206"/>
        <item x="199"/>
        <item x="40"/>
        <item x="9"/>
        <item x="74"/>
        <item x="52"/>
        <item x="186"/>
        <item x="49"/>
        <item x="177"/>
        <item x="247"/>
        <item x="170"/>
        <item x="73"/>
        <item x="46"/>
        <item x="88"/>
        <item x="59"/>
        <item x="7"/>
        <item x="35"/>
        <item x="145"/>
        <item x="67"/>
        <item x="219"/>
        <item x="113"/>
        <item x="78"/>
        <item x="159"/>
        <item x="157"/>
        <item x="23"/>
        <item x="105"/>
        <item x="19"/>
        <item x="142"/>
        <item x="149"/>
        <item x="110"/>
        <item x="107"/>
        <item x="164"/>
        <item x="36"/>
        <item x="147"/>
        <item x="118"/>
        <item x="62"/>
        <item x="112"/>
        <item x="1"/>
        <item x="11"/>
        <item x="38"/>
        <item x="121"/>
        <item x="162"/>
        <item x="131"/>
        <item x="122"/>
        <item x="187"/>
        <item x="85"/>
        <item x="151"/>
        <item x="106"/>
        <item x="55"/>
        <item x="231"/>
        <item x="41"/>
        <item x="10"/>
        <item x="245"/>
        <item x="236"/>
        <item x="45"/>
        <item x="204"/>
        <item x="155"/>
        <item x="243"/>
        <item x="91"/>
        <item x="17"/>
        <item x="63"/>
        <item x="174"/>
        <item x="115"/>
        <item x="48"/>
        <item x="161"/>
        <item x="154"/>
        <item x="98"/>
        <item x="140"/>
        <item x="22"/>
        <item x="60"/>
        <item x="93"/>
        <item x="200"/>
        <item x="81"/>
        <item x="66"/>
        <item x="212"/>
        <item x="191"/>
        <item x="228"/>
        <item x="188"/>
        <item x="43"/>
        <item x="215"/>
        <item x="76"/>
        <item x="100"/>
        <item x="181"/>
        <item x="127"/>
        <item x="125"/>
        <item x="208"/>
        <item x="79"/>
        <item x="248"/>
        <item x="135"/>
        <item x="0"/>
        <item x="128"/>
        <item x="47"/>
        <item x="68"/>
        <item x="246"/>
        <item x="241"/>
        <item x="30"/>
        <item x="185"/>
        <item x="15"/>
        <item x="21"/>
        <item x="95"/>
        <item x="220"/>
        <item x="97"/>
        <item x="108"/>
        <item x="143"/>
        <item x="156"/>
        <item x="144"/>
        <item x="178"/>
        <item x="8"/>
        <item x="240"/>
        <item x="13"/>
        <item x="150"/>
        <item x="175"/>
        <item x="50"/>
        <item x="12"/>
        <item x="83"/>
        <item x="126"/>
        <item x="163"/>
        <item x="192"/>
        <item x="214"/>
        <item x="209"/>
        <item x="37"/>
        <item x="90"/>
        <item x="129"/>
        <item x="202"/>
        <item x="94"/>
        <item x="225"/>
        <item x="136"/>
        <item x="34"/>
        <item x="28"/>
        <item x="184"/>
        <item x="86"/>
        <item x="4"/>
        <item x="82"/>
        <item x="176"/>
        <item x="84"/>
        <item x="217"/>
        <item x="224"/>
        <item x="193"/>
        <item x="223"/>
        <item x="167"/>
        <item x="32"/>
        <item x="201"/>
        <item x="173"/>
        <item x="152"/>
        <item x="57"/>
        <item x="133"/>
        <item x="169"/>
        <item x="213"/>
        <item x="194"/>
        <item x="168"/>
        <item x="179"/>
        <item x="182"/>
        <item x="166"/>
        <item x="24"/>
        <item x="23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">
    <i>
      <x v="76"/>
    </i>
    <i>
      <x v="162"/>
    </i>
    <i>
      <x v="221"/>
    </i>
    <i t="grand">
      <x/>
    </i>
  </rowItems>
  <colItems count="1">
    <i/>
  </colItems>
  <dataFields count="1">
    <dataField name="Sum of Bowling Average" fld="9" baseField="0" baseItem="0"/>
  </dataFields>
  <pivotTableStyleInfo name="PivotStyleLight16" showRowHeaders="1" showColHeaders="1" showRowStripes="0" showColStripes="0" showLastColumn="1"/>
  <filters count="1">
    <filter fld="0" type="count" evalOrder="-1" id="6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6B322F-E253-4BBB-9B67-BEFE453473D4}" name="PivotTable1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U13:V17" firstHeaderRow="1" firstDataRow="1" firstDataCol="1"/>
  <pivotFields count="18">
    <pivotField axis="axisRow" showAll="0" measureFilter="1">
      <items count="252">
        <item x="102"/>
        <item x="216"/>
        <item x="226"/>
        <item x="27"/>
        <item x="198"/>
        <item x="103"/>
        <item x="33"/>
        <item x="75"/>
        <item x="3"/>
        <item x="116"/>
        <item x="16"/>
        <item x="123"/>
        <item x="141"/>
        <item x="20"/>
        <item x="197"/>
        <item x="244"/>
        <item x="77"/>
        <item x="227"/>
        <item x="119"/>
        <item x="5"/>
        <item x="53"/>
        <item x="80"/>
        <item x="117"/>
        <item x="58"/>
        <item x="165"/>
        <item x="109"/>
        <item x="70"/>
        <item x="31"/>
        <item x="139"/>
        <item x="42"/>
        <item x="111"/>
        <item x="29"/>
        <item x="101"/>
        <item x="160"/>
        <item x="51"/>
        <item x="172"/>
        <item x="211"/>
        <item x="99"/>
        <item x="196"/>
        <item x="87"/>
        <item x="72"/>
        <item x="171"/>
        <item x="134"/>
        <item x="96"/>
        <item x="148"/>
        <item x="189"/>
        <item x="44"/>
        <item x="138"/>
        <item x="203"/>
        <item x="2"/>
        <item x="180"/>
        <item x="6"/>
        <item x="114"/>
        <item x="235"/>
        <item x="190"/>
        <item x="39"/>
        <item x="195"/>
        <item x="238"/>
        <item x="89"/>
        <item x="120"/>
        <item x="249"/>
        <item x="56"/>
        <item x="14"/>
        <item x="65"/>
        <item x="130"/>
        <item x="153"/>
        <item x="158"/>
        <item x="232"/>
        <item x="234"/>
        <item x="230"/>
        <item x="104"/>
        <item x="229"/>
        <item x="64"/>
        <item x="207"/>
        <item x="218"/>
        <item x="71"/>
        <item x="137"/>
        <item x="69"/>
        <item x="237"/>
        <item x="205"/>
        <item x="183"/>
        <item x="221"/>
        <item x="54"/>
        <item x="210"/>
        <item x="124"/>
        <item x="61"/>
        <item x="233"/>
        <item x="222"/>
        <item x="18"/>
        <item x="92"/>
        <item x="26"/>
        <item x="132"/>
        <item x="25"/>
        <item x="242"/>
        <item x="146"/>
        <item x="206"/>
        <item x="199"/>
        <item x="40"/>
        <item x="9"/>
        <item x="74"/>
        <item x="52"/>
        <item x="186"/>
        <item x="49"/>
        <item x="177"/>
        <item x="247"/>
        <item x="170"/>
        <item x="73"/>
        <item x="46"/>
        <item x="88"/>
        <item x="59"/>
        <item x="7"/>
        <item x="35"/>
        <item x="145"/>
        <item x="67"/>
        <item x="219"/>
        <item x="113"/>
        <item x="78"/>
        <item x="159"/>
        <item x="157"/>
        <item x="23"/>
        <item x="105"/>
        <item x="19"/>
        <item x="142"/>
        <item x="149"/>
        <item x="110"/>
        <item x="107"/>
        <item x="164"/>
        <item x="36"/>
        <item x="147"/>
        <item x="118"/>
        <item x="62"/>
        <item x="112"/>
        <item x="1"/>
        <item x="11"/>
        <item x="38"/>
        <item x="121"/>
        <item x="162"/>
        <item x="131"/>
        <item x="122"/>
        <item x="187"/>
        <item x="85"/>
        <item x="151"/>
        <item x="106"/>
        <item x="55"/>
        <item x="231"/>
        <item x="41"/>
        <item x="10"/>
        <item x="245"/>
        <item x="236"/>
        <item x="45"/>
        <item x="204"/>
        <item x="155"/>
        <item x="243"/>
        <item x="91"/>
        <item x="17"/>
        <item x="63"/>
        <item x="174"/>
        <item x="115"/>
        <item x="48"/>
        <item x="161"/>
        <item x="154"/>
        <item x="98"/>
        <item x="140"/>
        <item x="22"/>
        <item x="60"/>
        <item x="93"/>
        <item x="200"/>
        <item x="81"/>
        <item x="66"/>
        <item x="212"/>
        <item x="191"/>
        <item x="228"/>
        <item x="188"/>
        <item x="43"/>
        <item x="215"/>
        <item x="76"/>
        <item x="100"/>
        <item x="181"/>
        <item x="127"/>
        <item x="125"/>
        <item x="208"/>
        <item x="79"/>
        <item x="248"/>
        <item x="135"/>
        <item x="0"/>
        <item x="128"/>
        <item x="47"/>
        <item x="68"/>
        <item x="246"/>
        <item x="241"/>
        <item x="30"/>
        <item x="185"/>
        <item x="15"/>
        <item x="21"/>
        <item x="95"/>
        <item x="220"/>
        <item x="97"/>
        <item x="108"/>
        <item x="143"/>
        <item x="156"/>
        <item x="144"/>
        <item x="178"/>
        <item x="8"/>
        <item x="240"/>
        <item x="13"/>
        <item x="150"/>
        <item x="175"/>
        <item x="50"/>
        <item x="12"/>
        <item x="83"/>
        <item x="126"/>
        <item x="163"/>
        <item x="192"/>
        <item x="214"/>
        <item x="209"/>
        <item x="37"/>
        <item x="90"/>
        <item x="129"/>
        <item x="202"/>
        <item x="94"/>
        <item x="225"/>
        <item x="136"/>
        <item x="34"/>
        <item x="28"/>
        <item x="184"/>
        <item x="86"/>
        <item x="4"/>
        <item x="82"/>
        <item x="176"/>
        <item x="84"/>
        <item x="217"/>
        <item x="224"/>
        <item x="193"/>
        <item x="223"/>
        <item x="167"/>
        <item x="32"/>
        <item x="201"/>
        <item x="173"/>
        <item x="152"/>
        <item x="57"/>
        <item x="133"/>
        <item x="169"/>
        <item x="213"/>
        <item x="194"/>
        <item x="168"/>
        <item x="179"/>
        <item x="182"/>
        <item x="166"/>
        <item x="24"/>
        <item x="239"/>
        <item x="25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4">
    <i>
      <x v="36"/>
    </i>
    <i>
      <x v="80"/>
    </i>
    <i>
      <x v="85"/>
    </i>
    <i t="grand">
      <x/>
    </i>
  </rowItems>
  <colItems count="1">
    <i/>
  </colItems>
  <dataFields count="1">
    <dataField name="Sum of Final Professional Bowling Score" fld="16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36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8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85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A5D34C-E417-412F-A003-81FE6C9DB02C}" name="PivotTable10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V8:X12" firstHeaderRow="0" firstDataRow="1" firstDataCol="1" rowPageCount="1" colPageCount="1"/>
  <pivotFields count="19">
    <pivotField axis="axisRow" showAll="0" measureFilter="1">
      <items count="250">
        <item x="102"/>
        <item x="216"/>
        <item x="226"/>
        <item x="27"/>
        <item x="198"/>
        <item x="103"/>
        <item x="33"/>
        <item x="75"/>
        <item x="3"/>
        <item x="116"/>
        <item x="16"/>
        <item x="123"/>
        <item x="141"/>
        <item x="20"/>
        <item x="197"/>
        <item x="244"/>
        <item x="77"/>
        <item x="227"/>
        <item x="119"/>
        <item x="5"/>
        <item x="53"/>
        <item x="80"/>
        <item x="117"/>
        <item x="58"/>
        <item x="165"/>
        <item x="109"/>
        <item x="70"/>
        <item x="31"/>
        <item x="139"/>
        <item x="42"/>
        <item x="111"/>
        <item x="29"/>
        <item x="101"/>
        <item x="160"/>
        <item x="51"/>
        <item x="172"/>
        <item x="211"/>
        <item x="99"/>
        <item x="196"/>
        <item x="87"/>
        <item x="72"/>
        <item x="171"/>
        <item x="134"/>
        <item x="96"/>
        <item x="148"/>
        <item x="189"/>
        <item x="44"/>
        <item x="138"/>
        <item x="203"/>
        <item x="2"/>
        <item x="180"/>
        <item x="6"/>
        <item x="114"/>
        <item x="235"/>
        <item x="190"/>
        <item x="39"/>
        <item x="195"/>
        <item x="238"/>
        <item x="89"/>
        <item x="120"/>
        <item x="56"/>
        <item x="14"/>
        <item x="65"/>
        <item x="130"/>
        <item x="153"/>
        <item x="158"/>
        <item x="232"/>
        <item x="234"/>
        <item x="230"/>
        <item x="104"/>
        <item x="229"/>
        <item x="64"/>
        <item x="207"/>
        <item x="218"/>
        <item x="71"/>
        <item x="137"/>
        <item x="69"/>
        <item x="237"/>
        <item x="205"/>
        <item x="183"/>
        <item x="221"/>
        <item x="54"/>
        <item x="210"/>
        <item x="124"/>
        <item x="61"/>
        <item x="233"/>
        <item x="222"/>
        <item x="18"/>
        <item x="92"/>
        <item x="26"/>
        <item x="132"/>
        <item x="25"/>
        <item x="242"/>
        <item x="146"/>
        <item x="206"/>
        <item x="199"/>
        <item x="40"/>
        <item x="9"/>
        <item x="74"/>
        <item x="52"/>
        <item x="186"/>
        <item x="49"/>
        <item x="177"/>
        <item x="247"/>
        <item x="170"/>
        <item x="73"/>
        <item x="46"/>
        <item x="88"/>
        <item x="59"/>
        <item x="7"/>
        <item x="35"/>
        <item x="145"/>
        <item x="67"/>
        <item x="219"/>
        <item x="113"/>
        <item x="78"/>
        <item x="159"/>
        <item x="157"/>
        <item x="23"/>
        <item x="105"/>
        <item x="19"/>
        <item x="142"/>
        <item x="149"/>
        <item x="110"/>
        <item x="107"/>
        <item x="164"/>
        <item x="36"/>
        <item x="147"/>
        <item x="118"/>
        <item x="62"/>
        <item x="112"/>
        <item x="1"/>
        <item x="11"/>
        <item x="38"/>
        <item x="121"/>
        <item x="162"/>
        <item x="131"/>
        <item x="122"/>
        <item x="187"/>
        <item x="85"/>
        <item x="151"/>
        <item x="106"/>
        <item x="55"/>
        <item x="231"/>
        <item x="41"/>
        <item x="10"/>
        <item x="245"/>
        <item x="236"/>
        <item x="45"/>
        <item x="204"/>
        <item x="155"/>
        <item x="243"/>
        <item x="91"/>
        <item x="17"/>
        <item x="63"/>
        <item x="174"/>
        <item x="115"/>
        <item x="48"/>
        <item x="161"/>
        <item x="154"/>
        <item x="98"/>
        <item x="140"/>
        <item x="22"/>
        <item x="60"/>
        <item x="93"/>
        <item x="200"/>
        <item x="81"/>
        <item x="66"/>
        <item x="212"/>
        <item x="191"/>
        <item x="228"/>
        <item x="188"/>
        <item x="43"/>
        <item x="215"/>
        <item x="76"/>
        <item x="100"/>
        <item x="181"/>
        <item x="127"/>
        <item x="125"/>
        <item x="208"/>
        <item x="79"/>
        <item x="248"/>
        <item x="135"/>
        <item x="0"/>
        <item x="128"/>
        <item x="47"/>
        <item x="68"/>
        <item x="246"/>
        <item x="241"/>
        <item x="30"/>
        <item x="185"/>
        <item x="15"/>
        <item x="21"/>
        <item x="95"/>
        <item x="220"/>
        <item x="97"/>
        <item x="108"/>
        <item x="143"/>
        <item x="156"/>
        <item x="144"/>
        <item x="178"/>
        <item x="8"/>
        <item x="240"/>
        <item x="13"/>
        <item x="150"/>
        <item x="175"/>
        <item x="50"/>
        <item x="12"/>
        <item x="83"/>
        <item x="126"/>
        <item x="163"/>
        <item x="192"/>
        <item x="214"/>
        <item x="209"/>
        <item x="37"/>
        <item x="90"/>
        <item x="129"/>
        <item x="202"/>
        <item x="94"/>
        <item x="225"/>
        <item x="136"/>
        <item x="34"/>
        <item x="28"/>
        <item x="184"/>
        <item x="86"/>
        <item x="4"/>
        <item x="82"/>
        <item x="176"/>
        <item x="84"/>
        <item x="217"/>
        <item x="224"/>
        <item x="193"/>
        <item x="223"/>
        <item x="167"/>
        <item x="32"/>
        <item x="201"/>
        <item x="173"/>
        <item x="152"/>
        <item x="57"/>
        <item x="133"/>
        <item x="169"/>
        <item x="213"/>
        <item x="194"/>
        <item x="168"/>
        <item x="179"/>
        <item x="182"/>
        <item x="166"/>
        <item x="24"/>
        <item x="239"/>
        <item t="default"/>
      </items>
    </pivotField>
    <pivotField showAll="0"/>
    <pivotField axis="axisPage" showAll="0">
      <items count="6">
        <item x="3"/>
        <item x="0"/>
        <item x="2"/>
        <item x="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29">
        <item x="1"/>
        <item x="38"/>
        <item x="20"/>
        <item x="12"/>
        <item x="6"/>
        <item x="124"/>
        <item x="97"/>
        <item x="62"/>
        <item x="63"/>
        <item x="51"/>
        <item x="83"/>
        <item x="79"/>
        <item x="71"/>
        <item x="50"/>
        <item x="127"/>
        <item x="119"/>
        <item x="52"/>
        <item x="78"/>
        <item x="26"/>
        <item x="14"/>
        <item x="81"/>
        <item x="64"/>
        <item x="104"/>
        <item x="19"/>
        <item x="80"/>
        <item x="29"/>
        <item x="65"/>
        <item x="123"/>
        <item x="67"/>
        <item x="125"/>
        <item x="35"/>
        <item x="103"/>
        <item x="47"/>
        <item x="22"/>
        <item x="89"/>
        <item x="25"/>
        <item x="39"/>
        <item x="85"/>
        <item x="61"/>
        <item x="102"/>
        <item x="31"/>
        <item x="40"/>
        <item x="106"/>
        <item x="34"/>
        <item x="98"/>
        <item x="37"/>
        <item x="32"/>
        <item x="11"/>
        <item x="118"/>
        <item x="46"/>
        <item x="113"/>
        <item x="93"/>
        <item x="114"/>
        <item x="95"/>
        <item x="4"/>
        <item x="90"/>
        <item x="55"/>
        <item x="44"/>
        <item x="15"/>
        <item x="2"/>
        <item x="57"/>
        <item x="77"/>
        <item x="17"/>
        <item x="3"/>
        <item x="82"/>
        <item x="58"/>
        <item x="9"/>
        <item x="87"/>
        <item x="126"/>
        <item x="60"/>
        <item x="66"/>
        <item x="54"/>
        <item x="76"/>
        <item x="36"/>
        <item x="56"/>
        <item x="70"/>
        <item x="21"/>
        <item x="45"/>
        <item x="92"/>
        <item x="23"/>
        <item x="112"/>
        <item x="101"/>
        <item x="41"/>
        <item x="0"/>
        <item x="16"/>
        <item x="53"/>
        <item x="24"/>
        <item x="75"/>
        <item x="74"/>
        <item x="10"/>
        <item x="18"/>
        <item x="88"/>
        <item x="48"/>
        <item x="122"/>
        <item x="73"/>
        <item x="69"/>
        <item x="5"/>
        <item x="116"/>
        <item x="110"/>
        <item x="99"/>
        <item x="107"/>
        <item x="115"/>
        <item x="33"/>
        <item x="91"/>
        <item x="105"/>
        <item x="42"/>
        <item x="111"/>
        <item x="49"/>
        <item x="43"/>
        <item x="68"/>
        <item x="100"/>
        <item x="30"/>
        <item x="72"/>
        <item x="7"/>
        <item x="94"/>
        <item x="86"/>
        <item x="59"/>
        <item x="108"/>
        <item x="120"/>
        <item x="117"/>
        <item x="84"/>
        <item x="13"/>
        <item x="121"/>
        <item x="28"/>
        <item x="27"/>
        <item x="109"/>
        <item x="96"/>
        <item x="8"/>
        <item t="default"/>
      </items>
    </pivotField>
    <pivotField dataField="1" showAll="0"/>
  </pivotFields>
  <rowFields count="1">
    <field x="0"/>
  </rowFields>
  <rowItems count="4">
    <i>
      <x v="206"/>
    </i>
    <i>
      <x v="227"/>
    </i>
    <i>
      <x v="235"/>
    </i>
    <i t="grand">
      <x/>
    </i>
  </rowItems>
  <colFields count="1">
    <field x="-2"/>
  </colFields>
  <colItems count="2">
    <i>
      <x/>
    </i>
    <i i="1">
      <x v="1"/>
    </i>
  </colItems>
  <pageFields count="1">
    <pageField fld="2" hier="-1"/>
  </pageFields>
  <dataFields count="2">
    <dataField name="Sum of Batting Impact" fld="17" baseField="0" baseItem="0"/>
    <dataField name="Sum of Bowling Impact" fld="18" baseField="0" baseItem="0"/>
  </dataField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3EF285-F0CC-42C1-ACF5-BB4C3D0E1D9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H14:I25" firstHeaderRow="1" firstDataRow="1" firstDataCol="1"/>
  <pivotFields count="16">
    <pivotField axis="axisRow" showAll="0">
      <items count="11">
        <item x="0"/>
        <item x="1"/>
        <item x="2"/>
        <item x="3"/>
        <item x="4"/>
        <item x="5"/>
        <item x="6"/>
        <item x="8"/>
        <item x="7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quad Efficiency" fld="7" baseField="0" baseItem="0"/>
  </dataFields>
  <chartFormats count="1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9D8642-447A-4D7B-968C-F8BD08107E9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E14:F25" firstHeaderRow="1" firstDataRow="1" firstDataCol="1"/>
  <pivotFields count="16">
    <pivotField axis="axisRow" showAll="0">
      <items count="11">
        <item x="0"/>
        <item x="1"/>
        <item x="2"/>
        <item x="3"/>
        <item x="4"/>
        <item x="5"/>
        <item x="6"/>
        <item x="8"/>
        <item x="7"/>
        <item x="9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eam Strength Score" fld="6" baseField="0" baseItem="0"/>
  </dataFields>
  <chartFormats count="1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6FFE32-86B2-4AEA-AC71-85D58927AE3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B14:C25" firstHeaderRow="1" firstDataRow="1" firstDataCol="1"/>
  <pivotFields count="16">
    <pivotField axis="axisRow" showAll="0">
      <items count="11">
        <item x="0"/>
        <item x="1"/>
        <item x="2"/>
        <item x="3"/>
        <item x="4"/>
        <item x="5"/>
        <item x="6"/>
        <item x="8"/>
        <item x="7"/>
        <item x="9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 Squad Cost" fld="1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3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3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39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40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" format="4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" format="42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" format="43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" format="44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4" format="45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BC325D-E56F-4369-A28E-7B70346A03EA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L13:M24" firstHeaderRow="1" firstDataRow="1" firstDataCol="1"/>
  <pivotFields count="16">
    <pivotField axis="axisRow" showAll="0">
      <items count="11">
        <item x="0"/>
        <item x="1"/>
        <item x="2"/>
        <item x="3"/>
        <item x="4"/>
        <item x="5"/>
        <item x="6"/>
        <item x="8"/>
        <item x="7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11">
        <item x="3"/>
        <item x="0"/>
        <item x="8"/>
        <item x="1"/>
        <item x="4"/>
        <item x="9"/>
        <item x="7"/>
        <item x="6"/>
        <item x="2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quad Efficiency" fld="7" baseField="0" baseItem="0"/>
  </dataField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979771-E503-4D34-BE89-D262AFD163A2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H3:I10" firstHeaderRow="1" firstDataRow="1" firstDataCol="1"/>
  <pivotFields count="6">
    <pivotField showAll="0"/>
    <pivotField showAll="0"/>
    <pivotField showAll="0"/>
    <pivotField axis="axisRow" showAll="0">
      <items count="7">
        <item x="3"/>
        <item x="0"/>
        <item x="2"/>
        <item x="4"/>
        <item x="1"/>
        <item x="5"/>
        <item t="default"/>
      </items>
    </pivotField>
    <pivotField dataField="1"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rice" fld="4" baseField="0" baseItem="0"/>
  </dataFields>
  <chartFormats count="6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A11ED5-E8F9-4E94-8260-D22D263E0D18}" name="PivotTable4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B14:C26" firstHeaderRow="1" firstDataRow="1" firstDataCol="1"/>
  <pivotFields count="9">
    <pivotField axis="axisRow" showAll="0">
      <items count="12">
        <item x="6"/>
        <item x="5"/>
        <item x="8"/>
        <item x="2"/>
        <item x="0"/>
        <item x="9"/>
        <item x="3"/>
        <item x="7"/>
        <item x="4"/>
        <item x="1"/>
        <item x="1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Win %" fld="5" baseField="0" baseItem="0"/>
  </dataFields>
  <chartFormats count="11"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8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8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8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8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8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8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8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8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8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503992-DF3C-456B-B87C-4EB3E10BA3DB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B14:C18" firstHeaderRow="1" firstDataRow="1" firstDataCol="1"/>
  <pivotFields count="8">
    <pivotField axis="axisRow" showAll="0" measureFilter="1">
      <items count="11">
        <item x="3"/>
        <item x="0"/>
        <item x="4"/>
        <item x="9"/>
        <item x="8"/>
        <item x="7"/>
        <item x="5"/>
        <item x="2"/>
        <item x="6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4">
    <i>
      <x v="2"/>
    </i>
    <i>
      <x v="7"/>
    </i>
    <i>
      <x v="8"/>
    </i>
    <i t="grand">
      <x/>
    </i>
  </rowItems>
  <colItems count="1">
    <i/>
  </colItems>
  <dataFields count="1">
    <dataField name="Sum of Coach Efficiency = Wins / Purse Used" fld="7" baseField="0" baseItem="0"/>
  </dataFields>
  <chartFormats count="4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4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Relationship Id="rId4" Type="http://schemas.openxmlformats.org/officeDocument/2006/relationships/pivotTable" Target="../pivotTables/pivotTable1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B6191-93E4-4912-9728-75841C92A49A}">
  <dimension ref="A5:P32"/>
  <sheetViews>
    <sheetView topLeftCell="A9" zoomScale="92" zoomScaleNormal="92" workbookViewId="0">
      <selection activeCell="W24" sqref="W24"/>
    </sheetView>
  </sheetViews>
  <sheetFormatPr defaultRowHeight="14.4" x14ac:dyDescent="0.3"/>
  <sheetData>
    <row r="5" spans="1:16" x14ac:dyDescent="0.3">
      <c r="A5" s="44" t="s">
        <v>720</v>
      </c>
      <c r="B5" s="48"/>
      <c r="C5" s="48"/>
      <c r="D5" s="44" t="s">
        <v>721</v>
      </c>
      <c r="E5" s="48"/>
      <c r="F5" s="48"/>
      <c r="G5" s="44" t="s">
        <v>722</v>
      </c>
      <c r="H5" s="45"/>
      <c r="I5" s="45"/>
      <c r="J5" s="44" t="s">
        <v>723</v>
      </c>
      <c r="K5" s="45"/>
      <c r="L5" s="45"/>
      <c r="M5" s="44" t="s">
        <v>724</v>
      </c>
      <c r="N5" s="45"/>
      <c r="O5" s="45"/>
    </row>
    <row r="6" spans="1:16" x14ac:dyDescent="0.3">
      <c r="A6" s="48"/>
      <c r="B6" s="48"/>
      <c r="C6" s="48"/>
      <c r="D6" s="48"/>
      <c r="E6" s="48"/>
      <c r="F6" s="48"/>
      <c r="G6" s="45"/>
      <c r="H6" s="45"/>
      <c r="I6" s="45"/>
      <c r="J6" s="45"/>
      <c r="K6" s="45"/>
      <c r="L6" s="45"/>
      <c r="M6" s="45"/>
      <c r="N6" s="45"/>
      <c r="O6" s="45"/>
    </row>
    <row r="7" spans="1:16" x14ac:dyDescent="0.3">
      <c r="A7" s="46" t="str">
        <f>INDEX(Team_Analytics!A:A,MATCH(MAX(Team_Analytics!G:G),Team_Analytics!G:G,0))</f>
        <v>GT</v>
      </c>
      <c r="B7" s="46"/>
      <c r="C7" s="46"/>
      <c r="D7" s="47" t="str" cm="1">
        <f t="array" ref="D7">INDEX(Master_Batsman_Analysis!A:A,MATCH(MAX(IF(ISNUMBER(Master_Batsman_Analysis!Q:Q),Master_Batsman_Analysis!Q:Q)),Master_Batsman_Analysis!Q:Q,0))</f>
        <v>Vaibhav Suryavanshi</v>
      </c>
      <c r="E7" s="47"/>
      <c r="F7" s="47"/>
      <c r="G7" s="47" t="str">
        <f>INDEX(Master_Bowler_Analysis!A:A,MATCH(MAX(Master_Bowler_Analysis!Q:Q),Master_Bowler_Analysis!Q:Q,0))</f>
        <v>Kagiso Rabada</v>
      </c>
      <c r="H7" s="47"/>
      <c r="I7" s="47"/>
      <c r="J7" s="47" t="str">
        <f>INDEX(Captain_Clean!A:A,MATCH(MAX(Captain_Clean!G:G),Captain_Clean!G:G,0))</f>
        <v>Rajat Patidar</v>
      </c>
      <c r="K7" s="47"/>
      <c r="L7" s="47"/>
      <c r="M7" s="47" t="str">
        <f>INDEX(Coach_Clean!A:A,MATCH(MAX(Coach_Clean!H:H),Coach_Clean!H:H,0))</f>
        <v>Mahela Jayawardene</v>
      </c>
      <c r="N7" s="47"/>
      <c r="O7" s="47"/>
    </row>
    <row r="8" spans="1:16" x14ac:dyDescent="0.3">
      <c r="A8" s="46"/>
      <c r="B8" s="46"/>
      <c r="C8" s="46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</row>
    <row r="11" spans="1:16" ht="21" x14ac:dyDescent="0.3">
      <c r="A11" s="38" t="s">
        <v>728</v>
      </c>
      <c r="B11" s="39"/>
      <c r="C11" s="39"/>
      <c r="D11" s="39"/>
      <c r="E11" s="39"/>
      <c r="F11" s="39"/>
      <c r="G11" s="39"/>
      <c r="H11" s="39"/>
      <c r="I11" s="40" t="s">
        <v>730</v>
      </c>
      <c r="J11" s="41"/>
      <c r="K11" s="41"/>
      <c r="L11" s="41"/>
      <c r="M11" s="41"/>
      <c r="N11" s="41"/>
      <c r="O11" s="41"/>
      <c r="P11" s="28"/>
    </row>
    <row r="31" spans="1:16" x14ac:dyDescent="0.3">
      <c r="A31" s="42" t="s">
        <v>732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3"/>
    </row>
    <row r="32" spans="1:16" x14ac:dyDescent="0.3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3"/>
    </row>
  </sheetData>
  <mergeCells count="14">
    <mergeCell ref="A11:H11"/>
    <mergeCell ref="I11:O11"/>
    <mergeCell ref="A31:O32"/>
    <mergeCell ref="P31:P32"/>
    <mergeCell ref="M5:O6"/>
    <mergeCell ref="A7:C8"/>
    <mergeCell ref="D7:F8"/>
    <mergeCell ref="G7:I8"/>
    <mergeCell ref="J7:L8"/>
    <mergeCell ref="M7:O8"/>
    <mergeCell ref="A5:C6"/>
    <mergeCell ref="D5:F6"/>
    <mergeCell ref="G5:I6"/>
    <mergeCell ref="J5:L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446B8-FFDF-4144-8B1F-6300AAAC71C7}">
  <dimension ref="A4:AA44"/>
  <sheetViews>
    <sheetView topLeftCell="A3" zoomScale="67" workbookViewId="0">
      <selection activeCell="Z29" sqref="Z29"/>
    </sheetView>
  </sheetViews>
  <sheetFormatPr defaultRowHeight="14.4" x14ac:dyDescent="0.3"/>
  <cols>
    <col min="1" max="1" width="18.21875" bestFit="1" customWidth="1"/>
    <col min="11" max="11" width="12.5546875" customWidth="1"/>
    <col min="17" max="17" width="32.44140625" customWidth="1"/>
  </cols>
  <sheetData>
    <row r="4" spans="1:17" ht="23.4" customHeight="1" x14ac:dyDescent="0.3"/>
    <row r="6" spans="1:17" ht="15.6" x14ac:dyDescent="0.3">
      <c r="A6" s="50" t="s">
        <v>734</v>
      </c>
      <c r="B6" s="50"/>
      <c r="C6" s="50"/>
      <c r="D6" s="50"/>
      <c r="E6" s="50"/>
      <c r="F6" s="50"/>
      <c r="G6" s="50"/>
      <c r="H6" s="50"/>
      <c r="J6" s="50" t="s">
        <v>742</v>
      </c>
      <c r="K6" s="56"/>
      <c r="L6" s="56"/>
      <c r="M6" s="56"/>
      <c r="N6" s="56"/>
      <c r="O6" s="56"/>
      <c r="P6" s="56"/>
      <c r="Q6" s="56"/>
    </row>
    <row r="8" spans="1:17" ht="13.8" customHeight="1" x14ac:dyDescent="0.3">
      <c r="J8" s="57" t="s">
        <v>743</v>
      </c>
      <c r="K8" s="57"/>
      <c r="L8" s="57"/>
      <c r="M8" s="57"/>
      <c r="N8" s="57"/>
      <c r="O8" s="57"/>
      <c r="P8" s="57"/>
      <c r="Q8" s="57"/>
    </row>
    <row r="9" spans="1:17" x14ac:dyDescent="0.3">
      <c r="J9" s="57"/>
      <c r="K9" s="57"/>
      <c r="L9" s="57"/>
      <c r="M9" s="57"/>
      <c r="N9" s="57"/>
      <c r="O9" s="57"/>
      <c r="P9" s="57"/>
      <c r="Q9" s="57"/>
    </row>
    <row r="10" spans="1:17" ht="21" customHeight="1" x14ac:dyDescent="0.35">
      <c r="A10" s="49" t="s">
        <v>735</v>
      </c>
      <c r="B10" s="49"/>
      <c r="C10" s="49" t="s">
        <v>736</v>
      </c>
      <c r="D10" s="49"/>
      <c r="E10" s="49" t="s">
        <v>543</v>
      </c>
      <c r="F10" s="49"/>
      <c r="G10" s="49" t="s">
        <v>733</v>
      </c>
      <c r="H10" s="49"/>
      <c r="J10" s="51" t="s">
        <v>547</v>
      </c>
      <c r="K10" s="51"/>
      <c r="L10" s="51" t="s">
        <v>736</v>
      </c>
      <c r="M10" s="51"/>
      <c r="N10" s="51" t="s">
        <v>543</v>
      </c>
      <c r="O10" s="51"/>
      <c r="P10" s="51" t="s">
        <v>744</v>
      </c>
      <c r="Q10" s="51"/>
    </row>
    <row r="11" spans="1:17" ht="30" customHeight="1" x14ac:dyDescent="0.3">
      <c r="A11" s="55" t="s">
        <v>737</v>
      </c>
      <c r="B11" s="55"/>
      <c r="C11" s="55" t="s">
        <v>328</v>
      </c>
      <c r="D11" s="55"/>
      <c r="E11" s="59">
        <v>2</v>
      </c>
      <c r="F11" s="59"/>
      <c r="G11" s="62">
        <v>1303.9406055000002</v>
      </c>
      <c r="H11" s="62"/>
      <c r="J11" s="52" t="s">
        <v>753</v>
      </c>
      <c r="K11" s="52"/>
      <c r="L11" s="52" t="s">
        <v>275</v>
      </c>
      <c r="M11" s="52"/>
      <c r="N11" s="58">
        <v>2.2000000000000002</v>
      </c>
      <c r="O11" s="58"/>
      <c r="P11" s="52">
        <v>4.5102300217311091E-2</v>
      </c>
      <c r="Q11" s="52"/>
    </row>
    <row r="12" spans="1:17" ht="30" customHeight="1" x14ac:dyDescent="0.3">
      <c r="A12" s="54" t="s">
        <v>738</v>
      </c>
      <c r="B12" s="54"/>
      <c r="C12" s="54" t="s">
        <v>435</v>
      </c>
      <c r="D12" s="54"/>
      <c r="E12" s="60">
        <v>4</v>
      </c>
      <c r="F12" s="60"/>
      <c r="G12" s="63">
        <v>306.914085</v>
      </c>
      <c r="H12" s="63"/>
      <c r="J12" s="53" t="s">
        <v>754</v>
      </c>
      <c r="K12" s="53"/>
      <c r="L12" s="53" t="s">
        <v>487</v>
      </c>
      <c r="M12" s="53"/>
      <c r="N12" s="61">
        <v>14.2</v>
      </c>
      <c r="O12" s="61"/>
      <c r="P12" s="53">
        <v>1.0755598393774235E-2</v>
      </c>
      <c r="Q12" s="53"/>
    </row>
    <row r="13" spans="1:17" ht="30" customHeight="1" x14ac:dyDescent="0.3">
      <c r="A13" s="52" t="s">
        <v>739</v>
      </c>
      <c r="B13" s="52"/>
      <c r="C13" s="52" t="s">
        <v>275</v>
      </c>
      <c r="D13" s="52"/>
      <c r="E13" s="58">
        <v>2.6</v>
      </c>
      <c r="F13" s="58"/>
      <c r="G13" s="64">
        <v>262.40335615384612</v>
      </c>
      <c r="H13" s="64"/>
      <c r="J13" s="52" t="s">
        <v>739</v>
      </c>
      <c r="K13" s="52"/>
      <c r="L13" s="52" t="s">
        <v>275</v>
      </c>
      <c r="M13" s="52"/>
      <c r="N13" s="58">
        <v>2.6</v>
      </c>
      <c r="O13" s="58"/>
      <c r="P13" s="52">
        <v>3.8109268671613471E-3</v>
      </c>
      <c r="Q13" s="52"/>
    </row>
    <row r="14" spans="1:17" ht="30" customHeight="1" x14ac:dyDescent="0.3">
      <c r="A14" s="53" t="s">
        <v>740</v>
      </c>
      <c r="B14" s="53"/>
      <c r="C14" s="53" t="s">
        <v>487</v>
      </c>
      <c r="D14" s="53"/>
      <c r="E14" s="61">
        <v>14.2</v>
      </c>
      <c r="F14" s="61"/>
      <c r="G14" s="65">
        <v>92.974836302816897</v>
      </c>
      <c r="H14" s="65"/>
      <c r="J14" s="54" t="s">
        <v>755</v>
      </c>
      <c r="K14" s="54"/>
      <c r="L14" s="54" t="s">
        <v>435</v>
      </c>
      <c r="M14" s="54"/>
      <c r="N14" s="60">
        <v>4</v>
      </c>
      <c r="O14" s="60"/>
      <c r="P14" s="54">
        <v>3.2582408200653285E-3</v>
      </c>
      <c r="Q14" s="54"/>
    </row>
    <row r="15" spans="1:17" ht="30" customHeight="1" x14ac:dyDescent="0.3">
      <c r="A15" s="52" t="s">
        <v>741</v>
      </c>
      <c r="B15" s="52"/>
      <c r="C15" s="52" t="s">
        <v>275</v>
      </c>
      <c r="D15" s="52"/>
      <c r="E15" s="58">
        <v>2.2000000000000002</v>
      </c>
      <c r="F15" s="58"/>
      <c r="G15" s="64">
        <v>22.171818181818178</v>
      </c>
      <c r="H15" s="64"/>
      <c r="J15" s="55" t="s">
        <v>756</v>
      </c>
      <c r="K15" s="55"/>
      <c r="L15" s="55" t="s">
        <v>328</v>
      </c>
      <c r="M15" s="55"/>
      <c r="N15" s="59">
        <v>2</v>
      </c>
      <c r="O15" s="59"/>
      <c r="P15" s="55">
        <v>7.6690609662895411E-4</v>
      </c>
      <c r="Q15" s="55"/>
    </row>
    <row r="16" spans="1:17" ht="41.4" customHeight="1" x14ac:dyDescent="0.3"/>
    <row r="18" spans="1:27" ht="18" x14ac:dyDescent="0.35">
      <c r="A18" s="69" t="s">
        <v>745</v>
      </c>
      <c r="B18" s="69"/>
      <c r="C18" s="69"/>
      <c r="D18" s="69"/>
      <c r="E18" s="69"/>
      <c r="F18" s="69"/>
      <c r="G18" s="69"/>
      <c r="H18" s="69"/>
      <c r="J18" s="69" t="s">
        <v>749</v>
      </c>
      <c r="K18" s="69"/>
      <c r="L18" s="69"/>
      <c r="M18" s="69"/>
      <c r="N18" s="69"/>
      <c r="O18" s="69"/>
      <c r="P18" s="69"/>
      <c r="Q18" s="69"/>
    </row>
    <row r="20" spans="1:27" x14ac:dyDescent="0.3">
      <c r="A20" s="68" t="s">
        <v>746</v>
      </c>
      <c r="B20" s="68"/>
      <c r="C20" s="68"/>
      <c r="D20" s="68"/>
      <c r="E20" s="68"/>
      <c r="F20" s="68"/>
      <c r="G20" s="68"/>
      <c r="H20" s="68"/>
      <c r="J20" s="68" t="s">
        <v>750</v>
      </c>
      <c r="K20" s="68"/>
      <c r="L20" s="68"/>
      <c r="M20" s="68"/>
      <c r="N20" s="68"/>
      <c r="O20" s="68"/>
      <c r="P20" s="68"/>
      <c r="Q20" s="68"/>
    </row>
    <row r="21" spans="1:27" x14ac:dyDescent="0.3">
      <c r="A21" s="68"/>
      <c r="B21" s="68"/>
      <c r="C21" s="68"/>
      <c r="D21" s="68"/>
      <c r="E21" s="68"/>
      <c r="F21" s="68"/>
      <c r="G21" s="68"/>
      <c r="H21" s="68"/>
      <c r="J21" s="68"/>
      <c r="K21" s="68"/>
      <c r="L21" s="68"/>
      <c r="M21" s="68"/>
      <c r="N21" s="68"/>
      <c r="O21" s="68"/>
      <c r="P21" s="68"/>
      <c r="Q21" s="68"/>
    </row>
    <row r="22" spans="1:27" ht="22.2" customHeight="1" x14ac:dyDescent="0.3">
      <c r="J22" s="49" t="s">
        <v>547</v>
      </c>
      <c r="K22" s="49"/>
      <c r="L22" s="29" t="s">
        <v>546</v>
      </c>
      <c r="M22" s="49" t="s">
        <v>544</v>
      </c>
      <c r="N22" s="49"/>
      <c r="O22" s="49" t="s">
        <v>543</v>
      </c>
      <c r="P22" s="49"/>
      <c r="Q22" s="30" t="s">
        <v>752</v>
      </c>
      <c r="U22" s="66"/>
      <c r="V22" s="66"/>
      <c r="W22" s="27"/>
      <c r="X22" s="66"/>
      <c r="Y22" s="66"/>
      <c r="Z22" s="66"/>
      <c r="AA22" s="66"/>
    </row>
    <row r="23" spans="1:27" x14ac:dyDescent="0.3">
      <c r="J23" s="70" t="s">
        <v>125</v>
      </c>
      <c r="K23" s="70"/>
      <c r="L23" s="70" t="s">
        <v>115</v>
      </c>
      <c r="M23" s="70" t="s">
        <v>6</v>
      </c>
      <c r="N23" s="70"/>
      <c r="O23" s="70">
        <v>3</v>
      </c>
      <c r="P23" s="70"/>
      <c r="Q23" s="70">
        <v>309.61</v>
      </c>
      <c r="U23" s="67"/>
      <c r="V23" s="67"/>
      <c r="X23" s="67"/>
      <c r="Y23" s="67"/>
      <c r="Z23" s="67"/>
      <c r="AA23" s="67"/>
    </row>
    <row r="24" spans="1:27" x14ac:dyDescent="0.3">
      <c r="J24" s="70"/>
      <c r="K24" s="70"/>
      <c r="L24" s="70"/>
      <c r="M24" s="70"/>
      <c r="N24" s="70"/>
      <c r="O24" s="70"/>
      <c r="P24" s="70"/>
      <c r="Q24" s="70"/>
      <c r="U24" s="67"/>
      <c r="V24" s="67"/>
      <c r="X24" s="67"/>
      <c r="Y24" s="67"/>
      <c r="Z24" s="67"/>
      <c r="AA24" s="67"/>
    </row>
    <row r="25" spans="1:27" x14ac:dyDescent="0.3">
      <c r="J25" s="70"/>
      <c r="K25" s="70"/>
      <c r="L25" s="70"/>
      <c r="M25" s="70"/>
      <c r="N25" s="70"/>
      <c r="O25" s="70"/>
      <c r="P25" s="70"/>
      <c r="Q25" s="70"/>
      <c r="U25" s="67"/>
      <c r="V25" s="67"/>
      <c r="X25" s="67"/>
      <c r="Y25" s="67"/>
      <c r="Z25" s="67"/>
      <c r="AA25" s="67"/>
    </row>
    <row r="26" spans="1:27" x14ac:dyDescent="0.3">
      <c r="J26" s="71" t="s">
        <v>438</v>
      </c>
      <c r="K26" s="71"/>
      <c r="L26" s="71" t="s">
        <v>435</v>
      </c>
      <c r="M26" s="71" t="s">
        <v>53</v>
      </c>
      <c r="N26" s="71"/>
      <c r="O26" s="71">
        <v>0.75</v>
      </c>
      <c r="P26" s="71"/>
      <c r="Q26" s="71">
        <v>100.02</v>
      </c>
      <c r="U26" s="67"/>
      <c r="V26" s="67"/>
      <c r="X26" s="67"/>
      <c r="Y26" s="67"/>
      <c r="Z26" s="67"/>
      <c r="AA26" s="67"/>
    </row>
    <row r="27" spans="1:27" x14ac:dyDescent="0.3">
      <c r="J27" s="71"/>
      <c r="K27" s="71"/>
      <c r="L27" s="71"/>
      <c r="M27" s="71"/>
      <c r="N27" s="71"/>
      <c r="O27" s="71"/>
      <c r="P27" s="71"/>
      <c r="Q27" s="71"/>
      <c r="U27" s="67"/>
      <c r="V27" s="67"/>
      <c r="X27" s="67"/>
      <c r="Y27" s="67"/>
      <c r="Z27" s="67"/>
      <c r="AA27" s="67"/>
    </row>
    <row r="28" spans="1:27" x14ac:dyDescent="0.3">
      <c r="J28" s="71"/>
      <c r="K28" s="71"/>
      <c r="L28" s="71"/>
      <c r="M28" s="71"/>
      <c r="N28" s="71"/>
      <c r="O28" s="71"/>
      <c r="P28" s="71"/>
      <c r="Q28" s="71"/>
    </row>
    <row r="29" spans="1:27" x14ac:dyDescent="0.3">
      <c r="J29" s="70" t="s">
        <v>122</v>
      </c>
      <c r="K29" s="70"/>
      <c r="L29" s="70" t="s">
        <v>115</v>
      </c>
      <c r="M29" s="70" t="s">
        <v>19</v>
      </c>
      <c r="N29" s="70"/>
      <c r="O29" s="70">
        <v>0.3</v>
      </c>
      <c r="P29" s="70"/>
      <c r="Q29" s="70">
        <v>92.97</v>
      </c>
    </row>
    <row r="30" spans="1:27" x14ac:dyDescent="0.3">
      <c r="J30" s="70"/>
      <c r="K30" s="70"/>
      <c r="L30" s="70"/>
      <c r="M30" s="70"/>
      <c r="N30" s="70"/>
      <c r="O30" s="70"/>
      <c r="P30" s="70"/>
      <c r="Q30" s="70"/>
    </row>
    <row r="31" spans="1:27" x14ac:dyDescent="0.3">
      <c r="J31" s="70"/>
      <c r="K31" s="70"/>
      <c r="L31" s="70"/>
      <c r="M31" s="70"/>
      <c r="N31" s="70"/>
      <c r="O31" s="70"/>
      <c r="P31" s="70"/>
      <c r="Q31" s="70"/>
    </row>
    <row r="32" spans="1:27" x14ac:dyDescent="0.3">
      <c r="J32" s="72" t="s">
        <v>4</v>
      </c>
      <c r="K32" s="72"/>
      <c r="L32" s="72" t="s">
        <v>3</v>
      </c>
      <c r="M32" s="72" t="s">
        <v>1</v>
      </c>
      <c r="N32" s="72"/>
      <c r="O32" s="72">
        <v>2</v>
      </c>
      <c r="P32" s="72"/>
      <c r="Q32" s="72">
        <v>72.290000000000006</v>
      </c>
    </row>
    <row r="33" spans="1:17" x14ac:dyDescent="0.3">
      <c r="J33" s="72"/>
      <c r="K33" s="72"/>
      <c r="L33" s="72"/>
      <c r="M33" s="72"/>
      <c r="N33" s="72"/>
      <c r="O33" s="72"/>
      <c r="P33" s="72"/>
      <c r="Q33" s="72"/>
    </row>
    <row r="34" spans="1:17" x14ac:dyDescent="0.3">
      <c r="J34" s="72"/>
      <c r="K34" s="72"/>
      <c r="L34" s="72"/>
      <c r="M34" s="72"/>
      <c r="N34" s="72"/>
      <c r="O34" s="72"/>
      <c r="P34" s="72"/>
      <c r="Q34" s="72"/>
    </row>
    <row r="35" spans="1:17" x14ac:dyDescent="0.3">
      <c r="J35" s="73" t="s">
        <v>252</v>
      </c>
      <c r="K35" s="73"/>
      <c r="L35" s="73" t="s">
        <v>220</v>
      </c>
      <c r="M35" s="73" t="s">
        <v>53</v>
      </c>
      <c r="N35" s="73"/>
      <c r="O35" s="73">
        <v>0.3</v>
      </c>
      <c r="P35" s="73"/>
      <c r="Q35" s="73">
        <v>66.790000000000006</v>
      </c>
    </row>
    <row r="36" spans="1:17" x14ac:dyDescent="0.3">
      <c r="J36" s="73"/>
      <c r="K36" s="73"/>
      <c r="L36" s="73"/>
      <c r="M36" s="73"/>
      <c r="N36" s="73"/>
      <c r="O36" s="73"/>
      <c r="P36" s="73"/>
      <c r="Q36" s="73"/>
    </row>
    <row r="37" spans="1:17" x14ac:dyDescent="0.3">
      <c r="J37" s="73"/>
      <c r="K37" s="73"/>
      <c r="L37" s="73"/>
      <c r="M37" s="73"/>
      <c r="N37" s="73"/>
      <c r="O37" s="73"/>
      <c r="P37" s="73"/>
      <c r="Q37" s="73"/>
    </row>
    <row r="38" spans="1:17" x14ac:dyDescent="0.3">
      <c r="J38" s="27"/>
      <c r="K38" s="27"/>
    </row>
    <row r="41" spans="1:17" ht="28.8" x14ac:dyDescent="0.55000000000000004">
      <c r="A41" s="74" t="s">
        <v>757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</row>
    <row r="43" spans="1:17" x14ac:dyDescent="0.3">
      <c r="A43" s="76" t="s">
        <v>758</v>
      </c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</row>
    <row r="44" spans="1:17" x14ac:dyDescent="0.3">
      <c r="A44" s="76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</row>
  </sheetData>
  <mergeCells count="103">
    <mergeCell ref="Q32:Q34"/>
    <mergeCell ref="Q35:Q37"/>
    <mergeCell ref="A41:Q41"/>
    <mergeCell ref="A43:Q44"/>
    <mergeCell ref="M32:N34"/>
    <mergeCell ref="M35:N37"/>
    <mergeCell ref="O23:P25"/>
    <mergeCell ref="O26:P28"/>
    <mergeCell ref="O29:P31"/>
    <mergeCell ref="O32:P34"/>
    <mergeCell ref="O35:P37"/>
    <mergeCell ref="J32:K34"/>
    <mergeCell ref="L23:L25"/>
    <mergeCell ref="L26:L28"/>
    <mergeCell ref="L29:L31"/>
    <mergeCell ref="L32:L34"/>
    <mergeCell ref="L35:L37"/>
    <mergeCell ref="J35:K37"/>
    <mergeCell ref="U27:V27"/>
    <mergeCell ref="X27:Y27"/>
    <mergeCell ref="Z27:AA27"/>
    <mergeCell ref="J23:K25"/>
    <mergeCell ref="J26:K28"/>
    <mergeCell ref="J29:K31"/>
    <mergeCell ref="M23:N25"/>
    <mergeCell ref="M26:N28"/>
    <mergeCell ref="M29:N31"/>
    <mergeCell ref="Q23:Q25"/>
    <mergeCell ref="X24:Y24"/>
    <mergeCell ref="Z24:AA24"/>
    <mergeCell ref="U25:V25"/>
    <mergeCell ref="X25:Y25"/>
    <mergeCell ref="Z25:AA25"/>
    <mergeCell ref="U26:V26"/>
    <mergeCell ref="X26:Y26"/>
    <mergeCell ref="Z26:AA26"/>
    <mergeCell ref="Q26:Q28"/>
    <mergeCell ref="Q29:Q31"/>
    <mergeCell ref="U22:V22"/>
    <mergeCell ref="X22:Y22"/>
    <mergeCell ref="Z22:AA22"/>
    <mergeCell ref="U23:V23"/>
    <mergeCell ref="X23:Y23"/>
    <mergeCell ref="Z23:AA23"/>
    <mergeCell ref="U24:V24"/>
    <mergeCell ref="A20:H21"/>
    <mergeCell ref="J18:Q18"/>
    <mergeCell ref="J20:Q21"/>
    <mergeCell ref="J22:K22"/>
    <mergeCell ref="M22:N22"/>
    <mergeCell ref="O22:P22"/>
    <mergeCell ref="A18:H18"/>
    <mergeCell ref="A14:B14"/>
    <mergeCell ref="A15:B15"/>
    <mergeCell ref="J15:K15"/>
    <mergeCell ref="L11:M11"/>
    <mergeCell ref="L12:M12"/>
    <mergeCell ref="L13:M13"/>
    <mergeCell ref="L14:M14"/>
    <mergeCell ref="C11:D11"/>
    <mergeCell ref="C12:D12"/>
    <mergeCell ref="C13:D13"/>
    <mergeCell ref="C14:D14"/>
    <mergeCell ref="E11:F11"/>
    <mergeCell ref="E12:F12"/>
    <mergeCell ref="E13:F13"/>
    <mergeCell ref="E14:F14"/>
    <mergeCell ref="L15:M15"/>
    <mergeCell ref="G11:H11"/>
    <mergeCell ref="G12:H12"/>
    <mergeCell ref="G13:H13"/>
    <mergeCell ref="G14:H14"/>
    <mergeCell ref="G15:H15"/>
    <mergeCell ref="P14:Q14"/>
    <mergeCell ref="P15:Q15"/>
    <mergeCell ref="J6:Q6"/>
    <mergeCell ref="J8:Q9"/>
    <mergeCell ref="J10:K10"/>
    <mergeCell ref="L10:M10"/>
    <mergeCell ref="N10:O10"/>
    <mergeCell ref="J14:K14"/>
    <mergeCell ref="C15:D15"/>
    <mergeCell ref="E15:F15"/>
    <mergeCell ref="N11:O11"/>
    <mergeCell ref="N12:O12"/>
    <mergeCell ref="N13:O13"/>
    <mergeCell ref="N14:O14"/>
    <mergeCell ref="N15:O15"/>
    <mergeCell ref="G10:H10"/>
    <mergeCell ref="A6:H6"/>
    <mergeCell ref="A10:B10"/>
    <mergeCell ref="C10:D10"/>
    <mergeCell ref="E10:F10"/>
    <mergeCell ref="P10:Q10"/>
    <mergeCell ref="J11:K11"/>
    <mergeCell ref="J12:K12"/>
    <mergeCell ref="J13:K13"/>
    <mergeCell ref="P11:Q11"/>
    <mergeCell ref="P12:Q12"/>
    <mergeCell ref="P13:Q13"/>
    <mergeCell ref="A11:B11"/>
    <mergeCell ref="A12:B12"/>
    <mergeCell ref="A13:B1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C9251-72F6-4B59-9295-AA9A2BC6CAE9}">
  <dimension ref="A6:X40"/>
  <sheetViews>
    <sheetView topLeftCell="L1" zoomScale="71" zoomScaleNormal="75" workbookViewId="0">
      <selection activeCell="AI38" sqref="AI38"/>
    </sheetView>
  </sheetViews>
  <sheetFormatPr defaultRowHeight="14.4" x14ac:dyDescent="0.3"/>
  <cols>
    <col min="13" max="13" width="23.5546875" customWidth="1"/>
  </cols>
  <sheetData>
    <row r="6" spans="1:24" ht="14.4" customHeight="1" x14ac:dyDescent="0.3">
      <c r="A6" s="77" t="s">
        <v>762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N6" s="77" t="s">
        <v>761</v>
      </c>
      <c r="O6" s="78"/>
      <c r="P6" s="78"/>
      <c r="Q6" s="78"/>
      <c r="R6" s="78"/>
      <c r="S6" s="78"/>
      <c r="T6" s="78"/>
      <c r="U6" s="78"/>
      <c r="V6" s="78"/>
      <c r="W6" s="78"/>
      <c r="X6" s="78"/>
    </row>
    <row r="7" spans="1:24" x14ac:dyDescent="0.3">
      <c r="A7" s="77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</row>
    <row r="8" spans="1:24" x14ac:dyDescent="0.3">
      <c r="A8" s="77"/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</row>
    <row r="9" spans="1:24" x14ac:dyDescent="0.3">
      <c r="A9" s="83" t="s">
        <v>765</v>
      </c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N9" s="79" t="s">
        <v>763</v>
      </c>
      <c r="O9" s="79"/>
      <c r="P9" s="79"/>
      <c r="Q9" s="79"/>
      <c r="R9" s="79"/>
      <c r="S9" s="79"/>
      <c r="T9" s="79"/>
      <c r="U9" s="79"/>
      <c r="V9" s="79"/>
      <c r="W9" s="79"/>
      <c r="X9" s="79"/>
    </row>
    <row r="35" spans="1:24" ht="96" customHeight="1" x14ac:dyDescent="0.3"/>
    <row r="37" spans="1:24" x14ac:dyDescent="0.3">
      <c r="A37" s="80" t="s">
        <v>766</v>
      </c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N37" s="80" t="s">
        <v>722</v>
      </c>
      <c r="O37" s="81"/>
      <c r="P37" s="81"/>
      <c r="Q37" s="81"/>
      <c r="R37" s="81"/>
      <c r="S37" s="81"/>
      <c r="T37" s="81"/>
      <c r="U37" s="81"/>
      <c r="V37" s="81"/>
      <c r="W37" s="81"/>
      <c r="X37" s="81"/>
    </row>
    <row r="38" spans="1:24" x14ac:dyDescent="0.3">
      <c r="A38" s="81"/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</row>
    <row r="39" spans="1:24" x14ac:dyDescent="0.3">
      <c r="A39" s="81"/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</row>
    <row r="40" spans="1:24" x14ac:dyDescent="0.3">
      <c r="A40" s="79" t="s">
        <v>767</v>
      </c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N40" s="82" t="s">
        <v>773</v>
      </c>
      <c r="O40" s="66"/>
      <c r="P40" s="66"/>
      <c r="Q40" s="66"/>
      <c r="R40" s="66"/>
      <c r="S40" s="66"/>
      <c r="T40" s="66"/>
      <c r="U40" s="66"/>
      <c r="V40" s="66"/>
      <c r="W40" s="66"/>
      <c r="X40" s="66"/>
    </row>
  </sheetData>
  <mergeCells count="8">
    <mergeCell ref="N6:X8"/>
    <mergeCell ref="N9:X9"/>
    <mergeCell ref="A6:L8"/>
    <mergeCell ref="A37:L39"/>
    <mergeCell ref="A40:L40"/>
    <mergeCell ref="N37:X39"/>
    <mergeCell ref="N40:X40"/>
    <mergeCell ref="A9:L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6FC05-2B46-44E6-BE1D-3D43B6B4BE87}">
  <dimension ref="A6:Z44"/>
  <sheetViews>
    <sheetView zoomScale="57" workbookViewId="0">
      <selection activeCell="AI14" sqref="AI14"/>
    </sheetView>
  </sheetViews>
  <sheetFormatPr defaultRowHeight="14.4" x14ac:dyDescent="0.3"/>
  <sheetData>
    <row r="6" spans="1:26" x14ac:dyDescent="0.3">
      <c r="A6" s="84" t="s">
        <v>1053</v>
      </c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O6" s="86" t="s">
        <v>1054</v>
      </c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</row>
    <row r="7" spans="1:26" x14ac:dyDescent="0.3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</row>
    <row r="8" spans="1:26" x14ac:dyDescent="0.3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</row>
    <row r="9" spans="1:26" x14ac:dyDescent="0.3">
      <c r="A9" s="85"/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</row>
    <row r="40" spans="1:26" x14ac:dyDescent="0.3">
      <c r="A40" s="88" t="s">
        <v>1055</v>
      </c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</row>
    <row r="41" spans="1:26" x14ac:dyDescent="0.3">
      <c r="A41" s="89"/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</row>
    <row r="42" spans="1:26" x14ac:dyDescent="0.3">
      <c r="A42" s="89"/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</row>
    <row r="43" spans="1:26" x14ac:dyDescent="0.3">
      <c r="A43" s="89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</row>
    <row r="44" spans="1:26" x14ac:dyDescent="0.3">
      <c r="A44" s="89"/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</row>
  </sheetData>
  <mergeCells count="3">
    <mergeCell ref="A6:L9"/>
    <mergeCell ref="O6:Z9"/>
    <mergeCell ref="A40:Z4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B7E90-9BEB-4F6B-84BD-E2F5EEB35BB6}">
  <dimension ref="A6:X103"/>
  <sheetViews>
    <sheetView zoomScale="49" workbookViewId="0">
      <selection activeCell="X29" sqref="X29"/>
    </sheetView>
  </sheetViews>
  <sheetFormatPr defaultRowHeight="14.4" x14ac:dyDescent="0.3"/>
  <sheetData>
    <row r="6" spans="1:24" x14ac:dyDescent="0.3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</row>
    <row r="7" spans="1:24" x14ac:dyDescent="0.3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</row>
    <row r="8" spans="1:24" x14ac:dyDescent="0.3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</row>
    <row r="9" spans="1:24" x14ac:dyDescent="0.3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</row>
    <row r="10" spans="1:24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</row>
    <row r="11" spans="1:24" x14ac:dyDescent="0.3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</row>
    <row r="12" spans="1:24" x14ac:dyDescent="0.3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</row>
    <row r="13" spans="1:24" x14ac:dyDescent="0.3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</row>
    <row r="14" spans="1:24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</row>
    <row r="15" spans="1:24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</row>
    <row r="16" spans="1:24" x14ac:dyDescent="0.3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</row>
    <row r="17" spans="1:24" x14ac:dyDescent="0.3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</row>
    <row r="18" spans="1:24" ht="14.4" customHeight="1" x14ac:dyDescent="0.3">
      <c r="A18" s="32"/>
      <c r="B18" s="32"/>
      <c r="C18" s="32"/>
      <c r="D18" s="32"/>
      <c r="E18" s="32"/>
      <c r="F18" s="32"/>
      <c r="G18" s="32"/>
      <c r="H18" s="32"/>
      <c r="I18" s="35" t="s">
        <v>792</v>
      </c>
      <c r="J18" s="35"/>
      <c r="K18" s="35"/>
      <c r="L18" s="35"/>
      <c r="M18" s="35" t="s">
        <v>791</v>
      </c>
      <c r="N18" s="35"/>
      <c r="O18" s="35"/>
      <c r="P18" s="35"/>
      <c r="Q18" s="32"/>
      <c r="R18" s="32"/>
      <c r="S18" s="32"/>
      <c r="T18" s="32"/>
      <c r="U18" s="32"/>
      <c r="V18" s="32"/>
      <c r="W18" s="32"/>
      <c r="X18" s="32"/>
    </row>
    <row r="19" spans="1:24" ht="14.4" customHeight="1" x14ac:dyDescent="0.3">
      <c r="A19" s="32"/>
      <c r="B19" s="32"/>
      <c r="C19" s="32"/>
      <c r="D19" s="32"/>
      <c r="E19" s="32"/>
      <c r="F19" s="32"/>
      <c r="G19" s="32"/>
      <c r="H19" s="32"/>
      <c r="I19" s="35"/>
      <c r="J19" s="35"/>
      <c r="K19" s="35"/>
      <c r="L19" s="35"/>
      <c r="M19" s="35"/>
      <c r="N19" s="35"/>
      <c r="O19" s="35"/>
      <c r="P19" s="35"/>
      <c r="Q19" s="32"/>
      <c r="R19" s="32"/>
      <c r="S19" s="32"/>
      <c r="T19" s="32"/>
      <c r="U19" s="32"/>
      <c r="V19" s="32"/>
      <c r="W19" s="32"/>
      <c r="X19" s="32"/>
    </row>
    <row r="20" spans="1:24" x14ac:dyDescent="0.3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</row>
    <row r="21" spans="1:24" x14ac:dyDescent="0.3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</row>
    <row r="22" spans="1:24" x14ac:dyDescent="0.3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</row>
    <row r="23" spans="1:24" x14ac:dyDescent="0.3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</row>
    <row r="24" spans="1:24" x14ac:dyDescent="0.3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</row>
    <row r="25" spans="1:24" x14ac:dyDescent="0.3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</row>
    <row r="26" spans="1:24" x14ac:dyDescent="0.3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</row>
    <row r="27" spans="1:24" x14ac:dyDescent="0.3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</row>
    <row r="28" spans="1:24" x14ac:dyDescent="0.3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</row>
    <row r="29" spans="1:24" x14ac:dyDescent="0.3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</row>
    <row r="30" spans="1:24" x14ac:dyDescent="0.3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</row>
    <row r="31" spans="1:24" x14ac:dyDescent="0.3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</row>
    <row r="32" spans="1:24" x14ac:dyDescent="0.3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</row>
    <row r="33" spans="1:24" x14ac:dyDescent="0.3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</row>
    <row r="34" spans="1:24" x14ac:dyDescent="0.3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</row>
    <row r="35" spans="1:24" ht="14.4" customHeight="1" x14ac:dyDescent="0.3">
      <c r="A35" s="32"/>
      <c r="B35" s="32"/>
      <c r="C35" s="35" t="s">
        <v>793</v>
      </c>
      <c r="D35" s="35"/>
      <c r="E35" s="35"/>
      <c r="F35" s="35"/>
      <c r="G35" s="32"/>
      <c r="H35" s="32"/>
      <c r="I35" s="32"/>
      <c r="J35" s="32"/>
      <c r="K35" s="35" t="s">
        <v>801</v>
      </c>
      <c r="L35" s="35"/>
      <c r="M35" s="35"/>
      <c r="N35" s="35"/>
      <c r="O35" s="32"/>
      <c r="P35" s="32"/>
      <c r="Q35" s="32"/>
      <c r="R35" s="32"/>
      <c r="S35" s="35" t="s">
        <v>794</v>
      </c>
      <c r="T35" s="35"/>
      <c r="U35" s="35"/>
      <c r="V35" s="35"/>
      <c r="W35" s="32"/>
      <c r="X35" s="32"/>
    </row>
    <row r="36" spans="1:24" x14ac:dyDescent="0.3">
      <c r="A36" s="32"/>
      <c r="B36" s="32"/>
      <c r="C36" s="35"/>
      <c r="D36" s="35"/>
      <c r="E36" s="35"/>
      <c r="F36" s="35"/>
      <c r="G36" s="32"/>
      <c r="H36" s="32"/>
      <c r="I36" s="32"/>
      <c r="J36" s="32"/>
      <c r="K36" s="35"/>
      <c r="L36" s="35"/>
      <c r="M36" s="35"/>
      <c r="N36" s="35"/>
      <c r="O36" s="32"/>
      <c r="P36" s="32"/>
      <c r="Q36" s="32"/>
      <c r="R36" s="32"/>
      <c r="S36" s="35"/>
      <c r="T36" s="35"/>
      <c r="U36" s="35"/>
      <c r="V36" s="35"/>
      <c r="W36" s="32"/>
      <c r="X36" s="32"/>
    </row>
    <row r="37" spans="1:24" x14ac:dyDescent="0.3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</row>
    <row r="38" spans="1:24" x14ac:dyDescent="0.3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</row>
    <row r="39" spans="1:24" x14ac:dyDescent="0.3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</row>
    <row r="40" spans="1:24" x14ac:dyDescent="0.3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</row>
    <row r="41" spans="1:24" x14ac:dyDescent="0.3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</row>
    <row r="42" spans="1:24" x14ac:dyDescent="0.3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</row>
    <row r="43" spans="1:24" x14ac:dyDescent="0.3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</row>
    <row r="44" spans="1:24" x14ac:dyDescent="0.3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</row>
    <row r="45" spans="1:24" x14ac:dyDescent="0.3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</row>
    <row r="46" spans="1:24" x14ac:dyDescent="0.3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</row>
    <row r="47" spans="1:24" x14ac:dyDescent="0.3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</row>
    <row r="48" spans="1:24" x14ac:dyDescent="0.3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</row>
    <row r="49" spans="1:24" x14ac:dyDescent="0.3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</row>
    <row r="50" spans="1:24" x14ac:dyDescent="0.3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</row>
    <row r="51" spans="1:24" ht="14.4" customHeight="1" x14ac:dyDescent="0.3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5" t="s">
        <v>795</v>
      </c>
      <c r="L51" s="35"/>
      <c r="M51" s="35"/>
      <c r="N51" s="35"/>
      <c r="O51" s="32"/>
      <c r="P51" s="32"/>
      <c r="Q51" s="32"/>
      <c r="R51" s="32"/>
      <c r="S51" s="32"/>
      <c r="T51" s="32"/>
      <c r="U51" s="32"/>
      <c r="V51" s="32"/>
      <c r="W51" s="32"/>
      <c r="X51" s="32"/>
    </row>
    <row r="52" spans="1:24" x14ac:dyDescent="0.3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5"/>
      <c r="L52" s="35"/>
      <c r="M52" s="35"/>
      <c r="N52" s="35"/>
      <c r="O52" s="32"/>
      <c r="P52" s="32"/>
      <c r="Q52" s="32"/>
      <c r="R52" s="32"/>
      <c r="S52" s="32"/>
      <c r="T52" s="32"/>
      <c r="U52" s="32"/>
      <c r="V52" s="32"/>
      <c r="W52" s="32"/>
      <c r="X52" s="32"/>
    </row>
    <row r="53" spans="1:24" x14ac:dyDescent="0.3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</row>
    <row r="54" spans="1:24" x14ac:dyDescent="0.3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</row>
    <row r="55" spans="1:24" x14ac:dyDescent="0.3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</row>
    <row r="56" spans="1:24" x14ac:dyDescent="0.3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</row>
    <row r="57" spans="1:24" x14ac:dyDescent="0.3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</row>
    <row r="58" spans="1:24" x14ac:dyDescent="0.3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</row>
    <row r="59" spans="1:24" x14ac:dyDescent="0.3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</row>
    <row r="60" spans="1:24" x14ac:dyDescent="0.3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</row>
    <row r="61" spans="1:24" x14ac:dyDescent="0.3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</row>
    <row r="62" spans="1:24" x14ac:dyDescent="0.3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</row>
    <row r="63" spans="1:24" x14ac:dyDescent="0.3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</row>
    <row r="64" spans="1:24" x14ac:dyDescent="0.3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</row>
    <row r="65" spans="1:24" x14ac:dyDescent="0.3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</row>
    <row r="66" spans="1:24" x14ac:dyDescent="0.3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</row>
    <row r="67" spans="1:24" x14ac:dyDescent="0.3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</row>
    <row r="68" spans="1:24" x14ac:dyDescent="0.3">
      <c r="A68" s="32"/>
      <c r="B68" s="32"/>
      <c r="C68" s="32"/>
      <c r="D68" s="37"/>
      <c r="E68" s="37"/>
      <c r="F68" s="32"/>
      <c r="G68" s="32"/>
      <c r="H68" s="32"/>
      <c r="I68" s="32"/>
      <c r="J68" s="32"/>
      <c r="K68" s="36" t="s">
        <v>796</v>
      </c>
      <c r="L68" s="34"/>
      <c r="M68" s="34"/>
      <c r="N68" s="34"/>
      <c r="O68" s="32"/>
      <c r="P68" s="32"/>
      <c r="Q68" s="32"/>
      <c r="R68" s="32"/>
      <c r="S68" s="32"/>
      <c r="T68" s="37"/>
      <c r="U68" s="37"/>
      <c r="V68" s="32"/>
      <c r="W68" s="32"/>
      <c r="X68" s="32"/>
    </row>
    <row r="69" spans="1:24" x14ac:dyDescent="0.3">
      <c r="A69" s="32"/>
      <c r="B69" s="32"/>
      <c r="C69" s="32"/>
      <c r="D69" s="37"/>
      <c r="E69" s="37"/>
      <c r="F69" s="32"/>
      <c r="G69" s="32"/>
      <c r="H69" s="32"/>
      <c r="I69" s="32"/>
      <c r="J69" s="32"/>
      <c r="K69" s="34"/>
      <c r="L69" s="34"/>
      <c r="M69" s="34"/>
      <c r="N69" s="34"/>
      <c r="O69" s="32"/>
      <c r="P69" s="32"/>
      <c r="Q69" s="32"/>
      <c r="R69" s="32"/>
      <c r="S69" s="32"/>
      <c r="T69" s="37"/>
      <c r="U69" s="37"/>
      <c r="V69" s="32"/>
      <c r="W69" s="32"/>
      <c r="X69" s="32"/>
    </row>
    <row r="70" spans="1:24" x14ac:dyDescent="0.3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</row>
    <row r="71" spans="1:24" x14ac:dyDescent="0.3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</row>
    <row r="72" spans="1:24" x14ac:dyDescent="0.3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</row>
    <row r="73" spans="1:24" x14ac:dyDescent="0.3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</row>
    <row r="74" spans="1:24" x14ac:dyDescent="0.3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</row>
    <row r="75" spans="1:24" x14ac:dyDescent="0.3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</row>
    <row r="76" spans="1:24" x14ac:dyDescent="0.3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</row>
    <row r="77" spans="1:24" x14ac:dyDescent="0.3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</row>
    <row r="78" spans="1:24" x14ac:dyDescent="0.3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</row>
    <row r="79" spans="1:24" x14ac:dyDescent="0.3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</row>
    <row r="80" spans="1:24" x14ac:dyDescent="0.3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</row>
    <row r="81" spans="1:24" x14ac:dyDescent="0.3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</row>
    <row r="82" spans="1:24" x14ac:dyDescent="0.3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</row>
    <row r="83" spans="1:24" x14ac:dyDescent="0.3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</row>
    <row r="84" spans="1:24" x14ac:dyDescent="0.3">
      <c r="A84" s="32"/>
      <c r="B84" s="32"/>
      <c r="C84" s="36" t="s">
        <v>800</v>
      </c>
      <c r="D84" s="34"/>
      <c r="E84" s="34"/>
      <c r="F84" s="34"/>
      <c r="G84" s="32"/>
      <c r="H84" s="32"/>
      <c r="I84" s="32"/>
      <c r="J84" s="32"/>
      <c r="K84" s="33" t="s">
        <v>799</v>
      </c>
      <c r="L84" s="34"/>
      <c r="M84" s="34"/>
      <c r="N84" s="34"/>
      <c r="O84" s="32"/>
      <c r="P84" s="32"/>
      <c r="Q84" s="32"/>
      <c r="R84" s="32"/>
      <c r="S84" s="32"/>
      <c r="T84" s="33" t="s">
        <v>798</v>
      </c>
      <c r="U84" s="34"/>
      <c r="V84" s="32"/>
      <c r="W84" s="32"/>
      <c r="X84" s="32"/>
    </row>
    <row r="85" spans="1:24" x14ac:dyDescent="0.3">
      <c r="A85" s="32"/>
      <c r="B85" s="32"/>
      <c r="C85" s="34"/>
      <c r="D85" s="34"/>
      <c r="E85" s="34"/>
      <c r="F85" s="34"/>
      <c r="G85" s="32"/>
      <c r="H85" s="32"/>
      <c r="I85" s="32"/>
      <c r="J85" s="32"/>
      <c r="K85" s="34"/>
      <c r="L85" s="34"/>
      <c r="M85" s="34"/>
      <c r="N85" s="34"/>
      <c r="O85" s="32"/>
      <c r="P85" s="32"/>
      <c r="Q85" s="32"/>
      <c r="R85" s="32"/>
      <c r="S85" s="32"/>
      <c r="T85" s="34"/>
      <c r="U85" s="34"/>
      <c r="V85" s="32"/>
      <c r="W85" s="32"/>
      <c r="X85" s="32"/>
    </row>
    <row r="86" spans="1:24" x14ac:dyDescent="0.3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</row>
    <row r="87" spans="1:24" x14ac:dyDescent="0.3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</row>
    <row r="88" spans="1:24" x14ac:dyDescent="0.3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</row>
    <row r="89" spans="1:24" x14ac:dyDescent="0.3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</row>
    <row r="90" spans="1:24" x14ac:dyDescent="0.3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</row>
    <row r="91" spans="1:24" x14ac:dyDescent="0.3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</row>
    <row r="92" spans="1:24" x14ac:dyDescent="0.3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</row>
    <row r="93" spans="1:24" x14ac:dyDescent="0.3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</row>
    <row r="94" spans="1:24" x14ac:dyDescent="0.3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</row>
    <row r="95" spans="1:24" x14ac:dyDescent="0.3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</row>
    <row r="96" spans="1:24" x14ac:dyDescent="0.3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</row>
    <row r="97" spans="1:24" x14ac:dyDescent="0.3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</row>
    <row r="98" spans="1:24" x14ac:dyDescent="0.3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</row>
    <row r="99" spans="1:24" x14ac:dyDescent="0.3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</row>
    <row r="100" spans="1:24" x14ac:dyDescent="0.3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3" t="s">
        <v>797</v>
      </c>
      <c r="L100" s="34"/>
      <c r="M100" s="34"/>
      <c r="N100" s="34"/>
      <c r="O100" s="32"/>
      <c r="P100" s="32"/>
      <c r="Q100" s="32"/>
      <c r="R100" s="32"/>
      <c r="S100" s="32"/>
      <c r="T100" s="32"/>
      <c r="U100" s="32"/>
      <c r="V100" s="32"/>
      <c r="W100" s="32"/>
      <c r="X100" s="32"/>
    </row>
    <row r="101" spans="1:24" x14ac:dyDescent="0.3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4"/>
      <c r="L101" s="34"/>
      <c r="M101" s="34"/>
      <c r="N101" s="34"/>
      <c r="O101" s="32"/>
      <c r="P101" s="32"/>
      <c r="Q101" s="32"/>
      <c r="R101" s="32"/>
      <c r="S101" s="32"/>
      <c r="T101" s="32"/>
      <c r="U101" s="32"/>
      <c r="V101" s="32"/>
      <c r="W101" s="32"/>
      <c r="X101" s="32"/>
    </row>
    <row r="102" spans="1:24" x14ac:dyDescent="0.3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</row>
    <row r="103" spans="1:24" x14ac:dyDescent="0.3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</row>
  </sheetData>
  <mergeCells count="13">
    <mergeCell ref="S35:V36"/>
    <mergeCell ref="K51:N52"/>
    <mergeCell ref="K68:N69"/>
    <mergeCell ref="C84:F85"/>
    <mergeCell ref="K84:N85"/>
    <mergeCell ref="D68:E69"/>
    <mergeCell ref="T68:U69"/>
    <mergeCell ref="T84:U85"/>
    <mergeCell ref="K100:N101"/>
    <mergeCell ref="I18:L19"/>
    <mergeCell ref="M18:P19"/>
    <mergeCell ref="C35:F36"/>
    <mergeCell ref="K35:N3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6D93F-50B7-44FA-9F70-B0EDDF0458E1}">
  <dimension ref="A1:AO251"/>
  <sheetViews>
    <sheetView topLeftCell="P1" zoomScale="74" workbookViewId="0">
      <selection activeCell="Z4" sqref="Z4"/>
    </sheetView>
  </sheetViews>
  <sheetFormatPr defaultRowHeight="14.4" x14ac:dyDescent="0.3"/>
  <cols>
    <col min="1" max="1" width="20.21875" bestFit="1" customWidth="1"/>
    <col min="2" max="2" width="6.44140625" style="24" bestFit="1" customWidth="1"/>
    <col min="3" max="3" width="32.88671875" bestFit="1" customWidth="1"/>
    <col min="4" max="4" width="12.21875" bestFit="1" customWidth="1"/>
    <col min="5" max="5" width="6" bestFit="1" customWidth="1"/>
    <col min="6" max="6" width="35.109375" bestFit="1" customWidth="1"/>
    <col min="7" max="7" width="9.109375" bestFit="1" customWidth="1"/>
    <col min="10" max="10" width="9.21875" bestFit="1" customWidth="1"/>
    <col min="11" max="11" width="11.6640625" bestFit="1" customWidth="1"/>
    <col min="17" max="17" width="17.77734375" style="22" bestFit="1" customWidth="1"/>
    <col min="19" max="19" width="16.5546875" bestFit="1" customWidth="1"/>
    <col min="21" max="21" width="10.21875" bestFit="1" customWidth="1"/>
    <col min="23" max="23" width="15.109375" bestFit="1" customWidth="1"/>
    <col min="24" max="24" width="13.88671875" bestFit="1" customWidth="1"/>
    <col min="25" max="25" width="16.5546875" bestFit="1" customWidth="1"/>
    <col min="26" max="26" width="22.44140625" style="17" bestFit="1" customWidth="1"/>
    <col min="27" max="27" width="21.5546875" bestFit="1" customWidth="1"/>
    <col min="28" max="28" width="22.5546875" bestFit="1" customWidth="1"/>
    <col min="29" max="29" width="23.21875" bestFit="1" customWidth="1"/>
    <col min="30" max="30" width="11.21875" bestFit="1" customWidth="1"/>
    <col min="31" max="31" width="19.5546875" customWidth="1"/>
    <col min="32" max="32" width="19" bestFit="1" customWidth="1"/>
    <col min="35" max="35" width="17.6640625" bestFit="1" customWidth="1"/>
    <col min="36" max="36" width="26.33203125" bestFit="1" customWidth="1"/>
    <col min="40" max="40" width="15.5546875" bestFit="1" customWidth="1"/>
    <col min="41" max="41" width="20.109375" bestFit="1" customWidth="1"/>
  </cols>
  <sheetData>
    <row r="1" spans="1:41" x14ac:dyDescent="0.3">
      <c r="A1" s="1" t="s">
        <v>547</v>
      </c>
      <c r="B1" s="23" t="s">
        <v>546</v>
      </c>
      <c r="C1" s="1" t="s">
        <v>545</v>
      </c>
      <c r="D1" s="1" t="s">
        <v>544</v>
      </c>
      <c r="E1" s="1" t="s">
        <v>543</v>
      </c>
      <c r="F1" s="1" t="s">
        <v>685</v>
      </c>
      <c r="G1" s="1" t="s">
        <v>548</v>
      </c>
      <c r="H1" s="1" t="s">
        <v>549</v>
      </c>
      <c r="I1" s="1" t="s">
        <v>550</v>
      </c>
      <c r="J1" s="1" t="s">
        <v>551</v>
      </c>
      <c r="K1" s="1" t="s">
        <v>552</v>
      </c>
      <c r="L1" s="1" t="s">
        <v>553</v>
      </c>
      <c r="M1" s="1" t="s">
        <v>554</v>
      </c>
      <c r="N1" s="1" t="s">
        <v>555</v>
      </c>
      <c r="O1" s="1" t="s">
        <v>556</v>
      </c>
      <c r="P1" s="1" t="s">
        <v>557</v>
      </c>
      <c r="Q1" s="21" t="s">
        <v>686</v>
      </c>
      <c r="R1" s="1" t="s">
        <v>624</v>
      </c>
      <c r="S1" s="1" t="s">
        <v>625</v>
      </c>
      <c r="T1" s="1" t="s">
        <v>626</v>
      </c>
      <c r="U1" s="1" t="s">
        <v>627</v>
      </c>
      <c r="V1" s="1" t="s">
        <v>628</v>
      </c>
      <c r="W1" s="15" t="s">
        <v>687</v>
      </c>
      <c r="X1" s="1" t="s">
        <v>688</v>
      </c>
      <c r="Y1" s="1" t="s">
        <v>689</v>
      </c>
      <c r="Z1" s="16" t="s">
        <v>690</v>
      </c>
      <c r="AA1" s="1" t="s">
        <v>778</v>
      </c>
      <c r="AB1" t="s">
        <v>779</v>
      </c>
      <c r="AC1" s="1" t="s">
        <v>780</v>
      </c>
      <c r="AD1" s="1" t="s">
        <v>781</v>
      </c>
      <c r="AE1" s="1" t="s">
        <v>782</v>
      </c>
      <c r="AF1" s="1" t="s">
        <v>788</v>
      </c>
    </row>
    <row r="2" spans="1:41" x14ac:dyDescent="0.3">
      <c r="A2" t="s">
        <v>541</v>
      </c>
      <c r="B2" s="24" t="s">
        <v>487</v>
      </c>
      <c r="C2" t="s">
        <v>29</v>
      </c>
      <c r="D2" t="s">
        <v>53</v>
      </c>
      <c r="E2">
        <v>0</v>
      </c>
      <c r="F2" t="s">
        <v>540</v>
      </c>
      <c r="G2">
        <v>14</v>
      </c>
      <c r="H2">
        <v>337</v>
      </c>
      <c r="I2">
        <v>273</v>
      </c>
      <c r="J2">
        <v>28.08</v>
      </c>
      <c r="K2">
        <v>123.44</v>
      </c>
      <c r="L2">
        <v>0</v>
      </c>
      <c r="M2">
        <v>2</v>
      </c>
      <c r="N2">
        <v>29</v>
      </c>
      <c r="O2">
        <v>12</v>
      </c>
      <c r="P2">
        <v>2</v>
      </c>
      <c r="Q2" s="2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 s="17">
        <v>0.12166172106824925</v>
      </c>
      <c r="AA2" s="18">
        <v>415.99279999999999</v>
      </c>
      <c r="AB2">
        <v>79.62</v>
      </c>
      <c r="AC2">
        <v>65.725999999999999</v>
      </c>
      <c r="AD2">
        <v>129.78800000000001</v>
      </c>
      <c r="AE2">
        <v>0</v>
      </c>
      <c r="AF2" t="s">
        <v>1052</v>
      </c>
      <c r="AI2" s="25" t="s">
        <v>544</v>
      </c>
      <c r="AJ2" t="s">
        <v>53</v>
      </c>
    </row>
    <row r="3" spans="1:41" x14ac:dyDescent="0.3">
      <c r="A3" t="s">
        <v>539</v>
      </c>
      <c r="B3" s="24" t="s">
        <v>487</v>
      </c>
      <c r="C3" t="s">
        <v>29</v>
      </c>
      <c r="D3" t="s">
        <v>24</v>
      </c>
      <c r="E3">
        <v>0</v>
      </c>
      <c r="F3" t="s">
        <v>538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s="22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 s="17">
        <v>0</v>
      </c>
      <c r="AA3" s="18">
        <v>0</v>
      </c>
      <c r="AB3">
        <v>0</v>
      </c>
      <c r="AC3">
        <v>0</v>
      </c>
      <c r="AD3">
        <v>0</v>
      </c>
      <c r="AE3">
        <v>0</v>
      </c>
      <c r="AF3" t="s">
        <v>1052</v>
      </c>
      <c r="AN3" s="25" t="s">
        <v>544</v>
      </c>
      <c r="AO3" t="s">
        <v>6</v>
      </c>
    </row>
    <row r="4" spans="1:41" x14ac:dyDescent="0.3">
      <c r="A4" t="s">
        <v>537</v>
      </c>
      <c r="B4" s="24" t="s">
        <v>487</v>
      </c>
      <c r="C4" t="s">
        <v>29</v>
      </c>
      <c r="D4" t="s">
        <v>53</v>
      </c>
      <c r="E4">
        <v>0</v>
      </c>
      <c r="F4" t="s">
        <v>536</v>
      </c>
      <c r="G4">
        <v>11</v>
      </c>
      <c r="H4">
        <v>151</v>
      </c>
      <c r="I4">
        <v>118</v>
      </c>
      <c r="J4">
        <v>18.87</v>
      </c>
      <c r="K4">
        <v>127.96</v>
      </c>
      <c r="L4">
        <v>0</v>
      </c>
      <c r="M4">
        <v>0</v>
      </c>
      <c r="N4">
        <v>8</v>
      </c>
      <c r="O4">
        <v>10</v>
      </c>
      <c r="P4">
        <v>0</v>
      </c>
      <c r="Q4" s="22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 s="17">
        <v>0.11920529801324503</v>
      </c>
      <c r="AA4" s="18">
        <v>193.21959999999999</v>
      </c>
      <c r="AB4">
        <v>48.24</v>
      </c>
      <c r="AC4">
        <v>65.283999999999992</v>
      </c>
      <c r="AD4">
        <v>70.891999999999996</v>
      </c>
      <c r="AE4">
        <v>0</v>
      </c>
      <c r="AF4" t="s">
        <v>1052</v>
      </c>
      <c r="AI4" s="25" t="s">
        <v>725</v>
      </c>
      <c r="AJ4" t="s">
        <v>783</v>
      </c>
    </row>
    <row r="5" spans="1:41" x14ac:dyDescent="0.3">
      <c r="A5" t="s">
        <v>535</v>
      </c>
      <c r="B5" s="24" t="s">
        <v>487</v>
      </c>
      <c r="C5" t="s">
        <v>534</v>
      </c>
      <c r="D5" t="s">
        <v>1</v>
      </c>
      <c r="E5">
        <v>0.3</v>
      </c>
      <c r="F5" t="s">
        <v>533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 s="22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 s="17">
        <v>0</v>
      </c>
      <c r="AA5" s="18">
        <v>0</v>
      </c>
      <c r="AB5">
        <v>0</v>
      </c>
      <c r="AC5">
        <v>0</v>
      </c>
      <c r="AD5">
        <v>0</v>
      </c>
      <c r="AE5">
        <v>0</v>
      </c>
      <c r="AF5" t="s">
        <v>1052</v>
      </c>
      <c r="AI5" s="26" t="s">
        <v>433</v>
      </c>
      <c r="AJ5" s="18">
        <v>1193.3064000000002</v>
      </c>
      <c r="AN5" s="25" t="s">
        <v>725</v>
      </c>
      <c r="AO5" t="s">
        <v>786</v>
      </c>
    </row>
    <row r="6" spans="1:41" x14ac:dyDescent="0.3">
      <c r="A6" t="s">
        <v>532</v>
      </c>
      <c r="B6" s="24" t="s">
        <v>487</v>
      </c>
      <c r="C6" t="s">
        <v>29</v>
      </c>
      <c r="D6" t="s">
        <v>24</v>
      </c>
      <c r="E6">
        <v>0</v>
      </c>
      <c r="F6" t="s">
        <v>531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s="22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 s="17">
        <v>0</v>
      </c>
      <c r="AA6" s="18">
        <v>0</v>
      </c>
      <c r="AB6">
        <v>0</v>
      </c>
      <c r="AC6">
        <v>0</v>
      </c>
      <c r="AD6">
        <v>0</v>
      </c>
      <c r="AE6">
        <v>0</v>
      </c>
      <c r="AF6" t="s">
        <v>1052</v>
      </c>
      <c r="AI6" s="26" t="s">
        <v>165</v>
      </c>
      <c r="AJ6" s="18">
        <v>1841.4480000000001</v>
      </c>
      <c r="AN6" s="26" t="s">
        <v>58</v>
      </c>
      <c r="AO6">
        <v>211.84399999999999</v>
      </c>
    </row>
    <row r="7" spans="1:41" x14ac:dyDescent="0.3">
      <c r="A7" t="s">
        <v>530</v>
      </c>
      <c r="B7" s="24" t="s">
        <v>487</v>
      </c>
      <c r="C7" t="s">
        <v>29</v>
      </c>
      <c r="D7" t="s">
        <v>6</v>
      </c>
      <c r="E7">
        <v>0</v>
      </c>
      <c r="F7" t="s">
        <v>529</v>
      </c>
      <c r="G7">
        <v>14</v>
      </c>
      <c r="H7">
        <v>58</v>
      </c>
      <c r="I7">
        <v>38</v>
      </c>
      <c r="J7">
        <v>29</v>
      </c>
      <c r="K7">
        <v>152.63</v>
      </c>
      <c r="L7">
        <v>0</v>
      </c>
      <c r="M7">
        <v>0</v>
      </c>
      <c r="N7">
        <v>3</v>
      </c>
      <c r="O7">
        <v>4</v>
      </c>
      <c r="P7">
        <v>2</v>
      </c>
      <c r="Q7" s="22">
        <v>14</v>
      </c>
      <c r="R7">
        <v>50.2</v>
      </c>
      <c r="S7">
        <v>530</v>
      </c>
      <c r="T7">
        <v>21</v>
      </c>
      <c r="U7">
        <v>10.52</v>
      </c>
      <c r="V7">
        <v>0</v>
      </c>
      <c r="W7">
        <v>25.23</v>
      </c>
      <c r="X7">
        <v>0</v>
      </c>
      <c r="Y7">
        <v>0</v>
      </c>
      <c r="Z7" s="17">
        <v>0.1206896551724138</v>
      </c>
      <c r="AA7" s="18">
        <v>88.525399999999991</v>
      </c>
      <c r="AB7">
        <v>57.926000000000002</v>
      </c>
      <c r="AC7">
        <v>73.151999999999987</v>
      </c>
      <c r="AD7">
        <v>198.886</v>
      </c>
      <c r="AE7">
        <v>199.48</v>
      </c>
      <c r="AF7" t="s">
        <v>789</v>
      </c>
      <c r="AI7" s="26" t="s">
        <v>726</v>
      </c>
      <c r="AJ7" s="18">
        <v>3034.7544000000003</v>
      </c>
      <c r="AN7" s="26" t="s">
        <v>530</v>
      </c>
      <c r="AO7">
        <v>198.886</v>
      </c>
    </row>
    <row r="8" spans="1:41" x14ac:dyDescent="0.3">
      <c r="A8" t="s">
        <v>528</v>
      </c>
      <c r="B8" s="24" t="s">
        <v>487</v>
      </c>
      <c r="C8" t="s">
        <v>527</v>
      </c>
      <c r="D8" t="s">
        <v>6</v>
      </c>
      <c r="E8">
        <v>0.75</v>
      </c>
      <c r="F8" t="s">
        <v>526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 s="22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 s="17">
        <v>0</v>
      </c>
      <c r="AA8" s="18">
        <v>0</v>
      </c>
      <c r="AB8">
        <v>0</v>
      </c>
      <c r="AC8">
        <v>0</v>
      </c>
      <c r="AD8">
        <v>0</v>
      </c>
      <c r="AE8">
        <v>0</v>
      </c>
      <c r="AF8" t="s">
        <v>1052</v>
      </c>
      <c r="AN8" s="26" t="s">
        <v>263</v>
      </c>
      <c r="AO8">
        <v>198.14000000000001</v>
      </c>
    </row>
    <row r="9" spans="1:41" x14ac:dyDescent="0.3">
      <c r="A9" t="s">
        <v>525</v>
      </c>
      <c r="B9" s="24" t="s">
        <v>487</v>
      </c>
      <c r="C9" t="s">
        <v>524</v>
      </c>
      <c r="D9" t="s">
        <v>6</v>
      </c>
      <c r="E9">
        <v>0.3</v>
      </c>
      <c r="F9" t="s">
        <v>523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 s="22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 s="17">
        <v>0</v>
      </c>
      <c r="AA9" s="18">
        <v>0</v>
      </c>
      <c r="AB9">
        <v>0</v>
      </c>
      <c r="AC9">
        <v>0</v>
      </c>
      <c r="AD9">
        <v>0</v>
      </c>
      <c r="AE9">
        <v>0</v>
      </c>
      <c r="AF9" t="s">
        <v>1052</v>
      </c>
      <c r="AN9" s="26" t="s">
        <v>726</v>
      </c>
      <c r="AO9">
        <v>608.87</v>
      </c>
    </row>
    <row r="10" spans="1:41" x14ac:dyDescent="0.3">
      <c r="A10" t="s">
        <v>522</v>
      </c>
      <c r="B10" s="24" t="s">
        <v>487</v>
      </c>
      <c r="C10" t="s">
        <v>29</v>
      </c>
      <c r="D10" t="s">
        <v>6</v>
      </c>
      <c r="E10">
        <v>0</v>
      </c>
      <c r="F10" t="s">
        <v>521</v>
      </c>
      <c r="G10">
        <v>13</v>
      </c>
      <c r="H10">
        <v>270</v>
      </c>
      <c r="I10">
        <v>170</v>
      </c>
      <c r="J10">
        <v>38.57</v>
      </c>
      <c r="K10">
        <v>158.82</v>
      </c>
      <c r="L10">
        <v>0</v>
      </c>
      <c r="M10">
        <v>0</v>
      </c>
      <c r="N10">
        <v>24</v>
      </c>
      <c r="O10">
        <v>15</v>
      </c>
      <c r="P10">
        <v>5</v>
      </c>
      <c r="Q10" s="22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 s="17">
        <v>0.14444444444444443</v>
      </c>
      <c r="AA10" s="18">
        <v>428.81400000000002</v>
      </c>
      <c r="AB10">
        <v>99.191999999999993</v>
      </c>
      <c r="AC10">
        <v>100.02799999999999</v>
      </c>
      <c r="AD10">
        <v>122.764</v>
      </c>
      <c r="AE10">
        <v>0</v>
      </c>
      <c r="AF10" t="s">
        <v>789</v>
      </c>
    </row>
    <row r="11" spans="1:41" x14ac:dyDescent="0.3">
      <c r="A11" t="s">
        <v>520</v>
      </c>
      <c r="B11" s="24" t="s">
        <v>487</v>
      </c>
      <c r="C11" t="s">
        <v>519</v>
      </c>
      <c r="D11" t="s">
        <v>1</v>
      </c>
      <c r="E11">
        <v>0.3</v>
      </c>
      <c r="F11" t="s">
        <v>518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 s="22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 s="17">
        <v>0</v>
      </c>
      <c r="AA11" s="18">
        <v>0</v>
      </c>
      <c r="AB11">
        <v>0</v>
      </c>
      <c r="AC11">
        <v>0</v>
      </c>
      <c r="AD11">
        <v>0</v>
      </c>
      <c r="AE11">
        <v>0</v>
      </c>
      <c r="AF11" t="s">
        <v>1052</v>
      </c>
      <c r="AI11" s="25" t="s">
        <v>544</v>
      </c>
      <c r="AJ11" t="s">
        <v>784</v>
      </c>
    </row>
    <row r="12" spans="1:41" x14ac:dyDescent="0.3">
      <c r="A12" t="s">
        <v>517</v>
      </c>
      <c r="B12" s="24" t="s">
        <v>487</v>
      </c>
      <c r="C12" t="s">
        <v>29</v>
      </c>
      <c r="D12" t="s">
        <v>19</v>
      </c>
      <c r="E12">
        <v>0</v>
      </c>
      <c r="F12" t="s">
        <v>516</v>
      </c>
      <c r="G12">
        <v>14</v>
      </c>
      <c r="H12">
        <v>11</v>
      </c>
      <c r="I12">
        <v>23</v>
      </c>
      <c r="J12">
        <v>3.66</v>
      </c>
      <c r="K12">
        <v>47.82</v>
      </c>
      <c r="L12">
        <v>0</v>
      </c>
      <c r="M12">
        <v>0</v>
      </c>
      <c r="N12">
        <v>0</v>
      </c>
      <c r="O12">
        <v>1</v>
      </c>
      <c r="P12">
        <v>1</v>
      </c>
      <c r="Q12" s="22">
        <v>14</v>
      </c>
      <c r="R12">
        <v>51</v>
      </c>
      <c r="S12">
        <v>428</v>
      </c>
      <c r="T12">
        <v>13</v>
      </c>
      <c r="U12">
        <v>8.39</v>
      </c>
      <c r="V12">
        <v>0</v>
      </c>
      <c r="W12">
        <v>32.92</v>
      </c>
      <c r="X12">
        <v>0</v>
      </c>
      <c r="Y12">
        <v>0</v>
      </c>
      <c r="Z12" s="17">
        <v>9.0909090909090912E-2</v>
      </c>
      <c r="AA12" s="18">
        <v>5.2602000000000002</v>
      </c>
      <c r="AB12">
        <v>17.128</v>
      </c>
      <c r="AC12">
        <v>22.978000000000002</v>
      </c>
      <c r="AD12">
        <v>102.084</v>
      </c>
      <c r="AE12">
        <v>121.61</v>
      </c>
      <c r="AF12" t="s">
        <v>1052</v>
      </c>
      <c r="AN12" s="25" t="s">
        <v>544</v>
      </c>
      <c r="AO12" t="s">
        <v>784</v>
      </c>
    </row>
    <row r="13" spans="1:41" x14ac:dyDescent="0.3">
      <c r="A13" t="s">
        <v>515</v>
      </c>
      <c r="B13" s="24" t="s">
        <v>487</v>
      </c>
      <c r="C13" t="s">
        <v>29</v>
      </c>
      <c r="D13" t="s">
        <v>1</v>
      </c>
      <c r="E13">
        <v>0</v>
      </c>
      <c r="F13" t="s">
        <v>514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 s="22">
        <v>8</v>
      </c>
      <c r="R13">
        <v>28</v>
      </c>
      <c r="S13">
        <v>249</v>
      </c>
      <c r="T13">
        <v>8</v>
      </c>
      <c r="U13">
        <v>8.89</v>
      </c>
      <c r="V13">
        <v>0</v>
      </c>
      <c r="W13">
        <v>31.12</v>
      </c>
      <c r="X13">
        <v>0</v>
      </c>
      <c r="Y13">
        <v>0</v>
      </c>
      <c r="Z13" s="17">
        <v>0</v>
      </c>
      <c r="AA13" s="18">
        <v>0</v>
      </c>
      <c r="AB13">
        <v>0</v>
      </c>
      <c r="AC13">
        <v>0</v>
      </c>
      <c r="AD13">
        <v>46.22</v>
      </c>
      <c r="AE13">
        <v>71.11</v>
      </c>
      <c r="AF13" t="s">
        <v>1052</v>
      </c>
      <c r="AI13" s="25" t="s">
        <v>725</v>
      </c>
      <c r="AJ13" t="s">
        <v>785</v>
      </c>
    </row>
    <row r="14" spans="1:41" x14ac:dyDescent="0.3">
      <c r="A14" t="s">
        <v>513</v>
      </c>
      <c r="B14" s="24" t="s">
        <v>487</v>
      </c>
      <c r="C14" t="s">
        <v>512</v>
      </c>
      <c r="D14" t="s">
        <v>1</v>
      </c>
      <c r="E14">
        <v>1.5</v>
      </c>
      <c r="F14" t="s">
        <v>511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 s="22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 s="17">
        <v>0</v>
      </c>
      <c r="AA14" s="18">
        <v>0</v>
      </c>
      <c r="AB14">
        <v>0</v>
      </c>
      <c r="AC14">
        <v>0</v>
      </c>
      <c r="AD14">
        <v>0</v>
      </c>
      <c r="AE14">
        <v>0</v>
      </c>
      <c r="AF14" t="s">
        <v>1052</v>
      </c>
      <c r="AI14" s="26" t="s">
        <v>58</v>
      </c>
      <c r="AJ14">
        <v>4634.4984456000002</v>
      </c>
      <c r="AN14" s="25" t="s">
        <v>725</v>
      </c>
      <c r="AO14" t="s">
        <v>790</v>
      </c>
    </row>
    <row r="15" spans="1:41" x14ac:dyDescent="0.3">
      <c r="A15" t="s">
        <v>510</v>
      </c>
      <c r="B15" s="24" t="s">
        <v>487</v>
      </c>
      <c r="C15" t="s">
        <v>29</v>
      </c>
      <c r="D15" t="s">
        <v>19</v>
      </c>
      <c r="E15">
        <v>0</v>
      </c>
      <c r="F15" t="s">
        <v>509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 s="22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 s="17">
        <v>0</v>
      </c>
      <c r="AA15" s="18">
        <v>0</v>
      </c>
      <c r="AB15">
        <v>0</v>
      </c>
      <c r="AC15">
        <v>0</v>
      </c>
      <c r="AD15">
        <v>0</v>
      </c>
      <c r="AE15">
        <v>0</v>
      </c>
      <c r="AF15" t="s">
        <v>1052</v>
      </c>
      <c r="AI15" s="26" t="s">
        <v>49</v>
      </c>
      <c r="AJ15">
        <v>4792.32</v>
      </c>
      <c r="AN15" s="26" t="s">
        <v>188</v>
      </c>
      <c r="AO15">
        <v>129.80000000000001</v>
      </c>
    </row>
    <row r="16" spans="1:41" x14ac:dyDescent="0.3">
      <c r="A16" t="s">
        <v>508</v>
      </c>
      <c r="B16" s="24" t="s">
        <v>487</v>
      </c>
      <c r="C16" t="s">
        <v>29</v>
      </c>
      <c r="D16" t="s">
        <v>1</v>
      </c>
      <c r="E16">
        <v>0</v>
      </c>
      <c r="F16" t="s">
        <v>507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 s="22">
        <v>8</v>
      </c>
      <c r="R16">
        <v>25.1</v>
      </c>
      <c r="S16">
        <v>233</v>
      </c>
      <c r="T16">
        <v>4</v>
      </c>
      <c r="U16">
        <v>9.25</v>
      </c>
      <c r="V16">
        <v>0</v>
      </c>
      <c r="W16">
        <v>58.25</v>
      </c>
      <c r="X16">
        <v>0</v>
      </c>
      <c r="Y16">
        <v>0</v>
      </c>
      <c r="Z16" s="17">
        <v>0</v>
      </c>
      <c r="AA16" s="18">
        <v>0</v>
      </c>
      <c r="AB16">
        <v>0</v>
      </c>
      <c r="AC16">
        <v>0</v>
      </c>
      <c r="AD16">
        <v>13.5</v>
      </c>
      <c r="AE16">
        <v>30.75</v>
      </c>
      <c r="AF16" t="s">
        <v>1052</v>
      </c>
      <c r="AI16" s="26" t="s">
        <v>485</v>
      </c>
      <c r="AJ16">
        <v>4717.2201793000004</v>
      </c>
      <c r="AN16" s="26" t="s">
        <v>122</v>
      </c>
      <c r="AO16">
        <v>130.11000000000001</v>
      </c>
    </row>
    <row r="17" spans="1:41" x14ac:dyDescent="0.3">
      <c r="A17" t="s">
        <v>506</v>
      </c>
      <c r="B17" s="24" t="s">
        <v>487</v>
      </c>
      <c r="C17" t="s">
        <v>135</v>
      </c>
      <c r="D17" t="s">
        <v>24</v>
      </c>
      <c r="E17">
        <v>0</v>
      </c>
      <c r="F17" t="s">
        <v>505</v>
      </c>
      <c r="G17">
        <v>14</v>
      </c>
      <c r="H17">
        <v>477</v>
      </c>
      <c r="I17">
        <v>288</v>
      </c>
      <c r="J17">
        <v>43.36</v>
      </c>
      <c r="K17">
        <v>165.62</v>
      </c>
      <c r="L17">
        <v>2</v>
      </c>
      <c r="M17">
        <v>1</v>
      </c>
      <c r="N17">
        <v>53</v>
      </c>
      <c r="O17">
        <v>24</v>
      </c>
      <c r="P17">
        <v>3</v>
      </c>
      <c r="Q17" s="22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 s="17">
        <v>0.16142557651991615</v>
      </c>
      <c r="AA17" s="18">
        <v>790.00740000000008</v>
      </c>
      <c r="AB17">
        <v>113.16800000000001</v>
      </c>
      <c r="AC17">
        <v>108.848</v>
      </c>
      <c r="AD17">
        <v>182.22399999999999</v>
      </c>
      <c r="AE17">
        <v>0</v>
      </c>
      <c r="AF17" t="s">
        <v>1052</v>
      </c>
      <c r="AI17" s="26" t="s">
        <v>726</v>
      </c>
      <c r="AJ17">
        <v>14144.0386249</v>
      </c>
      <c r="AN17" s="26" t="s">
        <v>32</v>
      </c>
      <c r="AO17">
        <v>190.67</v>
      </c>
    </row>
    <row r="18" spans="1:41" x14ac:dyDescent="0.3">
      <c r="A18" t="s">
        <v>504</v>
      </c>
      <c r="B18" s="24" t="s">
        <v>487</v>
      </c>
      <c r="C18" t="s">
        <v>10</v>
      </c>
      <c r="D18" t="s">
        <v>1</v>
      </c>
      <c r="E18">
        <v>2</v>
      </c>
      <c r="F18" t="s">
        <v>503</v>
      </c>
      <c r="G18">
        <v>7</v>
      </c>
      <c r="H18">
        <v>5</v>
      </c>
      <c r="I18">
        <v>3</v>
      </c>
      <c r="J18" t="s">
        <v>589</v>
      </c>
      <c r="K18">
        <v>166.66</v>
      </c>
      <c r="L18">
        <v>0</v>
      </c>
      <c r="M18">
        <v>0</v>
      </c>
      <c r="N18">
        <v>0</v>
      </c>
      <c r="O18">
        <v>0</v>
      </c>
      <c r="P18">
        <v>3</v>
      </c>
      <c r="Q18" s="22">
        <v>7</v>
      </c>
      <c r="R18">
        <v>24.4</v>
      </c>
      <c r="S18">
        <v>198</v>
      </c>
      <c r="T18">
        <v>8</v>
      </c>
      <c r="U18">
        <v>8.02</v>
      </c>
      <c r="V18">
        <v>1</v>
      </c>
      <c r="W18">
        <v>24.75</v>
      </c>
      <c r="X18">
        <v>0.4</v>
      </c>
      <c r="Y18">
        <v>0.25</v>
      </c>
      <c r="Z18" s="17">
        <v>0</v>
      </c>
      <c r="AA18" s="18">
        <v>8.3330000000000002</v>
      </c>
      <c r="AB18" t="e">
        <v>#VALUE!</v>
      </c>
      <c r="AC18">
        <v>75.513999999999996</v>
      </c>
      <c r="AD18">
        <v>88.792000000000002</v>
      </c>
      <c r="AE18">
        <v>71.98</v>
      </c>
      <c r="AF18" t="s">
        <v>1052</v>
      </c>
      <c r="AN18" s="26" t="s">
        <v>151</v>
      </c>
      <c r="AO18">
        <v>240.69</v>
      </c>
    </row>
    <row r="19" spans="1:41" x14ac:dyDescent="0.3">
      <c r="A19" t="s">
        <v>502</v>
      </c>
      <c r="B19" s="24" t="s">
        <v>487</v>
      </c>
      <c r="C19" t="s">
        <v>10</v>
      </c>
      <c r="D19" t="s">
        <v>6</v>
      </c>
      <c r="E19">
        <v>14.2</v>
      </c>
      <c r="F19" t="s">
        <v>501</v>
      </c>
      <c r="G19">
        <v>6</v>
      </c>
      <c r="H19">
        <v>90</v>
      </c>
      <c r="I19">
        <v>67</v>
      </c>
      <c r="J19">
        <v>45</v>
      </c>
      <c r="K19">
        <v>134.32</v>
      </c>
      <c r="L19">
        <v>0</v>
      </c>
      <c r="M19">
        <v>0</v>
      </c>
      <c r="N19">
        <v>10</v>
      </c>
      <c r="O19">
        <v>3</v>
      </c>
      <c r="P19">
        <v>3</v>
      </c>
      <c r="Q19" s="22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0.15777777777777777</v>
      </c>
      <c r="Y19">
        <v>0</v>
      </c>
      <c r="Z19" s="17">
        <v>0.14444444444444443</v>
      </c>
      <c r="AA19" s="18">
        <v>120.88799999999999</v>
      </c>
      <c r="AB19">
        <v>68.864000000000004</v>
      </c>
      <c r="AC19">
        <v>65.378000000000014</v>
      </c>
      <c r="AD19">
        <v>59.864000000000004</v>
      </c>
      <c r="AE19">
        <v>0</v>
      </c>
      <c r="AF19" t="s">
        <v>1052</v>
      </c>
      <c r="AN19" s="26" t="s">
        <v>93</v>
      </c>
      <c r="AO19">
        <v>140.41</v>
      </c>
    </row>
    <row r="20" spans="1:41" x14ac:dyDescent="0.3">
      <c r="A20" t="s">
        <v>500</v>
      </c>
      <c r="B20" s="24" t="s">
        <v>487</v>
      </c>
      <c r="C20" t="s">
        <v>10</v>
      </c>
      <c r="D20" t="s">
        <v>24</v>
      </c>
      <c r="E20">
        <v>14.2</v>
      </c>
      <c r="F20" t="s">
        <v>499</v>
      </c>
      <c r="G20">
        <v>11</v>
      </c>
      <c r="H20">
        <v>295</v>
      </c>
      <c r="I20">
        <v>216</v>
      </c>
      <c r="J20">
        <v>32.770000000000003</v>
      </c>
      <c r="K20">
        <v>136.57</v>
      </c>
      <c r="L20">
        <v>0</v>
      </c>
      <c r="M20">
        <v>2</v>
      </c>
      <c r="N20">
        <v>24</v>
      </c>
      <c r="O20">
        <v>16</v>
      </c>
      <c r="P20">
        <v>2</v>
      </c>
      <c r="Q20" s="22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4.8135593220338981E-2</v>
      </c>
      <c r="Y20">
        <v>0</v>
      </c>
      <c r="Z20" s="17">
        <v>0.13559322033898305</v>
      </c>
      <c r="AA20" s="18">
        <v>402.88150000000002</v>
      </c>
      <c r="AB20">
        <v>79.921999999999997</v>
      </c>
      <c r="AC20">
        <v>81.828000000000003</v>
      </c>
      <c r="AD20">
        <v>119.81399999999999</v>
      </c>
      <c r="AE20">
        <v>0</v>
      </c>
      <c r="AF20" t="s">
        <v>1052</v>
      </c>
      <c r="AN20" s="26" t="s">
        <v>411</v>
      </c>
      <c r="AO20">
        <v>280.32</v>
      </c>
    </row>
    <row r="21" spans="1:41" x14ac:dyDescent="0.3">
      <c r="A21" t="s">
        <v>498</v>
      </c>
      <c r="B21" s="24" t="s">
        <v>487</v>
      </c>
      <c r="C21" t="s">
        <v>10</v>
      </c>
      <c r="D21" t="s">
        <v>6</v>
      </c>
      <c r="E21">
        <v>1.5</v>
      </c>
      <c r="F21" t="s">
        <v>497</v>
      </c>
      <c r="G21">
        <v>3</v>
      </c>
      <c r="H21">
        <v>60</v>
      </c>
      <c r="I21">
        <v>51</v>
      </c>
      <c r="J21">
        <v>20</v>
      </c>
      <c r="K21">
        <v>117.64</v>
      </c>
      <c r="L21">
        <v>0</v>
      </c>
      <c r="M21">
        <v>0</v>
      </c>
      <c r="N21">
        <v>6</v>
      </c>
      <c r="O21">
        <v>1</v>
      </c>
      <c r="P21">
        <v>0</v>
      </c>
      <c r="Q21" s="22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2.5000000000000001E-2</v>
      </c>
      <c r="Y21">
        <v>0</v>
      </c>
      <c r="Z21" s="17">
        <v>0.11666666666666667</v>
      </c>
      <c r="AA21" s="18">
        <v>70.584000000000003</v>
      </c>
      <c r="AB21">
        <v>37.528000000000006</v>
      </c>
      <c r="AC21">
        <v>46.506000000000007</v>
      </c>
      <c r="AD21">
        <v>41.528000000000006</v>
      </c>
      <c r="AE21">
        <v>0</v>
      </c>
      <c r="AF21" t="s">
        <v>1052</v>
      </c>
      <c r="AN21" s="26" t="s">
        <v>344</v>
      </c>
      <c r="AO21">
        <v>170.24</v>
      </c>
    </row>
    <row r="22" spans="1:41" x14ac:dyDescent="0.3">
      <c r="A22" t="s">
        <v>496</v>
      </c>
      <c r="B22" s="24" t="s">
        <v>487</v>
      </c>
      <c r="C22" t="s">
        <v>10</v>
      </c>
      <c r="D22" t="s">
        <v>6</v>
      </c>
      <c r="E22">
        <v>0.4</v>
      </c>
      <c r="F22" t="s">
        <v>495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 s="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 s="17">
        <v>0</v>
      </c>
      <c r="AA22" s="18">
        <v>0</v>
      </c>
      <c r="AB22">
        <v>0</v>
      </c>
      <c r="AC22">
        <v>0</v>
      </c>
      <c r="AD22">
        <v>0</v>
      </c>
      <c r="AE22">
        <v>0</v>
      </c>
      <c r="AF22" t="s">
        <v>1052</v>
      </c>
      <c r="AN22" s="26" t="s">
        <v>442</v>
      </c>
      <c r="AO22">
        <v>121.78</v>
      </c>
    </row>
    <row r="23" spans="1:41" x14ac:dyDescent="0.3">
      <c r="A23" t="s">
        <v>494</v>
      </c>
      <c r="B23" s="24" t="s">
        <v>487</v>
      </c>
      <c r="C23" t="s">
        <v>10</v>
      </c>
      <c r="D23" t="s">
        <v>53</v>
      </c>
      <c r="E23">
        <v>0.75</v>
      </c>
      <c r="F23" t="s">
        <v>493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 s="22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 s="17">
        <v>0</v>
      </c>
      <c r="AA23" s="18">
        <v>0</v>
      </c>
      <c r="AB23">
        <v>0</v>
      </c>
      <c r="AC23">
        <v>0</v>
      </c>
      <c r="AD23">
        <v>0</v>
      </c>
      <c r="AE23">
        <v>0</v>
      </c>
      <c r="AF23" t="s">
        <v>1052</v>
      </c>
      <c r="AN23" s="26" t="s">
        <v>409</v>
      </c>
      <c r="AO23">
        <v>180.94</v>
      </c>
    </row>
    <row r="24" spans="1:41" x14ac:dyDescent="0.3">
      <c r="A24" t="s">
        <v>492</v>
      </c>
      <c r="B24" s="24" t="s">
        <v>487</v>
      </c>
      <c r="C24" t="s">
        <v>10</v>
      </c>
      <c r="D24" t="s">
        <v>19</v>
      </c>
      <c r="E24">
        <v>1</v>
      </c>
      <c r="F24" t="s">
        <v>491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 s="22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 s="17">
        <v>0</v>
      </c>
      <c r="AA24" s="18">
        <v>0</v>
      </c>
      <c r="AB24">
        <v>0</v>
      </c>
      <c r="AC24">
        <v>0</v>
      </c>
      <c r="AD24">
        <v>0</v>
      </c>
      <c r="AE24">
        <v>0</v>
      </c>
      <c r="AF24" t="s">
        <v>1052</v>
      </c>
      <c r="AN24" s="26" t="s">
        <v>20</v>
      </c>
      <c r="AO24">
        <v>128.27000000000001</v>
      </c>
    </row>
    <row r="25" spans="1:41" x14ac:dyDescent="0.3">
      <c r="A25" t="s">
        <v>490</v>
      </c>
      <c r="B25" s="24" t="s">
        <v>487</v>
      </c>
      <c r="C25" t="s">
        <v>10</v>
      </c>
      <c r="D25" t="s">
        <v>1</v>
      </c>
      <c r="E25">
        <v>2</v>
      </c>
      <c r="F25" t="s">
        <v>489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 s="22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 s="17">
        <v>0</v>
      </c>
      <c r="AA25" s="18">
        <v>0</v>
      </c>
      <c r="AB25">
        <v>0</v>
      </c>
      <c r="AC25">
        <v>0</v>
      </c>
      <c r="AD25">
        <v>0</v>
      </c>
      <c r="AE25">
        <v>0</v>
      </c>
      <c r="AF25" t="s">
        <v>1052</v>
      </c>
      <c r="AN25" s="26" t="s">
        <v>407</v>
      </c>
      <c r="AO25">
        <v>149.57</v>
      </c>
    </row>
    <row r="26" spans="1:41" x14ac:dyDescent="0.3">
      <c r="A26" t="s">
        <v>488</v>
      </c>
      <c r="B26" s="24" t="s">
        <v>487</v>
      </c>
      <c r="C26" t="s">
        <v>10</v>
      </c>
      <c r="D26" t="s">
        <v>6</v>
      </c>
      <c r="E26">
        <v>0.75</v>
      </c>
      <c r="F26" t="s">
        <v>486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 s="22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 s="17">
        <v>0</v>
      </c>
      <c r="AA26" s="18">
        <v>0</v>
      </c>
      <c r="AB26">
        <v>0</v>
      </c>
      <c r="AC26">
        <v>0</v>
      </c>
      <c r="AD26">
        <v>0</v>
      </c>
      <c r="AE26">
        <v>0</v>
      </c>
      <c r="AF26" t="s">
        <v>1052</v>
      </c>
      <c r="AN26" s="26" t="s">
        <v>295</v>
      </c>
      <c r="AO26">
        <v>151.18</v>
      </c>
    </row>
    <row r="27" spans="1:41" x14ac:dyDescent="0.3">
      <c r="A27" t="s">
        <v>485</v>
      </c>
      <c r="B27" s="24" t="s">
        <v>435</v>
      </c>
      <c r="C27" t="s">
        <v>29</v>
      </c>
      <c r="D27" t="s">
        <v>24</v>
      </c>
      <c r="E27">
        <v>0</v>
      </c>
      <c r="F27" t="s">
        <v>484</v>
      </c>
      <c r="G27">
        <v>14</v>
      </c>
      <c r="H27">
        <v>593</v>
      </c>
      <c r="I27">
        <v>340</v>
      </c>
      <c r="J27">
        <v>45.61</v>
      </c>
      <c r="K27">
        <v>174.41</v>
      </c>
      <c r="L27">
        <v>1</v>
      </c>
      <c r="M27">
        <v>5</v>
      </c>
      <c r="N27">
        <v>56</v>
      </c>
      <c r="O27">
        <v>31</v>
      </c>
      <c r="P27">
        <v>1</v>
      </c>
      <c r="Q27" s="22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 s="17">
        <v>0.14671163575042159</v>
      </c>
      <c r="AA27" s="18">
        <v>1034.2513000000001</v>
      </c>
      <c r="AB27">
        <v>117.426</v>
      </c>
      <c r="AC27">
        <v>117.76400000000001</v>
      </c>
      <c r="AD27">
        <v>214.78200000000001</v>
      </c>
      <c r="AE27">
        <v>0</v>
      </c>
      <c r="AF27" t="s">
        <v>1052</v>
      </c>
      <c r="AI27" s="25" t="s">
        <v>788</v>
      </c>
      <c r="AJ27" t="s">
        <v>789</v>
      </c>
      <c r="AN27" s="26" t="s">
        <v>401</v>
      </c>
      <c r="AO27">
        <v>200.93</v>
      </c>
    </row>
    <row r="28" spans="1:41" x14ac:dyDescent="0.3">
      <c r="A28" t="s">
        <v>483</v>
      </c>
      <c r="B28" s="24" t="s">
        <v>435</v>
      </c>
      <c r="C28" t="s">
        <v>29</v>
      </c>
      <c r="D28" t="s">
        <v>53</v>
      </c>
      <c r="E28">
        <v>0</v>
      </c>
      <c r="F28" t="s">
        <v>482</v>
      </c>
      <c r="G28">
        <v>2</v>
      </c>
      <c r="H28">
        <v>18</v>
      </c>
      <c r="I28">
        <v>18</v>
      </c>
      <c r="J28">
        <v>9</v>
      </c>
      <c r="K28">
        <v>100</v>
      </c>
      <c r="L28">
        <v>0</v>
      </c>
      <c r="M28">
        <v>0</v>
      </c>
      <c r="N28">
        <v>3</v>
      </c>
      <c r="O28">
        <v>0</v>
      </c>
      <c r="P28">
        <v>0</v>
      </c>
      <c r="Q28" s="22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 s="17">
        <v>0.16666666666666666</v>
      </c>
      <c r="AA28" s="18">
        <v>18</v>
      </c>
      <c r="AB28">
        <v>25.400000000000002</v>
      </c>
      <c r="AC28">
        <v>39.1</v>
      </c>
      <c r="AD28">
        <v>25.4</v>
      </c>
      <c r="AE28">
        <v>0</v>
      </c>
      <c r="AF28" t="s">
        <v>1052</v>
      </c>
      <c r="AN28" s="26" t="s">
        <v>89</v>
      </c>
      <c r="AO28">
        <v>180.55</v>
      </c>
    </row>
    <row r="29" spans="1:41" x14ac:dyDescent="0.3">
      <c r="A29" t="s">
        <v>481</v>
      </c>
      <c r="B29" s="24" t="s">
        <v>435</v>
      </c>
      <c r="C29" t="s">
        <v>29</v>
      </c>
      <c r="D29" t="s">
        <v>24</v>
      </c>
      <c r="E29">
        <v>0</v>
      </c>
      <c r="F29" t="s">
        <v>480</v>
      </c>
      <c r="G29">
        <v>4</v>
      </c>
      <c r="H29">
        <v>108</v>
      </c>
      <c r="I29">
        <v>88</v>
      </c>
      <c r="J29">
        <v>27</v>
      </c>
      <c r="K29">
        <v>122.72</v>
      </c>
      <c r="L29">
        <v>0</v>
      </c>
      <c r="M29">
        <v>1</v>
      </c>
      <c r="N29">
        <v>15</v>
      </c>
      <c r="O29">
        <v>1</v>
      </c>
      <c r="P29">
        <v>0</v>
      </c>
      <c r="Q29" s="22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 s="17">
        <v>0.14814814814814814</v>
      </c>
      <c r="AA29" s="18">
        <v>132.5376</v>
      </c>
      <c r="AB29">
        <v>46.144000000000005</v>
      </c>
      <c r="AC29">
        <v>46.688000000000002</v>
      </c>
      <c r="AD29">
        <v>56.944000000000003</v>
      </c>
      <c r="AE29">
        <v>0</v>
      </c>
      <c r="AF29" t="s">
        <v>1052</v>
      </c>
      <c r="AI29" s="25" t="s">
        <v>725</v>
      </c>
      <c r="AJ29" t="s">
        <v>787</v>
      </c>
      <c r="AN29" s="26" t="s">
        <v>13</v>
      </c>
      <c r="AO29">
        <v>140.55000000000001</v>
      </c>
    </row>
    <row r="30" spans="1:41" x14ac:dyDescent="0.3">
      <c r="A30" t="s">
        <v>479</v>
      </c>
      <c r="B30" s="24" t="s">
        <v>435</v>
      </c>
      <c r="C30" t="s">
        <v>29</v>
      </c>
      <c r="D30" t="s">
        <v>53</v>
      </c>
      <c r="E30">
        <v>0</v>
      </c>
      <c r="F30" t="s">
        <v>478</v>
      </c>
      <c r="G30">
        <v>14</v>
      </c>
      <c r="H30">
        <v>275</v>
      </c>
      <c r="I30">
        <v>216</v>
      </c>
      <c r="J30">
        <v>34.369999999999997</v>
      </c>
      <c r="K30">
        <v>127.31</v>
      </c>
      <c r="L30">
        <v>0</v>
      </c>
      <c r="M30">
        <v>2</v>
      </c>
      <c r="N30">
        <v>18</v>
      </c>
      <c r="O30">
        <v>9</v>
      </c>
      <c r="P30">
        <v>5</v>
      </c>
      <c r="Q30" s="22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 s="17">
        <v>9.8181818181818176E-2</v>
      </c>
      <c r="AA30" s="18">
        <v>350.10250000000002</v>
      </c>
      <c r="AB30">
        <v>91.710000000000008</v>
      </c>
      <c r="AC30">
        <v>73.124000000000009</v>
      </c>
      <c r="AD30">
        <v>117.962</v>
      </c>
      <c r="AE30">
        <v>0</v>
      </c>
      <c r="AF30" t="s">
        <v>1052</v>
      </c>
      <c r="AI30" s="26" t="s">
        <v>350</v>
      </c>
      <c r="AJ30">
        <v>136.494</v>
      </c>
      <c r="AN30" s="26" t="s">
        <v>726</v>
      </c>
      <c r="AO30">
        <v>2536.0100000000002</v>
      </c>
    </row>
    <row r="31" spans="1:41" x14ac:dyDescent="0.3">
      <c r="A31" t="s">
        <v>477</v>
      </c>
      <c r="B31" s="24" t="s">
        <v>435</v>
      </c>
      <c r="C31" t="s">
        <v>29</v>
      </c>
      <c r="D31" t="s">
        <v>6</v>
      </c>
      <c r="E31">
        <v>0</v>
      </c>
      <c r="F31" t="s">
        <v>476</v>
      </c>
      <c r="G31">
        <v>14</v>
      </c>
      <c r="H31">
        <v>173</v>
      </c>
      <c r="I31">
        <v>132</v>
      </c>
      <c r="J31">
        <v>19.22</v>
      </c>
      <c r="K31">
        <v>131.06</v>
      </c>
      <c r="L31">
        <v>0</v>
      </c>
      <c r="M31">
        <v>1</v>
      </c>
      <c r="N31">
        <v>16</v>
      </c>
      <c r="O31">
        <v>6</v>
      </c>
      <c r="P31">
        <v>2</v>
      </c>
      <c r="Q31" s="22">
        <v>14</v>
      </c>
      <c r="R31">
        <v>44</v>
      </c>
      <c r="S31">
        <v>360</v>
      </c>
      <c r="T31">
        <v>11</v>
      </c>
      <c r="U31">
        <v>8.18</v>
      </c>
      <c r="V31">
        <v>0</v>
      </c>
      <c r="W31">
        <v>32.72</v>
      </c>
      <c r="X31">
        <v>0</v>
      </c>
      <c r="Y31">
        <v>0</v>
      </c>
      <c r="Z31" s="17">
        <v>0.12716763005780346</v>
      </c>
      <c r="AA31" s="18">
        <v>226.7338</v>
      </c>
      <c r="AB31">
        <v>61.2</v>
      </c>
      <c r="AC31">
        <v>63.824000000000005</v>
      </c>
      <c r="AD31">
        <v>153.75200000000001</v>
      </c>
      <c r="AE31">
        <v>101.82</v>
      </c>
      <c r="AF31" t="s">
        <v>1052</v>
      </c>
      <c r="AI31" s="26" t="s">
        <v>47</v>
      </c>
      <c r="AJ31">
        <v>110.83600000000001</v>
      </c>
    </row>
    <row r="32" spans="1:41" x14ac:dyDescent="0.3">
      <c r="A32" t="s">
        <v>475</v>
      </c>
      <c r="B32" s="24" t="s">
        <v>435</v>
      </c>
      <c r="C32" t="s">
        <v>29</v>
      </c>
      <c r="D32" t="s">
        <v>53</v>
      </c>
      <c r="E32">
        <v>0</v>
      </c>
      <c r="F32" t="s">
        <v>474</v>
      </c>
      <c r="G32">
        <v>11</v>
      </c>
      <c r="H32">
        <v>252</v>
      </c>
      <c r="I32">
        <v>171</v>
      </c>
      <c r="J32">
        <v>36</v>
      </c>
      <c r="K32">
        <v>147.36000000000001</v>
      </c>
      <c r="L32">
        <v>0</v>
      </c>
      <c r="M32">
        <v>2</v>
      </c>
      <c r="N32">
        <v>15</v>
      </c>
      <c r="O32">
        <v>17</v>
      </c>
      <c r="P32">
        <v>2</v>
      </c>
      <c r="Q32" s="2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 s="17">
        <v>0.12698412698412698</v>
      </c>
      <c r="AA32" s="18">
        <v>371.34719999999999</v>
      </c>
      <c r="AB32">
        <v>79.072000000000003</v>
      </c>
      <c r="AC32">
        <v>90.39400000000002</v>
      </c>
      <c r="AD32">
        <v>109.072</v>
      </c>
      <c r="AE32">
        <v>0</v>
      </c>
      <c r="AF32" t="s">
        <v>1052</v>
      </c>
      <c r="AI32" s="26" t="s">
        <v>196</v>
      </c>
      <c r="AJ32">
        <v>140.04800000000003</v>
      </c>
    </row>
    <row r="33" spans="1:36" x14ac:dyDescent="0.3">
      <c r="A33" t="s">
        <v>473</v>
      </c>
      <c r="B33" s="24" t="s">
        <v>435</v>
      </c>
      <c r="C33" t="s">
        <v>29</v>
      </c>
      <c r="D33" t="s">
        <v>53</v>
      </c>
      <c r="E33">
        <v>0</v>
      </c>
      <c r="F33" t="s">
        <v>472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 s="22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 s="17">
        <v>0</v>
      </c>
      <c r="AA33" s="18">
        <v>0</v>
      </c>
      <c r="AB33">
        <v>0</v>
      </c>
      <c r="AC33">
        <v>0</v>
      </c>
      <c r="AD33">
        <v>0</v>
      </c>
      <c r="AE33">
        <v>0</v>
      </c>
      <c r="AF33" t="s">
        <v>1052</v>
      </c>
      <c r="AI33" s="26" t="s">
        <v>726</v>
      </c>
      <c r="AJ33">
        <v>387.37800000000004</v>
      </c>
    </row>
    <row r="34" spans="1:36" x14ac:dyDescent="0.3">
      <c r="A34" t="s">
        <v>471</v>
      </c>
      <c r="B34" s="24" t="s">
        <v>435</v>
      </c>
      <c r="C34" t="s">
        <v>29</v>
      </c>
      <c r="D34" t="s">
        <v>6</v>
      </c>
      <c r="E34">
        <v>0</v>
      </c>
      <c r="F34" t="s">
        <v>470</v>
      </c>
      <c r="G34">
        <v>5</v>
      </c>
      <c r="H34">
        <v>15</v>
      </c>
      <c r="I34">
        <v>10</v>
      </c>
      <c r="J34">
        <v>15</v>
      </c>
      <c r="K34">
        <v>150</v>
      </c>
      <c r="L34">
        <v>0</v>
      </c>
      <c r="M34">
        <v>0</v>
      </c>
      <c r="N34">
        <v>2</v>
      </c>
      <c r="O34">
        <v>0</v>
      </c>
      <c r="P34">
        <v>1</v>
      </c>
      <c r="Q34" s="22">
        <v>5</v>
      </c>
      <c r="R34">
        <v>9</v>
      </c>
      <c r="S34">
        <v>113</v>
      </c>
      <c r="T34">
        <v>2</v>
      </c>
      <c r="U34">
        <v>12.55</v>
      </c>
      <c r="V34">
        <v>0</v>
      </c>
      <c r="W34">
        <v>56.5</v>
      </c>
      <c r="X34">
        <v>0</v>
      </c>
      <c r="Y34">
        <v>0</v>
      </c>
      <c r="Z34" s="17">
        <v>0.13333333333333333</v>
      </c>
      <c r="AA34" s="18">
        <v>22.5</v>
      </c>
      <c r="AB34">
        <v>42.5</v>
      </c>
      <c r="AC34">
        <v>62.5</v>
      </c>
      <c r="AD34">
        <v>27.4</v>
      </c>
      <c r="AE34">
        <v>7.4499999999999993</v>
      </c>
      <c r="AF34" t="s">
        <v>1052</v>
      </c>
    </row>
    <row r="35" spans="1:36" x14ac:dyDescent="0.3">
      <c r="A35" t="s">
        <v>469</v>
      </c>
      <c r="B35" s="24" t="s">
        <v>435</v>
      </c>
      <c r="C35" t="s">
        <v>29</v>
      </c>
      <c r="D35" t="s">
        <v>6</v>
      </c>
      <c r="E35">
        <v>0</v>
      </c>
      <c r="F35" t="s">
        <v>468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 s="22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 s="17">
        <v>0</v>
      </c>
      <c r="AA35" s="18">
        <v>0</v>
      </c>
      <c r="AB35">
        <v>0</v>
      </c>
      <c r="AC35">
        <v>0</v>
      </c>
      <c r="AD35">
        <v>0</v>
      </c>
      <c r="AE35">
        <v>0</v>
      </c>
      <c r="AF35" t="s">
        <v>1052</v>
      </c>
    </row>
    <row r="36" spans="1:36" x14ac:dyDescent="0.3">
      <c r="A36" t="s">
        <v>467</v>
      </c>
      <c r="B36" s="24" t="s">
        <v>435</v>
      </c>
      <c r="C36" t="s">
        <v>29</v>
      </c>
      <c r="D36" t="s">
        <v>6</v>
      </c>
      <c r="E36">
        <v>0</v>
      </c>
      <c r="F36" t="s">
        <v>466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 s="22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 s="17">
        <v>0</v>
      </c>
      <c r="AA36" s="18">
        <v>0</v>
      </c>
      <c r="AB36">
        <v>0</v>
      </c>
      <c r="AC36">
        <v>0</v>
      </c>
      <c r="AD36">
        <v>0</v>
      </c>
      <c r="AE36">
        <v>0</v>
      </c>
      <c r="AF36" t="s">
        <v>1052</v>
      </c>
    </row>
    <row r="37" spans="1:36" x14ac:dyDescent="0.3">
      <c r="A37" t="s">
        <v>465</v>
      </c>
      <c r="B37" s="24" t="s">
        <v>435</v>
      </c>
      <c r="C37" t="s">
        <v>29</v>
      </c>
      <c r="D37" t="s">
        <v>6</v>
      </c>
      <c r="E37">
        <v>0</v>
      </c>
      <c r="F37" t="s">
        <v>464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 s="22">
        <v>3</v>
      </c>
      <c r="R37">
        <v>10</v>
      </c>
      <c r="S37">
        <v>87</v>
      </c>
      <c r="T37">
        <v>4</v>
      </c>
      <c r="U37">
        <v>8.6999999999999993</v>
      </c>
      <c r="V37">
        <v>0</v>
      </c>
      <c r="W37">
        <v>21.75</v>
      </c>
      <c r="X37">
        <v>0</v>
      </c>
      <c r="Y37">
        <v>0</v>
      </c>
      <c r="Z37" s="17">
        <v>0</v>
      </c>
      <c r="AA37" s="18">
        <v>0</v>
      </c>
      <c r="AB37">
        <v>0</v>
      </c>
      <c r="AC37">
        <v>0</v>
      </c>
      <c r="AD37">
        <v>14.600000000000001</v>
      </c>
      <c r="AE37">
        <v>31.3</v>
      </c>
      <c r="AF37" t="s">
        <v>1052</v>
      </c>
    </row>
    <row r="38" spans="1:36" x14ac:dyDescent="0.3">
      <c r="A38" t="s">
        <v>463</v>
      </c>
      <c r="B38" s="24" t="s">
        <v>435</v>
      </c>
      <c r="C38" t="s">
        <v>29</v>
      </c>
      <c r="D38" t="s">
        <v>1</v>
      </c>
      <c r="E38">
        <v>0</v>
      </c>
      <c r="F38" t="s">
        <v>462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 s="22">
        <v>6</v>
      </c>
      <c r="R38">
        <v>22</v>
      </c>
      <c r="S38">
        <v>224</v>
      </c>
      <c r="T38">
        <v>11</v>
      </c>
      <c r="U38">
        <v>10.18</v>
      </c>
      <c r="V38">
        <v>0</v>
      </c>
      <c r="W38">
        <v>20.36</v>
      </c>
      <c r="X38">
        <v>0</v>
      </c>
      <c r="Y38">
        <v>0</v>
      </c>
      <c r="Z38" s="17">
        <v>0</v>
      </c>
      <c r="AA38" s="18">
        <v>0</v>
      </c>
      <c r="AB38">
        <v>0</v>
      </c>
      <c r="AC38">
        <v>0</v>
      </c>
      <c r="AD38">
        <v>67.64</v>
      </c>
      <c r="AE38">
        <v>99.82</v>
      </c>
      <c r="AF38" t="s">
        <v>1052</v>
      </c>
    </row>
    <row r="39" spans="1:36" x14ac:dyDescent="0.3">
      <c r="A39" t="s">
        <v>461</v>
      </c>
      <c r="B39" s="24" t="s">
        <v>435</v>
      </c>
      <c r="C39" t="s">
        <v>29</v>
      </c>
      <c r="D39" t="s">
        <v>1</v>
      </c>
      <c r="E39">
        <v>0</v>
      </c>
      <c r="F39" t="s">
        <v>460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 s="22">
        <v>10</v>
      </c>
      <c r="R39">
        <v>31.5</v>
      </c>
      <c r="S39">
        <v>356</v>
      </c>
      <c r="T39">
        <v>5</v>
      </c>
      <c r="U39">
        <v>11.18</v>
      </c>
      <c r="V39">
        <v>0</v>
      </c>
      <c r="W39">
        <v>71.2</v>
      </c>
      <c r="X39">
        <v>0</v>
      </c>
      <c r="Y39">
        <v>0</v>
      </c>
      <c r="Z39" s="17">
        <v>0</v>
      </c>
      <c r="AA39" s="18">
        <v>0</v>
      </c>
      <c r="AB39">
        <v>0</v>
      </c>
      <c r="AC39">
        <v>0</v>
      </c>
      <c r="AD39">
        <v>17.64</v>
      </c>
      <c r="AE39">
        <v>38.82</v>
      </c>
      <c r="AF39" t="s">
        <v>1052</v>
      </c>
    </row>
    <row r="40" spans="1:36" x14ac:dyDescent="0.3">
      <c r="A40" t="s">
        <v>459</v>
      </c>
      <c r="B40" s="24" t="s">
        <v>435</v>
      </c>
      <c r="C40" t="s">
        <v>29</v>
      </c>
      <c r="D40" t="s">
        <v>1</v>
      </c>
      <c r="E40">
        <v>0</v>
      </c>
      <c r="F40" t="s">
        <v>458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 s="22">
        <v>10</v>
      </c>
      <c r="R40">
        <v>31.2</v>
      </c>
      <c r="S40">
        <v>353</v>
      </c>
      <c r="T40">
        <v>6</v>
      </c>
      <c r="U40">
        <v>11.26</v>
      </c>
      <c r="V40">
        <v>0</v>
      </c>
      <c r="W40">
        <v>58.83</v>
      </c>
      <c r="X40">
        <v>0</v>
      </c>
      <c r="Y40">
        <v>0</v>
      </c>
      <c r="Z40" s="17">
        <v>0</v>
      </c>
      <c r="AA40" s="18">
        <v>0</v>
      </c>
      <c r="AB40">
        <v>0</v>
      </c>
      <c r="AC40">
        <v>0</v>
      </c>
      <c r="AD40">
        <v>25.48</v>
      </c>
      <c r="AE40">
        <v>48.74</v>
      </c>
      <c r="AF40" t="s">
        <v>1052</v>
      </c>
    </row>
    <row r="41" spans="1:36" x14ac:dyDescent="0.3">
      <c r="A41" t="s">
        <v>457</v>
      </c>
      <c r="B41" s="24" t="s">
        <v>435</v>
      </c>
      <c r="C41" t="s">
        <v>29</v>
      </c>
      <c r="D41" t="s">
        <v>1</v>
      </c>
      <c r="E41">
        <v>0</v>
      </c>
      <c r="F41" t="s">
        <v>456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 s="22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 s="17">
        <v>0</v>
      </c>
      <c r="AA41" s="18">
        <v>0</v>
      </c>
      <c r="AB41">
        <v>0</v>
      </c>
      <c r="AC41">
        <v>0</v>
      </c>
      <c r="AD41">
        <v>0</v>
      </c>
      <c r="AE41">
        <v>0</v>
      </c>
      <c r="AF41" t="s">
        <v>1052</v>
      </c>
    </row>
    <row r="42" spans="1:36" x14ac:dyDescent="0.3">
      <c r="A42" t="s">
        <v>455</v>
      </c>
      <c r="B42" s="24" t="s">
        <v>435</v>
      </c>
      <c r="C42" t="s">
        <v>29</v>
      </c>
      <c r="D42" t="s">
        <v>19</v>
      </c>
      <c r="E42">
        <v>0</v>
      </c>
      <c r="F42" t="s">
        <v>454</v>
      </c>
      <c r="G42">
        <v>12</v>
      </c>
      <c r="H42">
        <v>9</v>
      </c>
      <c r="I42">
        <v>21</v>
      </c>
      <c r="J42">
        <v>3</v>
      </c>
      <c r="K42">
        <v>42.85</v>
      </c>
      <c r="L42">
        <v>0</v>
      </c>
      <c r="M42">
        <v>0</v>
      </c>
      <c r="N42">
        <v>0</v>
      </c>
      <c r="O42">
        <v>0</v>
      </c>
      <c r="P42">
        <v>1</v>
      </c>
      <c r="Q42" s="22">
        <v>12</v>
      </c>
      <c r="R42">
        <v>37</v>
      </c>
      <c r="S42">
        <v>381</v>
      </c>
      <c r="T42">
        <v>10</v>
      </c>
      <c r="U42">
        <v>10.29</v>
      </c>
      <c r="V42">
        <v>0</v>
      </c>
      <c r="W42">
        <v>38.1</v>
      </c>
      <c r="X42">
        <v>0</v>
      </c>
      <c r="Y42">
        <v>0</v>
      </c>
      <c r="Z42" s="17">
        <v>0</v>
      </c>
      <c r="AA42" s="18">
        <v>3.8565000000000005</v>
      </c>
      <c r="AB42">
        <v>15.67</v>
      </c>
      <c r="AC42">
        <v>19.09</v>
      </c>
      <c r="AD42">
        <v>72.69</v>
      </c>
      <c r="AE42">
        <v>89.710000000000008</v>
      </c>
      <c r="AF42" t="s">
        <v>1052</v>
      </c>
    </row>
    <row r="43" spans="1:36" x14ac:dyDescent="0.3">
      <c r="A43" t="s">
        <v>453</v>
      </c>
      <c r="B43" s="24" t="s">
        <v>435</v>
      </c>
      <c r="C43" t="s">
        <v>135</v>
      </c>
      <c r="D43" t="s">
        <v>53</v>
      </c>
      <c r="E43">
        <v>0</v>
      </c>
      <c r="F43" t="s">
        <v>452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 s="22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 s="17">
        <v>0</v>
      </c>
      <c r="AA43" s="18">
        <v>0</v>
      </c>
      <c r="AB43">
        <v>0</v>
      </c>
      <c r="AC43">
        <v>0</v>
      </c>
      <c r="AD43">
        <v>0</v>
      </c>
      <c r="AE43">
        <v>0</v>
      </c>
      <c r="AF43" t="s">
        <v>1052</v>
      </c>
    </row>
    <row r="44" spans="1:36" x14ac:dyDescent="0.3">
      <c r="A44" t="s">
        <v>451</v>
      </c>
      <c r="B44" s="24" t="s">
        <v>435</v>
      </c>
      <c r="C44" t="s">
        <v>10</v>
      </c>
      <c r="D44" t="s">
        <v>6</v>
      </c>
      <c r="E44">
        <v>8.4</v>
      </c>
      <c r="F44" t="s">
        <v>450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 s="22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 s="17">
        <v>0</v>
      </c>
      <c r="AA44" s="18">
        <v>0</v>
      </c>
      <c r="AB44">
        <v>0</v>
      </c>
      <c r="AC44">
        <v>0</v>
      </c>
      <c r="AD44">
        <v>0</v>
      </c>
      <c r="AE44">
        <v>0</v>
      </c>
      <c r="AF44" t="s">
        <v>1052</v>
      </c>
    </row>
    <row r="45" spans="1:36" x14ac:dyDescent="0.3">
      <c r="A45" t="s">
        <v>449</v>
      </c>
      <c r="B45" s="24" t="s">
        <v>435</v>
      </c>
      <c r="C45" t="s">
        <v>448</v>
      </c>
      <c r="D45" t="s">
        <v>1</v>
      </c>
      <c r="E45">
        <v>0.75</v>
      </c>
      <c r="F45" t="s">
        <v>447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 s="22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 s="17">
        <v>0</v>
      </c>
      <c r="AA45" s="18">
        <v>0</v>
      </c>
      <c r="AB45">
        <v>0</v>
      </c>
      <c r="AC45">
        <v>0</v>
      </c>
      <c r="AD45">
        <v>0</v>
      </c>
      <c r="AE45">
        <v>0</v>
      </c>
      <c r="AF45" t="s">
        <v>1052</v>
      </c>
    </row>
    <row r="46" spans="1:36" x14ac:dyDescent="0.3">
      <c r="A46" t="s">
        <v>446</v>
      </c>
      <c r="B46" s="24" t="s">
        <v>435</v>
      </c>
      <c r="C46" t="s">
        <v>10</v>
      </c>
      <c r="D46" t="s">
        <v>53</v>
      </c>
      <c r="E46">
        <v>2</v>
      </c>
      <c r="F46" t="s">
        <v>445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 s="22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 s="17">
        <v>0</v>
      </c>
      <c r="AA46" s="18">
        <v>0</v>
      </c>
      <c r="AB46">
        <v>0</v>
      </c>
      <c r="AC46">
        <v>0</v>
      </c>
      <c r="AD46">
        <v>0</v>
      </c>
      <c r="AE46">
        <v>0</v>
      </c>
      <c r="AF46" t="s">
        <v>1052</v>
      </c>
    </row>
    <row r="47" spans="1:36" x14ac:dyDescent="0.3">
      <c r="A47" t="s">
        <v>444</v>
      </c>
      <c r="B47" s="24" t="s">
        <v>435</v>
      </c>
      <c r="C47" t="s">
        <v>10</v>
      </c>
      <c r="D47" t="s">
        <v>53</v>
      </c>
      <c r="E47">
        <v>4</v>
      </c>
      <c r="F47" t="s">
        <v>443</v>
      </c>
      <c r="G47">
        <v>10</v>
      </c>
      <c r="H47">
        <v>278</v>
      </c>
      <c r="I47">
        <v>175</v>
      </c>
      <c r="J47">
        <v>27.8</v>
      </c>
      <c r="K47">
        <v>158.85</v>
      </c>
      <c r="L47">
        <v>0</v>
      </c>
      <c r="M47">
        <v>2</v>
      </c>
      <c r="N47">
        <v>33</v>
      </c>
      <c r="O47">
        <v>12</v>
      </c>
      <c r="P47">
        <v>0</v>
      </c>
      <c r="Q47" s="22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1.4388489208633094E-2</v>
      </c>
      <c r="Y47">
        <v>0</v>
      </c>
      <c r="Z47" s="17">
        <v>0.16187050359712229</v>
      </c>
      <c r="AA47" s="18">
        <v>441.60299999999995</v>
      </c>
      <c r="AB47">
        <v>70.69</v>
      </c>
      <c r="AC47">
        <v>78.789999999999992</v>
      </c>
      <c r="AD47">
        <v>115.16999999999999</v>
      </c>
      <c r="AE47">
        <v>0</v>
      </c>
      <c r="AF47" t="s">
        <v>1052</v>
      </c>
    </row>
    <row r="48" spans="1:36" x14ac:dyDescent="0.3">
      <c r="A48" t="s">
        <v>442</v>
      </c>
      <c r="B48" s="24" t="s">
        <v>435</v>
      </c>
      <c r="C48" t="s">
        <v>10</v>
      </c>
      <c r="D48" t="s">
        <v>1</v>
      </c>
      <c r="E48">
        <v>2</v>
      </c>
      <c r="F48" t="s">
        <v>441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 s="22">
        <v>12</v>
      </c>
      <c r="R48">
        <v>41.2</v>
      </c>
      <c r="S48">
        <v>340</v>
      </c>
      <c r="T48">
        <v>13</v>
      </c>
      <c r="U48">
        <v>8.2200000000000006</v>
      </c>
      <c r="V48">
        <v>0</v>
      </c>
      <c r="W48">
        <v>26.15</v>
      </c>
      <c r="X48">
        <v>0</v>
      </c>
      <c r="Y48">
        <v>0.15384615384615385</v>
      </c>
      <c r="Z48" s="17">
        <v>0</v>
      </c>
      <c r="AA48" s="18">
        <v>0</v>
      </c>
      <c r="AB48">
        <v>0</v>
      </c>
      <c r="AC48">
        <v>0</v>
      </c>
      <c r="AD48">
        <v>87.56</v>
      </c>
      <c r="AE48">
        <v>121.78</v>
      </c>
      <c r="AF48" t="s">
        <v>1052</v>
      </c>
    </row>
    <row r="49" spans="1:32" x14ac:dyDescent="0.3">
      <c r="A49" t="s">
        <v>440</v>
      </c>
      <c r="B49" s="24" t="s">
        <v>435</v>
      </c>
      <c r="C49" t="s">
        <v>10</v>
      </c>
      <c r="D49" t="s">
        <v>53</v>
      </c>
      <c r="E49">
        <v>0.3</v>
      </c>
      <c r="F49" t="s">
        <v>439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 s="22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 s="17">
        <v>0</v>
      </c>
      <c r="AA49" s="18">
        <v>0</v>
      </c>
      <c r="AB49">
        <v>0</v>
      </c>
      <c r="AC49">
        <v>0</v>
      </c>
      <c r="AD49">
        <v>0</v>
      </c>
      <c r="AE49">
        <v>0</v>
      </c>
      <c r="AF49" t="s">
        <v>1052</v>
      </c>
    </row>
    <row r="50" spans="1:32" x14ac:dyDescent="0.3">
      <c r="A50" t="s">
        <v>438</v>
      </c>
      <c r="B50" s="24" t="s">
        <v>435</v>
      </c>
      <c r="C50" t="s">
        <v>10</v>
      </c>
      <c r="D50" t="s">
        <v>53</v>
      </c>
      <c r="E50">
        <v>0.75</v>
      </c>
      <c r="F50" t="s">
        <v>437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 s="22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 s="17">
        <v>0</v>
      </c>
      <c r="AA50" s="18">
        <v>0</v>
      </c>
      <c r="AB50">
        <v>0</v>
      </c>
      <c r="AC50">
        <v>0</v>
      </c>
      <c r="AD50">
        <v>0</v>
      </c>
      <c r="AE50">
        <v>0</v>
      </c>
      <c r="AF50" t="s">
        <v>1052</v>
      </c>
    </row>
    <row r="51" spans="1:32" x14ac:dyDescent="0.3">
      <c r="A51" t="s">
        <v>436</v>
      </c>
      <c r="B51" s="24" t="s">
        <v>435</v>
      </c>
      <c r="C51" t="s">
        <v>10</v>
      </c>
      <c r="D51" t="s">
        <v>1</v>
      </c>
      <c r="E51">
        <v>2</v>
      </c>
      <c r="F51" t="s">
        <v>434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 s="22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 s="17">
        <v>0</v>
      </c>
      <c r="AA51" s="18">
        <v>0</v>
      </c>
      <c r="AB51">
        <v>0</v>
      </c>
      <c r="AC51">
        <v>0</v>
      </c>
      <c r="AD51">
        <v>0</v>
      </c>
      <c r="AE51">
        <v>0</v>
      </c>
      <c r="AF51" t="s">
        <v>1052</v>
      </c>
    </row>
    <row r="52" spans="1:32" x14ac:dyDescent="0.3">
      <c r="A52" t="s">
        <v>433</v>
      </c>
      <c r="B52" s="24" t="s">
        <v>383</v>
      </c>
      <c r="C52" t="s">
        <v>29</v>
      </c>
      <c r="D52" t="s">
        <v>53</v>
      </c>
      <c r="E52">
        <v>0</v>
      </c>
      <c r="F52" t="s">
        <v>432</v>
      </c>
      <c r="G52">
        <v>16</v>
      </c>
      <c r="H52">
        <v>732</v>
      </c>
      <c r="I52">
        <v>449</v>
      </c>
      <c r="J52">
        <v>45.75</v>
      </c>
      <c r="K52">
        <v>163.02000000000001</v>
      </c>
      <c r="L52">
        <v>1</v>
      </c>
      <c r="M52">
        <v>6</v>
      </c>
      <c r="N52">
        <v>74</v>
      </c>
      <c r="O52">
        <v>33</v>
      </c>
      <c r="P52">
        <v>0</v>
      </c>
      <c r="Q52" s="2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 s="17">
        <v>0.14617486338797814</v>
      </c>
      <c r="AA52" s="18">
        <v>1193.3064000000002</v>
      </c>
      <c r="AB52">
        <v>124.10400000000001</v>
      </c>
      <c r="AC52">
        <v>108.75800000000002</v>
      </c>
      <c r="AD52">
        <v>252.20400000000001</v>
      </c>
      <c r="AE52">
        <v>0</v>
      </c>
      <c r="AF52" t="s">
        <v>1052</v>
      </c>
    </row>
    <row r="53" spans="1:32" x14ac:dyDescent="0.3">
      <c r="A53" t="s">
        <v>431</v>
      </c>
      <c r="B53" s="24" t="s">
        <v>383</v>
      </c>
      <c r="C53" t="s">
        <v>29</v>
      </c>
      <c r="D53" t="s">
        <v>53</v>
      </c>
      <c r="E53">
        <v>0</v>
      </c>
      <c r="F53" t="s">
        <v>430</v>
      </c>
      <c r="G53">
        <v>17</v>
      </c>
      <c r="H53">
        <v>722</v>
      </c>
      <c r="I53">
        <v>457</v>
      </c>
      <c r="J53">
        <v>45.12</v>
      </c>
      <c r="K53">
        <v>157.97999999999999</v>
      </c>
      <c r="L53">
        <v>1</v>
      </c>
      <c r="M53">
        <v>8</v>
      </c>
      <c r="N53">
        <v>75</v>
      </c>
      <c r="O53">
        <v>30</v>
      </c>
      <c r="P53">
        <v>1</v>
      </c>
      <c r="Q53" s="22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 s="17">
        <v>0.14542936288088643</v>
      </c>
      <c r="AA53" s="18">
        <v>1140.6156000000001</v>
      </c>
      <c r="AB53">
        <v>126.84399999999999</v>
      </c>
      <c r="AC53">
        <v>103.34200000000001</v>
      </c>
      <c r="AD53">
        <v>250.196</v>
      </c>
      <c r="AE53">
        <v>0</v>
      </c>
      <c r="AF53" t="s">
        <v>1052</v>
      </c>
    </row>
    <row r="54" spans="1:32" x14ac:dyDescent="0.3">
      <c r="A54" t="s">
        <v>429</v>
      </c>
      <c r="B54" s="24" t="s">
        <v>383</v>
      </c>
      <c r="C54" t="s">
        <v>29</v>
      </c>
      <c r="D54" t="s">
        <v>24</v>
      </c>
      <c r="E54">
        <v>0</v>
      </c>
      <c r="F54" t="s">
        <v>428</v>
      </c>
      <c r="G54">
        <v>1</v>
      </c>
      <c r="H54">
        <v>18</v>
      </c>
      <c r="I54">
        <v>14</v>
      </c>
      <c r="J54">
        <v>18</v>
      </c>
      <c r="K54">
        <v>128.57</v>
      </c>
      <c r="L54">
        <v>0</v>
      </c>
      <c r="M54">
        <v>0</v>
      </c>
      <c r="N54">
        <v>3</v>
      </c>
      <c r="O54">
        <v>0</v>
      </c>
      <c r="P54">
        <v>0</v>
      </c>
      <c r="Q54" s="22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 s="17">
        <v>0.16666666666666666</v>
      </c>
      <c r="AA54" s="18">
        <v>23.142599999999998</v>
      </c>
      <c r="AB54">
        <v>34.713999999999999</v>
      </c>
      <c r="AC54">
        <v>50.727999999999994</v>
      </c>
      <c r="AD54">
        <v>31.113999999999997</v>
      </c>
      <c r="AE54">
        <v>0</v>
      </c>
      <c r="AF54" t="s">
        <v>1052</v>
      </c>
    </row>
    <row r="55" spans="1:32" x14ac:dyDescent="0.3">
      <c r="A55" t="s">
        <v>427</v>
      </c>
      <c r="B55" s="24" t="s">
        <v>383</v>
      </c>
      <c r="C55" t="s">
        <v>29</v>
      </c>
      <c r="D55" t="s">
        <v>24</v>
      </c>
      <c r="E55">
        <v>0</v>
      </c>
      <c r="F55" t="s">
        <v>426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 s="22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 s="17">
        <v>0</v>
      </c>
      <c r="AA55" s="18">
        <v>0</v>
      </c>
      <c r="AB55">
        <v>0</v>
      </c>
      <c r="AC55">
        <v>0</v>
      </c>
      <c r="AD55">
        <v>0</v>
      </c>
      <c r="AE55">
        <v>0</v>
      </c>
      <c r="AF55" t="s">
        <v>1052</v>
      </c>
    </row>
    <row r="56" spans="1:32" x14ac:dyDescent="0.3">
      <c r="A56" t="s">
        <v>425</v>
      </c>
      <c r="B56" s="24" t="s">
        <v>383</v>
      </c>
      <c r="C56" t="s">
        <v>29</v>
      </c>
      <c r="D56" t="s">
        <v>24</v>
      </c>
      <c r="E56">
        <v>0</v>
      </c>
      <c r="F56" t="s">
        <v>424</v>
      </c>
      <c r="G56">
        <v>17</v>
      </c>
      <c r="H56">
        <v>526</v>
      </c>
      <c r="I56">
        <v>345</v>
      </c>
      <c r="J56">
        <v>37.57</v>
      </c>
      <c r="K56">
        <v>152.46</v>
      </c>
      <c r="L56">
        <v>0</v>
      </c>
      <c r="M56">
        <v>4</v>
      </c>
      <c r="N56">
        <v>51</v>
      </c>
      <c r="O56">
        <v>26</v>
      </c>
      <c r="P56">
        <v>3</v>
      </c>
      <c r="Q56" s="22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 s="17">
        <v>0.14638783269961977</v>
      </c>
      <c r="AA56" s="18">
        <v>801.93960000000004</v>
      </c>
      <c r="AB56">
        <v>113.12</v>
      </c>
      <c r="AC56">
        <v>104.73400000000001</v>
      </c>
      <c r="AD56">
        <v>194.29199999999997</v>
      </c>
      <c r="AE56">
        <v>0</v>
      </c>
      <c r="AF56" t="s">
        <v>1052</v>
      </c>
    </row>
    <row r="57" spans="1:32" x14ac:dyDescent="0.3">
      <c r="A57" t="s">
        <v>423</v>
      </c>
      <c r="B57" s="24" t="s">
        <v>383</v>
      </c>
      <c r="C57" t="s">
        <v>29</v>
      </c>
      <c r="D57" t="s">
        <v>6</v>
      </c>
      <c r="E57">
        <v>0</v>
      </c>
      <c r="F57" t="s">
        <v>422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 s="22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 s="17">
        <v>0</v>
      </c>
      <c r="AA57" s="18">
        <v>0</v>
      </c>
      <c r="AB57">
        <v>0</v>
      </c>
      <c r="AC57">
        <v>0</v>
      </c>
      <c r="AD57">
        <v>0</v>
      </c>
      <c r="AE57">
        <v>0</v>
      </c>
      <c r="AF57" t="s">
        <v>1052</v>
      </c>
    </row>
    <row r="58" spans="1:32" x14ac:dyDescent="0.3">
      <c r="A58" t="s">
        <v>421</v>
      </c>
      <c r="B58" s="24" t="s">
        <v>383</v>
      </c>
      <c r="C58" t="s">
        <v>29</v>
      </c>
      <c r="D58" t="s">
        <v>6</v>
      </c>
      <c r="E58">
        <v>0</v>
      </c>
      <c r="F58" t="s">
        <v>420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 s="22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 s="17">
        <v>0</v>
      </c>
      <c r="AA58" s="18">
        <v>0</v>
      </c>
      <c r="AB58">
        <v>0</v>
      </c>
      <c r="AC58">
        <v>0</v>
      </c>
      <c r="AD58">
        <v>0</v>
      </c>
      <c r="AE58">
        <v>0</v>
      </c>
      <c r="AF58" t="s">
        <v>1052</v>
      </c>
    </row>
    <row r="59" spans="1:32" x14ac:dyDescent="0.3">
      <c r="A59" t="s">
        <v>419</v>
      </c>
      <c r="B59" s="24" t="s">
        <v>383</v>
      </c>
      <c r="C59" t="s">
        <v>29</v>
      </c>
      <c r="D59" t="s">
        <v>6</v>
      </c>
      <c r="E59">
        <v>0</v>
      </c>
      <c r="F59" t="s">
        <v>418</v>
      </c>
      <c r="G59">
        <v>17</v>
      </c>
      <c r="H59">
        <v>377</v>
      </c>
      <c r="I59">
        <v>251</v>
      </c>
      <c r="J59">
        <v>37.700000000000003</v>
      </c>
      <c r="K59">
        <v>150.19</v>
      </c>
      <c r="L59">
        <v>0</v>
      </c>
      <c r="M59">
        <v>3</v>
      </c>
      <c r="N59">
        <v>40</v>
      </c>
      <c r="O59">
        <v>12</v>
      </c>
      <c r="P59">
        <v>6</v>
      </c>
      <c r="Q59" s="22">
        <v>17</v>
      </c>
      <c r="R59">
        <v>9.1</v>
      </c>
      <c r="S59">
        <v>84</v>
      </c>
      <c r="T59">
        <v>1</v>
      </c>
      <c r="U59">
        <v>9.16</v>
      </c>
      <c r="V59">
        <v>0</v>
      </c>
      <c r="W59">
        <v>84</v>
      </c>
      <c r="X59">
        <v>0</v>
      </c>
      <c r="Y59">
        <v>0</v>
      </c>
      <c r="Z59" s="17">
        <v>0.13793103448275862</v>
      </c>
      <c r="AA59" s="18">
        <v>566.21629999999993</v>
      </c>
      <c r="AB59">
        <v>112.818</v>
      </c>
      <c r="AC59">
        <v>89.525999999999996</v>
      </c>
      <c r="AD59">
        <v>144.81800000000001</v>
      </c>
      <c r="AE59">
        <v>0.83999999999999986</v>
      </c>
      <c r="AF59" t="s">
        <v>1052</v>
      </c>
    </row>
    <row r="60" spans="1:32" x14ac:dyDescent="0.3">
      <c r="A60" t="s">
        <v>417</v>
      </c>
      <c r="B60" s="24" t="s">
        <v>383</v>
      </c>
      <c r="C60" t="s">
        <v>29</v>
      </c>
      <c r="D60" t="s">
        <v>1</v>
      </c>
      <c r="E60">
        <v>0</v>
      </c>
      <c r="F60" t="s">
        <v>416</v>
      </c>
      <c r="G60">
        <v>8</v>
      </c>
      <c r="H60">
        <v>23</v>
      </c>
      <c r="I60">
        <v>11</v>
      </c>
      <c r="J60">
        <v>23</v>
      </c>
      <c r="K60">
        <v>209.09</v>
      </c>
      <c r="L60">
        <v>0</v>
      </c>
      <c r="M60">
        <v>0</v>
      </c>
      <c r="N60">
        <v>1</v>
      </c>
      <c r="O60">
        <v>2</v>
      </c>
      <c r="P60">
        <v>1</v>
      </c>
      <c r="Q60" s="22">
        <v>8</v>
      </c>
      <c r="R60">
        <v>17.2</v>
      </c>
      <c r="S60">
        <v>172</v>
      </c>
      <c r="T60">
        <v>6</v>
      </c>
      <c r="U60">
        <v>9.92</v>
      </c>
      <c r="V60">
        <v>0</v>
      </c>
      <c r="W60">
        <v>28.66</v>
      </c>
      <c r="X60">
        <v>0</v>
      </c>
      <c r="Y60">
        <v>0</v>
      </c>
      <c r="Z60" s="17">
        <v>0.13043478260869565</v>
      </c>
      <c r="AA60" s="18">
        <v>48.090699999999998</v>
      </c>
      <c r="AB60">
        <v>58.318000000000005</v>
      </c>
      <c r="AC60">
        <v>90.086000000000013</v>
      </c>
      <c r="AD60">
        <v>78.878</v>
      </c>
      <c r="AE60">
        <v>50.08</v>
      </c>
      <c r="AF60" t="s">
        <v>1052</v>
      </c>
    </row>
    <row r="61" spans="1:32" x14ac:dyDescent="0.3">
      <c r="A61" t="s">
        <v>415</v>
      </c>
      <c r="B61" s="24" t="s">
        <v>383</v>
      </c>
      <c r="C61" t="s">
        <v>29</v>
      </c>
      <c r="D61" t="s">
        <v>53</v>
      </c>
      <c r="E61">
        <v>0</v>
      </c>
      <c r="F61" t="s">
        <v>414</v>
      </c>
      <c r="G61">
        <v>9</v>
      </c>
      <c r="H61">
        <v>43</v>
      </c>
      <c r="I61">
        <v>33</v>
      </c>
      <c r="J61">
        <v>10.75</v>
      </c>
      <c r="K61">
        <v>130.30000000000001</v>
      </c>
      <c r="L61">
        <v>0</v>
      </c>
      <c r="M61">
        <v>0</v>
      </c>
      <c r="N61">
        <v>3</v>
      </c>
      <c r="O61">
        <v>2</v>
      </c>
      <c r="P61">
        <v>1</v>
      </c>
      <c r="Q61" s="22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 s="17">
        <v>0.11627906976744186</v>
      </c>
      <c r="AA61" s="18">
        <v>56.029000000000003</v>
      </c>
      <c r="AB61">
        <v>39.659999999999997</v>
      </c>
      <c r="AC61">
        <v>57.470000000000006</v>
      </c>
      <c r="AD61">
        <v>40.96</v>
      </c>
      <c r="AE61">
        <v>0</v>
      </c>
      <c r="AF61" t="s">
        <v>1052</v>
      </c>
    </row>
    <row r="62" spans="1:32" x14ac:dyDescent="0.3">
      <c r="A62" t="s">
        <v>413</v>
      </c>
      <c r="B62" s="24" t="s">
        <v>383</v>
      </c>
      <c r="C62" t="s">
        <v>29</v>
      </c>
      <c r="D62" t="s">
        <v>6</v>
      </c>
      <c r="E62">
        <v>0</v>
      </c>
      <c r="F62" t="s">
        <v>412</v>
      </c>
      <c r="G62">
        <v>16</v>
      </c>
      <c r="H62">
        <v>190</v>
      </c>
      <c r="I62">
        <v>132</v>
      </c>
      <c r="J62">
        <v>27.14</v>
      </c>
      <c r="K62">
        <v>143.93</v>
      </c>
      <c r="L62">
        <v>0</v>
      </c>
      <c r="M62">
        <v>1</v>
      </c>
      <c r="N62">
        <v>20</v>
      </c>
      <c r="O62">
        <v>8</v>
      </c>
      <c r="P62">
        <v>8</v>
      </c>
      <c r="Q62" s="2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 s="17">
        <v>0.14736842105263157</v>
      </c>
      <c r="AA62" s="18">
        <v>273.46699999999998</v>
      </c>
      <c r="AB62">
        <v>98.641999999999996</v>
      </c>
      <c r="AC62">
        <v>90.972000000000008</v>
      </c>
      <c r="AD62">
        <v>101.786</v>
      </c>
      <c r="AE62">
        <v>0</v>
      </c>
      <c r="AF62" t="s">
        <v>1052</v>
      </c>
    </row>
    <row r="63" spans="1:32" x14ac:dyDescent="0.3">
      <c r="A63" t="s">
        <v>411</v>
      </c>
      <c r="B63" s="24" t="s">
        <v>383</v>
      </c>
      <c r="C63" t="s">
        <v>29</v>
      </c>
      <c r="D63" t="s">
        <v>1</v>
      </c>
      <c r="E63">
        <v>0</v>
      </c>
      <c r="F63" t="s">
        <v>410</v>
      </c>
      <c r="G63">
        <v>17</v>
      </c>
      <c r="H63">
        <v>47</v>
      </c>
      <c r="I63">
        <v>38</v>
      </c>
      <c r="J63">
        <v>23.5</v>
      </c>
      <c r="K63">
        <v>123.68</v>
      </c>
      <c r="L63">
        <v>0</v>
      </c>
      <c r="M63">
        <v>0</v>
      </c>
      <c r="N63">
        <v>5</v>
      </c>
      <c r="O63">
        <v>2</v>
      </c>
      <c r="P63">
        <v>2</v>
      </c>
      <c r="Q63" s="22">
        <v>17</v>
      </c>
      <c r="R63">
        <v>64.400000000000006</v>
      </c>
      <c r="S63">
        <v>626</v>
      </c>
      <c r="T63">
        <v>29</v>
      </c>
      <c r="U63">
        <v>9.68</v>
      </c>
      <c r="V63">
        <v>1</v>
      </c>
      <c r="W63">
        <v>21.58</v>
      </c>
      <c r="X63">
        <v>0</v>
      </c>
      <c r="Y63">
        <v>0</v>
      </c>
      <c r="Z63" s="17">
        <v>0.14893617021276595</v>
      </c>
      <c r="AA63" s="18">
        <v>58.129600000000003</v>
      </c>
      <c r="AB63">
        <v>48.836000000000006</v>
      </c>
      <c r="AC63">
        <v>57.57200000000001</v>
      </c>
      <c r="AD63">
        <v>255.476</v>
      </c>
      <c r="AE63">
        <v>280.32</v>
      </c>
      <c r="AF63" t="s">
        <v>1052</v>
      </c>
    </row>
    <row r="64" spans="1:32" x14ac:dyDescent="0.3">
      <c r="A64" t="s">
        <v>409</v>
      </c>
      <c r="B64" s="24" t="s">
        <v>383</v>
      </c>
      <c r="C64" t="s">
        <v>29</v>
      </c>
      <c r="D64" t="s">
        <v>1</v>
      </c>
      <c r="E64">
        <v>0</v>
      </c>
      <c r="F64" t="s">
        <v>408</v>
      </c>
      <c r="G64">
        <v>17</v>
      </c>
      <c r="H64">
        <v>5</v>
      </c>
      <c r="I64">
        <v>16</v>
      </c>
      <c r="J64">
        <v>2.5</v>
      </c>
      <c r="K64">
        <v>31.25</v>
      </c>
      <c r="L64">
        <v>0</v>
      </c>
      <c r="M64">
        <v>0</v>
      </c>
      <c r="N64">
        <v>1</v>
      </c>
      <c r="O64">
        <v>0</v>
      </c>
      <c r="P64">
        <v>0</v>
      </c>
      <c r="Q64" s="22">
        <v>17</v>
      </c>
      <c r="R64">
        <v>62</v>
      </c>
      <c r="S64">
        <v>562</v>
      </c>
      <c r="T64">
        <v>19</v>
      </c>
      <c r="U64">
        <v>9.06</v>
      </c>
      <c r="V64">
        <v>1</v>
      </c>
      <c r="W64">
        <v>29.57</v>
      </c>
      <c r="X64">
        <v>0</v>
      </c>
      <c r="Y64">
        <v>0</v>
      </c>
      <c r="Z64" s="17">
        <v>0.2</v>
      </c>
      <c r="AA64" s="18">
        <v>1.5625</v>
      </c>
      <c r="AB64">
        <v>7.75</v>
      </c>
      <c r="AC64">
        <v>11.7</v>
      </c>
      <c r="AD64">
        <v>141.63</v>
      </c>
      <c r="AE64">
        <v>180.94</v>
      </c>
      <c r="AF64" t="s">
        <v>1052</v>
      </c>
    </row>
    <row r="65" spans="1:32" x14ac:dyDescent="0.3">
      <c r="A65" t="s">
        <v>407</v>
      </c>
      <c r="B65" s="24" t="s">
        <v>383</v>
      </c>
      <c r="C65" t="s">
        <v>29</v>
      </c>
      <c r="D65" t="s">
        <v>1</v>
      </c>
      <c r="E65">
        <v>0</v>
      </c>
      <c r="F65" t="s">
        <v>406</v>
      </c>
      <c r="G65">
        <v>12</v>
      </c>
      <c r="H65">
        <v>6</v>
      </c>
      <c r="I65">
        <v>7</v>
      </c>
      <c r="J65" t="s">
        <v>589</v>
      </c>
      <c r="K65">
        <v>85.71</v>
      </c>
      <c r="L65">
        <v>0</v>
      </c>
      <c r="M65">
        <v>0</v>
      </c>
      <c r="N65">
        <v>1</v>
      </c>
      <c r="O65">
        <v>0</v>
      </c>
      <c r="P65">
        <v>1</v>
      </c>
      <c r="Q65" s="22">
        <v>12</v>
      </c>
      <c r="R65">
        <v>39</v>
      </c>
      <c r="S65">
        <v>407</v>
      </c>
      <c r="T65">
        <v>16</v>
      </c>
      <c r="U65">
        <v>10.43</v>
      </c>
      <c r="V65">
        <v>0</v>
      </c>
      <c r="W65">
        <v>25.43</v>
      </c>
      <c r="X65">
        <v>0</v>
      </c>
      <c r="Y65">
        <v>0</v>
      </c>
      <c r="Z65" s="17">
        <v>0.16666666666666666</v>
      </c>
      <c r="AA65" s="18">
        <v>5.1425999999999998</v>
      </c>
      <c r="AB65" t="e">
        <v>#VALUE!</v>
      </c>
      <c r="AC65">
        <v>36.933999999999997</v>
      </c>
      <c r="AD65">
        <v>128.08199999999999</v>
      </c>
      <c r="AE65">
        <v>149.57</v>
      </c>
      <c r="AF65" t="s">
        <v>1052</v>
      </c>
    </row>
    <row r="66" spans="1:32" x14ac:dyDescent="0.3">
      <c r="A66" t="s">
        <v>405</v>
      </c>
      <c r="B66" s="24" t="s">
        <v>383</v>
      </c>
      <c r="C66" t="s">
        <v>29</v>
      </c>
      <c r="D66" t="s">
        <v>1</v>
      </c>
      <c r="E66">
        <v>0</v>
      </c>
      <c r="F66" t="s">
        <v>404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 s="22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 s="17">
        <v>0</v>
      </c>
      <c r="AA66" s="18">
        <v>0</v>
      </c>
      <c r="AB66">
        <v>0</v>
      </c>
      <c r="AC66">
        <v>0</v>
      </c>
      <c r="AD66">
        <v>0</v>
      </c>
      <c r="AE66">
        <v>0</v>
      </c>
      <c r="AF66" t="s">
        <v>1052</v>
      </c>
    </row>
    <row r="67" spans="1:32" x14ac:dyDescent="0.3">
      <c r="A67" t="s">
        <v>403</v>
      </c>
      <c r="B67" s="24" t="s">
        <v>383</v>
      </c>
      <c r="C67" t="s">
        <v>29</v>
      </c>
      <c r="D67" t="s">
        <v>1</v>
      </c>
      <c r="E67">
        <v>0</v>
      </c>
      <c r="F67" t="s">
        <v>402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s="22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 s="17">
        <v>0</v>
      </c>
      <c r="AA67" s="18">
        <v>0</v>
      </c>
      <c r="AB67">
        <v>0</v>
      </c>
      <c r="AC67">
        <v>0</v>
      </c>
      <c r="AD67">
        <v>0</v>
      </c>
      <c r="AE67">
        <v>0</v>
      </c>
      <c r="AF67" t="s">
        <v>1052</v>
      </c>
    </row>
    <row r="68" spans="1:32" x14ac:dyDescent="0.3">
      <c r="A68" t="s">
        <v>401</v>
      </c>
      <c r="B68" s="24" t="s">
        <v>383</v>
      </c>
      <c r="C68" t="s">
        <v>29</v>
      </c>
      <c r="D68" t="s">
        <v>19</v>
      </c>
      <c r="E68">
        <v>0</v>
      </c>
      <c r="F68" t="s">
        <v>400</v>
      </c>
      <c r="G68">
        <v>17</v>
      </c>
      <c r="H68">
        <v>50</v>
      </c>
      <c r="I68">
        <v>41</v>
      </c>
      <c r="J68">
        <v>12.5</v>
      </c>
      <c r="K68">
        <v>121.95</v>
      </c>
      <c r="L68">
        <v>0</v>
      </c>
      <c r="M68">
        <v>0</v>
      </c>
      <c r="N68">
        <v>4</v>
      </c>
      <c r="O68">
        <v>2</v>
      </c>
      <c r="P68">
        <v>2</v>
      </c>
      <c r="Q68" s="22">
        <v>17</v>
      </c>
      <c r="R68">
        <v>56.5</v>
      </c>
      <c r="S68">
        <v>516</v>
      </c>
      <c r="T68">
        <v>21</v>
      </c>
      <c r="U68">
        <v>9.07</v>
      </c>
      <c r="V68">
        <v>0</v>
      </c>
      <c r="W68">
        <v>24.57</v>
      </c>
      <c r="X68">
        <v>0</v>
      </c>
      <c r="Y68">
        <v>0</v>
      </c>
      <c r="Z68" s="17">
        <v>0.12</v>
      </c>
      <c r="AA68" s="18">
        <v>60.975000000000001</v>
      </c>
      <c r="AB68">
        <v>44.39</v>
      </c>
      <c r="AC68">
        <v>56.730000000000004</v>
      </c>
      <c r="AD68">
        <v>193.25</v>
      </c>
      <c r="AE68">
        <v>200.93</v>
      </c>
      <c r="AF68" t="s">
        <v>1052</v>
      </c>
    </row>
    <row r="69" spans="1:32" x14ac:dyDescent="0.3">
      <c r="A69" t="s">
        <v>399</v>
      </c>
      <c r="B69" s="24" t="s">
        <v>383</v>
      </c>
      <c r="C69" t="s">
        <v>29</v>
      </c>
      <c r="D69" t="s">
        <v>19</v>
      </c>
      <c r="E69">
        <v>0</v>
      </c>
      <c r="F69" t="s">
        <v>398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 s="22">
        <v>4</v>
      </c>
      <c r="R69">
        <v>6</v>
      </c>
      <c r="S69">
        <v>68</v>
      </c>
      <c r="T69">
        <v>2</v>
      </c>
      <c r="U69">
        <v>11.33</v>
      </c>
      <c r="V69">
        <v>0</v>
      </c>
      <c r="W69">
        <v>34</v>
      </c>
      <c r="X69">
        <v>0</v>
      </c>
      <c r="Y69">
        <v>0</v>
      </c>
      <c r="Z69" s="17">
        <v>0</v>
      </c>
      <c r="AA69" s="18">
        <v>0</v>
      </c>
      <c r="AB69">
        <v>0</v>
      </c>
      <c r="AC69">
        <v>0</v>
      </c>
      <c r="AD69">
        <v>-6.66</v>
      </c>
      <c r="AE69">
        <v>8.67</v>
      </c>
      <c r="AF69" t="s">
        <v>1052</v>
      </c>
    </row>
    <row r="70" spans="1:32" x14ac:dyDescent="0.3">
      <c r="A70" t="s">
        <v>397</v>
      </c>
      <c r="B70" s="24" t="s">
        <v>383</v>
      </c>
      <c r="C70" t="s">
        <v>29</v>
      </c>
      <c r="D70" t="s">
        <v>19</v>
      </c>
      <c r="E70">
        <v>0</v>
      </c>
      <c r="F70" t="s">
        <v>396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 s="22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 s="17">
        <v>0</v>
      </c>
      <c r="AA70" s="18">
        <v>0</v>
      </c>
      <c r="AB70">
        <v>0</v>
      </c>
      <c r="AC70">
        <v>0</v>
      </c>
      <c r="AD70">
        <v>0</v>
      </c>
      <c r="AE70">
        <v>0</v>
      </c>
      <c r="AF70" t="s">
        <v>1052</v>
      </c>
    </row>
    <row r="71" spans="1:32" x14ac:dyDescent="0.3">
      <c r="A71" t="s">
        <v>395</v>
      </c>
      <c r="B71" s="24" t="s">
        <v>383</v>
      </c>
      <c r="C71" t="s">
        <v>29</v>
      </c>
      <c r="D71" t="s">
        <v>19</v>
      </c>
      <c r="E71">
        <v>0</v>
      </c>
      <c r="F71" t="s">
        <v>394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 s="22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 s="17">
        <v>0</v>
      </c>
      <c r="AA71" s="18">
        <v>0</v>
      </c>
      <c r="AB71">
        <v>0</v>
      </c>
      <c r="AC71">
        <v>0</v>
      </c>
      <c r="AD71">
        <v>0</v>
      </c>
      <c r="AE71">
        <v>0</v>
      </c>
      <c r="AF71" t="s">
        <v>1052</v>
      </c>
    </row>
    <row r="72" spans="1:32" x14ac:dyDescent="0.3">
      <c r="A72" t="s">
        <v>393</v>
      </c>
      <c r="B72" s="24" t="s">
        <v>383</v>
      </c>
      <c r="C72" t="s">
        <v>10</v>
      </c>
      <c r="D72" t="s">
        <v>1</v>
      </c>
      <c r="E72">
        <v>0.9</v>
      </c>
      <c r="F72" t="s">
        <v>392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s="22">
        <v>6</v>
      </c>
      <c r="R72">
        <v>21</v>
      </c>
      <c r="S72">
        <v>228</v>
      </c>
      <c r="T72">
        <v>6</v>
      </c>
      <c r="U72">
        <v>10.85</v>
      </c>
      <c r="V72">
        <v>0</v>
      </c>
      <c r="W72">
        <v>38</v>
      </c>
      <c r="X72">
        <v>0</v>
      </c>
      <c r="Y72">
        <v>0.15</v>
      </c>
      <c r="Z72" s="17">
        <v>0</v>
      </c>
      <c r="AA72" s="18">
        <v>0</v>
      </c>
      <c r="AB72">
        <v>0</v>
      </c>
      <c r="AC72">
        <v>0</v>
      </c>
      <c r="AD72">
        <v>26.3</v>
      </c>
      <c r="AE72">
        <v>49.15</v>
      </c>
      <c r="AF72" t="s">
        <v>1052</v>
      </c>
    </row>
    <row r="73" spans="1:32" x14ac:dyDescent="0.3">
      <c r="A73" t="s">
        <v>391</v>
      </c>
      <c r="B73" s="24" t="s">
        <v>383</v>
      </c>
      <c r="C73" t="s">
        <v>10</v>
      </c>
      <c r="D73" t="s">
        <v>6</v>
      </c>
      <c r="E73">
        <v>7</v>
      </c>
      <c r="F73" t="s">
        <v>390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 s="22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 s="17">
        <v>0</v>
      </c>
      <c r="AA73" s="18">
        <v>0</v>
      </c>
      <c r="AB73">
        <v>0</v>
      </c>
      <c r="AC73">
        <v>0</v>
      </c>
      <c r="AD73">
        <v>0</v>
      </c>
      <c r="AE73">
        <v>0</v>
      </c>
      <c r="AF73" t="s">
        <v>1052</v>
      </c>
    </row>
    <row r="74" spans="1:32" x14ac:dyDescent="0.3">
      <c r="A74" t="s">
        <v>389</v>
      </c>
      <c r="B74" s="24" t="s">
        <v>383</v>
      </c>
      <c r="C74" t="s">
        <v>388</v>
      </c>
      <c r="D74" t="s">
        <v>24</v>
      </c>
      <c r="E74">
        <v>0.75</v>
      </c>
      <c r="F74" t="s">
        <v>387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 s="22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 s="17">
        <v>0</v>
      </c>
      <c r="AA74" s="18">
        <v>0</v>
      </c>
      <c r="AB74">
        <v>0</v>
      </c>
      <c r="AC74">
        <v>0</v>
      </c>
      <c r="AD74">
        <v>0</v>
      </c>
      <c r="AE74">
        <v>0</v>
      </c>
      <c r="AF74" t="s">
        <v>1052</v>
      </c>
    </row>
    <row r="75" spans="1:32" x14ac:dyDescent="0.3">
      <c r="A75" t="s">
        <v>386</v>
      </c>
      <c r="B75" s="24" t="s">
        <v>383</v>
      </c>
      <c r="C75" t="s">
        <v>10</v>
      </c>
      <c r="D75" t="s">
        <v>1</v>
      </c>
      <c r="E75">
        <v>0.75</v>
      </c>
      <c r="F75" t="s">
        <v>385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 s="22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 s="17">
        <v>0</v>
      </c>
      <c r="AA75" s="18">
        <v>0</v>
      </c>
      <c r="AB75">
        <v>0</v>
      </c>
      <c r="AC75">
        <v>0</v>
      </c>
      <c r="AD75">
        <v>0</v>
      </c>
      <c r="AE75">
        <v>0</v>
      </c>
      <c r="AF75" t="s">
        <v>1052</v>
      </c>
    </row>
    <row r="76" spans="1:32" x14ac:dyDescent="0.3">
      <c r="A76" t="s">
        <v>384</v>
      </c>
      <c r="B76" s="24" t="s">
        <v>383</v>
      </c>
      <c r="C76" t="s">
        <v>382</v>
      </c>
      <c r="D76" t="s">
        <v>1</v>
      </c>
      <c r="E76">
        <v>0.3</v>
      </c>
      <c r="F76" t="s">
        <v>381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 s="22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 s="17">
        <v>0</v>
      </c>
      <c r="AA76" s="18">
        <v>0</v>
      </c>
      <c r="AB76">
        <v>0</v>
      </c>
      <c r="AC76">
        <v>0</v>
      </c>
      <c r="AD76">
        <v>0</v>
      </c>
      <c r="AE76">
        <v>0</v>
      </c>
      <c r="AF76" t="s">
        <v>1052</v>
      </c>
    </row>
    <row r="77" spans="1:32" x14ac:dyDescent="0.3">
      <c r="A77" t="s">
        <v>380</v>
      </c>
      <c r="B77" s="24" t="s">
        <v>328</v>
      </c>
      <c r="C77" t="s">
        <v>29</v>
      </c>
      <c r="D77" t="s">
        <v>53</v>
      </c>
      <c r="E77">
        <v>0</v>
      </c>
      <c r="F77" t="s">
        <v>379</v>
      </c>
      <c r="G77">
        <v>14</v>
      </c>
      <c r="H77">
        <v>335</v>
      </c>
      <c r="I77">
        <v>248</v>
      </c>
      <c r="J77">
        <v>25.76</v>
      </c>
      <c r="K77">
        <v>135.08000000000001</v>
      </c>
      <c r="L77">
        <v>0</v>
      </c>
      <c r="M77">
        <v>2</v>
      </c>
      <c r="N77">
        <v>25</v>
      </c>
      <c r="O77">
        <v>18</v>
      </c>
      <c r="P77">
        <v>1</v>
      </c>
      <c r="Q77" s="22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 s="17">
        <v>0.12835820895522387</v>
      </c>
      <c r="AA77" s="18">
        <v>452.51800000000003</v>
      </c>
      <c r="AB77">
        <v>75.820000000000007</v>
      </c>
      <c r="AC77">
        <v>80.632000000000005</v>
      </c>
      <c r="AD77">
        <v>129.51600000000002</v>
      </c>
      <c r="AE77">
        <v>0</v>
      </c>
      <c r="AF77" t="s">
        <v>1052</v>
      </c>
    </row>
    <row r="78" spans="1:32" x14ac:dyDescent="0.3">
      <c r="A78" t="s">
        <v>378</v>
      </c>
      <c r="B78" s="24" t="s">
        <v>328</v>
      </c>
      <c r="C78" t="s">
        <v>29</v>
      </c>
      <c r="D78" t="s">
        <v>53</v>
      </c>
      <c r="E78">
        <v>0</v>
      </c>
      <c r="F78" t="s">
        <v>377</v>
      </c>
      <c r="G78">
        <v>14</v>
      </c>
      <c r="H78">
        <v>295</v>
      </c>
      <c r="I78">
        <v>198</v>
      </c>
      <c r="J78">
        <v>59</v>
      </c>
      <c r="K78">
        <v>148.97999999999999</v>
      </c>
      <c r="L78">
        <v>0</v>
      </c>
      <c r="M78">
        <v>2</v>
      </c>
      <c r="N78">
        <v>27</v>
      </c>
      <c r="O78">
        <v>11</v>
      </c>
      <c r="P78">
        <v>6</v>
      </c>
      <c r="Q78" s="22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 s="17">
        <v>0.12881355932203389</v>
      </c>
      <c r="AA78" s="18">
        <v>439.49099999999999</v>
      </c>
      <c r="AB78">
        <v>112.896</v>
      </c>
      <c r="AC78">
        <v>89.691999999999993</v>
      </c>
      <c r="AD78">
        <v>130.29599999999999</v>
      </c>
      <c r="AE78">
        <v>0</v>
      </c>
      <c r="AF78" t="s">
        <v>1052</v>
      </c>
    </row>
    <row r="79" spans="1:32" x14ac:dyDescent="0.3">
      <c r="A79" t="s">
        <v>376</v>
      </c>
      <c r="B79" s="24" t="s">
        <v>328</v>
      </c>
      <c r="C79" t="s">
        <v>29</v>
      </c>
      <c r="D79" t="s">
        <v>53</v>
      </c>
      <c r="E79">
        <v>0</v>
      </c>
      <c r="F79" t="s">
        <v>375</v>
      </c>
      <c r="G79">
        <v>13</v>
      </c>
      <c r="H79">
        <v>422</v>
      </c>
      <c r="I79">
        <v>288</v>
      </c>
      <c r="J79">
        <v>42.2</v>
      </c>
      <c r="K79">
        <v>146.52000000000001</v>
      </c>
      <c r="L79">
        <v>0</v>
      </c>
      <c r="M79">
        <v>5</v>
      </c>
      <c r="N79">
        <v>40</v>
      </c>
      <c r="O79">
        <v>19</v>
      </c>
      <c r="P79">
        <v>2</v>
      </c>
      <c r="Q79" s="22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 s="17">
        <v>0.13981042654028436</v>
      </c>
      <c r="AA79" s="18">
        <v>618.31439999999998</v>
      </c>
      <c r="AB79">
        <v>98.384000000000015</v>
      </c>
      <c r="AC79">
        <v>88.207999999999998</v>
      </c>
      <c r="AD79">
        <v>159.904</v>
      </c>
      <c r="AE79">
        <v>0</v>
      </c>
      <c r="AF79" t="s">
        <v>1052</v>
      </c>
    </row>
    <row r="80" spans="1:32" x14ac:dyDescent="0.3">
      <c r="A80" t="s">
        <v>374</v>
      </c>
      <c r="B80" s="24" t="s">
        <v>328</v>
      </c>
      <c r="C80" t="s">
        <v>29</v>
      </c>
      <c r="D80" t="s">
        <v>53</v>
      </c>
      <c r="E80">
        <v>0</v>
      </c>
      <c r="F80" t="s">
        <v>373</v>
      </c>
      <c r="G80">
        <v>6</v>
      </c>
      <c r="H80">
        <v>70</v>
      </c>
      <c r="I80">
        <v>49</v>
      </c>
      <c r="J80">
        <v>35</v>
      </c>
      <c r="K80">
        <v>142.85</v>
      </c>
      <c r="L80">
        <v>0</v>
      </c>
      <c r="M80">
        <v>0</v>
      </c>
      <c r="N80">
        <v>8</v>
      </c>
      <c r="O80">
        <v>2</v>
      </c>
      <c r="P80">
        <v>0</v>
      </c>
      <c r="Q80" s="22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 s="17">
        <v>0.14285714285714285</v>
      </c>
      <c r="AA80" s="18">
        <v>99.995000000000005</v>
      </c>
      <c r="AB80">
        <v>49.57</v>
      </c>
      <c r="AC80">
        <v>58.69</v>
      </c>
      <c r="AD80">
        <v>49.57</v>
      </c>
      <c r="AE80">
        <v>0</v>
      </c>
      <c r="AF80" t="s">
        <v>1052</v>
      </c>
    </row>
    <row r="81" spans="1:32" x14ac:dyDescent="0.3">
      <c r="A81" t="s">
        <v>372</v>
      </c>
      <c r="B81" s="24" t="s">
        <v>328</v>
      </c>
      <c r="C81" t="s">
        <v>29</v>
      </c>
      <c r="D81" t="s">
        <v>6</v>
      </c>
      <c r="E81">
        <v>0</v>
      </c>
      <c r="F81" t="s">
        <v>371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s="22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 s="17">
        <v>0</v>
      </c>
      <c r="AA81" s="18">
        <v>0</v>
      </c>
      <c r="AB81">
        <v>0</v>
      </c>
      <c r="AC81">
        <v>0</v>
      </c>
      <c r="AD81">
        <v>0</v>
      </c>
      <c r="AE81">
        <v>0</v>
      </c>
      <c r="AF81" t="s">
        <v>1052</v>
      </c>
    </row>
    <row r="82" spans="1:32" x14ac:dyDescent="0.3">
      <c r="A82" t="s">
        <v>370</v>
      </c>
      <c r="B82" s="24" t="s">
        <v>328</v>
      </c>
      <c r="C82" t="s">
        <v>29</v>
      </c>
      <c r="D82" t="s">
        <v>6</v>
      </c>
      <c r="E82">
        <v>0</v>
      </c>
      <c r="F82" t="s">
        <v>369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 s="2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 s="17">
        <v>0</v>
      </c>
      <c r="AA82" s="18">
        <v>0</v>
      </c>
      <c r="AB82">
        <v>0</v>
      </c>
      <c r="AC82">
        <v>0</v>
      </c>
      <c r="AD82">
        <v>0</v>
      </c>
      <c r="AE82">
        <v>0</v>
      </c>
      <c r="AF82" t="s">
        <v>1052</v>
      </c>
    </row>
    <row r="83" spans="1:32" x14ac:dyDescent="0.3">
      <c r="A83" t="s">
        <v>368</v>
      </c>
      <c r="B83" s="24" t="s">
        <v>328</v>
      </c>
      <c r="C83" t="s">
        <v>29</v>
      </c>
      <c r="D83" t="s">
        <v>53</v>
      </c>
      <c r="E83">
        <v>0</v>
      </c>
      <c r="F83" t="s">
        <v>367</v>
      </c>
      <c r="G83">
        <v>8</v>
      </c>
      <c r="H83">
        <v>82</v>
      </c>
      <c r="I83">
        <v>68</v>
      </c>
      <c r="J83">
        <v>16.399999999999999</v>
      </c>
      <c r="K83">
        <v>120.58</v>
      </c>
      <c r="L83">
        <v>0</v>
      </c>
      <c r="M83">
        <v>0</v>
      </c>
      <c r="N83">
        <v>8</v>
      </c>
      <c r="O83">
        <v>2</v>
      </c>
      <c r="P83">
        <v>1</v>
      </c>
      <c r="Q83" s="22">
        <v>8</v>
      </c>
      <c r="R83">
        <v>2.4</v>
      </c>
      <c r="S83">
        <v>31</v>
      </c>
      <c r="T83">
        <v>1</v>
      </c>
      <c r="U83">
        <v>11.62</v>
      </c>
      <c r="V83">
        <v>0</v>
      </c>
      <c r="W83">
        <v>31</v>
      </c>
      <c r="X83">
        <v>0</v>
      </c>
      <c r="Y83">
        <v>0</v>
      </c>
      <c r="Z83" s="17">
        <v>0.12195121951219512</v>
      </c>
      <c r="AA83" s="18">
        <v>98.875599999999991</v>
      </c>
      <c r="AB83">
        <v>43.876000000000005</v>
      </c>
      <c r="AC83">
        <v>51.832000000000001</v>
      </c>
      <c r="AD83">
        <v>35.475999999999999</v>
      </c>
      <c r="AE83">
        <v>-1.6199999999999992</v>
      </c>
      <c r="AF83" t="s">
        <v>1052</v>
      </c>
    </row>
    <row r="84" spans="1:32" x14ac:dyDescent="0.3">
      <c r="A84" t="s">
        <v>366</v>
      </c>
      <c r="B84" s="24" t="s">
        <v>328</v>
      </c>
      <c r="C84" t="s">
        <v>29</v>
      </c>
      <c r="D84" t="s">
        <v>1</v>
      </c>
      <c r="E84">
        <v>0</v>
      </c>
      <c r="F84" t="s">
        <v>365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s="22">
        <v>11</v>
      </c>
      <c r="R84">
        <v>38</v>
      </c>
      <c r="S84">
        <v>390</v>
      </c>
      <c r="T84">
        <v>11</v>
      </c>
      <c r="U84">
        <v>10.26</v>
      </c>
      <c r="V84">
        <v>0</v>
      </c>
      <c r="W84">
        <v>35.450000000000003</v>
      </c>
      <c r="X84">
        <v>0</v>
      </c>
      <c r="Y84">
        <v>0</v>
      </c>
      <c r="Z84" s="17">
        <v>0</v>
      </c>
      <c r="AA84" s="18">
        <v>0</v>
      </c>
      <c r="AB84">
        <v>0</v>
      </c>
      <c r="AC84">
        <v>0</v>
      </c>
      <c r="AD84">
        <v>67.48</v>
      </c>
      <c r="AE84">
        <v>99.74</v>
      </c>
      <c r="AF84" t="s">
        <v>1052</v>
      </c>
    </row>
    <row r="85" spans="1:32" x14ac:dyDescent="0.3">
      <c r="A85" t="s">
        <v>364</v>
      </c>
      <c r="B85" s="24" t="s">
        <v>328</v>
      </c>
      <c r="C85" t="s">
        <v>29</v>
      </c>
      <c r="D85" t="s">
        <v>6</v>
      </c>
      <c r="E85">
        <v>0</v>
      </c>
      <c r="F85" t="s">
        <v>363</v>
      </c>
      <c r="G85">
        <v>13</v>
      </c>
      <c r="H85">
        <v>40</v>
      </c>
      <c r="I85">
        <v>32</v>
      </c>
      <c r="J85">
        <v>13.33</v>
      </c>
      <c r="K85">
        <v>125</v>
      </c>
      <c r="L85">
        <v>0</v>
      </c>
      <c r="M85">
        <v>0</v>
      </c>
      <c r="N85">
        <v>2</v>
      </c>
      <c r="O85">
        <v>4</v>
      </c>
      <c r="P85">
        <v>1</v>
      </c>
      <c r="Q85" s="22">
        <v>13</v>
      </c>
      <c r="R85">
        <v>51</v>
      </c>
      <c r="S85">
        <v>339</v>
      </c>
      <c r="T85">
        <v>15</v>
      </c>
      <c r="U85">
        <v>6.64</v>
      </c>
      <c r="V85">
        <v>0</v>
      </c>
      <c r="W85">
        <v>22.6</v>
      </c>
      <c r="X85">
        <v>0</v>
      </c>
      <c r="Y85">
        <v>0</v>
      </c>
      <c r="Z85" s="17">
        <v>0.15</v>
      </c>
      <c r="AA85" s="18">
        <v>50</v>
      </c>
      <c r="AB85">
        <v>39.332000000000001</v>
      </c>
      <c r="AC85">
        <v>59.4</v>
      </c>
      <c r="AD85">
        <v>145.72</v>
      </c>
      <c r="AE85">
        <v>143.36000000000001</v>
      </c>
      <c r="AF85" t="s">
        <v>1052</v>
      </c>
    </row>
    <row r="86" spans="1:32" x14ac:dyDescent="0.3">
      <c r="A86" t="s">
        <v>362</v>
      </c>
      <c r="B86" s="24" t="s">
        <v>328</v>
      </c>
      <c r="C86" t="s">
        <v>29</v>
      </c>
      <c r="D86" t="s">
        <v>19</v>
      </c>
      <c r="E86">
        <v>0</v>
      </c>
      <c r="F86" t="s">
        <v>361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s="22">
        <v>11</v>
      </c>
      <c r="R86">
        <v>41</v>
      </c>
      <c r="S86">
        <v>360</v>
      </c>
      <c r="T86">
        <v>11</v>
      </c>
      <c r="U86">
        <v>8.7799999999999994</v>
      </c>
      <c r="V86">
        <v>0</v>
      </c>
      <c r="W86">
        <v>32.72</v>
      </c>
      <c r="X86">
        <v>0</v>
      </c>
      <c r="Y86">
        <v>0</v>
      </c>
      <c r="Z86" s="17">
        <v>0</v>
      </c>
      <c r="AA86" s="18">
        <v>0</v>
      </c>
      <c r="AB86">
        <v>0</v>
      </c>
      <c r="AC86">
        <v>0</v>
      </c>
      <c r="AD86">
        <v>70.44</v>
      </c>
      <c r="AE86">
        <v>101.22</v>
      </c>
      <c r="AF86" t="s">
        <v>1052</v>
      </c>
    </row>
    <row r="87" spans="1:32" x14ac:dyDescent="0.3">
      <c r="A87" t="s">
        <v>360</v>
      </c>
      <c r="B87" s="24" t="s">
        <v>328</v>
      </c>
      <c r="C87" t="s">
        <v>359</v>
      </c>
      <c r="D87" t="s">
        <v>1</v>
      </c>
      <c r="E87">
        <v>0.75</v>
      </c>
      <c r="F87" t="s">
        <v>358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s="22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 s="17">
        <v>0</v>
      </c>
      <c r="AA87" s="18">
        <v>0</v>
      </c>
      <c r="AB87">
        <v>0</v>
      </c>
      <c r="AC87">
        <v>0</v>
      </c>
      <c r="AD87">
        <v>0</v>
      </c>
      <c r="AE87">
        <v>0</v>
      </c>
      <c r="AF87" t="s">
        <v>1052</v>
      </c>
    </row>
    <row r="88" spans="1:32" x14ac:dyDescent="0.3">
      <c r="A88" t="s">
        <v>357</v>
      </c>
      <c r="B88" s="24" t="s">
        <v>328</v>
      </c>
      <c r="C88" t="s">
        <v>29</v>
      </c>
      <c r="D88" t="s">
        <v>1</v>
      </c>
      <c r="E88">
        <v>0</v>
      </c>
      <c r="F88" t="s">
        <v>356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 s="22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 s="17">
        <v>0</v>
      </c>
      <c r="AA88" s="18">
        <v>0</v>
      </c>
      <c r="AB88">
        <v>0</v>
      </c>
      <c r="AC88">
        <v>0</v>
      </c>
      <c r="AD88">
        <v>0</v>
      </c>
      <c r="AE88">
        <v>0</v>
      </c>
      <c r="AF88" t="s">
        <v>1052</v>
      </c>
    </row>
    <row r="89" spans="1:32" x14ac:dyDescent="0.3">
      <c r="A89" t="s">
        <v>355</v>
      </c>
      <c r="B89" s="24" t="s">
        <v>328</v>
      </c>
      <c r="C89" t="s">
        <v>10</v>
      </c>
      <c r="D89" t="s">
        <v>6</v>
      </c>
      <c r="E89">
        <v>25.2</v>
      </c>
      <c r="F89" t="s">
        <v>354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s="22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 s="17">
        <v>0</v>
      </c>
      <c r="AA89" s="18">
        <v>0</v>
      </c>
      <c r="AB89">
        <v>0</v>
      </c>
      <c r="AC89">
        <v>0</v>
      </c>
      <c r="AD89">
        <v>0</v>
      </c>
      <c r="AE89">
        <v>0</v>
      </c>
      <c r="AF89" t="s">
        <v>1052</v>
      </c>
    </row>
    <row r="90" spans="1:32" x14ac:dyDescent="0.3">
      <c r="A90" t="s">
        <v>353</v>
      </c>
      <c r="B90" s="24" t="s">
        <v>328</v>
      </c>
      <c r="C90" t="s">
        <v>352</v>
      </c>
      <c r="D90" t="s">
        <v>24</v>
      </c>
      <c r="E90">
        <v>0.3</v>
      </c>
      <c r="F90" t="s">
        <v>351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 s="22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 s="17">
        <v>0</v>
      </c>
      <c r="AA90" s="18">
        <v>0</v>
      </c>
      <c r="AB90">
        <v>0</v>
      </c>
      <c r="AC90">
        <v>0</v>
      </c>
      <c r="AD90">
        <v>0</v>
      </c>
      <c r="AE90">
        <v>0</v>
      </c>
      <c r="AF90" t="s">
        <v>1052</v>
      </c>
    </row>
    <row r="91" spans="1:32" x14ac:dyDescent="0.3">
      <c r="A91" t="s">
        <v>350</v>
      </c>
      <c r="B91" s="24" t="s">
        <v>328</v>
      </c>
      <c r="C91" t="s">
        <v>10</v>
      </c>
      <c r="D91" t="s">
        <v>24</v>
      </c>
      <c r="E91">
        <v>2</v>
      </c>
      <c r="F91" t="s">
        <v>349</v>
      </c>
      <c r="G91">
        <v>11</v>
      </c>
      <c r="H91">
        <v>349</v>
      </c>
      <c r="I91">
        <v>163</v>
      </c>
      <c r="J91">
        <v>34.9</v>
      </c>
      <c r="K91">
        <v>214.11</v>
      </c>
      <c r="L91">
        <v>1</v>
      </c>
      <c r="M91">
        <v>1</v>
      </c>
      <c r="N91">
        <v>33</v>
      </c>
      <c r="O91">
        <v>28</v>
      </c>
      <c r="P91">
        <v>1</v>
      </c>
      <c r="Q91" s="22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5.7306590257879654E-3</v>
      </c>
      <c r="Y91">
        <v>0</v>
      </c>
      <c r="Z91" s="17">
        <v>0.17478510028653296</v>
      </c>
      <c r="AA91" s="18">
        <v>747.24389999999994</v>
      </c>
      <c r="AB91">
        <v>96.682000000000002</v>
      </c>
      <c r="AC91">
        <v>136.494</v>
      </c>
      <c r="AD91">
        <v>149.52199999999999</v>
      </c>
      <c r="AE91">
        <v>0</v>
      </c>
      <c r="AF91" t="s">
        <v>789</v>
      </c>
    </row>
    <row r="92" spans="1:32" x14ac:dyDescent="0.3">
      <c r="A92" t="s">
        <v>348</v>
      </c>
      <c r="B92" s="24" t="s">
        <v>328</v>
      </c>
      <c r="C92" t="s">
        <v>10</v>
      </c>
      <c r="D92" t="s">
        <v>24</v>
      </c>
      <c r="E92">
        <v>3</v>
      </c>
      <c r="F92" t="s">
        <v>347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 s="2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 s="17">
        <v>0</v>
      </c>
      <c r="AA92" s="18">
        <v>0</v>
      </c>
      <c r="AB92">
        <v>0</v>
      </c>
      <c r="AC92">
        <v>0</v>
      </c>
      <c r="AD92">
        <v>0</v>
      </c>
      <c r="AE92">
        <v>0</v>
      </c>
      <c r="AF92" t="s">
        <v>1052</v>
      </c>
    </row>
    <row r="93" spans="1:32" x14ac:dyDescent="0.3">
      <c r="A93" t="s">
        <v>346</v>
      </c>
      <c r="B93" s="24" t="s">
        <v>328</v>
      </c>
      <c r="C93" t="s">
        <v>10</v>
      </c>
      <c r="D93" t="s">
        <v>1</v>
      </c>
      <c r="E93">
        <v>0.3</v>
      </c>
      <c r="F93" t="s">
        <v>345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s="22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 s="17">
        <v>0</v>
      </c>
      <c r="AA93" s="18">
        <v>0</v>
      </c>
      <c r="AB93">
        <v>0</v>
      </c>
      <c r="AC93">
        <v>0</v>
      </c>
      <c r="AD93">
        <v>0</v>
      </c>
      <c r="AE93">
        <v>0</v>
      </c>
      <c r="AF93" t="s">
        <v>1052</v>
      </c>
    </row>
    <row r="94" spans="1:32" x14ac:dyDescent="0.3">
      <c r="A94" t="s">
        <v>344</v>
      </c>
      <c r="B94" s="24" t="s">
        <v>328</v>
      </c>
      <c r="C94" t="s">
        <v>10</v>
      </c>
      <c r="D94" t="s">
        <v>1</v>
      </c>
      <c r="E94">
        <v>0.3</v>
      </c>
      <c r="F94" t="s">
        <v>343</v>
      </c>
      <c r="G94">
        <v>14</v>
      </c>
      <c r="H94">
        <v>11</v>
      </c>
      <c r="I94">
        <v>10</v>
      </c>
      <c r="J94">
        <v>3.66</v>
      </c>
      <c r="K94">
        <v>110</v>
      </c>
      <c r="L94">
        <v>0</v>
      </c>
      <c r="M94">
        <v>0</v>
      </c>
      <c r="N94">
        <v>1</v>
      </c>
      <c r="O94">
        <v>1</v>
      </c>
      <c r="P94">
        <v>0</v>
      </c>
      <c r="Q94" s="22">
        <v>14</v>
      </c>
      <c r="R94">
        <v>51</v>
      </c>
      <c r="S94">
        <v>498</v>
      </c>
      <c r="T94">
        <v>18</v>
      </c>
      <c r="U94">
        <v>9.76</v>
      </c>
      <c r="V94">
        <v>0</v>
      </c>
      <c r="W94">
        <v>27.66</v>
      </c>
      <c r="X94">
        <v>2.7272727272727271E-2</v>
      </c>
      <c r="Y94">
        <v>1.6666666666666666E-2</v>
      </c>
      <c r="Z94" s="17">
        <v>0.18181818181818182</v>
      </c>
      <c r="AA94" s="18">
        <v>12.1</v>
      </c>
      <c r="AB94">
        <v>24.564</v>
      </c>
      <c r="AC94">
        <v>45.5</v>
      </c>
      <c r="AD94">
        <v>149.78</v>
      </c>
      <c r="AE94">
        <v>170.24</v>
      </c>
      <c r="AF94" t="s">
        <v>1052</v>
      </c>
    </row>
    <row r="95" spans="1:32" x14ac:dyDescent="0.3">
      <c r="A95" t="s">
        <v>342</v>
      </c>
      <c r="B95" s="24" t="s">
        <v>328</v>
      </c>
      <c r="C95" t="s">
        <v>10</v>
      </c>
      <c r="D95" t="s">
        <v>53</v>
      </c>
      <c r="E95">
        <v>0.75</v>
      </c>
      <c r="F95" t="s">
        <v>341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 s="22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 s="17">
        <v>0</v>
      </c>
      <c r="AA95" s="18">
        <v>0</v>
      </c>
      <c r="AB95">
        <v>0</v>
      </c>
      <c r="AC95">
        <v>0</v>
      </c>
      <c r="AD95">
        <v>0</v>
      </c>
      <c r="AE95">
        <v>0</v>
      </c>
      <c r="AF95" t="s">
        <v>1052</v>
      </c>
    </row>
    <row r="96" spans="1:32" x14ac:dyDescent="0.3">
      <c r="A96" t="s">
        <v>340</v>
      </c>
      <c r="B96" s="24" t="s">
        <v>328</v>
      </c>
      <c r="C96" t="s">
        <v>10</v>
      </c>
      <c r="D96" t="s">
        <v>24</v>
      </c>
      <c r="E96">
        <v>1.5</v>
      </c>
      <c r="F96" t="s">
        <v>339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 s="22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 s="17">
        <v>0</v>
      </c>
      <c r="AA96" s="18">
        <v>0</v>
      </c>
      <c r="AB96">
        <v>0</v>
      </c>
      <c r="AC96">
        <v>0</v>
      </c>
      <c r="AD96">
        <v>0</v>
      </c>
      <c r="AE96">
        <v>0</v>
      </c>
      <c r="AF96" t="s">
        <v>1052</v>
      </c>
    </row>
    <row r="97" spans="1:32" x14ac:dyDescent="0.3">
      <c r="A97" t="s">
        <v>338</v>
      </c>
      <c r="B97" s="24" t="s">
        <v>328</v>
      </c>
      <c r="C97" t="s">
        <v>10</v>
      </c>
      <c r="D97" t="s">
        <v>6</v>
      </c>
      <c r="E97">
        <v>0.3</v>
      </c>
      <c r="F97" t="s">
        <v>337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s="22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 s="17">
        <v>0</v>
      </c>
      <c r="AA97" s="18">
        <v>0</v>
      </c>
      <c r="AB97">
        <v>0</v>
      </c>
      <c r="AC97">
        <v>0</v>
      </c>
      <c r="AD97">
        <v>0</v>
      </c>
      <c r="AE97">
        <v>0</v>
      </c>
      <c r="AF97" t="s">
        <v>1052</v>
      </c>
    </row>
    <row r="98" spans="1:32" x14ac:dyDescent="0.3">
      <c r="A98" t="s">
        <v>336</v>
      </c>
      <c r="B98" s="24" t="s">
        <v>328</v>
      </c>
      <c r="C98" t="s">
        <v>10</v>
      </c>
      <c r="D98" t="s">
        <v>6</v>
      </c>
      <c r="E98">
        <v>0.3</v>
      </c>
      <c r="F98" t="s">
        <v>335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s="22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 s="17">
        <v>0</v>
      </c>
      <c r="AA98" s="18">
        <v>0</v>
      </c>
      <c r="AB98">
        <v>0</v>
      </c>
      <c r="AC98">
        <v>0</v>
      </c>
      <c r="AD98">
        <v>0</v>
      </c>
      <c r="AE98">
        <v>0</v>
      </c>
      <c r="AF98" t="s">
        <v>1052</v>
      </c>
    </row>
    <row r="99" spans="1:32" x14ac:dyDescent="0.3">
      <c r="A99" t="s">
        <v>334</v>
      </c>
      <c r="B99" s="24" t="s">
        <v>328</v>
      </c>
      <c r="C99" t="s">
        <v>333</v>
      </c>
      <c r="D99" t="s">
        <v>1</v>
      </c>
      <c r="E99">
        <v>0.3</v>
      </c>
      <c r="F99" t="s">
        <v>332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 s="22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 s="17">
        <v>0</v>
      </c>
      <c r="AA99" s="18">
        <v>0</v>
      </c>
      <c r="AB99">
        <v>0</v>
      </c>
      <c r="AC99">
        <v>0</v>
      </c>
      <c r="AD99">
        <v>0</v>
      </c>
      <c r="AE99">
        <v>0</v>
      </c>
      <c r="AF99" t="s">
        <v>1052</v>
      </c>
    </row>
    <row r="100" spans="1:32" x14ac:dyDescent="0.3">
      <c r="A100" t="s">
        <v>331</v>
      </c>
      <c r="B100" s="24" t="s">
        <v>328</v>
      </c>
      <c r="C100" t="s">
        <v>10</v>
      </c>
      <c r="D100" t="s">
        <v>6</v>
      </c>
      <c r="E100">
        <v>2</v>
      </c>
      <c r="F100" t="s">
        <v>330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s="22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 s="17">
        <v>0</v>
      </c>
      <c r="AA100" s="18">
        <v>0</v>
      </c>
      <c r="AB100">
        <v>0</v>
      </c>
      <c r="AC100">
        <v>0</v>
      </c>
      <c r="AD100">
        <v>0</v>
      </c>
      <c r="AE100">
        <v>0</v>
      </c>
      <c r="AF100" t="s">
        <v>1052</v>
      </c>
    </row>
    <row r="101" spans="1:32" x14ac:dyDescent="0.3">
      <c r="A101" t="s">
        <v>329</v>
      </c>
      <c r="B101" s="24" t="s">
        <v>328</v>
      </c>
      <c r="C101" t="s">
        <v>327</v>
      </c>
      <c r="D101" t="s">
        <v>1</v>
      </c>
      <c r="E101">
        <v>0</v>
      </c>
      <c r="F101" t="s">
        <v>326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s="22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 s="17">
        <v>0</v>
      </c>
      <c r="AA101" s="18">
        <v>0</v>
      </c>
      <c r="AB101">
        <v>0</v>
      </c>
      <c r="AC101">
        <v>0</v>
      </c>
      <c r="AD101">
        <v>0</v>
      </c>
      <c r="AE101">
        <v>0</v>
      </c>
      <c r="AF101" t="s">
        <v>1052</v>
      </c>
    </row>
    <row r="102" spans="1:32" x14ac:dyDescent="0.3">
      <c r="A102" t="s">
        <v>325</v>
      </c>
      <c r="B102" s="24" t="s">
        <v>275</v>
      </c>
      <c r="C102" t="s">
        <v>29</v>
      </c>
      <c r="D102" t="s">
        <v>24</v>
      </c>
      <c r="E102">
        <v>0</v>
      </c>
      <c r="F102" t="s">
        <v>324</v>
      </c>
      <c r="G102">
        <v>14</v>
      </c>
      <c r="H102">
        <v>312</v>
      </c>
      <c r="I102">
        <v>226</v>
      </c>
      <c r="J102">
        <v>28.36</v>
      </c>
      <c r="K102">
        <v>138.05000000000001</v>
      </c>
      <c r="L102">
        <v>0</v>
      </c>
      <c r="M102">
        <v>1</v>
      </c>
      <c r="N102">
        <v>30</v>
      </c>
      <c r="O102">
        <v>11</v>
      </c>
      <c r="P102">
        <v>2</v>
      </c>
      <c r="Q102" s="2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 s="17">
        <v>0.13141025641025642</v>
      </c>
      <c r="AA102" s="18">
        <v>430.71600000000007</v>
      </c>
      <c r="AB102">
        <v>80.154000000000011</v>
      </c>
      <c r="AC102">
        <v>71.92</v>
      </c>
      <c r="AD102">
        <v>125.21</v>
      </c>
      <c r="AE102">
        <v>0</v>
      </c>
      <c r="AF102" t="s">
        <v>1052</v>
      </c>
    </row>
    <row r="103" spans="1:32" x14ac:dyDescent="0.3">
      <c r="A103" t="s">
        <v>323</v>
      </c>
      <c r="B103" s="24" t="s">
        <v>275</v>
      </c>
      <c r="C103" t="s">
        <v>29</v>
      </c>
      <c r="D103" t="s">
        <v>6</v>
      </c>
      <c r="E103">
        <v>0</v>
      </c>
      <c r="F103" t="s">
        <v>322</v>
      </c>
      <c r="G103">
        <v>10</v>
      </c>
      <c r="H103">
        <v>215</v>
      </c>
      <c r="I103">
        <v>141</v>
      </c>
      <c r="J103">
        <v>21.5</v>
      </c>
      <c r="K103">
        <v>152.47999999999999</v>
      </c>
      <c r="L103">
        <v>0</v>
      </c>
      <c r="M103">
        <v>1</v>
      </c>
      <c r="N103">
        <v>23</v>
      </c>
      <c r="O103">
        <v>9</v>
      </c>
      <c r="P103">
        <v>0</v>
      </c>
      <c r="Q103" s="22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 s="17">
        <v>0.14883720930232558</v>
      </c>
      <c r="AA103" s="18">
        <v>327.83199999999999</v>
      </c>
      <c r="AB103">
        <v>60.595999999999997</v>
      </c>
      <c r="AC103">
        <v>71.941999999999993</v>
      </c>
      <c r="AD103">
        <v>94.995999999999995</v>
      </c>
      <c r="AE103">
        <v>0</v>
      </c>
      <c r="AF103" t="s">
        <v>789</v>
      </c>
    </row>
    <row r="104" spans="1:32" x14ac:dyDescent="0.3">
      <c r="A104" t="s">
        <v>321</v>
      </c>
      <c r="B104" s="24" t="s">
        <v>275</v>
      </c>
      <c r="C104" t="s">
        <v>29</v>
      </c>
      <c r="D104" t="s">
        <v>53</v>
      </c>
      <c r="E104">
        <v>0</v>
      </c>
      <c r="F104" t="s">
        <v>320</v>
      </c>
      <c r="G104">
        <v>8</v>
      </c>
      <c r="H104">
        <v>116</v>
      </c>
      <c r="I104">
        <v>88</v>
      </c>
      <c r="J104">
        <v>19.329999999999998</v>
      </c>
      <c r="K104">
        <v>131.81</v>
      </c>
      <c r="L104">
        <v>0</v>
      </c>
      <c r="M104">
        <v>0</v>
      </c>
      <c r="N104">
        <v>10</v>
      </c>
      <c r="O104">
        <v>5</v>
      </c>
      <c r="P104">
        <v>2</v>
      </c>
      <c r="Q104" s="22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 s="17">
        <v>0.12931034482758622</v>
      </c>
      <c r="AA104" s="18">
        <v>152.89960000000002</v>
      </c>
      <c r="AB104">
        <v>55.694000000000003</v>
      </c>
      <c r="AC104">
        <v>64.323999999999998</v>
      </c>
      <c r="AD104">
        <v>65.162000000000006</v>
      </c>
      <c r="AE104">
        <v>0</v>
      </c>
      <c r="AF104" t="s">
        <v>1052</v>
      </c>
    </row>
    <row r="105" spans="1:32" x14ac:dyDescent="0.3">
      <c r="A105" t="s">
        <v>319</v>
      </c>
      <c r="B105" s="24" t="s">
        <v>275</v>
      </c>
      <c r="C105" t="s">
        <v>29</v>
      </c>
      <c r="D105" t="s">
        <v>53</v>
      </c>
      <c r="E105">
        <v>0</v>
      </c>
      <c r="F105" t="s">
        <v>318</v>
      </c>
      <c r="G105">
        <v>12</v>
      </c>
      <c r="H105">
        <v>231</v>
      </c>
      <c r="I105">
        <v>167</v>
      </c>
      <c r="J105">
        <v>25.66</v>
      </c>
      <c r="K105">
        <v>138.32</v>
      </c>
      <c r="L105">
        <v>0</v>
      </c>
      <c r="M105">
        <v>0</v>
      </c>
      <c r="N105">
        <v>20</v>
      </c>
      <c r="O105">
        <v>11</v>
      </c>
      <c r="P105">
        <v>2</v>
      </c>
      <c r="Q105" s="22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 s="17">
        <v>0.13419913419913421</v>
      </c>
      <c r="AA105" s="18">
        <v>319.51919999999996</v>
      </c>
      <c r="AB105">
        <v>71.028000000000006</v>
      </c>
      <c r="AC105">
        <v>74.978000000000009</v>
      </c>
      <c r="AD105">
        <v>100.964</v>
      </c>
      <c r="AE105">
        <v>0</v>
      </c>
      <c r="AF105" t="s">
        <v>1052</v>
      </c>
    </row>
    <row r="106" spans="1:32" x14ac:dyDescent="0.3">
      <c r="A106" t="s">
        <v>317</v>
      </c>
      <c r="B106" s="24" t="s">
        <v>275</v>
      </c>
      <c r="C106" t="s">
        <v>29</v>
      </c>
      <c r="D106" t="s">
        <v>53</v>
      </c>
      <c r="E106">
        <v>0</v>
      </c>
      <c r="F106" t="s">
        <v>316</v>
      </c>
      <c r="G106">
        <v>6</v>
      </c>
      <c r="H106">
        <v>92</v>
      </c>
      <c r="I106">
        <v>69</v>
      </c>
      <c r="J106">
        <v>30.66</v>
      </c>
      <c r="K106">
        <v>133.33000000000001</v>
      </c>
      <c r="L106">
        <v>0</v>
      </c>
      <c r="M106">
        <v>0</v>
      </c>
      <c r="N106">
        <v>5</v>
      </c>
      <c r="O106">
        <v>5</v>
      </c>
      <c r="P106">
        <v>2</v>
      </c>
      <c r="Q106" s="22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 s="17">
        <v>0.10869565217391304</v>
      </c>
      <c r="AA106" s="18">
        <v>122.6636</v>
      </c>
      <c r="AB106">
        <v>58.13000000000001</v>
      </c>
      <c r="AC106">
        <v>65.882000000000005</v>
      </c>
      <c r="AD106">
        <v>58.266000000000005</v>
      </c>
      <c r="AE106">
        <v>0</v>
      </c>
      <c r="AF106" t="s">
        <v>1052</v>
      </c>
    </row>
    <row r="107" spans="1:32" x14ac:dyDescent="0.3">
      <c r="A107" t="s">
        <v>315</v>
      </c>
      <c r="B107" s="24" t="s">
        <v>275</v>
      </c>
      <c r="C107" t="s">
        <v>29</v>
      </c>
      <c r="D107" t="s">
        <v>53</v>
      </c>
      <c r="E107">
        <v>0</v>
      </c>
      <c r="F107" t="s">
        <v>314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s="22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 s="17">
        <v>0</v>
      </c>
      <c r="AA107" s="18">
        <v>0</v>
      </c>
      <c r="AB107">
        <v>0</v>
      </c>
      <c r="AC107">
        <v>0</v>
      </c>
      <c r="AD107">
        <v>0</v>
      </c>
      <c r="AE107">
        <v>0</v>
      </c>
      <c r="AF107" t="s">
        <v>1052</v>
      </c>
    </row>
    <row r="108" spans="1:32" x14ac:dyDescent="0.3">
      <c r="A108" t="s">
        <v>313</v>
      </c>
      <c r="B108" s="24" t="s">
        <v>275</v>
      </c>
      <c r="C108" t="s">
        <v>29</v>
      </c>
      <c r="D108" t="s">
        <v>24</v>
      </c>
      <c r="E108">
        <v>0</v>
      </c>
      <c r="F108" t="s">
        <v>312</v>
      </c>
      <c r="G108">
        <v>14</v>
      </c>
      <c r="H108">
        <v>234</v>
      </c>
      <c r="I108">
        <v>183</v>
      </c>
      <c r="J108">
        <v>18</v>
      </c>
      <c r="K108">
        <v>127.86</v>
      </c>
      <c r="L108">
        <v>0</v>
      </c>
      <c r="M108">
        <v>1</v>
      </c>
      <c r="N108">
        <v>11</v>
      </c>
      <c r="O108">
        <v>19</v>
      </c>
      <c r="P108">
        <v>1</v>
      </c>
      <c r="Q108" s="22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 s="17">
        <v>0.12820512820512819</v>
      </c>
      <c r="AA108" s="18">
        <v>299.19240000000002</v>
      </c>
      <c r="AB108">
        <v>61.172000000000011</v>
      </c>
      <c r="AC108">
        <v>82.994</v>
      </c>
      <c r="AD108">
        <v>97.772000000000006</v>
      </c>
      <c r="AE108">
        <v>0</v>
      </c>
      <c r="AF108" t="s">
        <v>1052</v>
      </c>
    </row>
    <row r="109" spans="1:32" x14ac:dyDescent="0.3">
      <c r="A109" t="s">
        <v>311</v>
      </c>
      <c r="B109" s="24" t="s">
        <v>275</v>
      </c>
      <c r="C109" t="s">
        <v>29</v>
      </c>
      <c r="D109" t="s">
        <v>53</v>
      </c>
      <c r="E109">
        <v>0</v>
      </c>
      <c r="F109" t="s">
        <v>310</v>
      </c>
      <c r="G109">
        <v>13</v>
      </c>
      <c r="H109">
        <v>563</v>
      </c>
      <c r="I109">
        <v>345</v>
      </c>
      <c r="J109">
        <v>43.3</v>
      </c>
      <c r="K109">
        <v>163.18</v>
      </c>
      <c r="L109">
        <v>1</v>
      </c>
      <c r="M109">
        <v>3</v>
      </c>
      <c r="N109">
        <v>51</v>
      </c>
      <c r="O109">
        <v>36</v>
      </c>
      <c r="P109">
        <v>0</v>
      </c>
      <c r="Q109" s="22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 s="17">
        <v>0.15452930728241562</v>
      </c>
      <c r="AA109" s="18">
        <v>918.7034000000001</v>
      </c>
      <c r="AB109">
        <v>106.256</v>
      </c>
      <c r="AC109">
        <v>120.02199999999999</v>
      </c>
      <c r="AD109">
        <v>201.536</v>
      </c>
      <c r="AE109">
        <v>0</v>
      </c>
      <c r="AF109" t="s">
        <v>1052</v>
      </c>
    </row>
    <row r="110" spans="1:32" x14ac:dyDescent="0.3">
      <c r="A110" t="s">
        <v>309</v>
      </c>
      <c r="B110" s="24" t="s">
        <v>275</v>
      </c>
      <c r="C110" t="s">
        <v>29</v>
      </c>
      <c r="D110" t="s">
        <v>6</v>
      </c>
      <c r="E110">
        <v>0</v>
      </c>
      <c r="F110" t="s">
        <v>308</v>
      </c>
      <c r="G110">
        <v>8</v>
      </c>
      <c r="H110">
        <v>161</v>
      </c>
      <c r="I110">
        <v>95</v>
      </c>
      <c r="J110">
        <v>23</v>
      </c>
      <c r="K110">
        <v>169.47</v>
      </c>
      <c r="L110">
        <v>0</v>
      </c>
      <c r="M110">
        <v>1</v>
      </c>
      <c r="N110">
        <v>23</v>
      </c>
      <c r="O110">
        <v>6</v>
      </c>
      <c r="P110">
        <v>0</v>
      </c>
      <c r="Q110" s="22">
        <v>5</v>
      </c>
      <c r="R110">
        <v>11.1</v>
      </c>
      <c r="S110">
        <v>130</v>
      </c>
      <c r="T110">
        <v>5</v>
      </c>
      <c r="U110">
        <v>11.64</v>
      </c>
      <c r="V110">
        <v>0</v>
      </c>
      <c r="W110">
        <v>26</v>
      </c>
      <c r="X110">
        <v>0</v>
      </c>
      <c r="Y110">
        <v>0</v>
      </c>
      <c r="Z110" s="17">
        <v>0.18012422360248448</v>
      </c>
      <c r="AA110" s="18">
        <v>272.8467</v>
      </c>
      <c r="AB110">
        <v>59.194000000000003</v>
      </c>
      <c r="AC110">
        <v>75.037999999999997</v>
      </c>
      <c r="AD110">
        <v>98.913999999999987</v>
      </c>
      <c r="AE110">
        <v>38.36</v>
      </c>
      <c r="AF110" t="s">
        <v>789</v>
      </c>
    </row>
    <row r="111" spans="1:32" x14ac:dyDescent="0.3">
      <c r="A111" t="s">
        <v>307</v>
      </c>
      <c r="B111" s="24" t="s">
        <v>275</v>
      </c>
      <c r="C111" t="s">
        <v>29</v>
      </c>
      <c r="D111" t="s">
        <v>6</v>
      </c>
      <c r="E111">
        <v>0</v>
      </c>
      <c r="F111" t="s">
        <v>306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 s="22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 s="17">
        <v>0</v>
      </c>
      <c r="AA111" s="18">
        <v>0</v>
      </c>
      <c r="AB111">
        <v>0</v>
      </c>
      <c r="AC111">
        <v>0</v>
      </c>
      <c r="AD111">
        <v>0</v>
      </c>
      <c r="AE111">
        <v>0</v>
      </c>
      <c r="AF111" t="s">
        <v>1052</v>
      </c>
    </row>
    <row r="112" spans="1:32" x14ac:dyDescent="0.3">
      <c r="A112" t="s">
        <v>305</v>
      </c>
      <c r="B112" s="24" t="s">
        <v>275</v>
      </c>
      <c r="C112" t="s">
        <v>29</v>
      </c>
      <c r="D112" t="s">
        <v>1</v>
      </c>
      <c r="E112">
        <v>0</v>
      </c>
      <c r="F112" t="s">
        <v>304</v>
      </c>
      <c r="G112">
        <v>4</v>
      </c>
      <c r="H112">
        <v>5</v>
      </c>
      <c r="I112">
        <v>5</v>
      </c>
      <c r="J112">
        <v>5</v>
      </c>
      <c r="K112">
        <v>100</v>
      </c>
      <c r="L112">
        <v>0</v>
      </c>
      <c r="M112">
        <v>0</v>
      </c>
      <c r="N112">
        <v>1</v>
      </c>
      <c r="O112">
        <v>0</v>
      </c>
      <c r="P112">
        <v>0</v>
      </c>
      <c r="Q112" s="2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 s="17">
        <v>0.2</v>
      </c>
      <c r="AA112" s="18">
        <v>5</v>
      </c>
      <c r="AB112">
        <v>22.5</v>
      </c>
      <c r="AC112">
        <v>39.75</v>
      </c>
      <c r="AD112">
        <v>21.5</v>
      </c>
      <c r="AE112">
        <v>0</v>
      </c>
      <c r="AF112" t="s">
        <v>1052</v>
      </c>
    </row>
    <row r="113" spans="1:32" x14ac:dyDescent="0.3">
      <c r="A113" t="s">
        <v>303</v>
      </c>
      <c r="B113" s="24" t="s">
        <v>275</v>
      </c>
      <c r="C113" t="s">
        <v>29</v>
      </c>
      <c r="D113" t="s">
        <v>1</v>
      </c>
      <c r="E113">
        <v>0</v>
      </c>
      <c r="F113" t="s">
        <v>302</v>
      </c>
      <c r="G113">
        <v>7</v>
      </c>
      <c r="H113">
        <v>6</v>
      </c>
      <c r="I113">
        <v>6</v>
      </c>
      <c r="J113">
        <v>6</v>
      </c>
      <c r="K113">
        <v>100</v>
      </c>
      <c r="L113">
        <v>0</v>
      </c>
      <c r="M113">
        <v>0</v>
      </c>
      <c r="N113">
        <v>1</v>
      </c>
      <c r="O113">
        <v>0</v>
      </c>
      <c r="P113">
        <v>3</v>
      </c>
      <c r="Q113" s="22">
        <v>7</v>
      </c>
      <c r="R113">
        <v>24.4</v>
      </c>
      <c r="S113">
        <v>273</v>
      </c>
      <c r="T113">
        <v>6</v>
      </c>
      <c r="U113">
        <v>11.06</v>
      </c>
      <c r="V113">
        <v>0</v>
      </c>
      <c r="W113">
        <v>45.5</v>
      </c>
      <c r="X113">
        <v>0</v>
      </c>
      <c r="Y113">
        <v>0</v>
      </c>
      <c r="Z113" s="17">
        <v>0.16666666666666666</v>
      </c>
      <c r="AA113" s="18">
        <v>6</v>
      </c>
      <c r="AB113">
        <v>38</v>
      </c>
      <c r="AC113">
        <v>48.7</v>
      </c>
      <c r="AD113">
        <v>53.679999999999993</v>
      </c>
      <c r="AE113">
        <v>48.94</v>
      </c>
      <c r="AF113" t="s">
        <v>1052</v>
      </c>
    </row>
    <row r="114" spans="1:32" x14ac:dyDescent="0.3">
      <c r="A114" t="s">
        <v>301</v>
      </c>
      <c r="B114" s="24" t="s">
        <v>275</v>
      </c>
      <c r="C114" t="s">
        <v>29</v>
      </c>
      <c r="D114" t="s">
        <v>1</v>
      </c>
      <c r="E114">
        <v>0</v>
      </c>
      <c r="F114" t="s">
        <v>300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 s="22">
        <v>7</v>
      </c>
      <c r="R114">
        <v>28</v>
      </c>
      <c r="S114">
        <v>228</v>
      </c>
      <c r="T114">
        <v>11</v>
      </c>
      <c r="U114">
        <v>8.14</v>
      </c>
      <c r="V114">
        <v>3</v>
      </c>
      <c r="W114">
        <v>20.72</v>
      </c>
      <c r="X114">
        <v>0</v>
      </c>
      <c r="Y114">
        <v>0</v>
      </c>
      <c r="Z114" s="17">
        <v>0</v>
      </c>
      <c r="AA114" s="18">
        <v>0</v>
      </c>
      <c r="AB114">
        <v>0</v>
      </c>
      <c r="AC114">
        <v>0</v>
      </c>
      <c r="AD114">
        <v>71.72</v>
      </c>
      <c r="AE114">
        <v>101.86</v>
      </c>
      <c r="AF114" t="s">
        <v>1052</v>
      </c>
    </row>
    <row r="115" spans="1:32" x14ac:dyDescent="0.3">
      <c r="A115" t="s">
        <v>299</v>
      </c>
      <c r="B115" s="24" t="s">
        <v>275</v>
      </c>
      <c r="C115" t="s">
        <v>29</v>
      </c>
      <c r="D115" t="s">
        <v>1</v>
      </c>
      <c r="E115">
        <v>0</v>
      </c>
      <c r="F115" t="s">
        <v>298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 s="22">
        <v>4</v>
      </c>
      <c r="R115">
        <v>15</v>
      </c>
      <c r="S115">
        <v>145</v>
      </c>
      <c r="T115">
        <v>6</v>
      </c>
      <c r="U115">
        <v>9.66</v>
      </c>
      <c r="V115">
        <v>0</v>
      </c>
      <c r="W115">
        <v>24.16</v>
      </c>
      <c r="X115">
        <v>0</v>
      </c>
      <c r="Y115">
        <v>0</v>
      </c>
      <c r="Z115" s="17">
        <v>0</v>
      </c>
      <c r="AA115" s="18">
        <v>0</v>
      </c>
      <c r="AB115">
        <v>0</v>
      </c>
      <c r="AC115">
        <v>0</v>
      </c>
      <c r="AD115">
        <v>28.68</v>
      </c>
      <c r="AE115">
        <v>50.34</v>
      </c>
      <c r="AF115" t="s">
        <v>1052</v>
      </c>
    </row>
    <row r="116" spans="1:32" x14ac:dyDescent="0.3">
      <c r="A116" t="s">
        <v>297</v>
      </c>
      <c r="B116" s="24" t="s">
        <v>275</v>
      </c>
      <c r="C116" t="s">
        <v>29</v>
      </c>
      <c r="D116" t="s">
        <v>19</v>
      </c>
      <c r="E116">
        <v>0</v>
      </c>
      <c r="F116" t="s">
        <v>296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 s="22">
        <v>10</v>
      </c>
      <c r="R116">
        <v>39</v>
      </c>
      <c r="S116">
        <v>397</v>
      </c>
      <c r="T116">
        <v>5</v>
      </c>
      <c r="U116">
        <v>10.17</v>
      </c>
      <c r="V116">
        <v>0</v>
      </c>
      <c r="W116">
        <v>79.400000000000006</v>
      </c>
      <c r="X116">
        <v>0</v>
      </c>
      <c r="Y116">
        <v>0</v>
      </c>
      <c r="Z116" s="17">
        <v>0</v>
      </c>
      <c r="AA116" s="18">
        <v>0</v>
      </c>
      <c r="AB116">
        <v>0</v>
      </c>
      <c r="AC116">
        <v>0</v>
      </c>
      <c r="AD116">
        <v>19.66</v>
      </c>
      <c r="AE116">
        <v>39.83</v>
      </c>
      <c r="AF116" t="s">
        <v>1052</v>
      </c>
    </row>
    <row r="117" spans="1:32" x14ac:dyDescent="0.3">
      <c r="A117" t="s">
        <v>295</v>
      </c>
      <c r="B117" s="24" t="s">
        <v>275</v>
      </c>
      <c r="C117" t="s">
        <v>29</v>
      </c>
      <c r="D117" t="s">
        <v>1</v>
      </c>
      <c r="E117">
        <v>0</v>
      </c>
      <c r="F117" t="s">
        <v>294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 s="22">
        <v>14</v>
      </c>
      <c r="R117">
        <v>52</v>
      </c>
      <c r="S117">
        <v>459</v>
      </c>
      <c r="T117">
        <v>16</v>
      </c>
      <c r="U117">
        <v>8.82</v>
      </c>
      <c r="V117">
        <v>0</v>
      </c>
      <c r="W117">
        <v>28.68</v>
      </c>
      <c r="X117">
        <v>0</v>
      </c>
      <c r="Y117">
        <v>0</v>
      </c>
      <c r="Z117" s="17">
        <v>0</v>
      </c>
      <c r="AA117" s="18">
        <v>0</v>
      </c>
      <c r="AB117">
        <v>0</v>
      </c>
      <c r="AC117">
        <v>0</v>
      </c>
      <c r="AD117">
        <v>110.36</v>
      </c>
      <c r="AE117">
        <v>151.18</v>
      </c>
      <c r="AF117" t="s">
        <v>1052</v>
      </c>
    </row>
    <row r="118" spans="1:32" x14ac:dyDescent="0.3">
      <c r="A118" t="s">
        <v>293</v>
      </c>
      <c r="B118" s="24" t="s">
        <v>275</v>
      </c>
      <c r="C118" t="s">
        <v>29</v>
      </c>
      <c r="D118" t="s">
        <v>1</v>
      </c>
      <c r="E118">
        <v>0</v>
      </c>
      <c r="F118" t="s">
        <v>292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 s="22">
        <v>2</v>
      </c>
      <c r="R118">
        <v>7</v>
      </c>
      <c r="S118">
        <v>80</v>
      </c>
      <c r="T118">
        <v>4</v>
      </c>
      <c r="U118">
        <v>11.42</v>
      </c>
      <c r="V118">
        <v>0</v>
      </c>
      <c r="W118">
        <v>20</v>
      </c>
      <c r="X118">
        <v>0</v>
      </c>
      <c r="Y118">
        <v>0</v>
      </c>
      <c r="Z118" s="17">
        <v>0</v>
      </c>
      <c r="AA118" s="18">
        <v>0</v>
      </c>
      <c r="AB118">
        <v>0</v>
      </c>
      <c r="AC118">
        <v>0</v>
      </c>
      <c r="AD118">
        <v>9.16</v>
      </c>
      <c r="AE118">
        <v>28.58</v>
      </c>
      <c r="AF118" t="s">
        <v>1052</v>
      </c>
    </row>
    <row r="119" spans="1:32" x14ac:dyDescent="0.3">
      <c r="A119" t="s">
        <v>291</v>
      </c>
      <c r="B119" s="24" t="s">
        <v>275</v>
      </c>
      <c r="C119" t="s">
        <v>135</v>
      </c>
      <c r="D119" t="s">
        <v>19</v>
      </c>
      <c r="E119">
        <v>0</v>
      </c>
      <c r="F119" t="s">
        <v>290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 s="22">
        <v>1</v>
      </c>
      <c r="R119">
        <v>4</v>
      </c>
      <c r="S119">
        <v>36</v>
      </c>
      <c r="T119">
        <v>1</v>
      </c>
      <c r="U119">
        <v>9</v>
      </c>
      <c r="V119">
        <v>0</v>
      </c>
      <c r="W119">
        <v>36</v>
      </c>
      <c r="X119">
        <v>0</v>
      </c>
      <c r="Y119">
        <v>0</v>
      </c>
      <c r="Z119" s="17">
        <v>0</v>
      </c>
      <c r="AA119" s="18">
        <v>0</v>
      </c>
      <c r="AB119">
        <v>0</v>
      </c>
      <c r="AC119">
        <v>0</v>
      </c>
      <c r="AD119">
        <v>-10</v>
      </c>
      <c r="AE119">
        <v>1</v>
      </c>
      <c r="AF119" t="s">
        <v>1052</v>
      </c>
    </row>
    <row r="120" spans="1:32" x14ac:dyDescent="0.3">
      <c r="A120" t="s">
        <v>289</v>
      </c>
      <c r="B120" s="24" t="s">
        <v>275</v>
      </c>
      <c r="C120" t="s">
        <v>135</v>
      </c>
      <c r="D120" t="s">
        <v>1</v>
      </c>
      <c r="E120">
        <v>0</v>
      </c>
      <c r="F120" t="s">
        <v>288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 s="22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 s="17">
        <v>0</v>
      </c>
      <c r="AA120" s="18">
        <v>0</v>
      </c>
      <c r="AB120">
        <v>0</v>
      </c>
      <c r="AC120">
        <v>0</v>
      </c>
      <c r="AD120">
        <v>0</v>
      </c>
      <c r="AE120">
        <v>0</v>
      </c>
      <c r="AF120" t="s">
        <v>1052</v>
      </c>
    </row>
    <row r="121" spans="1:32" x14ac:dyDescent="0.3">
      <c r="A121" t="s">
        <v>287</v>
      </c>
      <c r="B121" s="24" t="s">
        <v>275</v>
      </c>
      <c r="C121" t="s">
        <v>10</v>
      </c>
      <c r="D121" t="s">
        <v>1</v>
      </c>
      <c r="E121">
        <v>2</v>
      </c>
      <c r="F121" t="s">
        <v>286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 s="22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 s="17">
        <v>0</v>
      </c>
      <c r="AA121" s="18">
        <v>0</v>
      </c>
      <c r="AB121">
        <v>0</v>
      </c>
      <c r="AC121">
        <v>0</v>
      </c>
      <c r="AD121">
        <v>0</v>
      </c>
      <c r="AE121">
        <v>0</v>
      </c>
      <c r="AF121" t="s">
        <v>1052</v>
      </c>
    </row>
    <row r="122" spans="1:32" x14ac:dyDescent="0.3">
      <c r="A122" t="s">
        <v>285</v>
      </c>
      <c r="B122" s="24" t="s">
        <v>275</v>
      </c>
      <c r="C122" t="s">
        <v>284</v>
      </c>
      <c r="D122" t="s">
        <v>6</v>
      </c>
      <c r="E122">
        <v>1</v>
      </c>
      <c r="F122" t="s">
        <v>283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 s="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 s="17">
        <v>0</v>
      </c>
      <c r="AA122" s="18">
        <v>0</v>
      </c>
      <c r="AB122">
        <v>0</v>
      </c>
      <c r="AC122">
        <v>0</v>
      </c>
      <c r="AD122">
        <v>0</v>
      </c>
      <c r="AE122">
        <v>0</v>
      </c>
      <c r="AF122" t="s">
        <v>1052</v>
      </c>
    </row>
    <row r="123" spans="1:32" x14ac:dyDescent="0.3">
      <c r="A123" t="s">
        <v>282</v>
      </c>
      <c r="B123" s="24" t="s">
        <v>275</v>
      </c>
      <c r="C123" t="s">
        <v>10</v>
      </c>
      <c r="D123" t="s">
        <v>24</v>
      </c>
      <c r="E123">
        <v>2.6</v>
      </c>
      <c r="F123" t="s">
        <v>281</v>
      </c>
      <c r="G123">
        <v>10</v>
      </c>
      <c r="H123">
        <v>170</v>
      </c>
      <c r="I123">
        <v>120</v>
      </c>
      <c r="J123">
        <v>28.33</v>
      </c>
      <c r="K123">
        <v>141.66</v>
      </c>
      <c r="L123">
        <v>0</v>
      </c>
      <c r="M123">
        <v>1</v>
      </c>
      <c r="N123">
        <v>11</v>
      </c>
      <c r="O123">
        <v>12</v>
      </c>
      <c r="P123">
        <v>4</v>
      </c>
      <c r="Q123" s="22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1.5294117647058824E-2</v>
      </c>
      <c r="Y123">
        <v>0</v>
      </c>
      <c r="Z123" s="17">
        <v>0.13529411764705881</v>
      </c>
      <c r="AA123" s="18">
        <v>240.822</v>
      </c>
      <c r="AB123">
        <v>76.664000000000001</v>
      </c>
      <c r="AC123">
        <v>86.664000000000001</v>
      </c>
      <c r="AD123">
        <v>87.331999999999994</v>
      </c>
      <c r="AE123">
        <v>0</v>
      </c>
      <c r="AF123" t="s">
        <v>1052</v>
      </c>
    </row>
    <row r="124" spans="1:32" x14ac:dyDescent="0.3">
      <c r="A124" t="s">
        <v>280</v>
      </c>
      <c r="B124" s="24" t="s">
        <v>275</v>
      </c>
      <c r="C124" t="s">
        <v>10</v>
      </c>
      <c r="D124" t="s">
        <v>6</v>
      </c>
      <c r="E124">
        <v>1</v>
      </c>
      <c r="F124" t="s">
        <v>279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 s="22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 s="17">
        <v>0</v>
      </c>
      <c r="AA124" s="18">
        <v>0</v>
      </c>
      <c r="AB124">
        <v>0</v>
      </c>
      <c r="AC124">
        <v>0</v>
      </c>
      <c r="AD124">
        <v>0</v>
      </c>
      <c r="AE124">
        <v>0</v>
      </c>
      <c r="AF124" t="s">
        <v>1052</v>
      </c>
    </row>
    <row r="125" spans="1:32" x14ac:dyDescent="0.3">
      <c r="A125" t="s">
        <v>278</v>
      </c>
      <c r="B125" s="24" t="s">
        <v>275</v>
      </c>
      <c r="C125" t="s">
        <v>10</v>
      </c>
      <c r="D125" t="s">
        <v>53</v>
      </c>
      <c r="E125">
        <v>2.2000000000000002</v>
      </c>
      <c r="F125" t="s">
        <v>277</v>
      </c>
      <c r="G125">
        <v>3</v>
      </c>
      <c r="H125">
        <v>29</v>
      </c>
      <c r="I125">
        <v>25</v>
      </c>
      <c r="J125">
        <v>14.5</v>
      </c>
      <c r="K125">
        <v>116</v>
      </c>
      <c r="L125">
        <v>0</v>
      </c>
      <c r="M125">
        <v>0</v>
      </c>
      <c r="N125">
        <v>1</v>
      </c>
      <c r="O125">
        <v>1</v>
      </c>
      <c r="P125">
        <v>0</v>
      </c>
      <c r="Q125" s="22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7.5862068965517254E-2</v>
      </c>
      <c r="Y125">
        <v>0</v>
      </c>
      <c r="Z125" s="17">
        <v>6.8965517241379309E-2</v>
      </c>
      <c r="AA125" s="18">
        <v>33.64</v>
      </c>
      <c r="AB125">
        <v>31.900000000000006</v>
      </c>
      <c r="AC125">
        <v>47.150000000000006</v>
      </c>
      <c r="AD125">
        <v>31.900000000000002</v>
      </c>
      <c r="AE125">
        <v>0</v>
      </c>
      <c r="AF125" t="s">
        <v>1052</v>
      </c>
    </row>
    <row r="126" spans="1:32" x14ac:dyDescent="0.3">
      <c r="A126" t="s">
        <v>276</v>
      </c>
      <c r="B126" s="24" t="s">
        <v>275</v>
      </c>
      <c r="C126" t="s">
        <v>10</v>
      </c>
      <c r="D126" t="s">
        <v>53</v>
      </c>
      <c r="E126">
        <v>8.6</v>
      </c>
      <c r="F126" t="s">
        <v>274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 s="22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 s="17">
        <v>0</v>
      </c>
      <c r="AA126" s="18">
        <v>0</v>
      </c>
      <c r="AB126">
        <v>0</v>
      </c>
      <c r="AC126">
        <v>0</v>
      </c>
      <c r="AD126">
        <v>0</v>
      </c>
      <c r="AE126">
        <v>0</v>
      </c>
      <c r="AF126" t="s">
        <v>1052</v>
      </c>
    </row>
    <row r="127" spans="1:32" x14ac:dyDescent="0.3">
      <c r="A127" t="s">
        <v>273</v>
      </c>
      <c r="B127" s="24" t="s">
        <v>220</v>
      </c>
      <c r="C127" t="s">
        <v>29</v>
      </c>
      <c r="D127" t="s">
        <v>53</v>
      </c>
      <c r="E127">
        <v>0</v>
      </c>
      <c r="F127" t="s">
        <v>272</v>
      </c>
      <c r="G127">
        <v>9</v>
      </c>
      <c r="H127">
        <v>283</v>
      </c>
      <c r="I127">
        <v>180</v>
      </c>
      <c r="J127">
        <v>35.369999999999997</v>
      </c>
      <c r="K127">
        <v>157.22</v>
      </c>
      <c r="L127">
        <v>0</v>
      </c>
      <c r="M127">
        <v>2</v>
      </c>
      <c r="N127">
        <v>21</v>
      </c>
      <c r="O127">
        <v>21</v>
      </c>
      <c r="P127">
        <v>1</v>
      </c>
      <c r="Q127" s="22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 s="17">
        <v>0.14840989399293286</v>
      </c>
      <c r="AA127" s="18">
        <v>444.93260000000004</v>
      </c>
      <c r="AB127">
        <v>78.891999999999996</v>
      </c>
      <c r="AC127">
        <v>98.888000000000005</v>
      </c>
      <c r="AD127">
        <v>118.34399999999999</v>
      </c>
      <c r="AE127">
        <v>0</v>
      </c>
      <c r="AF127" t="s">
        <v>1052</v>
      </c>
    </row>
    <row r="128" spans="1:32" x14ac:dyDescent="0.3">
      <c r="A128" t="s">
        <v>271</v>
      </c>
      <c r="B128" s="24" t="s">
        <v>220</v>
      </c>
      <c r="C128" t="s">
        <v>29</v>
      </c>
      <c r="D128" t="s">
        <v>53</v>
      </c>
      <c r="E128">
        <v>0</v>
      </c>
      <c r="F128" t="s">
        <v>270</v>
      </c>
      <c r="G128">
        <v>13</v>
      </c>
      <c r="H128">
        <v>270</v>
      </c>
      <c r="I128">
        <v>183</v>
      </c>
      <c r="J128">
        <v>20.76</v>
      </c>
      <c r="K128">
        <v>147.54</v>
      </c>
      <c r="L128">
        <v>0</v>
      </c>
      <c r="M128">
        <v>2</v>
      </c>
      <c r="N128">
        <v>28</v>
      </c>
      <c r="O128">
        <v>10</v>
      </c>
      <c r="P128">
        <v>0</v>
      </c>
      <c r="Q128" s="22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 s="17">
        <v>0.14074074074074075</v>
      </c>
      <c r="AA128" s="18">
        <v>398.35799999999995</v>
      </c>
      <c r="AB128">
        <v>64.811999999999998</v>
      </c>
      <c r="AC128">
        <v>69.865999999999985</v>
      </c>
      <c r="AD128">
        <v>110.508</v>
      </c>
      <c r="AE128">
        <v>0</v>
      </c>
      <c r="AF128" t="s">
        <v>1052</v>
      </c>
    </row>
    <row r="129" spans="1:32" x14ac:dyDescent="0.3">
      <c r="A129" t="s">
        <v>269</v>
      </c>
      <c r="B129" s="24" t="s">
        <v>220</v>
      </c>
      <c r="C129" t="s">
        <v>29</v>
      </c>
      <c r="D129" t="s">
        <v>24</v>
      </c>
      <c r="E129">
        <v>0</v>
      </c>
      <c r="F129" t="s">
        <v>268</v>
      </c>
      <c r="G129">
        <v>2</v>
      </c>
      <c r="H129">
        <v>6</v>
      </c>
      <c r="I129">
        <v>4</v>
      </c>
      <c r="J129">
        <v>6</v>
      </c>
      <c r="K129">
        <v>150</v>
      </c>
      <c r="L129">
        <v>0</v>
      </c>
      <c r="M129">
        <v>0</v>
      </c>
      <c r="N129">
        <v>1</v>
      </c>
      <c r="O129">
        <v>0</v>
      </c>
      <c r="P129">
        <v>1</v>
      </c>
      <c r="Q129" s="22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 s="17">
        <v>0.16666666666666666</v>
      </c>
      <c r="AA129" s="18">
        <v>9</v>
      </c>
      <c r="AB129">
        <v>38</v>
      </c>
      <c r="AC129">
        <v>62.8</v>
      </c>
      <c r="AD129">
        <v>33.799999999999997</v>
      </c>
      <c r="AE129">
        <v>0</v>
      </c>
      <c r="AF129" t="s">
        <v>1052</v>
      </c>
    </row>
    <row r="130" spans="1:32" x14ac:dyDescent="0.3">
      <c r="A130" t="s">
        <v>267</v>
      </c>
      <c r="B130" s="24" t="s">
        <v>220</v>
      </c>
      <c r="C130" t="s">
        <v>29</v>
      </c>
      <c r="D130" t="s">
        <v>24</v>
      </c>
      <c r="E130">
        <v>0</v>
      </c>
      <c r="F130" t="s">
        <v>266</v>
      </c>
      <c r="G130">
        <v>12</v>
      </c>
      <c r="H130">
        <v>448</v>
      </c>
      <c r="I130">
        <v>240</v>
      </c>
      <c r="J130">
        <v>40.72</v>
      </c>
      <c r="K130">
        <v>186.66</v>
      </c>
      <c r="L130">
        <v>1</v>
      </c>
      <c r="M130">
        <v>2</v>
      </c>
      <c r="N130">
        <v>31</v>
      </c>
      <c r="O130">
        <v>38</v>
      </c>
      <c r="P130">
        <v>1</v>
      </c>
      <c r="Q130" s="22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 s="17">
        <v>0.15401785714285715</v>
      </c>
      <c r="AA130" s="18">
        <v>836.2367999999999</v>
      </c>
      <c r="AB130">
        <v>103.42000000000002</v>
      </c>
      <c r="AC130">
        <v>141.66399999999999</v>
      </c>
      <c r="AD130">
        <v>173.732</v>
      </c>
      <c r="AE130">
        <v>0</v>
      </c>
      <c r="AF130" t="s">
        <v>1052</v>
      </c>
    </row>
    <row r="131" spans="1:32" x14ac:dyDescent="0.3">
      <c r="A131" t="s">
        <v>265</v>
      </c>
      <c r="B131" s="24" t="s">
        <v>220</v>
      </c>
      <c r="C131" t="s">
        <v>29</v>
      </c>
      <c r="D131" t="s">
        <v>53</v>
      </c>
      <c r="E131">
        <v>0</v>
      </c>
      <c r="F131" t="s">
        <v>264</v>
      </c>
      <c r="G131">
        <v>14</v>
      </c>
      <c r="H131">
        <v>359</v>
      </c>
      <c r="I131">
        <v>246</v>
      </c>
      <c r="J131">
        <v>29.91</v>
      </c>
      <c r="K131">
        <v>145.93</v>
      </c>
      <c r="L131">
        <v>1</v>
      </c>
      <c r="M131">
        <v>2</v>
      </c>
      <c r="N131">
        <v>30</v>
      </c>
      <c r="O131">
        <v>17</v>
      </c>
      <c r="P131">
        <v>2</v>
      </c>
      <c r="Q131" s="22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 s="17">
        <v>0.1309192200557103</v>
      </c>
      <c r="AA131" s="18">
        <v>523.88869999999997</v>
      </c>
      <c r="AB131">
        <v>87.050000000000011</v>
      </c>
      <c r="AC131">
        <v>86.072000000000017</v>
      </c>
      <c r="AD131">
        <v>140.886</v>
      </c>
      <c r="AE131">
        <v>0</v>
      </c>
      <c r="AF131" t="s">
        <v>1052</v>
      </c>
    </row>
    <row r="132" spans="1:32" x14ac:dyDescent="0.3">
      <c r="A132" t="s">
        <v>263</v>
      </c>
      <c r="B132" s="24" t="s">
        <v>220</v>
      </c>
      <c r="C132" t="s">
        <v>29</v>
      </c>
      <c r="D132" t="s">
        <v>6</v>
      </c>
      <c r="E132">
        <v>0</v>
      </c>
      <c r="F132" t="s">
        <v>262</v>
      </c>
      <c r="G132">
        <v>16</v>
      </c>
      <c r="H132">
        <v>226</v>
      </c>
      <c r="I132">
        <v>155</v>
      </c>
      <c r="J132">
        <v>37.659999999999997</v>
      </c>
      <c r="K132">
        <v>145.80000000000001</v>
      </c>
      <c r="L132">
        <v>0</v>
      </c>
      <c r="M132">
        <v>1</v>
      </c>
      <c r="N132">
        <v>20</v>
      </c>
      <c r="O132">
        <v>11</v>
      </c>
      <c r="P132">
        <v>3</v>
      </c>
      <c r="Q132" s="22">
        <v>16</v>
      </c>
      <c r="R132">
        <v>50.3</v>
      </c>
      <c r="S132">
        <v>425</v>
      </c>
      <c r="T132">
        <v>14</v>
      </c>
      <c r="U132">
        <v>8.41</v>
      </c>
      <c r="V132">
        <v>0</v>
      </c>
      <c r="W132">
        <v>30.35</v>
      </c>
      <c r="X132">
        <v>0</v>
      </c>
      <c r="Y132">
        <v>0</v>
      </c>
      <c r="Z132" s="17">
        <v>0.13716814159292035</v>
      </c>
      <c r="AA132" s="18">
        <v>329.50800000000004</v>
      </c>
      <c r="AB132">
        <v>81.824000000000012</v>
      </c>
      <c r="AC132">
        <v>81.570000000000007</v>
      </c>
      <c r="AD132">
        <v>198.14000000000001</v>
      </c>
      <c r="AE132">
        <v>131.59</v>
      </c>
      <c r="AF132" t="s">
        <v>1052</v>
      </c>
    </row>
    <row r="133" spans="1:32" x14ac:dyDescent="0.3">
      <c r="A133" t="s">
        <v>261</v>
      </c>
      <c r="B133" s="24" t="s">
        <v>220</v>
      </c>
      <c r="C133" t="s">
        <v>29</v>
      </c>
      <c r="D133" t="s">
        <v>6</v>
      </c>
      <c r="E133">
        <v>0</v>
      </c>
      <c r="F133" t="s">
        <v>260</v>
      </c>
      <c r="G133">
        <v>14</v>
      </c>
      <c r="H133">
        <v>318</v>
      </c>
      <c r="I133">
        <v>216</v>
      </c>
      <c r="J133">
        <v>26.5</v>
      </c>
      <c r="K133">
        <v>147.22</v>
      </c>
      <c r="L133">
        <v>0</v>
      </c>
      <c r="M133">
        <v>2</v>
      </c>
      <c r="N133">
        <v>31</v>
      </c>
      <c r="O133">
        <v>13</v>
      </c>
      <c r="P133">
        <v>2</v>
      </c>
      <c r="Q133" s="22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 s="17">
        <v>0.13836477987421383</v>
      </c>
      <c r="AA133" s="18">
        <v>468.15960000000001</v>
      </c>
      <c r="AB133">
        <v>81.844000000000008</v>
      </c>
      <c r="AC133">
        <v>80.088000000000008</v>
      </c>
      <c r="AD133">
        <v>128.84399999999999</v>
      </c>
      <c r="AE133">
        <v>0</v>
      </c>
      <c r="AF133" t="s">
        <v>1052</v>
      </c>
    </row>
    <row r="134" spans="1:32" x14ac:dyDescent="0.3">
      <c r="A134" t="s">
        <v>259</v>
      </c>
      <c r="B134" s="24" t="s">
        <v>220</v>
      </c>
      <c r="C134" t="s">
        <v>258</v>
      </c>
      <c r="D134" t="s">
        <v>1</v>
      </c>
      <c r="E134">
        <v>0.75</v>
      </c>
      <c r="F134" t="s">
        <v>257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 s="22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 s="17">
        <v>0</v>
      </c>
      <c r="AA134" s="18">
        <v>0</v>
      </c>
      <c r="AB134">
        <v>0</v>
      </c>
      <c r="AC134">
        <v>0</v>
      </c>
      <c r="AD134">
        <v>0</v>
      </c>
      <c r="AE134">
        <v>0</v>
      </c>
      <c r="AF134" t="s">
        <v>1052</v>
      </c>
    </row>
    <row r="135" spans="1:32" x14ac:dyDescent="0.3">
      <c r="A135" t="s">
        <v>256</v>
      </c>
      <c r="B135" s="24" t="s">
        <v>220</v>
      </c>
      <c r="C135" t="s">
        <v>29</v>
      </c>
      <c r="D135" t="s">
        <v>6</v>
      </c>
      <c r="E135">
        <v>0</v>
      </c>
      <c r="F135" t="s">
        <v>255</v>
      </c>
      <c r="G135">
        <v>7</v>
      </c>
      <c r="H135">
        <v>139</v>
      </c>
      <c r="I135">
        <v>76</v>
      </c>
      <c r="J135">
        <v>27.8</v>
      </c>
      <c r="K135">
        <v>182.89</v>
      </c>
      <c r="L135">
        <v>0</v>
      </c>
      <c r="M135">
        <v>0</v>
      </c>
      <c r="N135">
        <v>12</v>
      </c>
      <c r="O135">
        <v>9</v>
      </c>
      <c r="P135">
        <v>2</v>
      </c>
      <c r="Q135" s="22">
        <v>7</v>
      </c>
      <c r="R135">
        <v>8.5</v>
      </c>
      <c r="S135">
        <v>94</v>
      </c>
      <c r="T135">
        <v>2</v>
      </c>
      <c r="U135">
        <v>10.64</v>
      </c>
      <c r="V135">
        <v>0</v>
      </c>
      <c r="W135">
        <v>47</v>
      </c>
      <c r="X135">
        <v>0</v>
      </c>
      <c r="Y135">
        <v>0</v>
      </c>
      <c r="Z135" s="17">
        <v>0.15107913669064749</v>
      </c>
      <c r="AA135" s="18">
        <v>254.21709999999999</v>
      </c>
      <c r="AB135">
        <v>71.597999999999999</v>
      </c>
      <c r="AC135">
        <v>93.355999999999995</v>
      </c>
      <c r="AD135">
        <v>76.99799999999999</v>
      </c>
      <c r="AE135">
        <v>9.36</v>
      </c>
      <c r="AF135" t="s">
        <v>789</v>
      </c>
    </row>
    <row r="136" spans="1:32" x14ac:dyDescent="0.3">
      <c r="A136" t="s">
        <v>254</v>
      </c>
      <c r="B136" s="24" t="s">
        <v>220</v>
      </c>
      <c r="C136" t="s">
        <v>29</v>
      </c>
      <c r="D136" t="s">
        <v>6</v>
      </c>
      <c r="E136">
        <v>0</v>
      </c>
      <c r="F136" t="s">
        <v>253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s="22">
        <v>6</v>
      </c>
      <c r="R136">
        <v>20.100000000000001</v>
      </c>
      <c r="S136">
        <v>195</v>
      </c>
      <c r="T136">
        <v>12</v>
      </c>
      <c r="U136">
        <v>9.66</v>
      </c>
      <c r="V136">
        <v>1</v>
      </c>
      <c r="W136">
        <v>16.25</v>
      </c>
      <c r="X136">
        <v>0</v>
      </c>
      <c r="Y136">
        <v>0</v>
      </c>
      <c r="Z136" s="17">
        <v>0</v>
      </c>
      <c r="AA136" s="18">
        <v>0</v>
      </c>
      <c r="AB136">
        <v>0</v>
      </c>
      <c r="AC136">
        <v>0</v>
      </c>
      <c r="AD136">
        <v>76.680000000000007</v>
      </c>
      <c r="AE136">
        <v>110.34</v>
      </c>
      <c r="AF136" t="s">
        <v>1052</v>
      </c>
    </row>
    <row r="137" spans="1:32" x14ac:dyDescent="0.3">
      <c r="A137" t="s">
        <v>252</v>
      </c>
      <c r="B137" s="24" t="s">
        <v>220</v>
      </c>
      <c r="C137" t="s">
        <v>251</v>
      </c>
      <c r="D137" t="s">
        <v>53</v>
      </c>
      <c r="E137">
        <v>0.3</v>
      </c>
      <c r="F137" t="s">
        <v>250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 s="22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 s="17">
        <v>0</v>
      </c>
      <c r="AA137" s="18">
        <v>0</v>
      </c>
      <c r="AB137">
        <v>0</v>
      </c>
      <c r="AC137">
        <v>0</v>
      </c>
      <c r="AD137">
        <v>0</v>
      </c>
      <c r="AE137">
        <v>0</v>
      </c>
      <c r="AF137" t="s">
        <v>1052</v>
      </c>
    </row>
    <row r="138" spans="1:32" x14ac:dyDescent="0.3">
      <c r="A138" t="s">
        <v>249</v>
      </c>
      <c r="B138" s="24" t="s">
        <v>220</v>
      </c>
      <c r="C138" t="s">
        <v>29</v>
      </c>
      <c r="D138" t="s">
        <v>1</v>
      </c>
      <c r="E138">
        <v>0</v>
      </c>
      <c r="F138" t="s">
        <v>248</v>
      </c>
      <c r="G138">
        <v>5</v>
      </c>
      <c r="H138">
        <v>8</v>
      </c>
      <c r="I138">
        <v>4</v>
      </c>
      <c r="J138">
        <v>8</v>
      </c>
      <c r="K138">
        <v>200</v>
      </c>
      <c r="L138">
        <v>0</v>
      </c>
      <c r="M138">
        <v>0</v>
      </c>
      <c r="N138">
        <v>0</v>
      </c>
      <c r="O138">
        <v>1</v>
      </c>
      <c r="P138">
        <v>1</v>
      </c>
      <c r="Q138" s="22">
        <v>5</v>
      </c>
      <c r="R138">
        <v>16.100000000000001</v>
      </c>
      <c r="S138">
        <v>188</v>
      </c>
      <c r="T138">
        <v>2</v>
      </c>
      <c r="U138">
        <v>11.62</v>
      </c>
      <c r="V138">
        <v>0</v>
      </c>
      <c r="W138">
        <v>94</v>
      </c>
      <c r="X138">
        <v>0</v>
      </c>
      <c r="Y138">
        <v>0</v>
      </c>
      <c r="Z138" s="17">
        <v>0.125</v>
      </c>
      <c r="AA138" s="18">
        <v>16</v>
      </c>
      <c r="AB138">
        <v>49</v>
      </c>
      <c r="AC138">
        <v>84.8</v>
      </c>
      <c r="AD138">
        <v>37.159999999999997</v>
      </c>
      <c r="AE138">
        <v>8.3800000000000008</v>
      </c>
      <c r="AF138" t="s">
        <v>1052</v>
      </c>
    </row>
    <row r="139" spans="1:32" x14ac:dyDescent="0.3">
      <c r="A139" t="s">
        <v>247</v>
      </c>
      <c r="B139" s="24" t="s">
        <v>220</v>
      </c>
      <c r="C139" t="s">
        <v>29</v>
      </c>
      <c r="D139" t="s">
        <v>1</v>
      </c>
      <c r="E139">
        <v>0</v>
      </c>
      <c r="F139" t="s">
        <v>246</v>
      </c>
      <c r="G139">
        <v>13</v>
      </c>
      <c r="H139">
        <v>7</v>
      </c>
      <c r="I139">
        <v>7</v>
      </c>
      <c r="J139">
        <v>7</v>
      </c>
      <c r="K139">
        <v>100</v>
      </c>
      <c r="L139">
        <v>0</v>
      </c>
      <c r="M139">
        <v>0</v>
      </c>
      <c r="N139">
        <v>1</v>
      </c>
      <c r="O139">
        <v>0</v>
      </c>
      <c r="P139">
        <v>1</v>
      </c>
      <c r="Q139" s="22">
        <v>13</v>
      </c>
      <c r="R139">
        <v>49</v>
      </c>
      <c r="S139">
        <v>410</v>
      </c>
      <c r="T139">
        <v>4</v>
      </c>
      <c r="U139">
        <v>8.36</v>
      </c>
      <c r="V139">
        <v>0</v>
      </c>
      <c r="W139">
        <v>102.5</v>
      </c>
      <c r="X139">
        <v>0</v>
      </c>
      <c r="Y139">
        <v>0</v>
      </c>
      <c r="Z139" s="17">
        <v>0.14285714285714285</v>
      </c>
      <c r="AA139" s="18">
        <v>7</v>
      </c>
      <c r="AB139">
        <v>28.5</v>
      </c>
      <c r="AC139">
        <v>42.65</v>
      </c>
      <c r="AD139">
        <v>39.380000000000003</v>
      </c>
      <c r="AE139">
        <v>31.64</v>
      </c>
      <c r="AF139" t="s">
        <v>1052</v>
      </c>
    </row>
    <row r="140" spans="1:32" x14ac:dyDescent="0.3">
      <c r="A140" t="s">
        <v>245</v>
      </c>
      <c r="B140" s="24" t="s">
        <v>220</v>
      </c>
      <c r="C140" t="s">
        <v>29</v>
      </c>
      <c r="D140" t="s">
        <v>1</v>
      </c>
      <c r="E140">
        <v>0</v>
      </c>
      <c r="F140" t="s">
        <v>244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 s="22">
        <v>8</v>
      </c>
      <c r="R140">
        <v>25.3</v>
      </c>
      <c r="S140">
        <v>265</v>
      </c>
      <c r="T140">
        <v>8</v>
      </c>
      <c r="U140">
        <v>10.39</v>
      </c>
      <c r="V140">
        <v>0</v>
      </c>
      <c r="W140">
        <v>33.119999999999997</v>
      </c>
      <c r="X140">
        <v>0</v>
      </c>
      <c r="Y140">
        <v>0</v>
      </c>
      <c r="Z140" s="17">
        <v>0</v>
      </c>
      <c r="AA140" s="18">
        <v>0</v>
      </c>
      <c r="AB140">
        <v>0</v>
      </c>
      <c r="AC140">
        <v>0</v>
      </c>
      <c r="AD140">
        <v>43.22</v>
      </c>
      <c r="AE140">
        <v>69.61</v>
      </c>
      <c r="AF140" t="s">
        <v>1052</v>
      </c>
    </row>
    <row r="141" spans="1:32" x14ac:dyDescent="0.3">
      <c r="A141" t="s">
        <v>243</v>
      </c>
      <c r="B141" s="24" t="s">
        <v>220</v>
      </c>
      <c r="C141" t="s">
        <v>29</v>
      </c>
      <c r="D141" t="s">
        <v>1</v>
      </c>
      <c r="E141">
        <v>0</v>
      </c>
      <c r="F141" t="s">
        <v>242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 s="22">
        <v>3</v>
      </c>
      <c r="R141">
        <v>10</v>
      </c>
      <c r="S141">
        <v>102</v>
      </c>
      <c r="T141">
        <v>6</v>
      </c>
      <c r="U141">
        <v>10.199999999999999</v>
      </c>
      <c r="V141">
        <v>0</v>
      </c>
      <c r="W141">
        <v>17</v>
      </c>
      <c r="X141">
        <v>0</v>
      </c>
      <c r="Y141">
        <v>0</v>
      </c>
      <c r="Z141" s="17">
        <v>0</v>
      </c>
      <c r="AA141" s="18">
        <v>0</v>
      </c>
      <c r="AB141">
        <v>0</v>
      </c>
      <c r="AC141">
        <v>0</v>
      </c>
      <c r="AD141">
        <v>27.6</v>
      </c>
      <c r="AE141">
        <v>49.8</v>
      </c>
      <c r="AF141" t="s">
        <v>1052</v>
      </c>
    </row>
    <row r="142" spans="1:32" x14ac:dyDescent="0.3">
      <c r="A142" t="s">
        <v>241</v>
      </c>
      <c r="B142" s="24" t="s">
        <v>220</v>
      </c>
      <c r="C142" t="s">
        <v>29</v>
      </c>
      <c r="D142" t="s">
        <v>1</v>
      </c>
      <c r="E142">
        <v>0</v>
      </c>
      <c r="F142" t="s">
        <v>240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 s="22">
        <v>6</v>
      </c>
      <c r="R142">
        <v>15</v>
      </c>
      <c r="S142">
        <v>130</v>
      </c>
      <c r="T142">
        <v>1</v>
      </c>
      <c r="U142">
        <v>8.66</v>
      </c>
      <c r="V142">
        <v>0</v>
      </c>
      <c r="W142">
        <v>130</v>
      </c>
      <c r="X142">
        <v>0</v>
      </c>
      <c r="Y142">
        <v>0</v>
      </c>
      <c r="Z142" s="17">
        <v>0</v>
      </c>
      <c r="AA142" s="18">
        <v>0</v>
      </c>
      <c r="AB142">
        <v>0</v>
      </c>
      <c r="AC142">
        <v>0</v>
      </c>
      <c r="AD142">
        <v>-9.32</v>
      </c>
      <c r="AE142">
        <v>1.3399999999999999</v>
      </c>
      <c r="AF142" t="s">
        <v>1052</v>
      </c>
    </row>
    <row r="143" spans="1:32" x14ac:dyDescent="0.3">
      <c r="A143" t="s">
        <v>239</v>
      </c>
      <c r="B143" s="24" t="s">
        <v>220</v>
      </c>
      <c r="C143" t="s">
        <v>29</v>
      </c>
      <c r="D143" t="s">
        <v>1</v>
      </c>
      <c r="E143">
        <v>0</v>
      </c>
      <c r="F143" t="s">
        <v>238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 s="22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 s="17">
        <v>0</v>
      </c>
      <c r="AA143" s="18">
        <v>0</v>
      </c>
      <c r="AB143">
        <v>0</v>
      </c>
      <c r="AC143">
        <v>0</v>
      </c>
      <c r="AD143">
        <v>0</v>
      </c>
      <c r="AE143">
        <v>0</v>
      </c>
      <c r="AF143" t="s">
        <v>1052</v>
      </c>
    </row>
    <row r="144" spans="1:32" x14ac:dyDescent="0.3">
      <c r="A144" t="s">
        <v>237</v>
      </c>
      <c r="B144" s="24" t="s">
        <v>220</v>
      </c>
      <c r="C144" t="s">
        <v>135</v>
      </c>
      <c r="D144" t="s">
        <v>1</v>
      </c>
      <c r="E144">
        <v>0</v>
      </c>
      <c r="F144" t="s">
        <v>236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 s="22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 s="17">
        <v>0</v>
      </c>
      <c r="AA144" s="18">
        <v>0</v>
      </c>
      <c r="AB144">
        <v>0</v>
      </c>
      <c r="AC144">
        <v>0</v>
      </c>
      <c r="AD144">
        <v>0</v>
      </c>
      <c r="AE144">
        <v>0</v>
      </c>
      <c r="AF144" t="s">
        <v>1052</v>
      </c>
    </row>
    <row r="145" spans="1:32" x14ac:dyDescent="0.3">
      <c r="A145" t="s">
        <v>235</v>
      </c>
      <c r="B145" s="24" t="s">
        <v>220</v>
      </c>
      <c r="C145" t="s">
        <v>135</v>
      </c>
      <c r="D145" t="s">
        <v>6</v>
      </c>
      <c r="E145">
        <v>0</v>
      </c>
      <c r="F145" t="s">
        <v>234</v>
      </c>
      <c r="G145">
        <v>9</v>
      </c>
      <c r="H145">
        <v>24</v>
      </c>
      <c r="I145">
        <v>30</v>
      </c>
      <c r="J145">
        <v>12</v>
      </c>
      <c r="K145">
        <v>80</v>
      </c>
      <c r="L145">
        <v>0</v>
      </c>
      <c r="M145">
        <v>0</v>
      </c>
      <c r="N145">
        <v>2</v>
      </c>
      <c r="O145">
        <v>0</v>
      </c>
      <c r="P145">
        <v>1</v>
      </c>
      <c r="Q145" s="22">
        <v>9</v>
      </c>
      <c r="R145">
        <v>22</v>
      </c>
      <c r="S145">
        <v>270</v>
      </c>
      <c r="T145">
        <v>12</v>
      </c>
      <c r="U145">
        <v>12.27</v>
      </c>
      <c r="V145">
        <v>0</v>
      </c>
      <c r="W145">
        <v>22.5</v>
      </c>
      <c r="X145">
        <v>0</v>
      </c>
      <c r="Y145">
        <v>0</v>
      </c>
      <c r="Z145" s="17">
        <v>8.3333333333333329E-2</v>
      </c>
      <c r="AA145" s="18">
        <v>19.2</v>
      </c>
      <c r="AB145">
        <v>28.200000000000003</v>
      </c>
      <c r="AC145">
        <v>33.5</v>
      </c>
      <c r="AD145">
        <v>96.66</v>
      </c>
      <c r="AE145">
        <v>107.73</v>
      </c>
      <c r="AF145" t="s">
        <v>1052</v>
      </c>
    </row>
    <row r="146" spans="1:32" x14ac:dyDescent="0.3">
      <c r="A146" t="s">
        <v>233</v>
      </c>
      <c r="B146" s="24" t="s">
        <v>220</v>
      </c>
      <c r="C146" t="s">
        <v>135</v>
      </c>
      <c r="D146" t="s">
        <v>53</v>
      </c>
      <c r="E146">
        <v>0</v>
      </c>
      <c r="F146" t="s">
        <v>232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 s="22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 s="17">
        <v>0</v>
      </c>
      <c r="AA146" s="18">
        <v>0</v>
      </c>
      <c r="AB146">
        <v>0</v>
      </c>
      <c r="AC146">
        <v>0</v>
      </c>
      <c r="AD146">
        <v>0</v>
      </c>
      <c r="AE146">
        <v>0</v>
      </c>
      <c r="AF146" t="s">
        <v>1052</v>
      </c>
    </row>
    <row r="147" spans="1:32" x14ac:dyDescent="0.3">
      <c r="A147" t="s">
        <v>231</v>
      </c>
      <c r="B147" s="24" t="s">
        <v>220</v>
      </c>
      <c r="C147" t="s">
        <v>230</v>
      </c>
      <c r="D147" t="s">
        <v>6</v>
      </c>
      <c r="E147">
        <v>0.5</v>
      </c>
      <c r="F147" t="s">
        <v>229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 s="22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 s="17">
        <v>0</v>
      </c>
      <c r="AA147" s="18">
        <v>0</v>
      </c>
      <c r="AB147">
        <v>0</v>
      </c>
      <c r="AC147">
        <v>0</v>
      </c>
      <c r="AD147">
        <v>0</v>
      </c>
      <c r="AE147">
        <v>0</v>
      </c>
      <c r="AF147" t="s">
        <v>1052</v>
      </c>
    </row>
    <row r="148" spans="1:32" x14ac:dyDescent="0.3">
      <c r="A148" t="s">
        <v>228</v>
      </c>
      <c r="B148" s="24" t="s">
        <v>220</v>
      </c>
      <c r="C148" t="s">
        <v>227</v>
      </c>
      <c r="D148" t="s">
        <v>1</v>
      </c>
      <c r="E148">
        <v>0.3</v>
      </c>
      <c r="F148" t="s">
        <v>226</v>
      </c>
      <c r="G148">
        <v>3</v>
      </c>
      <c r="H148">
        <v>10</v>
      </c>
      <c r="I148">
        <v>21</v>
      </c>
      <c r="J148">
        <v>10</v>
      </c>
      <c r="K148">
        <v>47.61</v>
      </c>
      <c r="L148">
        <v>0</v>
      </c>
      <c r="M148">
        <v>0</v>
      </c>
      <c r="N148">
        <v>0</v>
      </c>
      <c r="O148">
        <v>0</v>
      </c>
      <c r="P148">
        <v>1</v>
      </c>
      <c r="Q148" s="22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0.03</v>
      </c>
      <c r="Y148">
        <v>0</v>
      </c>
      <c r="Z148" s="17">
        <v>0</v>
      </c>
      <c r="AA148" s="18">
        <v>4.7610000000000001</v>
      </c>
      <c r="AB148">
        <v>19.521999999999998</v>
      </c>
      <c r="AC148">
        <v>20.994</v>
      </c>
      <c r="AD148">
        <v>14.522</v>
      </c>
      <c r="AE148">
        <v>0</v>
      </c>
      <c r="AF148" t="s">
        <v>1052</v>
      </c>
    </row>
    <row r="149" spans="1:32" x14ac:dyDescent="0.3">
      <c r="A149" t="s">
        <v>225</v>
      </c>
      <c r="B149" s="24" t="s">
        <v>220</v>
      </c>
      <c r="C149" t="s">
        <v>10</v>
      </c>
      <c r="D149" t="s">
        <v>1</v>
      </c>
      <c r="E149">
        <v>0.3</v>
      </c>
      <c r="F149" t="s">
        <v>224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 s="22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 s="17">
        <v>0</v>
      </c>
      <c r="AA149" s="18">
        <v>0</v>
      </c>
      <c r="AB149">
        <v>0</v>
      </c>
      <c r="AC149">
        <v>0</v>
      </c>
      <c r="AD149">
        <v>0</v>
      </c>
      <c r="AE149">
        <v>0</v>
      </c>
      <c r="AF149" t="s">
        <v>1052</v>
      </c>
    </row>
    <row r="150" spans="1:32" x14ac:dyDescent="0.3">
      <c r="A150" t="s">
        <v>223</v>
      </c>
      <c r="B150" s="24" t="s">
        <v>220</v>
      </c>
      <c r="C150" t="s">
        <v>10</v>
      </c>
      <c r="D150" t="s">
        <v>53</v>
      </c>
      <c r="E150">
        <v>0.3</v>
      </c>
      <c r="F150" t="s">
        <v>222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 s="22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 s="17">
        <v>0</v>
      </c>
      <c r="AA150" s="18">
        <v>0</v>
      </c>
      <c r="AB150">
        <v>0</v>
      </c>
      <c r="AC150">
        <v>0</v>
      </c>
      <c r="AD150">
        <v>0</v>
      </c>
      <c r="AE150">
        <v>0</v>
      </c>
      <c r="AF150" t="s">
        <v>1052</v>
      </c>
    </row>
    <row r="151" spans="1:32" x14ac:dyDescent="0.3">
      <c r="A151" t="s">
        <v>221</v>
      </c>
      <c r="B151" s="24" t="s">
        <v>220</v>
      </c>
      <c r="C151" t="s">
        <v>10</v>
      </c>
      <c r="D151" t="s">
        <v>6</v>
      </c>
      <c r="E151">
        <v>0.3</v>
      </c>
      <c r="F151" t="s">
        <v>219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 s="22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 s="17">
        <v>0</v>
      </c>
      <c r="AA151" s="18">
        <v>0</v>
      </c>
      <c r="AB151">
        <v>0</v>
      </c>
      <c r="AC151">
        <v>0</v>
      </c>
      <c r="AD151">
        <v>0</v>
      </c>
      <c r="AE151">
        <v>0</v>
      </c>
      <c r="AF151" t="s">
        <v>1052</v>
      </c>
    </row>
    <row r="152" spans="1:32" x14ac:dyDescent="0.3">
      <c r="A152" t="s">
        <v>218</v>
      </c>
      <c r="B152" s="24" t="s">
        <v>169</v>
      </c>
      <c r="C152" t="s">
        <v>29</v>
      </c>
      <c r="D152" t="s">
        <v>53</v>
      </c>
      <c r="E152">
        <v>0</v>
      </c>
      <c r="F152" t="s">
        <v>217</v>
      </c>
      <c r="G152">
        <v>14</v>
      </c>
      <c r="H152">
        <v>498</v>
      </c>
      <c r="I152">
        <v>295</v>
      </c>
      <c r="J152">
        <v>55.33</v>
      </c>
      <c r="K152">
        <v>168.81</v>
      </c>
      <c r="L152">
        <v>1</v>
      </c>
      <c r="M152">
        <v>5</v>
      </c>
      <c r="N152">
        <v>39</v>
      </c>
      <c r="O152">
        <v>30</v>
      </c>
      <c r="P152">
        <v>4</v>
      </c>
      <c r="Q152" s="2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 s="17">
        <v>0.13855421686746988</v>
      </c>
      <c r="AA152" s="18">
        <v>840.67380000000003</v>
      </c>
      <c r="AB152">
        <v>125.69400000000002</v>
      </c>
      <c r="AC152">
        <v>124.774</v>
      </c>
      <c r="AD152">
        <v>191.16200000000001</v>
      </c>
      <c r="AE152">
        <v>0</v>
      </c>
      <c r="AF152" t="s">
        <v>1052</v>
      </c>
    </row>
    <row r="153" spans="1:32" x14ac:dyDescent="0.3">
      <c r="A153" t="s">
        <v>216</v>
      </c>
      <c r="B153" s="24" t="s">
        <v>169</v>
      </c>
      <c r="C153" t="s">
        <v>29</v>
      </c>
      <c r="D153" t="s">
        <v>53</v>
      </c>
      <c r="E153">
        <v>0</v>
      </c>
      <c r="F153" t="s">
        <v>215</v>
      </c>
      <c r="G153">
        <v>8</v>
      </c>
      <c r="H153">
        <v>65</v>
      </c>
      <c r="I153">
        <v>57</v>
      </c>
      <c r="J153">
        <v>10.83</v>
      </c>
      <c r="K153">
        <v>114.03</v>
      </c>
      <c r="L153">
        <v>0</v>
      </c>
      <c r="M153">
        <v>0</v>
      </c>
      <c r="N153">
        <v>4</v>
      </c>
      <c r="O153">
        <v>4</v>
      </c>
      <c r="P153">
        <v>0</v>
      </c>
      <c r="Q153" s="22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 s="17">
        <v>0.12307692307692308</v>
      </c>
      <c r="AA153" s="18">
        <v>74.119500000000002</v>
      </c>
      <c r="AB153">
        <v>33.638000000000005</v>
      </c>
      <c r="AC153">
        <v>50.762</v>
      </c>
      <c r="AD153">
        <v>42.305999999999997</v>
      </c>
      <c r="AE153">
        <v>0</v>
      </c>
      <c r="AF153" t="s">
        <v>1052</v>
      </c>
    </row>
    <row r="154" spans="1:32" x14ac:dyDescent="0.3">
      <c r="A154" t="s">
        <v>214</v>
      </c>
      <c r="B154" s="24" t="s">
        <v>169</v>
      </c>
      <c r="C154" t="s">
        <v>29</v>
      </c>
      <c r="D154" t="s">
        <v>24</v>
      </c>
      <c r="E154">
        <v>0</v>
      </c>
      <c r="F154" t="s">
        <v>213</v>
      </c>
      <c r="G154">
        <v>1</v>
      </c>
      <c r="H154">
        <v>15</v>
      </c>
      <c r="I154">
        <v>8</v>
      </c>
      <c r="J154" t="s">
        <v>589</v>
      </c>
      <c r="K154">
        <v>187.5</v>
      </c>
      <c r="L154">
        <v>0</v>
      </c>
      <c r="M154">
        <v>0</v>
      </c>
      <c r="N154">
        <v>1</v>
      </c>
      <c r="O154">
        <v>1</v>
      </c>
      <c r="P154">
        <v>1</v>
      </c>
      <c r="Q154" s="22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 s="17">
        <v>0.13333333333333333</v>
      </c>
      <c r="AA154" s="18">
        <v>28.125</v>
      </c>
      <c r="AB154" t="e">
        <v>#VALUE!</v>
      </c>
      <c r="AC154">
        <v>79.599999999999994</v>
      </c>
      <c r="AD154">
        <v>44</v>
      </c>
      <c r="AE154">
        <v>0</v>
      </c>
      <c r="AF154" t="s">
        <v>789</v>
      </c>
    </row>
    <row r="155" spans="1:32" x14ac:dyDescent="0.3">
      <c r="A155" t="s">
        <v>212</v>
      </c>
      <c r="B155" s="24" t="s">
        <v>169</v>
      </c>
      <c r="C155" t="s">
        <v>29</v>
      </c>
      <c r="D155" t="s">
        <v>53</v>
      </c>
      <c r="E155">
        <v>0</v>
      </c>
      <c r="F155" t="s">
        <v>211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 s="22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 s="17">
        <v>0</v>
      </c>
      <c r="AA155" s="18">
        <v>0</v>
      </c>
      <c r="AB155">
        <v>0</v>
      </c>
      <c r="AC155">
        <v>0</v>
      </c>
      <c r="AD155">
        <v>0</v>
      </c>
      <c r="AE155">
        <v>0</v>
      </c>
      <c r="AF155" t="s">
        <v>1052</v>
      </c>
    </row>
    <row r="156" spans="1:32" x14ac:dyDescent="0.3">
      <c r="A156" t="s">
        <v>210</v>
      </c>
      <c r="B156" s="24" t="s">
        <v>169</v>
      </c>
      <c r="C156" t="s">
        <v>29</v>
      </c>
      <c r="D156" t="s">
        <v>53</v>
      </c>
      <c r="E156">
        <v>0</v>
      </c>
      <c r="F156" t="s">
        <v>209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 s="22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 s="17">
        <v>0</v>
      </c>
      <c r="AA156" s="18">
        <v>0</v>
      </c>
      <c r="AB156">
        <v>0</v>
      </c>
      <c r="AC156">
        <v>0</v>
      </c>
      <c r="AD156">
        <v>0</v>
      </c>
      <c r="AE156">
        <v>0</v>
      </c>
      <c r="AF156" t="s">
        <v>1052</v>
      </c>
    </row>
    <row r="157" spans="1:32" x14ac:dyDescent="0.3">
      <c r="A157" t="s">
        <v>208</v>
      </c>
      <c r="B157" s="24" t="s">
        <v>169</v>
      </c>
      <c r="C157" t="s">
        <v>29</v>
      </c>
      <c r="D157" t="s">
        <v>24</v>
      </c>
      <c r="E157">
        <v>0</v>
      </c>
      <c r="F157" t="s">
        <v>207</v>
      </c>
      <c r="G157">
        <v>14</v>
      </c>
      <c r="H157">
        <v>510</v>
      </c>
      <c r="I157">
        <v>302</v>
      </c>
      <c r="J157">
        <v>42.5</v>
      </c>
      <c r="K157">
        <v>168.87</v>
      </c>
      <c r="L157">
        <v>0</v>
      </c>
      <c r="M157">
        <v>6</v>
      </c>
      <c r="N157">
        <v>55</v>
      </c>
      <c r="O157">
        <v>23</v>
      </c>
      <c r="P157">
        <v>1</v>
      </c>
      <c r="Q157" s="22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 s="17">
        <v>0.15294117647058825</v>
      </c>
      <c r="AA157" s="18">
        <v>861.23699999999997</v>
      </c>
      <c r="AB157">
        <v>106.774</v>
      </c>
      <c r="AC157">
        <v>101.44800000000001</v>
      </c>
      <c r="AD157">
        <v>188.774</v>
      </c>
      <c r="AE157">
        <v>0</v>
      </c>
      <c r="AF157" t="s">
        <v>1052</v>
      </c>
    </row>
    <row r="158" spans="1:32" x14ac:dyDescent="0.3">
      <c r="A158" t="s">
        <v>206</v>
      </c>
      <c r="B158" s="24" t="s">
        <v>169</v>
      </c>
      <c r="C158" t="s">
        <v>29</v>
      </c>
      <c r="D158" t="s">
        <v>53</v>
      </c>
      <c r="E158">
        <v>0</v>
      </c>
      <c r="F158" t="s">
        <v>205</v>
      </c>
      <c r="G158">
        <v>12</v>
      </c>
      <c r="H158">
        <v>132</v>
      </c>
      <c r="I158">
        <v>70</v>
      </c>
      <c r="J158">
        <v>22</v>
      </c>
      <c r="K158">
        <v>188.57</v>
      </c>
      <c r="L158">
        <v>0</v>
      </c>
      <c r="M158">
        <v>1</v>
      </c>
      <c r="N158">
        <v>11</v>
      </c>
      <c r="O158">
        <v>8</v>
      </c>
      <c r="P158">
        <v>3</v>
      </c>
      <c r="Q158" s="22">
        <v>12</v>
      </c>
      <c r="R158">
        <v>10</v>
      </c>
      <c r="S158">
        <v>88</v>
      </c>
      <c r="T158">
        <v>4</v>
      </c>
      <c r="U158">
        <v>8.8000000000000007</v>
      </c>
      <c r="V158">
        <v>0</v>
      </c>
      <c r="W158">
        <v>22</v>
      </c>
      <c r="X158">
        <v>0</v>
      </c>
      <c r="Y158">
        <v>0</v>
      </c>
      <c r="Z158" s="17">
        <v>0.14393939393939395</v>
      </c>
      <c r="AA158" s="18">
        <v>248.91239999999999</v>
      </c>
      <c r="AB158">
        <v>74.713999999999999</v>
      </c>
      <c r="AC158">
        <v>96.927999999999997</v>
      </c>
      <c r="AD158">
        <v>97.713999999999999</v>
      </c>
      <c r="AE158">
        <v>31.2</v>
      </c>
      <c r="AF158" t="s">
        <v>1052</v>
      </c>
    </row>
    <row r="159" spans="1:32" x14ac:dyDescent="0.3">
      <c r="A159" t="s">
        <v>204</v>
      </c>
      <c r="B159" s="24" t="s">
        <v>169</v>
      </c>
      <c r="C159" t="s">
        <v>29</v>
      </c>
      <c r="D159" t="s">
        <v>6</v>
      </c>
      <c r="E159">
        <v>0</v>
      </c>
      <c r="F159" t="s">
        <v>203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 s="22">
        <v>13</v>
      </c>
      <c r="R159">
        <v>7.5</v>
      </c>
      <c r="S159">
        <v>98</v>
      </c>
      <c r="T159">
        <v>2</v>
      </c>
      <c r="U159">
        <v>12.51</v>
      </c>
      <c r="V159">
        <v>0</v>
      </c>
      <c r="W159">
        <v>49</v>
      </c>
      <c r="X159">
        <v>0</v>
      </c>
      <c r="Y159">
        <v>0</v>
      </c>
      <c r="Z159" s="17">
        <v>0</v>
      </c>
      <c r="AA159" s="18">
        <v>0</v>
      </c>
      <c r="AB159">
        <v>0</v>
      </c>
      <c r="AC159">
        <v>0</v>
      </c>
      <c r="AD159">
        <v>-9.02</v>
      </c>
      <c r="AE159">
        <v>7.49</v>
      </c>
      <c r="AF159" t="s">
        <v>1052</v>
      </c>
    </row>
    <row r="160" spans="1:32" x14ac:dyDescent="0.3">
      <c r="A160" t="s">
        <v>202</v>
      </c>
      <c r="B160" s="24" t="s">
        <v>169</v>
      </c>
      <c r="C160" t="s">
        <v>29</v>
      </c>
      <c r="D160" t="s">
        <v>6</v>
      </c>
      <c r="E160">
        <v>0</v>
      </c>
      <c r="F160" t="s">
        <v>201</v>
      </c>
      <c r="G160">
        <v>2</v>
      </c>
      <c r="H160">
        <v>5</v>
      </c>
      <c r="I160">
        <v>3</v>
      </c>
      <c r="J160" t="s">
        <v>589</v>
      </c>
      <c r="K160">
        <v>166.66</v>
      </c>
      <c r="L160">
        <v>0</v>
      </c>
      <c r="M160">
        <v>0</v>
      </c>
      <c r="N160">
        <v>1</v>
      </c>
      <c r="O160">
        <v>0</v>
      </c>
      <c r="P160">
        <v>1</v>
      </c>
      <c r="Q160" s="22">
        <v>2</v>
      </c>
      <c r="R160">
        <v>8</v>
      </c>
      <c r="S160">
        <v>60</v>
      </c>
      <c r="T160">
        <v>2</v>
      </c>
      <c r="U160">
        <v>7.5</v>
      </c>
      <c r="V160">
        <v>0</v>
      </c>
      <c r="W160">
        <v>30</v>
      </c>
      <c r="X160">
        <v>0</v>
      </c>
      <c r="Y160">
        <v>0</v>
      </c>
      <c r="Z160" s="17">
        <v>0.2</v>
      </c>
      <c r="AA160" s="18">
        <v>8.3330000000000002</v>
      </c>
      <c r="AB160" t="e">
        <v>#VALUE!</v>
      </c>
      <c r="AC160">
        <v>69.513999999999996</v>
      </c>
      <c r="AD160">
        <v>37.832000000000001</v>
      </c>
      <c r="AE160">
        <v>12.5</v>
      </c>
      <c r="AF160" t="s">
        <v>789</v>
      </c>
    </row>
    <row r="161" spans="1:32" x14ac:dyDescent="0.3">
      <c r="A161" t="s">
        <v>200</v>
      </c>
      <c r="B161" s="24" t="s">
        <v>169</v>
      </c>
      <c r="C161" t="s">
        <v>29</v>
      </c>
      <c r="D161" t="s">
        <v>6</v>
      </c>
      <c r="E161">
        <v>0</v>
      </c>
      <c r="F161" t="s">
        <v>199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 s="22">
        <v>13</v>
      </c>
      <c r="R161">
        <v>47.2</v>
      </c>
      <c r="S161">
        <v>483</v>
      </c>
      <c r="T161">
        <v>9</v>
      </c>
      <c r="U161">
        <v>10.199999999999999</v>
      </c>
      <c r="V161">
        <v>0</v>
      </c>
      <c r="W161">
        <v>53.66</v>
      </c>
      <c r="X161">
        <v>0</v>
      </c>
      <c r="Y161">
        <v>0</v>
      </c>
      <c r="Z161" s="17">
        <v>0</v>
      </c>
      <c r="AA161" s="18">
        <v>0</v>
      </c>
      <c r="AB161">
        <v>0</v>
      </c>
      <c r="AC161">
        <v>0</v>
      </c>
      <c r="AD161">
        <v>51.6</v>
      </c>
      <c r="AE161">
        <v>79.8</v>
      </c>
      <c r="AF161" t="s">
        <v>1052</v>
      </c>
    </row>
    <row r="162" spans="1:32" x14ac:dyDescent="0.3">
      <c r="A162" t="s">
        <v>198</v>
      </c>
      <c r="B162" s="24" t="s">
        <v>169</v>
      </c>
      <c r="C162" t="s">
        <v>29</v>
      </c>
      <c r="D162" t="s">
        <v>6</v>
      </c>
      <c r="E162">
        <v>0</v>
      </c>
      <c r="F162" t="s">
        <v>197</v>
      </c>
      <c r="G162">
        <v>3</v>
      </c>
      <c r="H162">
        <v>52</v>
      </c>
      <c r="I162">
        <v>27</v>
      </c>
      <c r="J162">
        <v>26</v>
      </c>
      <c r="K162">
        <v>192.59</v>
      </c>
      <c r="L162">
        <v>0</v>
      </c>
      <c r="M162">
        <v>0</v>
      </c>
      <c r="N162">
        <v>3</v>
      </c>
      <c r="O162">
        <v>5</v>
      </c>
      <c r="P162">
        <v>0</v>
      </c>
      <c r="Q162" s="22">
        <v>3</v>
      </c>
      <c r="R162">
        <v>11</v>
      </c>
      <c r="S162">
        <v>103</v>
      </c>
      <c r="T162">
        <v>3</v>
      </c>
      <c r="U162">
        <v>9.36</v>
      </c>
      <c r="V162">
        <v>0</v>
      </c>
      <c r="W162">
        <v>34.33</v>
      </c>
      <c r="X162">
        <v>0</v>
      </c>
      <c r="Y162">
        <v>0</v>
      </c>
      <c r="Z162" s="17">
        <v>0.15384615384615385</v>
      </c>
      <c r="AA162" s="18">
        <v>100.1468</v>
      </c>
      <c r="AB162">
        <v>54.118000000000002</v>
      </c>
      <c r="AC162">
        <v>85.686000000000007</v>
      </c>
      <c r="AD162">
        <v>59.397999999999996</v>
      </c>
      <c r="AE162">
        <v>20.64</v>
      </c>
      <c r="AF162" t="s">
        <v>789</v>
      </c>
    </row>
    <row r="163" spans="1:32" x14ac:dyDescent="0.3">
      <c r="A163" t="s">
        <v>196</v>
      </c>
      <c r="B163" s="24" t="s">
        <v>169</v>
      </c>
      <c r="C163" t="s">
        <v>29</v>
      </c>
      <c r="D163" t="s">
        <v>6</v>
      </c>
      <c r="E163">
        <v>0</v>
      </c>
      <c r="F163" t="s">
        <v>195</v>
      </c>
      <c r="G163">
        <v>13</v>
      </c>
      <c r="H163">
        <v>364</v>
      </c>
      <c r="I163">
        <v>172</v>
      </c>
      <c r="J163">
        <v>28</v>
      </c>
      <c r="K163">
        <v>211.62</v>
      </c>
      <c r="L163">
        <v>0</v>
      </c>
      <c r="M163">
        <v>3</v>
      </c>
      <c r="N163">
        <v>27</v>
      </c>
      <c r="O163">
        <v>32</v>
      </c>
      <c r="P163">
        <v>0</v>
      </c>
      <c r="Q163" s="22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 s="17">
        <v>0.16208791208791209</v>
      </c>
      <c r="AA163" s="18">
        <v>770.29680000000008</v>
      </c>
      <c r="AB163">
        <v>89.924000000000007</v>
      </c>
      <c r="AC163">
        <v>140.04800000000003</v>
      </c>
      <c r="AD163">
        <v>151.524</v>
      </c>
      <c r="AE163">
        <v>0</v>
      </c>
      <c r="AF163" t="s">
        <v>789</v>
      </c>
    </row>
    <row r="164" spans="1:32" x14ac:dyDescent="0.3">
      <c r="A164" t="s">
        <v>194</v>
      </c>
      <c r="B164" s="24" t="s">
        <v>169</v>
      </c>
      <c r="C164" t="s">
        <v>29</v>
      </c>
      <c r="D164" t="s">
        <v>6</v>
      </c>
      <c r="E164">
        <v>0</v>
      </c>
      <c r="F164" t="s">
        <v>193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 s="22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 s="17">
        <v>0</v>
      </c>
      <c r="AA164" s="18">
        <v>0</v>
      </c>
      <c r="AB164">
        <v>0</v>
      </c>
      <c r="AC164">
        <v>0</v>
      </c>
      <c r="AD164">
        <v>0</v>
      </c>
      <c r="AE164">
        <v>0</v>
      </c>
      <c r="AF164" t="s">
        <v>1052</v>
      </c>
    </row>
    <row r="165" spans="1:32" x14ac:dyDescent="0.3">
      <c r="A165" t="s">
        <v>192</v>
      </c>
      <c r="B165" s="24" t="s">
        <v>169</v>
      </c>
      <c r="C165" t="s">
        <v>29</v>
      </c>
      <c r="D165" t="s">
        <v>6</v>
      </c>
      <c r="E165">
        <v>0</v>
      </c>
      <c r="F165" t="s">
        <v>191</v>
      </c>
      <c r="G165">
        <v>7</v>
      </c>
      <c r="H165">
        <v>158</v>
      </c>
      <c r="I165">
        <v>90</v>
      </c>
      <c r="J165">
        <v>39.5</v>
      </c>
      <c r="K165">
        <v>175.55</v>
      </c>
      <c r="L165">
        <v>0</v>
      </c>
      <c r="M165">
        <v>1</v>
      </c>
      <c r="N165">
        <v>9</v>
      </c>
      <c r="O165">
        <v>12</v>
      </c>
      <c r="P165">
        <v>3</v>
      </c>
      <c r="Q165" s="22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 s="17">
        <v>0.13291139240506328</v>
      </c>
      <c r="AA165" s="18">
        <v>277.36900000000003</v>
      </c>
      <c r="AB165">
        <v>81.710000000000008</v>
      </c>
      <c r="AC165">
        <v>98.720000000000013</v>
      </c>
      <c r="AD165">
        <v>88.51</v>
      </c>
      <c r="AE165">
        <v>0</v>
      </c>
      <c r="AF165" t="s">
        <v>789</v>
      </c>
    </row>
    <row r="166" spans="1:32" x14ac:dyDescent="0.3">
      <c r="A166" t="s">
        <v>190</v>
      </c>
      <c r="B166" s="24" t="s">
        <v>169</v>
      </c>
      <c r="C166" t="s">
        <v>29</v>
      </c>
      <c r="D166" t="s">
        <v>6</v>
      </c>
      <c r="E166">
        <v>0</v>
      </c>
      <c r="F166" t="s">
        <v>189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 s="22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 s="17">
        <v>0</v>
      </c>
      <c r="AA166" s="18">
        <v>0</v>
      </c>
      <c r="AB166">
        <v>0</v>
      </c>
      <c r="AC166">
        <v>0</v>
      </c>
      <c r="AD166">
        <v>0</v>
      </c>
      <c r="AE166">
        <v>0</v>
      </c>
      <c r="AF166" t="s">
        <v>1052</v>
      </c>
    </row>
    <row r="167" spans="1:32" x14ac:dyDescent="0.3">
      <c r="A167" t="s">
        <v>188</v>
      </c>
      <c r="B167" s="24" t="s">
        <v>169</v>
      </c>
      <c r="C167" t="s">
        <v>29</v>
      </c>
      <c r="D167" t="s">
        <v>1</v>
      </c>
      <c r="E167">
        <v>0</v>
      </c>
      <c r="F167" t="s">
        <v>187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 s="22">
        <v>14</v>
      </c>
      <c r="R167">
        <v>53</v>
      </c>
      <c r="S167">
        <v>541</v>
      </c>
      <c r="T167">
        <v>14</v>
      </c>
      <c r="U167">
        <v>10.199999999999999</v>
      </c>
      <c r="V167">
        <v>0</v>
      </c>
      <c r="W167">
        <v>38.64</v>
      </c>
      <c r="X167">
        <v>0</v>
      </c>
      <c r="Y167">
        <v>0</v>
      </c>
      <c r="Z167" s="17">
        <v>0</v>
      </c>
      <c r="AA167" s="18">
        <v>0</v>
      </c>
      <c r="AB167">
        <v>0</v>
      </c>
      <c r="AC167">
        <v>0</v>
      </c>
      <c r="AD167">
        <v>91.6</v>
      </c>
      <c r="AE167">
        <v>129.80000000000001</v>
      </c>
      <c r="AF167" t="s">
        <v>1052</v>
      </c>
    </row>
    <row r="168" spans="1:32" x14ac:dyDescent="0.3">
      <c r="A168" t="s">
        <v>186</v>
      </c>
      <c r="B168" s="24" t="s">
        <v>169</v>
      </c>
      <c r="C168" t="s">
        <v>29</v>
      </c>
      <c r="D168" t="s">
        <v>19</v>
      </c>
      <c r="E168">
        <v>0</v>
      </c>
      <c r="F168" t="s">
        <v>185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 s="22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 s="17">
        <v>0</v>
      </c>
      <c r="AA168" s="18">
        <v>0</v>
      </c>
      <c r="AB168">
        <v>0</v>
      </c>
      <c r="AC168">
        <v>0</v>
      </c>
      <c r="AD168">
        <v>0</v>
      </c>
      <c r="AE168">
        <v>0</v>
      </c>
      <c r="AF168" t="s">
        <v>1052</v>
      </c>
    </row>
    <row r="169" spans="1:32" x14ac:dyDescent="0.3">
      <c r="A169" t="s">
        <v>184</v>
      </c>
      <c r="B169" s="24" t="s">
        <v>169</v>
      </c>
      <c r="C169" t="s">
        <v>29</v>
      </c>
      <c r="D169" t="s">
        <v>1</v>
      </c>
      <c r="E169">
        <v>0</v>
      </c>
      <c r="F169" t="s">
        <v>183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 s="22">
        <v>10</v>
      </c>
      <c r="R169">
        <v>31</v>
      </c>
      <c r="S169">
        <v>330</v>
      </c>
      <c r="T169">
        <v>9</v>
      </c>
      <c r="U169">
        <v>10.64</v>
      </c>
      <c r="V169">
        <v>0</v>
      </c>
      <c r="W169">
        <v>36.659999999999997</v>
      </c>
      <c r="X169">
        <v>0</v>
      </c>
      <c r="Y169">
        <v>0</v>
      </c>
      <c r="Z169" s="17">
        <v>0</v>
      </c>
      <c r="AA169" s="18">
        <v>0</v>
      </c>
      <c r="AB169">
        <v>0</v>
      </c>
      <c r="AC169">
        <v>0</v>
      </c>
      <c r="AD169">
        <v>50.72</v>
      </c>
      <c r="AE169">
        <v>79.36</v>
      </c>
      <c r="AF169" t="s">
        <v>1052</v>
      </c>
    </row>
    <row r="170" spans="1:32" x14ac:dyDescent="0.3">
      <c r="A170" t="s">
        <v>182</v>
      </c>
      <c r="B170" s="24" t="s">
        <v>169</v>
      </c>
      <c r="C170" t="s">
        <v>29</v>
      </c>
      <c r="D170" t="s">
        <v>1</v>
      </c>
      <c r="E170">
        <v>0</v>
      </c>
      <c r="F170" t="s">
        <v>181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 s="22">
        <v>1</v>
      </c>
      <c r="R170">
        <v>4</v>
      </c>
      <c r="S170">
        <v>55</v>
      </c>
      <c r="T170">
        <v>2</v>
      </c>
      <c r="U170">
        <v>13.75</v>
      </c>
      <c r="V170">
        <v>0</v>
      </c>
      <c r="W170">
        <v>27.5</v>
      </c>
      <c r="X170">
        <v>0</v>
      </c>
      <c r="Y170">
        <v>0</v>
      </c>
      <c r="Z170" s="17">
        <v>0</v>
      </c>
      <c r="AA170" s="18">
        <v>0</v>
      </c>
      <c r="AB170">
        <v>0</v>
      </c>
      <c r="AC170">
        <v>0</v>
      </c>
      <c r="AD170">
        <v>-11.5</v>
      </c>
      <c r="AE170">
        <v>6.25</v>
      </c>
      <c r="AF170" t="s">
        <v>1052</v>
      </c>
    </row>
    <row r="171" spans="1:32" x14ac:dyDescent="0.3">
      <c r="A171" t="s">
        <v>180</v>
      </c>
      <c r="B171" s="24" t="s">
        <v>169</v>
      </c>
      <c r="C171" t="s">
        <v>29</v>
      </c>
      <c r="D171" t="s">
        <v>1</v>
      </c>
      <c r="E171">
        <v>0</v>
      </c>
      <c r="F171" t="s">
        <v>179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 s="22">
        <v>9</v>
      </c>
      <c r="R171">
        <v>33.299999999999997</v>
      </c>
      <c r="S171">
        <v>388</v>
      </c>
      <c r="T171">
        <v>5</v>
      </c>
      <c r="U171">
        <v>11.58</v>
      </c>
      <c r="V171">
        <v>0</v>
      </c>
      <c r="W171">
        <v>77.599999999999994</v>
      </c>
      <c r="X171">
        <v>0</v>
      </c>
      <c r="Y171">
        <v>0</v>
      </c>
      <c r="Z171" s="17">
        <v>0</v>
      </c>
      <c r="AA171" s="18">
        <v>0</v>
      </c>
      <c r="AB171">
        <v>0</v>
      </c>
      <c r="AC171">
        <v>0</v>
      </c>
      <c r="AD171">
        <v>16.84</v>
      </c>
      <c r="AE171">
        <v>38.42</v>
      </c>
      <c r="AF171" t="s">
        <v>1052</v>
      </c>
    </row>
    <row r="172" spans="1:32" x14ac:dyDescent="0.3">
      <c r="A172" t="s">
        <v>178</v>
      </c>
      <c r="B172" s="24" t="s">
        <v>169</v>
      </c>
      <c r="C172" t="s">
        <v>29</v>
      </c>
      <c r="D172" t="s">
        <v>1</v>
      </c>
      <c r="E172">
        <v>0</v>
      </c>
      <c r="F172" t="s">
        <v>177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 s="2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 s="17">
        <v>0</v>
      </c>
      <c r="AA172" s="18">
        <v>0</v>
      </c>
      <c r="AB172">
        <v>0</v>
      </c>
      <c r="AC172">
        <v>0</v>
      </c>
      <c r="AD172">
        <v>0</v>
      </c>
      <c r="AE172">
        <v>0</v>
      </c>
      <c r="AF172" t="s">
        <v>1052</v>
      </c>
    </row>
    <row r="173" spans="1:32" x14ac:dyDescent="0.3">
      <c r="A173" t="s">
        <v>176</v>
      </c>
      <c r="B173" s="24" t="s">
        <v>169</v>
      </c>
      <c r="C173" t="s">
        <v>10</v>
      </c>
      <c r="D173" t="s">
        <v>6</v>
      </c>
      <c r="E173">
        <v>3</v>
      </c>
      <c r="F173" t="s">
        <v>175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 s="22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 s="17">
        <v>0</v>
      </c>
      <c r="AA173" s="18">
        <v>0</v>
      </c>
      <c r="AB173">
        <v>0</v>
      </c>
      <c r="AC173">
        <v>0</v>
      </c>
      <c r="AD173">
        <v>0</v>
      </c>
      <c r="AE173">
        <v>0</v>
      </c>
      <c r="AF173" t="s">
        <v>1052</v>
      </c>
    </row>
    <row r="174" spans="1:32" x14ac:dyDescent="0.3">
      <c r="A174" t="s">
        <v>174</v>
      </c>
      <c r="B174" s="24" t="s">
        <v>169</v>
      </c>
      <c r="C174" t="s">
        <v>10</v>
      </c>
      <c r="D174" t="s">
        <v>6</v>
      </c>
      <c r="E174">
        <v>4.4000000000000004</v>
      </c>
      <c r="F174" t="s">
        <v>173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 s="22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 s="17">
        <v>0</v>
      </c>
      <c r="AA174" s="18">
        <v>0</v>
      </c>
      <c r="AB174">
        <v>0</v>
      </c>
      <c r="AC174">
        <v>0</v>
      </c>
      <c r="AD174">
        <v>0</v>
      </c>
      <c r="AE174">
        <v>0</v>
      </c>
      <c r="AF174" t="s">
        <v>1052</v>
      </c>
    </row>
    <row r="175" spans="1:32" x14ac:dyDescent="0.3">
      <c r="A175" t="s">
        <v>172</v>
      </c>
      <c r="B175" s="24" t="s">
        <v>169</v>
      </c>
      <c r="C175" t="s">
        <v>10</v>
      </c>
      <c r="D175" t="s">
        <v>1</v>
      </c>
      <c r="E175">
        <v>0.3</v>
      </c>
      <c r="F175" t="s">
        <v>171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 s="22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 s="17">
        <v>0</v>
      </c>
      <c r="AA175" s="18">
        <v>0</v>
      </c>
      <c r="AB175">
        <v>0</v>
      </c>
      <c r="AC175">
        <v>0</v>
      </c>
      <c r="AD175">
        <v>0</v>
      </c>
      <c r="AE175">
        <v>0</v>
      </c>
      <c r="AF175" t="s">
        <v>1052</v>
      </c>
    </row>
    <row r="176" spans="1:32" x14ac:dyDescent="0.3">
      <c r="A176" t="s">
        <v>170</v>
      </c>
      <c r="B176" s="24" t="s">
        <v>169</v>
      </c>
      <c r="C176" t="s">
        <v>10</v>
      </c>
      <c r="D176" t="s">
        <v>1</v>
      </c>
      <c r="E176">
        <v>0.3</v>
      </c>
      <c r="F176" t="s">
        <v>168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 s="22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 s="17">
        <v>0</v>
      </c>
      <c r="AA176" s="18">
        <v>0</v>
      </c>
      <c r="AB176">
        <v>0</v>
      </c>
      <c r="AC176">
        <v>0</v>
      </c>
      <c r="AD176">
        <v>0</v>
      </c>
      <c r="AE176">
        <v>0</v>
      </c>
      <c r="AF176" t="s">
        <v>1052</v>
      </c>
    </row>
    <row r="177" spans="1:32" x14ac:dyDescent="0.3">
      <c r="A177" t="s">
        <v>167</v>
      </c>
      <c r="B177" s="24" t="s">
        <v>115</v>
      </c>
      <c r="C177" t="s">
        <v>29</v>
      </c>
      <c r="D177" t="s">
        <v>53</v>
      </c>
      <c r="E177">
        <v>0</v>
      </c>
      <c r="F177" t="s">
        <v>166</v>
      </c>
      <c r="G177">
        <v>7</v>
      </c>
      <c r="H177">
        <v>81</v>
      </c>
      <c r="I177">
        <v>58</v>
      </c>
      <c r="J177">
        <v>20.25</v>
      </c>
      <c r="K177">
        <v>139.65</v>
      </c>
      <c r="L177">
        <v>0</v>
      </c>
      <c r="M177">
        <v>0</v>
      </c>
      <c r="N177">
        <v>8</v>
      </c>
      <c r="O177">
        <v>3</v>
      </c>
      <c r="P177">
        <v>2</v>
      </c>
      <c r="Q177" s="22">
        <v>4</v>
      </c>
      <c r="R177">
        <v>12.5</v>
      </c>
      <c r="S177">
        <v>106</v>
      </c>
      <c r="T177">
        <v>5</v>
      </c>
      <c r="U177">
        <v>8.25</v>
      </c>
      <c r="V177">
        <v>0</v>
      </c>
      <c r="W177">
        <v>21.2</v>
      </c>
      <c r="X177">
        <v>0</v>
      </c>
      <c r="Y177">
        <v>0</v>
      </c>
      <c r="Z177" s="17">
        <v>0.13580246913580246</v>
      </c>
      <c r="AA177" s="18">
        <v>113.1165</v>
      </c>
      <c r="AB177">
        <v>54.13</v>
      </c>
      <c r="AC177">
        <v>64.960000000000008</v>
      </c>
      <c r="AD177">
        <v>79.73</v>
      </c>
      <c r="AE177">
        <v>41.75</v>
      </c>
      <c r="AF177" t="s">
        <v>1052</v>
      </c>
    </row>
    <row r="178" spans="1:32" x14ac:dyDescent="0.3">
      <c r="A178" t="s">
        <v>165</v>
      </c>
      <c r="B178" s="24" t="s">
        <v>115</v>
      </c>
      <c r="C178" t="s">
        <v>29</v>
      </c>
      <c r="D178" t="s">
        <v>53</v>
      </c>
      <c r="E178">
        <v>0</v>
      </c>
      <c r="F178" t="s">
        <v>164</v>
      </c>
      <c r="G178">
        <v>16</v>
      </c>
      <c r="H178">
        <v>776</v>
      </c>
      <c r="I178">
        <v>327</v>
      </c>
      <c r="J178">
        <v>48.5</v>
      </c>
      <c r="K178">
        <v>237.3</v>
      </c>
      <c r="L178">
        <v>1</v>
      </c>
      <c r="M178">
        <v>5</v>
      </c>
      <c r="N178">
        <v>63</v>
      </c>
      <c r="O178">
        <v>72</v>
      </c>
      <c r="P178">
        <v>0</v>
      </c>
      <c r="Q178" s="22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 s="17">
        <v>0.17396907216494845</v>
      </c>
      <c r="AA178" s="18">
        <v>1841.4480000000001</v>
      </c>
      <c r="AB178">
        <v>144.46000000000004</v>
      </c>
      <c r="AC178">
        <v>222.57000000000002</v>
      </c>
      <c r="AD178">
        <v>280.26</v>
      </c>
      <c r="AE178">
        <v>0</v>
      </c>
      <c r="AF178" t="s">
        <v>1052</v>
      </c>
    </row>
    <row r="179" spans="1:32" x14ac:dyDescent="0.3">
      <c r="A179" t="s">
        <v>163</v>
      </c>
      <c r="B179" s="24" t="s">
        <v>115</v>
      </c>
      <c r="C179" t="s">
        <v>29</v>
      </c>
      <c r="D179" t="s">
        <v>53</v>
      </c>
      <c r="E179">
        <v>0</v>
      </c>
      <c r="F179" t="s">
        <v>162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 s="22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 s="17">
        <v>0</v>
      </c>
      <c r="AA179" s="18">
        <v>0</v>
      </c>
      <c r="AB179">
        <v>0</v>
      </c>
      <c r="AC179">
        <v>0</v>
      </c>
      <c r="AD179">
        <v>0</v>
      </c>
      <c r="AE179">
        <v>0</v>
      </c>
      <c r="AF179" t="s">
        <v>1052</v>
      </c>
    </row>
    <row r="180" spans="1:32" x14ac:dyDescent="0.3">
      <c r="A180" t="s">
        <v>161</v>
      </c>
      <c r="B180" s="24" t="s">
        <v>115</v>
      </c>
      <c r="C180" t="s">
        <v>29</v>
      </c>
      <c r="D180" t="s">
        <v>53</v>
      </c>
      <c r="E180">
        <v>0</v>
      </c>
      <c r="F180" t="s">
        <v>160</v>
      </c>
      <c r="G180">
        <v>8</v>
      </c>
      <c r="H180">
        <v>78</v>
      </c>
      <c r="I180">
        <v>69</v>
      </c>
      <c r="J180">
        <v>13</v>
      </c>
      <c r="K180">
        <v>113.04</v>
      </c>
      <c r="L180">
        <v>0</v>
      </c>
      <c r="M180">
        <v>0</v>
      </c>
      <c r="N180">
        <v>5</v>
      </c>
      <c r="O180">
        <v>3</v>
      </c>
      <c r="P180">
        <v>1</v>
      </c>
      <c r="Q180" s="22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 s="17">
        <v>0.10256410256410256</v>
      </c>
      <c r="AA180" s="18">
        <v>88.171200000000013</v>
      </c>
      <c r="AB180">
        <v>40.608000000000004</v>
      </c>
      <c r="AC180">
        <v>50.766000000000005</v>
      </c>
      <c r="AD180">
        <v>48.008000000000003</v>
      </c>
      <c r="AE180">
        <v>0</v>
      </c>
      <c r="AF180" t="s">
        <v>1052</v>
      </c>
    </row>
    <row r="181" spans="1:32" x14ac:dyDescent="0.3">
      <c r="A181" t="s">
        <v>159</v>
      </c>
      <c r="B181" s="24" t="s">
        <v>115</v>
      </c>
      <c r="C181" t="s">
        <v>29</v>
      </c>
      <c r="D181" t="s">
        <v>53</v>
      </c>
      <c r="E181">
        <v>0</v>
      </c>
      <c r="F181" t="s">
        <v>158</v>
      </c>
      <c r="G181">
        <v>16</v>
      </c>
      <c r="H181">
        <v>427</v>
      </c>
      <c r="I181">
        <v>280</v>
      </c>
      <c r="J181">
        <v>30.5</v>
      </c>
      <c r="K181">
        <v>152.5</v>
      </c>
      <c r="L181">
        <v>0</v>
      </c>
      <c r="M181">
        <v>3</v>
      </c>
      <c r="N181">
        <v>52</v>
      </c>
      <c r="O181">
        <v>18</v>
      </c>
      <c r="P181">
        <v>2</v>
      </c>
      <c r="Q181" s="22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 s="17">
        <v>0.16393442622950818</v>
      </c>
      <c r="AA181" s="18">
        <v>651.17499999999995</v>
      </c>
      <c r="AB181">
        <v>95.4</v>
      </c>
      <c r="AC181">
        <v>89</v>
      </c>
      <c r="AD181">
        <v>162.6</v>
      </c>
      <c r="AE181">
        <v>0</v>
      </c>
      <c r="AF181" t="s">
        <v>1052</v>
      </c>
    </row>
    <row r="182" spans="1:32" x14ac:dyDescent="0.3">
      <c r="A182" t="s">
        <v>157</v>
      </c>
      <c r="B182" s="24" t="s">
        <v>115</v>
      </c>
      <c r="C182" t="s">
        <v>29</v>
      </c>
      <c r="D182" t="s">
        <v>24</v>
      </c>
      <c r="E182">
        <v>0</v>
      </c>
      <c r="F182" t="s">
        <v>156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 s="2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 s="17">
        <v>0</v>
      </c>
      <c r="AA182" s="18">
        <v>0</v>
      </c>
      <c r="AB182">
        <v>0</v>
      </c>
      <c r="AC182">
        <v>0</v>
      </c>
      <c r="AD182">
        <v>0</v>
      </c>
      <c r="AE182">
        <v>0</v>
      </c>
      <c r="AF182" t="s">
        <v>1052</v>
      </c>
    </row>
    <row r="183" spans="1:32" x14ac:dyDescent="0.3">
      <c r="A183" t="s">
        <v>155</v>
      </c>
      <c r="B183" s="24" t="s">
        <v>115</v>
      </c>
      <c r="C183" t="s">
        <v>29</v>
      </c>
      <c r="D183" t="s">
        <v>53</v>
      </c>
      <c r="E183">
        <v>0</v>
      </c>
      <c r="F183" t="s">
        <v>154</v>
      </c>
      <c r="G183">
        <v>14</v>
      </c>
      <c r="H183">
        <v>309</v>
      </c>
      <c r="I183">
        <v>196</v>
      </c>
      <c r="J183">
        <v>23.76</v>
      </c>
      <c r="K183">
        <v>157.65</v>
      </c>
      <c r="L183">
        <v>0</v>
      </c>
      <c r="M183">
        <v>2</v>
      </c>
      <c r="N183">
        <v>24</v>
      </c>
      <c r="O183">
        <v>21</v>
      </c>
      <c r="P183">
        <v>1</v>
      </c>
      <c r="Q183" s="22">
        <v>14</v>
      </c>
      <c r="R183">
        <v>4</v>
      </c>
      <c r="S183">
        <v>38</v>
      </c>
      <c r="T183">
        <v>2</v>
      </c>
      <c r="U183">
        <v>9.5</v>
      </c>
      <c r="V183">
        <v>0</v>
      </c>
      <c r="W183">
        <v>19</v>
      </c>
      <c r="X183">
        <v>0</v>
      </c>
      <c r="Y183">
        <v>0</v>
      </c>
      <c r="Z183" s="17">
        <v>0.14563106796116504</v>
      </c>
      <c r="AA183" s="18">
        <v>487.13849999999996</v>
      </c>
      <c r="AB183">
        <v>76.934000000000012</v>
      </c>
      <c r="AC183">
        <v>98.26</v>
      </c>
      <c r="AD183">
        <v>123.23000000000002</v>
      </c>
      <c r="AE183">
        <v>10.5</v>
      </c>
      <c r="AF183" t="s">
        <v>1052</v>
      </c>
    </row>
    <row r="184" spans="1:32" x14ac:dyDescent="0.3">
      <c r="A184" t="s">
        <v>153</v>
      </c>
      <c r="B184" s="24" t="s">
        <v>115</v>
      </c>
      <c r="C184" t="s">
        <v>29</v>
      </c>
      <c r="D184" t="s">
        <v>6</v>
      </c>
      <c r="E184">
        <v>0</v>
      </c>
      <c r="F184" t="s">
        <v>152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 s="22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 s="17">
        <v>0</v>
      </c>
      <c r="AA184" s="18">
        <v>0</v>
      </c>
      <c r="AB184">
        <v>0</v>
      </c>
      <c r="AC184">
        <v>0</v>
      </c>
      <c r="AD184">
        <v>0</v>
      </c>
      <c r="AE184">
        <v>0</v>
      </c>
      <c r="AF184" t="s">
        <v>1052</v>
      </c>
    </row>
    <row r="185" spans="1:32" x14ac:dyDescent="0.3">
      <c r="A185" t="s">
        <v>151</v>
      </c>
      <c r="B185" s="24" t="s">
        <v>115</v>
      </c>
      <c r="C185" t="s">
        <v>29</v>
      </c>
      <c r="D185" t="s">
        <v>1</v>
      </c>
      <c r="E185">
        <v>0</v>
      </c>
      <c r="F185" t="s">
        <v>150</v>
      </c>
      <c r="G185">
        <v>16</v>
      </c>
      <c r="H185">
        <v>64</v>
      </c>
      <c r="I185">
        <v>47</v>
      </c>
      <c r="J185">
        <v>10.66</v>
      </c>
      <c r="K185">
        <v>136.16999999999999</v>
      </c>
      <c r="L185">
        <v>0</v>
      </c>
      <c r="M185">
        <v>0</v>
      </c>
      <c r="N185">
        <v>4</v>
      </c>
      <c r="O185">
        <v>4</v>
      </c>
      <c r="P185">
        <v>4</v>
      </c>
      <c r="Q185" s="22">
        <v>16</v>
      </c>
      <c r="R185">
        <v>60</v>
      </c>
      <c r="S185">
        <v>559</v>
      </c>
      <c r="T185">
        <v>25</v>
      </c>
      <c r="U185">
        <v>9.31</v>
      </c>
      <c r="V185">
        <v>1</v>
      </c>
      <c r="W185">
        <v>22.36</v>
      </c>
      <c r="X185">
        <v>0</v>
      </c>
      <c r="Y185">
        <v>0</v>
      </c>
      <c r="Z185" s="17">
        <v>0.125</v>
      </c>
      <c r="AA185" s="18">
        <v>87.148799999999994</v>
      </c>
      <c r="AB185">
        <v>57.897999999999996</v>
      </c>
      <c r="AC185">
        <v>72.117999999999995</v>
      </c>
      <c r="AD185">
        <v>235.81399999999999</v>
      </c>
      <c r="AE185">
        <v>240.69</v>
      </c>
      <c r="AF185" t="s">
        <v>1052</v>
      </c>
    </row>
    <row r="186" spans="1:32" x14ac:dyDescent="0.3">
      <c r="A186" t="s">
        <v>149</v>
      </c>
      <c r="B186" s="24" t="s">
        <v>115</v>
      </c>
      <c r="C186" t="s">
        <v>29</v>
      </c>
      <c r="D186" t="s">
        <v>1</v>
      </c>
      <c r="E186">
        <v>0</v>
      </c>
      <c r="F186" t="s">
        <v>148</v>
      </c>
      <c r="G186">
        <v>7</v>
      </c>
      <c r="H186">
        <v>26</v>
      </c>
      <c r="I186">
        <v>14</v>
      </c>
      <c r="J186">
        <v>13</v>
      </c>
      <c r="K186">
        <v>185.71</v>
      </c>
      <c r="L186">
        <v>0</v>
      </c>
      <c r="M186">
        <v>0</v>
      </c>
      <c r="N186">
        <v>0</v>
      </c>
      <c r="O186">
        <v>3</v>
      </c>
      <c r="P186">
        <v>0</v>
      </c>
      <c r="Q186" s="22">
        <v>7</v>
      </c>
      <c r="R186">
        <v>23</v>
      </c>
      <c r="S186">
        <v>275</v>
      </c>
      <c r="T186">
        <v>4</v>
      </c>
      <c r="U186">
        <v>11.95</v>
      </c>
      <c r="V186">
        <v>0</v>
      </c>
      <c r="W186">
        <v>68.75</v>
      </c>
      <c r="X186">
        <v>0</v>
      </c>
      <c r="Y186">
        <v>0</v>
      </c>
      <c r="Z186" s="17">
        <v>0.11538461538461539</v>
      </c>
      <c r="AA186" s="18">
        <v>48.284599999999998</v>
      </c>
      <c r="AB186">
        <v>44.942000000000007</v>
      </c>
      <c r="AC186">
        <v>79.584000000000003</v>
      </c>
      <c r="AD186">
        <v>53.042000000000009</v>
      </c>
      <c r="AE186">
        <v>28.05</v>
      </c>
      <c r="AF186" t="s">
        <v>1052</v>
      </c>
    </row>
    <row r="187" spans="1:32" x14ac:dyDescent="0.3">
      <c r="A187" t="s">
        <v>147</v>
      </c>
      <c r="B187" s="24" t="s">
        <v>115</v>
      </c>
      <c r="C187" t="s">
        <v>29</v>
      </c>
      <c r="D187" t="s">
        <v>1</v>
      </c>
      <c r="E187">
        <v>0</v>
      </c>
      <c r="F187" t="s">
        <v>146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 s="22">
        <v>6</v>
      </c>
      <c r="R187">
        <v>19.399999999999999</v>
      </c>
      <c r="S187">
        <v>224</v>
      </c>
      <c r="T187">
        <v>5</v>
      </c>
      <c r="U187">
        <v>11.38</v>
      </c>
      <c r="V187">
        <v>0</v>
      </c>
      <c r="W187">
        <v>44.8</v>
      </c>
      <c r="X187">
        <v>0</v>
      </c>
      <c r="Y187">
        <v>0</v>
      </c>
      <c r="Z187" s="17">
        <v>0</v>
      </c>
      <c r="AA187" s="18">
        <v>0</v>
      </c>
      <c r="AB187">
        <v>0</v>
      </c>
      <c r="AC187">
        <v>0</v>
      </c>
      <c r="AD187">
        <v>17.239999999999998</v>
      </c>
      <c r="AE187">
        <v>38.619999999999997</v>
      </c>
      <c r="AF187" t="s">
        <v>1052</v>
      </c>
    </row>
    <row r="188" spans="1:32" x14ac:dyDescent="0.3">
      <c r="A188" t="s">
        <v>145</v>
      </c>
      <c r="B188" s="24" t="s">
        <v>115</v>
      </c>
      <c r="C188" t="s">
        <v>29</v>
      </c>
      <c r="D188" t="s">
        <v>1</v>
      </c>
      <c r="E188">
        <v>0</v>
      </c>
      <c r="F188" t="s">
        <v>144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 s="22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 s="17">
        <v>0</v>
      </c>
      <c r="AA188" s="18">
        <v>0</v>
      </c>
      <c r="AB188">
        <v>0</v>
      </c>
      <c r="AC188">
        <v>0</v>
      </c>
      <c r="AD188">
        <v>0</v>
      </c>
      <c r="AE188">
        <v>0</v>
      </c>
      <c r="AF188" t="s">
        <v>1052</v>
      </c>
    </row>
    <row r="189" spans="1:32" x14ac:dyDescent="0.3">
      <c r="A189" t="s">
        <v>143</v>
      </c>
      <c r="B189" s="24" t="s">
        <v>115</v>
      </c>
      <c r="C189" t="s">
        <v>29</v>
      </c>
      <c r="D189" t="s">
        <v>19</v>
      </c>
      <c r="E189">
        <v>0</v>
      </c>
      <c r="F189" t="s">
        <v>142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 s="22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 s="17">
        <v>0</v>
      </c>
      <c r="AA189" s="18">
        <v>0</v>
      </c>
      <c r="AB189">
        <v>0</v>
      </c>
      <c r="AC189">
        <v>0</v>
      </c>
      <c r="AD189">
        <v>0</v>
      </c>
      <c r="AE189">
        <v>0</v>
      </c>
      <c r="AF189" t="s">
        <v>1052</v>
      </c>
    </row>
    <row r="190" spans="1:32" x14ac:dyDescent="0.3">
      <c r="A190" t="s">
        <v>141</v>
      </c>
      <c r="B190" s="24" t="s">
        <v>115</v>
      </c>
      <c r="C190" t="s">
        <v>135</v>
      </c>
      <c r="D190" t="s">
        <v>6</v>
      </c>
      <c r="E190">
        <v>0</v>
      </c>
      <c r="F190" t="s">
        <v>140</v>
      </c>
      <c r="G190">
        <v>14</v>
      </c>
      <c r="H190">
        <v>266</v>
      </c>
      <c r="I190">
        <v>197</v>
      </c>
      <c r="J190">
        <v>66.5</v>
      </c>
      <c r="K190">
        <v>135.02000000000001</v>
      </c>
      <c r="L190">
        <v>0</v>
      </c>
      <c r="M190">
        <v>0</v>
      </c>
      <c r="N190">
        <v>24</v>
      </c>
      <c r="O190">
        <v>5</v>
      </c>
      <c r="P190">
        <v>7</v>
      </c>
      <c r="Q190" s="22">
        <v>14</v>
      </c>
      <c r="R190">
        <v>33</v>
      </c>
      <c r="S190">
        <v>277</v>
      </c>
      <c r="T190">
        <v>10</v>
      </c>
      <c r="U190">
        <v>8.39</v>
      </c>
      <c r="V190">
        <v>0</v>
      </c>
      <c r="W190">
        <v>27.7</v>
      </c>
      <c r="X190">
        <v>0</v>
      </c>
      <c r="Y190">
        <v>0</v>
      </c>
      <c r="Z190" s="17">
        <v>0.10902255639097744</v>
      </c>
      <c r="AA190" s="18">
        <v>359.15319999999997</v>
      </c>
      <c r="AB190">
        <v>115.20400000000001</v>
      </c>
      <c r="AC190">
        <v>75.158000000000015</v>
      </c>
      <c r="AD190">
        <v>184.024</v>
      </c>
      <c r="AE190">
        <v>91.61</v>
      </c>
      <c r="AF190" t="s">
        <v>1052</v>
      </c>
    </row>
    <row r="191" spans="1:32" x14ac:dyDescent="0.3">
      <c r="A191" t="s">
        <v>139</v>
      </c>
      <c r="B191" s="24" t="s">
        <v>115</v>
      </c>
      <c r="C191" t="s">
        <v>138</v>
      </c>
      <c r="D191" t="s">
        <v>6</v>
      </c>
      <c r="E191">
        <v>0</v>
      </c>
      <c r="F191" t="s">
        <v>137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 s="22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 s="17">
        <v>0</v>
      </c>
      <c r="AA191" s="18">
        <v>0</v>
      </c>
      <c r="AB191">
        <v>0</v>
      </c>
      <c r="AC191">
        <v>0</v>
      </c>
      <c r="AD191">
        <v>0</v>
      </c>
      <c r="AE191">
        <v>0</v>
      </c>
      <c r="AF191" t="s">
        <v>1052</v>
      </c>
    </row>
    <row r="192" spans="1:32" x14ac:dyDescent="0.3">
      <c r="A192" t="s">
        <v>136</v>
      </c>
      <c r="B192" s="24" t="s">
        <v>115</v>
      </c>
      <c r="C192" t="s">
        <v>135</v>
      </c>
      <c r="D192" t="s">
        <v>24</v>
      </c>
      <c r="E192">
        <v>0</v>
      </c>
      <c r="F192" t="s">
        <v>134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 s="2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 s="17">
        <v>0</v>
      </c>
      <c r="AA192" s="18">
        <v>0</v>
      </c>
      <c r="AB192">
        <v>0</v>
      </c>
      <c r="AC192">
        <v>0</v>
      </c>
      <c r="AD192">
        <v>0</v>
      </c>
      <c r="AE192">
        <v>0</v>
      </c>
      <c r="AF192" t="s">
        <v>1052</v>
      </c>
    </row>
    <row r="193" spans="1:32" x14ac:dyDescent="0.3">
      <c r="A193" t="s">
        <v>133</v>
      </c>
      <c r="B193" s="24" t="s">
        <v>115</v>
      </c>
      <c r="C193" t="s">
        <v>10</v>
      </c>
      <c r="D193" t="s">
        <v>19</v>
      </c>
      <c r="E193">
        <v>7.2</v>
      </c>
      <c r="F193" t="s">
        <v>132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s="22">
        <v>9</v>
      </c>
      <c r="R193">
        <v>26</v>
      </c>
      <c r="S193">
        <v>257</v>
      </c>
      <c r="T193">
        <v>11</v>
      </c>
      <c r="U193">
        <v>9.8800000000000008</v>
      </c>
      <c r="V193">
        <v>0</v>
      </c>
      <c r="W193">
        <v>23.36</v>
      </c>
      <c r="X193">
        <v>0</v>
      </c>
      <c r="Y193">
        <v>0.65454545454545454</v>
      </c>
      <c r="Z193" s="17">
        <v>0</v>
      </c>
      <c r="AA193" s="18">
        <v>0</v>
      </c>
      <c r="AB193">
        <v>0</v>
      </c>
      <c r="AC193">
        <v>0</v>
      </c>
      <c r="AD193">
        <v>68.239999999999995</v>
      </c>
      <c r="AE193">
        <v>100.12</v>
      </c>
      <c r="AF193" t="s">
        <v>1052</v>
      </c>
    </row>
    <row r="194" spans="1:32" x14ac:dyDescent="0.3">
      <c r="A194" t="s">
        <v>131</v>
      </c>
      <c r="B194" s="24" t="s">
        <v>115</v>
      </c>
      <c r="C194" t="s">
        <v>10</v>
      </c>
      <c r="D194" t="s">
        <v>1</v>
      </c>
      <c r="E194">
        <v>0.9</v>
      </c>
      <c r="F194" t="s">
        <v>130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 s="22">
        <v>2</v>
      </c>
      <c r="R194">
        <v>6.2</v>
      </c>
      <c r="S194">
        <v>67</v>
      </c>
      <c r="T194">
        <v>2</v>
      </c>
      <c r="U194">
        <v>10.57</v>
      </c>
      <c r="V194">
        <v>0</v>
      </c>
      <c r="W194">
        <v>33.5</v>
      </c>
      <c r="X194">
        <v>0</v>
      </c>
      <c r="Y194">
        <v>0.45</v>
      </c>
      <c r="Z194" s="17">
        <v>0</v>
      </c>
      <c r="AA194" s="18">
        <v>0</v>
      </c>
      <c r="AB194">
        <v>0</v>
      </c>
      <c r="AC194">
        <v>0</v>
      </c>
      <c r="AD194">
        <v>-5.1400000000000006</v>
      </c>
      <c r="AE194">
        <v>9.43</v>
      </c>
      <c r="AF194" t="s">
        <v>1052</v>
      </c>
    </row>
    <row r="195" spans="1:32" x14ac:dyDescent="0.3">
      <c r="A195" t="s">
        <v>129</v>
      </c>
      <c r="B195" s="24" t="s">
        <v>115</v>
      </c>
      <c r="C195" t="s">
        <v>10</v>
      </c>
      <c r="D195" t="s">
        <v>1</v>
      </c>
      <c r="E195">
        <v>0.3</v>
      </c>
      <c r="F195" t="s">
        <v>128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 s="22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 s="17">
        <v>0</v>
      </c>
      <c r="AA195" s="18">
        <v>0</v>
      </c>
      <c r="AB195">
        <v>0</v>
      </c>
      <c r="AC195">
        <v>0</v>
      </c>
      <c r="AD195">
        <v>0</v>
      </c>
      <c r="AE195">
        <v>0</v>
      </c>
      <c r="AF195" t="s">
        <v>1052</v>
      </c>
    </row>
    <row r="196" spans="1:32" x14ac:dyDescent="0.3">
      <c r="A196" t="s">
        <v>127</v>
      </c>
      <c r="B196" s="24" t="s">
        <v>115</v>
      </c>
      <c r="C196" t="s">
        <v>10</v>
      </c>
      <c r="D196" t="s">
        <v>1</v>
      </c>
      <c r="E196">
        <v>0.3</v>
      </c>
      <c r="F196" t="s">
        <v>126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 s="22">
        <v>8</v>
      </c>
      <c r="R196">
        <v>30</v>
      </c>
      <c r="S196">
        <v>279</v>
      </c>
      <c r="T196">
        <v>9</v>
      </c>
      <c r="U196">
        <v>9.3000000000000007</v>
      </c>
      <c r="V196">
        <v>0</v>
      </c>
      <c r="W196">
        <v>31</v>
      </c>
      <c r="X196">
        <v>0</v>
      </c>
      <c r="Y196">
        <v>3.3333333333333333E-2</v>
      </c>
      <c r="Z196" s="17">
        <v>0</v>
      </c>
      <c r="AA196" s="18">
        <v>0</v>
      </c>
      <c r="AB196">
        <v>0</v>
      </c>
      <c r="AC196">
        <v>0</v>
      </c>
      <c r="AD196">
        <v>53.4</v>
      </c>
      <c r="AE196">
        <v>80.7</v>
      </c>
      <c r="AF196" t="s">
        <v>1052</v>
      </c>
    </row>
    <row r="197" spans="1:32" x14ac:dyDescent="0.3">
      <c r="A197" t="s">
        <v>125</v>
      </c>
      <c r="B197" s="24" t="s">
        <v>115</v>
      </c>
      <c r="C197" t="s">
        <v>124</v>
      </c>
      <c r="D197" t="s">
        <v>6</v>
      </c>
      <c r="E197">
        <v>0.3</v>
      </c>
      <c r="F197" t="s">
        <v>123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 s="22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 s="17">
        <v>0</v>
      </c>
      <c r="AA197" s="18">
        <v>0</v>
      </c>
      <c r="AB197">
        <v>0</v>
      </c>
      <c r="AC197">
        <v>0</v>
      </c>
      <c r="AD197">
        <v>0</v>
      </c>
      <c r="AE197">
        <v>0</v>
      </c>
      <c r="AF197" t="s">
        <v>1052</v>
      </c>
    </row>
    <row r="198" spans="1:32" x14ac:dyDescent="0.3">
      <c r="A198" t="s">
        <v>122</v>
      </c>
      <c r="B198" s="24" t="s">
        <v>115</v>
      </c>
      <c r="C198" t="s">
        <v>10</v>
      </c>
      <c r="D198" t="s">
        <v>19</v>
      </c>
      <c r="E198">
        <v>0.3</v>
      </c>
      <c r="F198" t="s">
        <v>121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 s="22">
        <v>13</v>
      </c>
      <c r="R198">
        <v>45.3</v>
      </c>
      <c r="S198">
        <v>450</v>
      </c>
      <c r="T198">
        <v>14</v>
      </c>
      <c r="U198">
        <v>9.89</v>
      </c>
      <c r="V198">
        <v>0</v>
      </c>
      <c r="W198">
        <v>32.14</v>
      </c>
      <c r="X198">
        <v>0</v>
      </c>
      <c r="Y198">
        <v>2.1428571428571429E-2</v>
      </c>
      <c r="Z198" s="17">
        <v>0</v>
      </c>
      <c r="AA198" s="18">
        <v>0</v>
      </c>
      <c r="AB198">
        <v>0</v>
      </c>
      <c r="AC198">
        <v>0</v>
      </c>
      <c r="AD198">
        <v>92.22</v>
      </c>
      <c r="AE198">
        <v>130.11000000000001</v>
      </c>
      <c r="AF198" t="s">
        <v>1052</v>
      </c>
    </row>
    <row r="199" spans="1:32" x14ac:dyDescent="0.3">
      <c r="A199" t="s">
        <v>120</v>
      </c>
      <c r="B199" s="24" t="s">
        <v>115</v>
      </c>
      <c r="C199" t="s">
        <v>10</v>
      </c>
      <c r="D199" t="s">
        <v>53</v>
      </c>
      <c r="E199">
        <v>0.3</v>
      </c>
      <c r="F199" t="s">
        <v>119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 s="22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 s="17">
        <v>0</v>
      </c>
      <c r="AA199" s="18">
        <v>0</v>
      </c>
      <c r="AB199">
        <v>0</v>
      </c>
      <c r="AC199">
        <v>0</v>
      </c>
      <c r="AD199">
        <v>0</v>
      </c>
      <c r="AE199">
        <v>0</v>
      </c>
      <c r="AF199" t="s">
        <v>1052</v>
      </c>
    </row>
    <row r="200" spans="1:32" x14ac:dyDescent="0.3">
      <c r="A200" t="s">
        <v>118</v>
      </c>
      <c r="B200" s="24" t="s">
        <v>115</v>
      </c>
      <c r="C200" t="s">
        <v>10</v>
      </c>
      <c r="D200" t="s">
        <v>1</v>
      </c>
      <c r="E200">
        <v>2.4</v>
      </c>
      <c r="F200" t="s">
        <v>117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 s="22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 s="17">
        <v>0</v>
      </c>
      <c r="AA200" s="18">
        <v>0</v>
      </c>
      <c r="AB200">
        <v>0</v>
      </c>
      <c r="AC200">
        <v>0</v>
      </c>
      <c r="AD200">
        <v>0</v>
      </c>
      <c r="AE200">
        <v>0</v>
      </c>
      <c r="AF200" t="s">
        <v>1052</v>
      </c>
    </row>
    <row r="201" spans="1:32" x14ac:dyDescent="0.3">
      <c r="A201" t="s">
        <v>116</v>
      </c>
      <c r="B201" s="24" t="s">
        <v>115</v>
      </c>
      <c r="C201" t="s">
        <v>10</v>
      </c>
      <c r="D201" t="s">
        <v>1</v>
      </c>
      <c r="E201">
        <v>0.75</v>
      </c>
      <c r="F201" t="s">
        <v>114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 s="22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 s="17">
        <v>0</v>
      </c>
      <c r="AA201" s="18">
        <v>0</v>
      </c>
      <c r="AB201">
        <v>0</v>
      </c>
      <c r="AC201">
        <v>0</v>
      </c>
      <c r="AD201">
        <v>0</v>
      </c>
      <c r="AE201">
        <v>0</v>
      </c>
      <c r="AF201" t="s">
        <v>1052</v>
      </c>
    </row>
    <row r="202" spans="1:32" x14ac:dyDescent="0.3">
      <c r="A202" t="s">
        <v>113</v>
      </c>
      <c r="B202" s="24" t="s">
        <v>63</v>
      </c>
      <c r="C202" t="s">
        <v>29</v>
      </c>
      <c r="D202" t="s">
        <v>53</v>
      </c>
      <c r="E202">
        <v>0</v>
      </c>
      <c r="F202" t="s">
        <v>112</v>
      </c>
      <c r="G202">
        <v>15</v>
      </c>
      <c r="H202">
        <v>501</v>
      </c>
      <c r="I202">
        <v>260</v>
      </c>
      <c r="J202">
        <v>41.75</v>
      </c>
      <c r="K202">
        <v>192.69</v>
      </c>
      <c r="L202">
        <v>0</v>
      </c>
      <c r="M202">
        <v>5</v>
      </c>
      <c r="N202">
        <v>30</v>
      </c>
      <c r="O202">
        <v>42</v>
      </c>
      <c r="P202">
        <v>2</v>
      </c>
      <c r="Q202" s="2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 s="17">
        <v>0.1437125748502994</v>
      </c>
      <c r="AA202" s="18">
        <v>965.37689999999998</v>
      </c>
      <c r="AB202">
        <v>115.33799999999999</v>
      </c>
      <c r="AC202">
        <v>154.07600000000002</v>
      </c>
      <c r="AD202">
        <v>192.83799999999999</v>
      </c>
      <c r="AE202">
        <v>0</v>
      </c>
      <c r="AF202" t="s">
        <v>1052</v>
      </c>
    </row>
    <row r="203" spans="1:32" x14ac:dyDescent="0.3">
      <c r="A203" t="s">
        <v>111</v>
      </c>
      <c r="B203" s="24" t="s">
        <v>63</v>
      </c>
      <c r="C203" t="s">
        <v>29</v>
      </c>
      <c r="D203" t="s">
        <v>53</v>
      </c>
      <c r="E203">
        <v>0</v>
      </c>
      <c r="F203" t="s">
        <v>110</v>
      </c>
      <c r="G203">
        <v>16</v>
      </c>
      <c r="H203">
        <v>675</v>
      </c>
      <c r="I203">
        <v>407</v>
      </c>
      <c r="J203">
        <v>56.25</v>
      </c>
      <c r="K203">
        <v>165.84</v>
      </c>
      <c r="L203">
        <v>1</v>
      </c>
      <c r="M203">
        <v>5</v>
      </c>
      <c r="N203">
        <v>73</v>
      </c>
      <c r="O203">
        <v>25</v>
      </c>
      <c r="P203">
        <v>4</v>
      </c>
      <c r="Q203" s="22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 s="17">
        <v>0.14518518518518519</v>
      </c>
      <c r="AA203" s="18">
        <v>1119.42</v>
      </c>
      <c r="AB203">
        <v>143.16800000000001</v>
      </c>
      <c r="AC203">
        <v>107.98600000000002</v>
      </c>
      <c r="AD203">
        <v>243.66800000000001</v>
      </c>
      <c r="AE203">
        <v>0</v>
      </c>
      <c r="AF203" t="s">
        <v>1052</v>
      </c>
    </row>
    <row r="204" spans="1:32" x14ac:dyDescent="0.3">
      <c r="A204" t="s">
        <v>109</v>
      </c>
      <c r="B204" s="24" t="s">
        <v>63</v>
      </c>
      <c r="C204" t="s">
        <v>29</v>
      </c>
      <c r="D204" t="s">
        <v>6</v>
      </c>
      <c r="E204">
        <v>0</v>
      </c>
      <c r="F204" t="s">
        <v>108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 s="22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 s="17">
        <v>0</v>
      </c>
      <c r="AA204" s="18">
        <v>0</v>
      </c>
      <c r="AB204">
        <v>0</v>
      </c>
      <c r="AC204">
        <v>0</v>
      </c>
      <c r="AD204">
        <v>0</v>
      </c>
      <c r="AE204">
        <v>0</v>
      </c>
      <c r="AF204" t="s">
        <v>1052</v>
      </c>
    </row>
    <row r="205" spans="1:32" x14ac:dyDescent="0.3">
      <c r="A205" t="s">
        <v>107</v>
      </c>
      <c r="B205" s="24" t="s">
        <v>63</v>
      </c>
      <c r="C205" t="s">
        <v>29</v>
      </c>
      <c r="D205" t="s">
        <v>53</v>
      </c>
      <c r="E205">
        <v>0</v>
      </c>
      <c r="F205" t="s">
        <v>106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 s="22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 s="17">
        <v>0</v>
      </c>
      <c r="AA205" s="18">
        <v>0</v>
      </c>
      <c r="AB205">
        <v>0</v>
      </c>
      <c r="AC205">
        <v>0</v>
      </c>
      <c r="AD205">
        <v>0</v>
      </c>
      <c r="AE205">
        <v>0</v>
      </c>
      <c r="AF205" t="s">
        <v>1052</v>
      </c>
    </row>
    <row r="206" spans="1:32" x14ac:dyDescent="0.3">
      <c r="A206" t="s">
        <v>105</v>
      </c>
      <c r="B206" s="24" t="s">
        <v>63</v>
      </c>
      <c r="C206" t="s">
        <v>29</v>
      </c>
      <c r="D206" t="s">
        <v>24</v>
      </c>
      <c r="E206">
        <v>0</v>
      </c>
      <c r="F206" t="s">
        <v>104</v>
      </c>
      <c r="G206">
        <v>6</v>
      </c>
      <c r="H206">
        <v>202</v>
      </c>
      <c r="I206">
        <v>120</v>
      </c>
      <c r="J206">
        <v>33.659999999999997</v>
      </c>
      <c r="K206">
        <v>168.33</v>
      </c>
      <c r="L206">
        <v>0</v>
      </c>
      <c r="M206">
        <v>2</v>
      </c>
      <c r="N206">
        <v>16</v>
      </c>
      <c r="O206">
        <v>11</v>
      </c>
      <c r="P206">
        <v>0</v>
      </c>
      <c r="Q206" s="22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 s="17">
        <v>0.13366336633663367</v>
      </c>
      <c r="AA206" s="18">
        <v>340.02660000000003</v>
      </c>
      <c r="AB206">
        <v>67.330000000000013</v>
      </c>
      <c r="AC206">
        <v>83.332000000000008</v>
      </c>
      <c r="AD206">
        <v>94.265999999999991</v>
      </c>
      <c r="AE206">
        <v>0</v>
      </c>
      <c r="AF206" t="s">
        <v>789</v>
      </c>
    </row>
    <row r="207" spans="1:32" x14ac:dyDescent="0.3">
      <c r="A207" t="s">
        <v>103</v>
      </c>
      <c r="B207" s="24" t="s">
        <v>63</v>
      </c>
      <c r="C207" t="s">
        <v>29</v>
      </c>
      <c r="D207" t="s">
        <v>24</v>
      </c>
      <c r="E207">
        <v>0</v>
      </c>
      <c r="F207" t="s">
        <v>102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 s="22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 s="17">
        <v>0</v>
      </c>
      <c r="AA207" s="18">
        <v>0</v>
      </c>
      <c r="AB207">
        <v>0</v>
      </c>
      <c r="AC207">
        <v>0</v>
      </c>
      <c r="AD207">
        <v>0</v>
      </c>
      <c r="AE207">
        <v>0</v>
      </c>
      <c r="AF207" t="s">
        <v>1052</v>
      </c>
    </row>
    <row r="208" spans="1:32" x14ac:dyDescent="0.3">
      <c r="A208" t="s">
        <v>101</v>
      </c>
      <c r="B208" s="24" t="s">
        <v>63</v>
      </c>
      <c r="C208" t="s">
        <v>29</v>
      </c>
      <c r="D208" t="s">
        <v>6</v>
      </c>
      <c r="E208">
        <v>0</v>
      </c>
      <c r="F208" t="s">
        <v>100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 s="22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 s="17">
        <v>0</v>
      </c>
      <c r="AA208" s="18">
        <v>0</v>
      </c>
      <c r="AB208">
        <v>0</v>
      </c>
      <c r="AC208">
        <v>0</v>
      </c>
      <c r="AD208">
        <v>0</v>
      </c>
      <c r="AE208">
        <v>0</v>
      </c>
      <c r="AF208" t="s">
        <v>1052</v>
      </c>
    </row>
    <row r="209" spans="1:32" x14ac:dyDescent="0.3">
      <c r="A209" t="s">
        <v>99</v>
      </c>
      <c r="B209" s="24" t="s">
        <v>63</v>
      </c>
      <c r="C209" t="s">
        <v>29</v>
      </c>
      <c r="D209" t="s">
        <v>6</v>
      </c>
      <c r="E209">
        <v>0</v>
      </c>
      <c r="F209" t="s">
        <v>98</v>
      </c>
      <c r="G209">
        <v>7</v>
      </c>
      <c r="H209">
        <v>96</v>
      </c>
      <c r="I209">
        <v>77</v>
      </c>
      <c r="J209">
        <v>13.71</v>
      </c>
      <c r="K209">
        <v>124.67</v>
      </c>
      <c r="L209">
        <v>0</v>
      </c>
      <c r="M209">
        <v>0</v>
      </c>
      <c r="N209">
        <v>12</v>
      </c>
      <c r="O209">
        <v>3</v>
      </c>
      <c r="P209">
        <v>0</v>
      </c>
      <c r="Q209" s="22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 s="17">
        <v>0.15625</v>
      </c>
      <c r="AA209" s="18">
        <v>119.6832</v>
      </c>
      <c r="AB209">
        <v>40.018000000000001</v>
      </c>
      <c r="AC209">
        <v>52.018000000000001</v>
      </c>
      <c r="AD209">
        <v>53.733999999999995</v>
      </c>
      <c r="AE209">
        <v>0</v>
      </c>
      <c r="AF209" t="s">
        <v>1052</v>
      </c>
    </row>
    <row r="210" spans="1:32" x14ac:dyDescent="0.3">
      <c r="A210" t="s">
        <v>97</v>
      </c>
      <c r="B210" s="24" t="s">
        <v>63</v>
      </c>
      <c r="C210" t="s">
        <v>29</v>
      </c>
      <c r="D210" t="s">
        <v>6</v>
      </c>
      <c r="E210">
        <v>0</v>
      </c>
      <c r="F210" t="s">
        <v>96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 s="22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 s="17">
        <v>0</v>
      </c>
      <c r="AA210" s="18">
        <v>0</v>
      </c>
      <c r="AB210">
        <v>0</v>
      </c>
      <c r="AC210">
        <v>0</v>
      </c>
      <c r="AD210">
        <v>0</v>
      </c>
      <c r="AE210">
        <v>0</v>
      </c>
      <c r="AF210" t="s">
        <v>1052</v>
      </c>
    </row>
    <row r="211" spans="1:32" x14ac:dyDescent="0.3">
      <c r="A211" t="s">
        <v>95</v>
      </c>
      <c r="B211" s="24" t="s">
        <v>63</v>
      </c>
      <c r="C211" t="s">
        <v>29</v>
      </c>
      <c r="D211" t="s">
        <v>6</v>
      </c>
      <c r="E211">
        <v>0</v>
      </c>
      <c r="F211" t="s">
        <v>94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 s="22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 s="17">
        <v>0</v>
      </c>
      <c r="AA211" s="18">
        <v>0</v>
      </c>
      <c r="AB211">
        <v>0</v>
      </c>
      <c r="AC211">
        <v>0</v>
      </c>
      <c r="AD211">
        <v>0</v>
      </c>
      <c r="AE211">
        <v>0</v>
      </c>
      <c r="AF211" t="s">
        <v>1052</v>
      </c>
    </row>
    <row r="212" spans="1:32" x14ac:dyDescent="0.3">
      <c r="A212" t="s">
        <v>93</v>
      </c>
      <c r="B212" s="24" t="s">
        <v>63</v>
      </c>
      <c r="C212" t="s">
        <v>29</v>
      </c>
      <c r="D212" t="s">
        <v>1</v>
      </c>
      <c r="E212">
        <v>0</v>
      </c>
      <c r="F212" t="s">
        <v>92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 s="22">
        <v>13</v>
      </c>
      <c r="R212">
        <v>51.3</v>
      </c>
      <c r="S212">
        <v>494</v>
      </c>
      <c r="T212">
        <v>15</v>
      </c>
      <c r="U212">
        <v>9.59</v>
      </c>
      <c r="V212">
        <v>0</v>
      </c>
      <c r="W212">
        <v>32.93</v>
      </c>
      <c r="X212">
        <v>0</v>
      </c>
      <c r="Y212">
        <v>0</v>
      </c>
      <c r="Z212" s="17">
        <v>0</v>
      </c>
      <c r="AA212" s="18">
        <v>0</v>
      </c>
      <c r="AB212">
        <v>0</v>
      </c>
      <c r="AC212">
        <v>0</v>
      </c>
      <c r="AD212">
        <v>100.82</v>
      </c>
      <c r="AE212">
        <v>140.41</v>
      </c>
      <c r="AF212" t="s">
        <v>1052</v>
      </c>
    </row>
    <row r="213" spans="1:32" x14ac:dyDescent="0.3">
      <c r="A213" t="s">
        <v>91</v>
      </c>
      <c r="B213" s="24" t="s">
        <v>63</v>
      </c>
      <c r="C213" t="s">
        <v>29</v>
      </c>
      <c r="D213" t="s">
        <v>1</v>
      </c>
      <c r="E213">
        <v>0</v>
      </c>
      <c r="F213" t="s">
        <v>90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 s="22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 s="17">
        <v>0</v>
      </c>
      <c r="AA213" s="18">
        <v>0</v>
      </c>
      <c r="AB213">
        <v>0</v>
      </c>
      <c r="AC213">
        <v>0</v>
      </c>
      <c r="AD213">
        <v>0</v>
      </c>
      <c r="AE213">
        <v>0</v>
      </c>
      <c r="AF213" t="s">
        <v>1052</v>
      </c>
    </row>
    <row r="214" spans="1:32" x14ac:dyDescent="0.3">
      <c r="A214" t="s">
        <v>89</v>
      </c>
      <c r="B214" s="24" t="s">
        <v>63</v>
      </c>
      <c r="C214" t="s">
        <v>29</v>
      </c>
      <c r="D214" t="s">
        <v>1</v>
      </c>
      <c r="E214">
        <v>0</v>
      </c>
      <c r="F214" t="s">
        <v>88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 s="22">
        <v>12</v>
      </c>
      <c r="R214">
        <v>42.5</v>
      </c>
      <c r="S214">
        <v>405</v>
      </c>
      <c r="T214">
        <v>19</v>
      </c>
      <c r="U214">
        <v>9.4499999999999993</v>
      </c>
      <c r="V214">
        <v>1</v>
      </c>
      <c r="W214">
        <v>21.31</v>
      </c>
      <c r="X214">
        <v>0</v>
      </c>
      <c r="Y214">
        <v>0</v>
      </c>
      <c r="Z214" s="17">
        <v>0</v>
      </c>
      <c r="AA214" s="18">
        <v>0</v>
      </c>
      <c r="AB214">
        <v>0</v>
      </c>
      <c r="AC214">
        <v>0</v>
      </c>
      <c r="AD214">
        <v>133.1</v>
      </c>
      <c r="AE214">
        <v>180.55</v>
      </c>
      <c r="AF214" t="s">
        <v>1052</v>
      </c>
    </row>
    <row r="215" spans="1:32" x14ac:dyDescent="0.3">
      <c r="A215" t="s">
        <v>87</v>
      </c>
      <c r="B215" s="24" t="s">
        <v>63</v>
      </c>
      <c r="C215" t="s">
        <v>29</v>
      </c>
      <c r="D215" t="s">
        <v>19</v>
      </c>
      <c r="E215">
        <v>0</v>
      </c>
      <c r="F215" t="s">
        <v>86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 s="22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 s="17">
        <v>0</v>
      </c>
      <c r="AA215" s="18">
        <v>0</v>
      </c>
      <c r="AB215">
        <v>0</v>
      </c>
      <c r="AC215">
        <v>0</v>
      </c>
      <c r="AD215">
        <v>0</v>
      </c>
      <c r="AE215">
        <v>0</v>
      </c>
      <c r="AF215" t="s">
        <v>1052</v>
      </c>
    </row>
    <row r="216" spans="1:32" x14ac:dyDescent="0.3">
      <c r="A216" t="s">
        <v>85</v>
      </c>
      <c r="B216" s="24" t="s">
        <v>63</v>
      </c>
      <c r="C216" t="s">
        <v>29</v>
      </c>
      <c r="D216" t="s">
        <v>19</v>
      </c>
      <c r="E216">
        <v>0</v>
      </c>
      <c r="F216" t="s">
        <v>84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 s="22">
        <v>12</v>
      </c>
      <c r="R216">
        <v>40.5</v>
      </c>
      <c r="S216">
        <v>376</v>
      </c>
      <c r="T216">
        <v>9</v>
      </c>
      <c r="U216">
        <v>9.1999999999999993</v>
      </c>
      <c r="V216">
        <v>1</v>
      </c>
      <c r="W216">
        <v>41.77</v>
      </c>
      <c r="X216">
        <v>0</v>
      </c>
      <c r="Y216">
        <v>0</v>
      </c>
      <c r="Z216" s="17">
        <v>0</v>
      </c>
      <c r="AA216" s="18">
        <v>0</v>
      </c>
      <c r="AB216">
        <v>0</v>
      </c>
      <c r="AC216">
        <v>0</v>
      </c>
      <c r="AD216">
        <v>53.6</v>
      </c>
      <c r="AE216">
        <v>80.8</v>
      </c>
      <c r="AF216" t="s">
        <v>1052</v>
      </c>
    </row>
    <row r="217" spans="1:32" x14ac:dyDescent="0.3">
      <c r="A217" t="s">
        <v>83</v>
      </c>
      <c r="B217" s="24" t="s">
        <v>63</v>
      </c>
      <c r="C217" t="s">
        <v>82</v>
      </c>
      <c r="D217" t="s">
        <v>1</v>
      </c>
      <c r="E217">
        <v>1.6</v>
      </c>
      <c r="F217" t="s">
        <v>81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 s="22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 s="17">
        <v>0</v>
      </c>
      <c r="AA217" s="18">
        <v>0</v>
      </c>
      <c r="AB217">
        <v>0</v>
      </c>
      <c r="AC217">
        <v>0</v>
      </c>
      <c r="AD217">
        <v>0</v>
      </c>
      <c r="AE217">
        <v>0</v>
      </c>
      <c r="AF217" t="s">
        <v>1052</v>
      </c>
    </row>
    <row r="218" spans="1:32" x14ac:dyDescent="0.3">
      <c r="A218" t="s">
        <v>80</v>
      </c>
      <c r="B218" s="24" t="s">
        <v>63</v>
      </c>
      <c r="C218" t="s">
        <v>29</v>
      </c>
      <c r="D218" t="s">
        <v>1</v>
      </c>
      <c r="E218">
        <v>0</v>
      </c>
      <c r="F218" t="s">
        <v>79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 s="22">
        <v>3</v>
      </c>
      <c r="R218">
        <v>9.4</v>
      </c>
      <c r="S218">
        <v>122</v>
      </c>
      <c r="T218">
        <v>3</v>
      </c>
      <c r="U218">
        <v>12.62</v>
      </c>
      <c r="V218">
        <v>0</v>
      </c>
      <c r="W218">
        <v>40.659999999999997</v>
      </c>
      <c r="X218">
        <v>0</v>
      </c>
      <c r="Y218">
        <v>0</v>
      </c>
      <c r="Z218" s="17">
        <v>0</v>
      </c>
      <c r="AA218" s="18">
        <v>0</v>
      </c>
      <c r="AB218">
        <v>0</v>
      </c>
      <c r="AC218">
        <v>0</v>
      </c>
      <c r="AD218">
        <v>-1.2399999999999984</v>
      </c>
      <c r="AE218">
        <v>17.380000000000003</v>
      </c>
      <c r="AF218" t="s">
        <v>1052</v>
      </c>
    </row>
    <row r="219" spans="1:32" x14ac:dyDescent="0.3">
      <c r="A219" t="s">
        <v>78</v>
      </c>
      <c r="B219" s="24" t="s">
        <v>63</v>
      </c>
      <c r="C219" t="s">
        <v>10</v>
      </c>
      <c r="D219" t="s">
        <v>6</v>
      </c>
      <c r="E219">
        <v>7</v>
      </c>
      <c r="F219" t="s">
        <v>77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 s="22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 s="17">
        <v>0</v>
      </c>
      <c r="AA219" s="18">
        <v>0</v>
      </c>
      <c r="AB219">
        <v>0</v>
      </c>
      <c r="AC219">
        <v>0</v>
      </c>
      <c r="AD219">
        <v>0</v>
      </c>
      <c r="AE219">
        <v>0</v>
      </c>
      <c r="AF219" t="s">
        <v>1052</v>
      </c>
    </row>
    <row r="220" spans="1:32" x14ac:dyDescent="0.3">
      <c r="A220" t="s">
        <v>76</v>
      </c>
      <c r="B220" s="24" t="s">
        <v>63</v>
      </c>
      <c r="C220" t="s">
        <v>10</v>
      </c>
      <c r="D220" t="s">
        <v>1</v>
      </c>
      <c r="E220">
        <v>2</v>
      </c>
      <c r="F220" t="s">
        <v>75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 s="22">
        <v>6</v>
      </c>
      <c r="R220">
        <v>24</v>
      </c>
      <c r="S220">
        <v>263</v>
      </c>
      <c r="T220">
        <v>9</v>
      </c>
      <c r="U220">
        <v>10.95</v>
      </c>
      <c r="V220">
        <v>0</v>
      </c>
      <c r="W220">
        <v>29.22</v>
      </c>
      <c r="X220">
        <v>0</v>
      </c>
      <c r="Y220">
        <v>0.22222222222222221</v>
      </c>
      <c r="Z220" s="17">
        <v>0</v>
      </c>
      <c r="AA220" s="18">
        <v>0</v>
      </c>
      <c r="AB220">
        <v>0</v>
      </c>
      <c r="AC220">
        <v>0</v>
      </c>
      <c r="AD220">
        <v>50.1</v>
      </c>
      <c r="AE220">
        <v>79.05</v>
      </c>
      <c r="AF220" t="s">
        <v>1052</v>
      </c>
    </row>
    <row r="221" spans="1:32" x14ac:dyDescent="0.3">
      <c r="A221" t="s">
        <v>74</v>
      </c>
      <c r="B221" s="24" t="s">
        <v>63</v>
      </c>
      <c r="C221" t="s">
        <v>10</v>
      </c>
      <c r="D221" t="s">
        <v>6</v>
      </c>
      <c r="E221">
        <v>5.2</v>
      </c>
      <c r="F221" t="s">
        <v>73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 s="22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 s="17">
        <v>0</v>
      </c>
      <c r="AA221" s="18">
        <v>0</v>
      </c>
      <c r="AB221">
        <v>0</v>
      </c>
      <c r="AC221">
        <v>0</v>
      </c>
      <c r="AD221">
        <v>0</v>
      </c>
      <c r="AE221">
        <v>0</v>
      </c>
      <c r="AF221" t="s">
        <v>1052</v>
      </c>
    </row>
    <row r="222" spans="1:32" x14ac:dyDescent="0.3">
      <c r="A222" t="s">
        <v>72</v>
      </c>
      <c r="B222" s="24" t="s">
        <v>63</v>
      </c>
      <c r="C222" t="s">
        <v>10</v>
      </c>
      <c r="D222" t="s">
        <v>6</v>
      </c>
      <c r="E222">
        <v>0.3</v>
      </c>
      <c r="F222" t="s">
        <v>71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 s="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 s="17">
        <v>0</v>
      </c>
      <c r="AA222" s="18">
        <v>0</v>
      </c>
      <c r="AB222">
        <v>0</v>
      </c>
      <c r="AC222">
        <v>0</v>
      </c>
      <c r="AD222">
        <v>0</v>
      </c>
      <c r="AE222">
        <v>0</v>
      </c>
      <c r="AF222" t="s">
        <v>1052</v>
      </c>
    </row>
    <row r="223" spans="1:32" x14ac:dyDescent="0.3">
      <c r="A223" t="s">
        <v>70</v>
      </c>
      <c r="B223" s="24" t="s">
        <v>63</v>
      </c>
      <c r="C223" t="s">
        <v>10</v>
      </c>
      <c r="D223" t="s">
        <v>53</v>
      </c>
      <c r="E223">
        <v>0.75</v>
      </c>
      <c r="F223" t="s">
        <v>69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 s="22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 s="17">
        <v>0</v>
      </c>
      <c r="AA223" s="18">
        <v>0</v>
      </c>
      <c r="AB223">
        <v>0</v>
      </c>
      <c r="AC223">
        <v>0</v>
      </c>
      <c r="AD223">
        <v>0</v>
      </c>
      <c r="AE223">
        <v>0</v>
      </c>
      <c r="AF223" t="s">
        <v>1052</v>
      </c>
    </row>
    <row r="224" spans="1:32" x14ac:dyDescent="0.3">
      <c r="A224" t="s">
        <v>68</v>
      </c>
      <c r="B224" s="24" t="s">
        <v>63</v>
      </c>
      <c r="C224" t="s">
        <v>10</v>
      </c>
      <c r="D224" t="s">
        <v>6</v>
      </c>
      <c r="E224">
        <v>0.3</v>
      </c>
      <c r="F224" t="s">
        <v>67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 s="22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 s="17">
        <v>0</v>
      </c>
      <c r="AA224" s="18">
        <v>0</v>
      </c>
      <c r="AB224">
        <v>0</v>
      </c>
      <c r="AC224">
        <v>0</v>
      </c>
      <c r="AD224">
        <v>0</v>
      </c>
      <c r="AE224">
        <v>0</v>
      </c>
      <c r="AF224" t="s">
        <v>1052</v>
      </c>
    </row>
    <row r="225" spans="1:32" x14ac:dyDescent="0.3">
      <c r="A225" t="s">
        <v>66</v>
      </c>
      <c r="B225" s="24" t="s">
        <v>63</v>
      </c>
      <c r="C225" t="s">
        <v>10</v>
      </c>
      <c r="D225" t="s">
        <v>6</v>
      </c>
      <c r="E225">
        <v>0.3</v>
      </c>
      <c r="F225" t="s">
        <v>65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 s="22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 s="17">
        <v>0</v>
      </c>
      <c r="AA225" s="18">
        <v>0</v>
      </c>
      <c r="AB225">
        <v>0</v>
      </c>
      <c r="AC225">
        <v>0</v>
      </c>
      <c r="AD225">
        <v>0</v>
      </c>
      <c r="AE225">
        <v>0</v>
      </c>
      <c r="AF225" t="s">
        <v>1052</v>
      </c>
    </row>
    <row r="226" spans="1:32" x14ac:dyDescent="0.3">
      <c r="A226" t="s">
        <v>64</v>
      </c>
      <c r="B226" s="24" t="s">
        <v>63</v>
      </c>
      <c r="C226" t="s">
        <v>62</v>
      </c>
      <c r="D226" t="s">
        <v>6</v>
      </c>
      <c r="E226">
        <v>0.3</v>
      </c>
      <c r="F226" t="s">
        <v>61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 s="22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 s="17">
        <v>0</v>
      </c>
      <c r="AA226" s="18">
        <v>0</v>
      </c>
      <c r="AB226">
        <v>0</v>
      </c>
      <c r="AC226">
        <v>0</v>
      </c>
      <c r="AD226">
        <v>0</v>
      </c>
      <c r="AE226">
        <v>0</v>
      </c>
      <c r="AF226" t="s">
        <v>1052</v>
      </c>
    </row>
    <row r="227" spans="1:32" x14ac:dyDescent="0.3">
      <c r="A227" t="s">
        <v>60</v>
      </c>
      <c r="B227" s="24" t="s">
        <v>3</v>
      </c>
      <c r="C227" t="s">
        <v>29</v>
      </c>
      <c r="D227" t="s">
        <v>53</v>
      </c>
      <c r="E227">
        <v>0</v>
      </c>
      <c r="F227" t="s">
        <v>59</v>
      </c>
      <c r="G227">
        <v>15</v>
      </c>
      <c r="H227">
        <v>410</v>
      </c>
      <c r="I227">
        <v>241</v>
      </c>
      <c r="J227">
        <v>27.33</v>
      </c>
      <c r="K227">
        <v>170.12</v>
      </c>
      <c r="L227">
        <v>0</v>
      </c>
      <c r="M227">
        <v>2</v>
      </c>
      <c r="N227">
        <v>46</v>
      </c>
      <c r="O227">
        <v>23</v>
      </c>
      <c r="P227">
        <v>0</v>
      </c>
      <c r="Q227" s="22">
        <v>15</v>
      </c>
      <c r="R227">
        <v>1</v>
      </c>
      <c r="S227">
        <v>7</v>
      </c>
      <c r="T227">
        <v>1</v>
      </c>
      <c r="U227">
        <v>7</v>
      </c>
      <c r="V227">
        <v>0</v>
      </c>
      <c r="W227">
        <v>7</v>
      </c>
      <c r="X227">
        <v>0</v>
      </c>
      <c r="Y227">
        <v>0</v>
      </c>
      <c r="Z227" s="17">
        <v>0.16829268292682928</v>
      </c>
      <c r="AA227" s="18">
        <v>697.49199999999996</v>
      </c>
      <c r="AB227">
        <v>85.956000000000003</v>
      </c>
      <c r="AC227">
        <v>101.998</v>
      </c>
      <c r="AD227">
        <v>151.024</v>
      </c>
      <c r="AE227">
        <v>3</v>
      </c>
      <c r="AF227" t="s">
        <v>1052</v>
      </c>
    </row>
    <row r="228" spans="1:32" x14ac:dyDescent="0.3">
      <c r="A228" t="s">
        <v>58</v>
      </c>
      <c r="B228" s="24" t="s">
        <v>3</v>
      </c>
      <c r="C228" t="s">
        <v>29</v>
      </c>
      <c r="D228" t="s">
        <v>6</v>
      </c>
      <c r="E228">
        <v>0</v>
      </c>
      <c r="F228" t="s">
        <v>57</v>
      </c>
      <c r="G228">
        <v>15</v>
      </c>
      <c r="H228">
        <v>563</v>
      </c>
      <c r="I228">
        <v>275</v>
      </c>
      <c r="J228">
        <v>40.21</v>
      </c>
      <c r="K228">
        <v>204.72</v>
      </c>
      <c r="L228">
        <v>1</v>
      </c>
      <c r="M228">
        <v>4</v>
      </c>
      <c r="N228">
        <v>50</v>
      </c>
      <c r="O228">
        <v>43</v>
      </c>
      <c r="P228">
        <v>1</v>
      </c>
      <c r="Q228" s="22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 s="17">
        <v>0.16518650088809947</v>
      </c>
      <c r="AA228" s="18">
        <v>1152.5735999999999</v>
      </c>
      <c r="AB228">
        <v>118.328</v>
      </c>
      <c r="AC228">
        <v>157.13800000000001</v>
      </c>
      <c r="AD228">
        <v>211.84399999999999</v>
      </c>
      <c r="AE228">
        <v>0</v>
      </c>
      <c r="AF228" t="s">
        <v>1052</v>
      </c>
    </row>
    <row r="229" spans="1:32" x14ac:dyDescent="0.3">
      <c r="A229" t="s">
        <v>56</v>
      </c>
      <c r="B229" s="24" t="s">
        <v>3</v>
      </c>
      <c r="C229" t="s">
        <v>29</v>
      </c>
      <c r="D229" t="s">
        <v>53</v>
      </c>
      <c r="E229">
        <v>0</v>
      </c>
      <c r="F229" t="s">
        <v>55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 s="22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 s="17">
        <v>0</v>
      </c>
      <c r="AA229" s="18">
        <v>0</v>
      </c>
      <c r="AB229">
        <v>0</v>
      </c>
      <c r="AC229">
        <v>0</v>
      </c>
      <c r="AD229">
        <v>0</v>
      </c>
      <c r="AE229">
        <v>0</v>
      </c>
      <c r="AF229" t="s">
        <v>1052</v>
      </c>
    </row>
    <row r="230" spans="1:32" x14ac:dyDescent="0.3">
      <c r="A230" t="s">
        <v>54</v>
      </c>
      <c r="B230" s="24" t="s">
        <v>3</v>
      </c>
      <c r="C230" t="s">
        <v>29</v>
      </c>
      <c r="D230" t="s">
        <v>53</v>
      </c>
      <c r="E230">
        <v>0</v>
      </c>
      <c r="F230" t="s">
        <v>52</v>
      </c>
      <c r="G230">
        <v>6</v>
      </c>
      <c r="H230">
        <v>19</v>
      </c>
      <c r="I230">
        <v>25</v>
      </c>
      <c r="J230">
        <v>6.33</v>
      </c>
      <c r="K230">
        <v>76</v>
      </c>
      <c r="L230">
        <v>0</v>
      </c>
      <c r="M230">
        <v>0</v>
      </c>
      <c r="N230">
        <v>3</v>
      </c>
      <c r="O230">
        <v>0</v>
      </c>
      <c r="P230">
        <v>1</v>
      </c>
      <c r="Q230" s="22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 s="17">
        <v>0.15789473684210525</v>
      </c>
      <c r="AA230" s="18">
        <v>14.44</v>
      </c>
      <c r="AB230">
        <v>24.631999999999998</v>
      </c>
      <c r="AC230">
        <v>32.150000000000006</v>
      </c>
      <c r="AD230">
        <v>22.900000000000002</v>
      </c>
      <c r="AE230">
        <v>0</v>
      </c>
      <c r="AF230" t="s">
        <v>1052</v>
      </c>
    </row>
    <row r="231" spans="1:32" x14ac:dyDescent="0.3">
      <c r="A231" t="s">
        <v>51</v>
      </c>
      <c r="B231" s="24" t="s">
        <v>3</v>
      </c>
      <c r="C231" t="s">
        <v>29</v>
      </c>
      <c r="D231" t="s">
        <v>24</v>
      </c>
      <c r="E231">
        <v>0</v>
      </c>
      <c r="F231" t="s">
        <v>50</v>
      </c>
      <c r="G231">
        <v>15</v>
      </c>
      <c r="H231">
        <v>602</v>
      </c>
      <c r="I231">
        <v>330</v>
      </c>
      <c r="J231">
        <v>40.130000000000003</v>
      </c>
      <c r="K231">
        <v>182.42</v>
      </c>
      <c r="L231">
        <v>0</v>
      </c>
      <c r="M231">
        <v>6</v>
      </c>
      <c r="N231">
        <v>60</v>
      </c>
      <c r="O231">
        <v>32</v>
      </c>
      <c r="P231">
        <v>0</v>
      </c>
      <c r="Q231" s="22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 s="17">
        <v>0.15282392026578073</v>
      </c>
      <c r="AA231" s="18">
        <v>1098.1684</v>
      </c>
      <c r="AB231">
        <v>112.736</v>
      </c>
      <c r="AC231">
        <v>120.46800000000002</v>
      </c>
      <c r="AD231">
        <v>217.084</v>
      </c>
      <c r="AE231">
        <v>0</v>
      </c>
      <c r="AF231" t="s">
        <v>1052</v>
      </c>
    </row>
    <row r="232" spans="1:32" x14ac:dyDescent="0.3">
      <c r="A232" t="s">
        <v>49</v>
      </c>
      <c r="B232" s="24" t="s">
        <v>3</v>
      </c>
      <c r="C232" t="s">
        <v>29</v>
      </c>
      <c r="D232" t="s">
        <v>24</v>
      </c>
      <c r="E232">
        <v>0</v>
      </c>
      <c r="F232" t="s">
        <v>48</v>
      </c>
      <c r="G232">
        <v>15</v>
      </c>
      <c r="H232">
        <v>624</v>
      </c>
      <c r="I232">
        <v>390</v>
      </c>
      <c r="J232">
        <v>48</v>
      </c>
      <c r="K232">
        <v>160</v>
      </c>
      <c r="L232">
        <v>0</v>
      </c>
      <c r="M232">
        <v>6</v>
      </c>
      <c r="N232">
        <v>48</v>
      </c>
      <c r="O232">
        <v>31</v>
      </c>
      <c r="P232">
        <v>2</v>
      </c>
      <c r="Q232" s="2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 s="17">
        <v>0.1266025641025641</v>
      </c>
      <c r="AA232" s="18">
        <v>998.4</v>
      </c>
      <c r="AB232">
        <v>123.60000000000001</v>
      </c>
      <c r="AC232">
        <v>112.5</v>
      </c>
      <c r="AD232">
        <v>223.2</v>
      </c>
      <c r="AE232">
        <v>0</v>
      </c>
      <c r="AF232" t="s">
        <v>1052</v>
      </c>
    </row>
    <row r="233" spans="1:32" x14ac:dyDescent="0.3">
      <c r="A233" t="s">
        <v>47</v>
      </c>
      <c r="B233" s="24" t="s">
        <v>3</v>
      </c>
      <c r="C233" t="s">
        <v>29</v>
      </c>
      <c r="D233" t="s">
        <v>6</v>
      </c>
      <c r="E233">
        <v>0</v>
      </c>
      <c r="F233" t="s">
        <v>46</v>
      </c>
      <c r="G233">
        <v>14</v>
      </c>
      <c r="H233">
        <v>302</v>
      </c>
      <c r="I233">
        <v>176</v>
      </c>
      <c r="J233">
        <v>30.2</v>
      </c>
      <c r="K233">
        <v>171.59</v>
      </c>
      <c r="L233">
        <v>0</v>
      </c>
      <c r="M233">
        <v>1</v>
      </c>
      <c r="N233">
        <v>19</v>
      </c>
      <c r="O233">
        <v>21</v>
      </c>
      <c r="P233">
        <v>3</v>
      </c>
      <c r="Q233" s="22">
        <v>14</v>
      </c>
      <c r="R233">
        <v>31</v>
      </c>
      <c r="S233">
        <v>323</v>
      </c>
      <c r="T233">
        <v>8</v>
      </c>
      <c r="U233">
        <v>10.41</v>
      </c>
      <c r="V233">
        <v>0</v>
      </c>
      <c r="W233">
        <v>40.369999999999997</v>
      </c>
      <c r="X233">
        <v>0</v>
      </c>
      <c r="Y233">
        <v>0</v>
      </c>
      <c r="Z233" s="17">
        <v>0.13245033112582782</v>
      </c>
      <c r="AA233" s="18">
        <v>518.20180000000005</v>
      </c>
      <c r="AB233">
        <v>91.598000000000013</v>
      </c>
      <c r="AC233">
        <v>110.83600000000001</v>
      </c>
      <c r="AD233">
        <v>174.09800000000001</v>
      </c>
      <c r="AE233">
        <v>69.59</v>
      </c>
      <c r="AF233" t="s">
        <v>789</v>
      </c>
    </row>
    <row r="234" spans="1:32" x14ac:dyDescent="0.3">
      <c r="A234" t="s">
        <v>45</v>
      </c>
      <c r="B234" s="24" t="s">
        <v>3</v>
      </c>
      <c r="C234" t="s">
        <v>29</v>
      </c>
      <c r="D234" t="s">
        <v>6</v>
      </c>
      <c r="E234">
        <v>0</v>
      </c>
      <c r="F234" t="s">
        <v>44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 s="22">
        <v>8</v>
      </c>
      <c r="R234">
        <v>22</v>
      </c>
      <c r="S234">
        <v>228</v>
      </c>
      <c r="T234">
        <v>8</v>
      </c>
      <c r="U234">
        <v>10.36</v>
      </c>
      <c r="V234">
        <v>0</v>
      </c>
      <c r="W234">
        <v>28.5</v>
      </c>
      <c r="X234">
        <v>0</v>
      </c>
      <c r="Y234">
        <v>0</v>
      </c>
      <c r="Z234" s="17">
        <v>0</v>
      </c>
      <c r="AA234" s="18">
        <v>0</v>
      </c>
      <c r="AB234">
        <v>0</v>
      </c>
      <c r="AC234">
        <v>0</v>
      </c>
      <c r="AD234">
        <v>43.28</v>
      </c>
      <c r="AE234">
        <v>69.64</v>
      </c>
      <c r="AF234" t="s">
        <v>1052</v>
      </c>
    </row>
    <row r="235" spans="1:32" x14ac:dyDescent="0.3">
      <c r="A235" t="s">
        <v>43</v>
      </c>
      <c r="B235" s="24" t="s">
        <v>3</v>
      </c>
      <c r="C235" t="s">
        <v>29</v>
      </c>
      <c r="D235" t="s">
        <v>6</v>
      </c>
      <c r="E235">
        <v>0</v>
      </c>
      <c r="F235" t="s">
        <v>42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 s="22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 s="17">
        <v>0</v>
      </c>
      <c r="AA235" s="18">
        <v>0</v>
      </c>
      <c r="AB235">
        <v>0</v>
      </c>
      <c r="AC235">
        <v>0</v>
      </c>
      <c r="AD235">
        <v>0</v>
      </c>
      <c r="AE235">
        <v>0</v>
      </c>
      <c r="AF235" t="s">
        <v>1052</v>
      </c>
    </row>
    <row r="236" spans="1:32" x14ac:dyDescent="0.3">
      <c r="A236" t="s">
        <v>41</v>
      </c>
      <c r="B236" s="24" t="s">
        <v>3</v>
      </c>
      <c r="C236" t="s">
        <v>29</v>
      </c>
      <c r="D236" t="s">
        <v>6</v>
      </c>
      <c r="E236">
        <v>0</v>
      </c>
      <c r="F236" t="s">
        <v>40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 s="22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 s="17">
        <v>0</v>
      </c>
      <c r="AA236" s="18">
        <v>0</v>
      </c>
      <c r="AB236">
        <v>0</v>
      </c>
      <c r="AC236">
        <v>0</v>
      </c>
      <c r="AD236">
        <v>0</v>
      </c>
      <c r="AE236">
        <v>0</v>
      </c>
      <c r="AF236" t="s">
        <v>1052</v>
      </c>
    </row>
    <row r="237" spans="1:32" x14ac:dyDescent="0.3">
      <c r="A237" t="s">
        <v>39</v>
      </c>
      <c r="B237" s="24" t="s">
        <v>3</v>
      </c>
      <c r="C237" t="s">
        <v>38</v>
      </c>
      <c r="D237" t="s">
        <v>1</v>
      </c>
      <c r="E237">
        <v>0.75</v>
      </c>
      <c r="F237" t="s">
        <v>37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 s="22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 s="17">
        <v>0</v>
      </c>
      <c r="AA237" s="18">
        <v>0</v>
      </c>
      <c r="AB237">
        <v>0</v>
      </c>
      <c r="AC237">
        <v>0</v>
      </c>
      <c r="AD237">
        <v>0</v>
      </c>
      <c r="AE237">
        <v>0</v>
      </c>
      <c r="AF237" t="s">
        <v>1052</v>
      </c>
    </row>
    <row r="238" spans="1:32" x14ac:dyDescent="0.3">
      <c r="A238" t="s">
        <v>36</v>
      </c>
      <c r="B238" s="24" t="s">
        <v>3</v>
      </c>
      <c r="C238" t="s">
        <v>29</v>
      </c>
      <c r="D238" t="s">
        <v>1</v>
      </c>
      <c r="E238">
        <v>0</v>
      </c>
      <c r="F238" t="s">
        <v>35</v>
      </c>
      <c r="G238">
        <v>8</v>
      </c>
      <c r="H238">
        <v>30</v>
      </c>
      <c r="I238">
        <v>19</v>
      </c>
      <c r="J238">
        <v>10</v>
      </c>
      <c r="K238">
        <v>157.88999999999999</v>
      </c>
      <c r="L238">
        <v>0</v>
      </c>
      <c r="M238">
        <v>0</v>
      </c>
      <c r="N238">
        <v>1</v>
      </c>
      <c r="O238">
        <v>3</v>
      </c>
      <c r="P238">
        <v>0</v>
      </c>
      <c r="Q238" s="22">
        <v>8</v>
      </c>
      <c r="R238">
        <v>32</v>
      </c>
      <c r="S238">
        <v>307</v>
      </c>
      <c r="T238">
        <v>8</v>
      </c>
      <c r="U238">
        <v>9.59</v>
      </c>
      <c r="V238">
        <v>0</v>
      </c>
      <c r="W238">
        <v>38.369999999999997</v>
      </c>
      <c r="X238">
        <v>0</v>
      </c>
      <c r="Y238">
        <v>0</v>
      </c>
      <c r="Z238" s="17">
        <v>0.13333333333333333</v>
      </c>
      <c r="AA238" s="18">
        <v>47.366999999999997</v>
      </c>
      <c r="AB238">
        <v>38.578000000000003</v>
      </c>
      <c r="AC238">
        <v>68.206000000000003</v>
      </c>
      <c r="AD238">
        <v>85.397999999999996</v>
      </c>
      <c r="AE238">
        <v>70.41</v>
      </c>
      <c r="AF238" t="s">
        <v>1052</v>
      </c>
    </row>
    <row r="239" spans="1:32" x14ac:dyDescent="0.3">
      <c r="A239" t="s">
        <v>34</v>
      </c>
      <c r="B239" s="24" t="s">
        <v>3</v>
      </c>
      <c r="C239" t="s">
        <v>29</v>
      </c>
      <c r="D239" t="s">
        <v>1</v>
      </c>
      <c r="E239">
        <v>0</v>
      </c>
      <c r="F239" t="s">
        <v>33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 s="22">
        <v>4</v>
      </c>
      <c r="R239">
        <v>12.5</v>
      </c>
      <c r="S239">
        <v>140</v>
      </c>
      <c r="T239">
        <v>4</v>
      </c>
      <c r="U239">
        <v>10.9</v>
      </c>
      <c r="V239">
        <v>0</v>
      </c>
      <c r="W239">
        <v>35</v>
      </c>
      <c r="X239">
        <v>0</v>
      </c>
      <c r="Y239">
        <v>0</v>
      </c>
      <c r="Z239" s="17">
        <v>0</v>
      </c>
      <c r="AA239" s="18">
        <v>0</v>
      </c>
      <c r="AB239">
        <v>0</v>
      </c>
      <c r="AC239">
        <v>0</v>
      </c>
      <c r="AD239">
        <v>10.199999999999999</v>
      </c>
      <c r="AE239">
        <v>29.1</v>
      </c>
      <c r="AF239" t="s">
        <v>1052</v>
      </c>
    </row>
    <row r="240" spans="1:32" x14ac:dyDescent="0.3">
      <c r="A240" t="s">
        <v>32</v>
      </c>
      <c r="B240" s="24" t="s">
        <v>3</v>
      </c>
      <c r="C240" t="s">
        <v>29</v>
      </c>
      <c r="D240" t="s">
        <v>1</v>
      </c>
      <c r="E240">
        <v>0</v>
      </c>
      <c r="F240" t="s">
        <v>31</v>
      </c>
      <c r="G240">
        <v>15</v>
      </c>
      <c r="H240">
        <v>7</v>
      </c>
      <c r="I240">
        <v>17</v>
      </c>
      <c r="J240">
        <v>7</v>
      </c>
      <c r="K240">
        <v>41.17</v>
      </c>
      <c r="L240">
        <v>0</v>
      </c>
      <c r="M240">
        <v>0</v>
      </c>
      <c r="N240">
        <v>0</v>
      </c>
      <c r="O240">
        <v>0</v>
      </c>
      <c r="P240">
        <v>2</v>
      </c>
      <c r="Q240" s="22">
        <v>15</v>
      </c>
      <c r="R240">
        <v>54.2</v>
      </c>
      <c r="S240">
        <v>507</v>
      </c>
      <c r="T240">
        <v>20</v>
      </c>
      <c r="U240">
        <v>9.33</v>
      </c>
      <c r="V240">
        <v>0</v>
      </c>
      <c r="W240">
        <v>25.35</v>
      </c>
      <c r="X240">
        <v>0</v>
      </c>
      <c r="Y240">
        <v>0</v>
      </c>
      <c r="Z240" s="17">
        <v>0</v>
      </c>
      <c r="AA240" s="18">
        <v>2.8818999999999999</v>
      </c>
      <c r="AB240">
        <v>21.733999999999998</v>
      </c>
      <c r="AC240">
        <v>21.617999999999999</v>
      </c>
      <c r="AD240">
        <v>155.67400000000001</v>
      </c>
      <c r="AE240">
        <v>190.67</v>
      </c>
      <c r="AF240" t="s">
        <v>1052</v>
      </c>
    </row>
    <row r="241" spans="1:32" x14ac:dyDescent="0.3">
      <c r="A241" t="s">
        <v>30</v>
      </c>
      <c r="B241" s="24" t="s">
        <v>3</v>
      </c>
      <c r="C241" t="s">
        <v>29</v>
      </c>
      <c r="D241" t="s">
        <v>1</v>
      </c>
      <c r="E241">
        <v>0</v>
      </c>
      <c r="F241" t="s">
        <v>28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 s="22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 s="17">
        <v>0</v>
      </c>
      <c r="AA241" s="18">
        <v>0</v>
      </c>
      <c r="AB241">
        <v>0</v>
      </c>
      <c r="AC241">
        <v>0</v>
      </c>
      <c r="AD241">
        <v>0</v>
      </c>
      <c r="AE241">
        <v>0</v>
      </c>
      <c r="AF241" t="s">
        <v>1052</v>
      </c>
    </row>
    <row r="242" spans="1:32" x14ac:dyDescent="0.3">
      <c r="A242" t="s">
        <v>27</v>
      </c>
      <c r="B242" s="24" t="s">
        <v>3</v>
      </c>
      <c r="C242" t="s">
        <v>10</v>
      </c>
      <c r="D242" t="s">
        <v>6</v>
      </c>
      <c r="E242">
        <v>0.3</v>
      </c>
      <c r="F242" t="s">
        <v>26</v>
      </c>
      <c r="G242">
        <v>13</v>
      </c>
      <c r="H242">
        <v>53</v>
      </c>
      <c r="I242">
        <v>46</v>
      </c>
      <c r="J242">
        <v>8.83</v>
      </c>
      <c r="K242">
        <v>115.21</v>
      </c>
      <c r="L242">
        <v>0</v>
      </c>
      <c r="M242">
        <v>0</v>
      </c>
      <c r="N242">
        <v>6</v>
      </c>
      <c r="O242">
        <v>1</v>
      </c>
      <c r="P242">
        <v>0</v>
      </c>
      <c r="Q242" s="22">
        <v>13</v>
      </c>
      <c r="R242">
        <v>39</v>
      </c>
      <c r="S242">
        <v>375</v>
      </c>
      <c r="T242">
        <v>9</v>
      </c>
      <c r="U242">
        <v>9.61</v>
      </c>
      <c r="V242">
        <v>0</v>
      </c>
      <c r="W242">
        <v>41.66</v>
      </c>
      <c r="X242">
        <v>5.6603773584905656E-3</v>
      </c>
      <c r="Y242">
        <v>3.3333333333333333E-2</v>
      </c>
      <c r="Z242" s="17">
        <v>0.13207547169811321</v>
      </c>
      <c r="AA242" s="18">
        <v>61.061300000000003</v>
      </c>
      <c r="AB242">
        <v>31.874000000000002</v>
      </c>
      <c r="AC242">
        <v>45.784000000000006</v>
      </c>
      <c r="AD242">
        <v>91.722000000000008</v>
      </c>
      <c r="AE242">
        <v>80.39</v>
      </c>
      <c r="AF242" t="s">
        <v>1052</v>
      </c>
    </row>
    <row r="243" spans="1:32" x14ac:dyDescent="0.3">
      <c r="A243" t="s">
        <v>25</v>
      </c>
      <c r="B243" s="24" t="s">
        <v>3</v>
      </c>
      <c r="C243" t="s">
        <v>10</v>
      </c>
      <c r="D243" t="s">
        <v>24</v>
      </c>
      <c r="E243">
        <v>1.5</v>
      </c>
      <c r="F243" t="s">
        <v>23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 s="22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 s="17">
        <v>0</v>
      </c>
      <c r="AA243" s="18">
        <v>0</v>
      </c>
      <c r="AB243">
        <v>0</v>
      </c>
      <c r="AC243">
        <v>0</v>
      </c>
      <c r="AD243">
        <v>0</v>
      </c>
      <c r="AE243">
        <v>0</v>
      </c>
      <c r="AF243" t="s">
        <v>1052</v>
      </c>
    </row>
    <row r="244" spans="1:32" x14ac:dyDescent="0.3">
      <c r="A244" t="s">
        <v>22</v>
      </c>
      <c r="B244" s="24" t="s">
        <v>3</v>
      </c>
      <c r="C244" t="s">
        <v>10</v>
      </c>
      <c r="D244" t="s">
        <v>1</v>
      </c>
      <c r="E244">
        <v>0.3</v>
      </c>
      <c r="F244" t="s">
        <v>21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 s="22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 s="17">
        <v>0</v>
      </c>
      <c r="AA244" s="18">
        <v>0</v>
      </c>
      <c r="AB244">
        <v>0</v>
      </c>
      <c r="AC244">
        <v>0</v>
      </c>
      <c r="AD244">
        <v>0</v>
      </c>
      <c r="AE244">
        <v>0</v>
      </c>
      <c r="AF244" t="s">
        <v>1052</v>
      </c>
    </row>
    <row r="245" spans="1:32" x14ac:dyDescent="0.3">
      <c r="A245" t="s">
        <v>20</v>
      </c>
      <c r="B245" s="24" t="s">
        <v>3</v>
      </c>
      <c r="C245" t="s">
        <v>10</v>
      </c>
      <c r="D245" t="s">
        <v>19</v>
      </c>
      <c r="E245">
        <v>0.3</v>
      </c>
      <c r="F245" t="s">
        <v>18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 s="22">
        <v>7</v>
      </c>
      <c r="R245">
        <v>26</v>
      </c>
      <c r="S245">
        <v>305</v>
      </c>
      <c r="T245">
        <v>14</v>
      </c>
      <c r="U245">
        <v>11.73</v>
      </c>
      <c r="V245">
        <v>0</v>
      </c>
      <c r="W245">
        <v>21.78</v>
      </c>
      <c r="X245">
        <v>0</v>
      </c>
      <c r="Y245">
        <v>2.1428571428571429E-2</v>
      </c>
      <c r="Z245" s="17">
        <v>0</v>
      </c>
      <c r="AA245" s="18">
        <v>0</v>
      </c>
      <c r="AB245">
        <v>0</v>
      </c>
      <c r="AC245">
        <v>0</v>
      </c>
      <c r="AD245">
        <v>88.539999999999992</v>
      </c>
      <c r="AE245">
        <v>128.27000000000001</v>
      </c>
      <c r="AF245" t="s">
        <v>1052</v>
      </c>
    </row>
    <row r="246" spans="1:32" x14ac:dyDescent="0.3">
      <c r="A246" t="s">
        <v>17</v>
      </c>
      <c r="B246" s="24" t="s">
        <v>3</v>
      </c>
      <c r="C246" t="s">
        <v>10</v>
      </c>
      <c r="D246" t="s">
        <v>1</v>
      </c>
      <c r="E246">
        <v>0.3</v>
      </c>
      <c r="F246" t="s">
        <v>16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 s="22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 s="17">
        <v>0</v>
      </c>
      <c r="AA246" s="18">
        <v>0</v>
      </c>
      <c r="AB246">
        <v>0</v>
      </c>
      <c r="AC246">
        <v>0</v>
      </c>
      <c r="AD246">
        <v>0</v>
      </c>
      <c r="AE246">
        <v>0</v>
      </c>
      <c r="AF246" t="s">
        <v>1052</v>
      </c>
    </row>
    <row r="247" spans="1:32" x14ac:dyDescent="0.3">
      <c r="A247" t="s">
        <v>15</v>
      </c>
      <c r="B247" s="24" t="s">
        <v>3</v>
      </c>
      <c r="C247" t="s">
        <v>10</v>
      </c>
      <c r="D247" t="s">
        <v>1</v>
      </c>
      <c r="E247">
        <v>0.3</v>
      </c>
      <c r="F247" t="s">
        <v>14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 s="22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 s="17">
        <v>0</v>
      </c>
      <c r="AA247" s="18">
        <v>0</v>
      </c>
      <c r="AB247">
        <v>0</v>
      </c>
      <c r="AC247">
        <v>0</v>
      </c>
      <c r="AD247">
        <v>0</v>
      </c>
      <c r="AE247">
        <v>0</v>
      </c>
      <c r="AF247" t="s">
        <v>1052</v>
      </c>
    </row>
    <row r="248" spans="1:32" x14ac:dyDescent="0.3">
      <c r="A248" t="s">
        <v>13</v>
      </c>
      <c r="B248" s="24" t="s">
        <v>3</v>
      </c>
      <c r="C248" t="s">
        <v>10</v>
      </c>
      <c r="D248" t="s">
        <v>1</v>
      </c>
      <c r="E248">
        <v>0.3</v>
      </c>
      <c r="F248" t="s">
        <v>12</v>
      </c>
      <c r="G248">
        <v>11</v>
      </c>
      <c r="H248">
        <v>5</v>
      </c>
      <c r="I248">
        <v>7</v>
      </c>
      <c r="J248" t="s">
        <v>589</v>
      </c>
      <c r="K248">
        <v>71.42</v>
      </c>
      <c r="L248">
        <v>0</v>
      </c>
      <c r="M248">
        <v>0</v>
      </c>
      <c r="N248">
        <v>1</v>
      </c>
      <c r="O248">
        <v>0</v>
      </c>
      <c r="P248">
        <v>1</v>
      </c>
      <c r="Q248" s="22">
        <v>11</v>
      </c>
      <c r="R248">
        <v>42</v>
      </c>
      <c r="S248">
        <v>397</v>
      </c>
      <c r="T248">
        <v>15</v>
      </c>
      <c r="U248">
        <v>9.4499999999999993</v>
      </c>
      <c r="V248">
        <v>0</v>
      </c>
      <c r="W248">
        <v>26.46</v>
      </c>
      <c r="X248">
        <v>0.06</v>
      </c>
      <c r="Y248">
        <v>0.02</v>
      </c>
      <c r="Z248" s="17">
        <v>0.2</v>
      </c>
      <c r="AA248" s="18">
        <v>3.5710000000000002</v>
      </c>
      <c r="AB248" t="e">
        <v>#VALUE!</v>
      </c>
      <c r="AC248">
        <v>31.218</v>
      </c>
      <c r="AD248">
        <v>118.88399999999999</v>
      </c>
      <c r="AE248">
        <v>140.55000000000001</v>
      </c>
      <c r="AF248" t="s">
        <v>1052</v>
      </c>
    </row>
    <row r="249" spans="1:32" x14ac:dyDescent="0.3">
      <c r="A249" t="s">
        <v>11</v>
      </c>
      <c r="B249" s="24" t="s">
        <v>3</v>
      </c>
      <c r="C249" t="s">
        <v>10</v>
      </c>
      <c r="D249" t="s">
        <v>6</v>
      </c>
      <c r="E249">
        <v>13</v>
      </c>
      <c r="F249" t="s">
        <v>9</v>
      </c>
      <c r="G249">
        <v>2</v>
      </c>
      <c r="H249">
        <v>15</v>
      </c>
      <c r="I249">
        <v>25</v>
      </c>
      <c r="J249">
        <v>7.5</v>
      </c>
      <c r="K249">
        <v>60</v>
      </c>
      <c r="L249">
        <v>0</v>
      </c>
      <c r="M249">
        <v>0</v>
      </c>
      <c r="N249">
        <v>0</v>
      </c>
      <c r="O249">
        <v>1</v>
      </c>
      <c r="P249">
        <v>0</v>
      </c>
      <c r="Q249" s="22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0.8666666666666667</v>
      </c>
      <c r="Y249">
        <v>0</v>
      </c>
      <c r="Z249" s="17">
        <v>6.6666666666666666E-2</v>
      </c>
      <c r="AA249" s="18">
        <v>9</v>
      </c>
      <c r="AB249">
        <v>16.5</v>
      </c>
      <c r="AC249">
        <v>24.75</v>
      </c>
      <c r="AD249">
        <v>16.5</v>
      </c>
      <c r="AE249">
        <v>0</v>
      </c>
      <c r="AF249" t="s">
        <v>1052</v>
      </c>
    </row>
    <row r="250" spans="1:32" x14ac:dyDescent="0.3">
      <c r="A250" t="s">
        <v>8</v>
      </c>
      <c r="B250" s="24" t="s">
        <v>3</v>
      </c>
      <c r="C250" t="s">
        <v>7</v>
      </c>
      <c r="D250" t="s">
        <v>6</v>
      </c>
      <c r="E250">
        <v>0.3</v>
      </c>
      <c r="F250" t="s">
        <v>5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 s="22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 s="17">
        <v>0</v>
      </c>
      <c r="AA250" s="18">
        <v>0</v>
      </c>
      <c r="AB250">
        <v>0</v>
      </c>
      <c r="AC250">
        <v>0</v>
      </c>
      <c r="AD250">
        <v>0</v>
      </c>
      <c r="AE250">
        <v>0</v>
      </c>
      <c r="AF250" t="s">
        <v>1052</v>
      </c>
    </row>
    <row r="251" spans="1:32" x14ac:dyDescent="0.3">
      <c r="A251" t="s">
        <v>4</v>
      </c>
      <c r="B251" s="24" t="s">
        <v>3</v>
      </c>
      <c r="C251" t="s">
        <v>2</v>
      </c>
      <c r="D251" t="s">
        <v>1</v>
      </c>
      <c r="E251">
        <v>2</v>
      </c>
      <c r="F251" t="s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 s="22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 s="17">
        <v>0</v>
      </c>
      <c r="AA251" s="18">
        <v>0</v>
      </c>
      <c r="AB251">
        <v>0</v>
      </c>
      <c r="AC251">
        <v>0</v>
      </c>
      <c r="AD251">
        <v>0</v>
      </c>
      <c r="AE251">
        <v>0</v>
      </c>
      <c r="AF251" t="s">
        <v>1052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2C840-0101-4326-81B5-CD35DF216D5F}">
  <dimension ref="A1:AC251"/>
  <sheetViews>
    <sheetView topLeftCell="S1" workbookViewId="0">
      <selection activeCell="U2" sqref="U2"/>
    </sheetView>
  </sheetViews>
  <sheetFormatPr defaultRowHeight="14.4" x14ac:dyDescent="0.3"/>
  <cols>
    <col min="1" max="1" width="24.44140625" bestFit="1" customWidth="1"/>
    <col min="2" max="2" width="6.44140625" bestFit="1" customWidth="1"/>
    <col min="3" max="3" width="12.21875" bestFit="1" customWidth="1"/>
    <col min="4" max="4" width="6" style="22" bestFit="1" customWidth="1"/>
    <col min="5" max="5" width="9.109375" bestFit="1" customWidth="1"/>
    <col min="6" max="6" width="6" bestFit="1" customWidth="1"/>
    <col min="7" max="7" width="5.77734375" bestFit="1" customWidth="1"/>
    <col min="8" max="8" width="9.21875" bestFit="1" customWidth="1"/>
    <col min="9" max="9" width="11.6640625" bestFit="1" customWidth="1"/>
    <col min="10" max="10" width="5.44140625" bestFit="1" customWidth="1"/>
    <col min="11" max="11" width="4.33203125" bestFit="1" customWidth="1"/>
    <col min="12" max="13" width="3.21875" bestFit="1" customWidth="1"/>
    <col min="14" max="14" width="9.44140625" bestFit="1" customWidth="1"/>
    <col min="15" max="15" width="13.88671875" bestFit="1" customWidth="1"/>
    <col min="16" max="16" width="22.44140625" style="17" bestFit="1" customWidth="1"/>
    <col min="17" max="17" width="15.6640625" bestFit="1" customWidth="1"/>
    <col min="18" max="18" width="19.5546875" bestFit="1" customWidth="1"/>
    <col min="19" max="19" width="18.5546875" bestFit="1" customWidth="1"/>
    <col min="20" max="20" width="12.77734375" bestFit="1" customWidth="1"/>
    <col min="21" max="21" width="17" bestFit="1" customWidth="1"/>
    <col min="22" max="22" width="23.109375" bestFit="1" customWidth="1"/>
    <col min="25" max="25" width="17.6640625" bestFit="1" customWidth="1"/>
    <col min="26" max="26" width="16.5546875" bestFit="1" customWidth="1"/>
    <col min="27" max="27" width="26" bestFit="1" customWidth="1"/>
    <col min="28" max="28" width="13.109375" bestFit="1" customWidth="1"/>
    <col min="29" max="29" width="16.5546875" bestFit="1" customWidth="1"/>
    <col min="30" max="30" width="7.109375" bestFit="1" customWidth="1"/>
    <col min="31" max="31" width="5.6640625" bestFit="1" customWidth="1"/>
    <col min="32" max="32" width="7.44140625" bestFit="1" customWidth="1"/>
    <col min="33" max="33" width="12.5546875" bestFit="1" customWidth="1"/>
    <col min="34" max="34" width="10.77734375" bestFit="1" customWidth="1"/>
  </cols>
  <sheetData>
    <row r="1" spans="1:29" x14ac:dyDescent="0.3">
      <c r="A1" s="1" t="s">
        <v>547</v>
      </c>
      <c r="B1" s="1" t="s">
        <v>546</v>
      </c>
      <c r="C1" s="1" t="s">
        <v>544</v>
      </c>
      <c r="D1" s="21" t="s">
        <v>543</v>
      </c>
      <c r="E1" s="1" t="s">
        <v>548</v>
      </c>
      <c r="F1" s="1" t="s">
        <v>549</v>
      </c>
      <c r="G1" s="1" t="s">
        <v>550</v>
      </c>
      <c r="H1" s="1" t="s">
        <v>551</v>
      </c>
      <c r="I1" s="1" t="s">
        <v>552</v>
      </c>
      <c r="J1" s="1" t="s">
        <v>553</v>
      </c>
      <c r="K1" s="1" t="s">
        <v>554</v>
      </c>
      <c r="L1" s="1" t="s">
        <v>555</v>
      </c>
      <c r="M1" s="1" t="s">
        <v>556</v>
      </c>
      <c r="N1" s="1" t="s">
        <v>557</v>
      </c>
      <c r="O1" s="1" t="s">
        <v>688</v>
      </c>
      <c r="P1" s="16" t="s">
        <v>690</v>
      </c>
      <c r="Q1" s="1" t="s">
        <v>691</v>
      </c>
      <c r="R1" s="1" t="s">
        <v>692</v>
      </c>
      <c r="S1" s="1" t="s">
        <v>693</v>
      </c>
      <c r="T1" s="1" t="s">
        <v>733</v>
      </c>
      <c r="U1" s="1" t="s">
        <v>744</v>
      </c>
      <c r="V1" s="1" t="s">
        <v>542</v>
      </c>
    </row>
    <row r="2" spans="1:29" x14ac:dyDescent="0.3">
      <c r="A2" t="s">
        <v>214</v>
      </c>
      <c r="B2" t="s">
        <v>169</v>
      </c>
      <c r="C2" t="s">
        <v>24</v>
      </c>
      <c r="D2" s="22">
        <v>0</v>
      </c>
      <c r="E2">
        <v>1</v>
      </c>
      <c r="F2">
        <v>15</v>
      </c>
      <c r="G2">
        <v>8</v>
      </c>
      <c r="H2" t="s">
        <v>589</v>
      </c>
      <c r="I2">
        <v>187.5</v>
      </c>
      <c r="J2">
        <v>0</v>
      </c>
      <c r="K2">
        <v>0</v>
      </c>
      <c r="L2">
        <v>1</v>
      </c>
      <c r="M2">
        <v>1</v>
      </c>
      <c r="N2">
        <v>1</v>
      </c>
      <c r="O2">
        <v>0</v>
      </c>
      <c r="P2" s="17">
        <v>0.13333333333333333</v>
      </c>
      <c r="Q2" t="e">
        <v>#VALUE!</v>
      </c>
      <c r="R2" t="e">
        <v>#VALUE!</v>
      </c>
      <c r="S2" s="19">
        <v>25</v>
      </c>
      <c r="T2">
        <v>0</v>
      </c>
      <c r="U2" t="e">
        <v>#VALUE!</v>
      </c>
      <c r="V2" t="s">
        <v>954</v>
      </c>
    </row>
    <row r="3" spans="1:29" x14ac:dyDescent="0.3">
      <c r="A3" t="s">
        <v>165</v>
      </c>
      <c r="B3" t="s">
        <v>115</v>
      </c>
      <c r="C3" t="s">
        <v>53</v>
      </c>
      <c r="D3" s="22">
        <v>0</v>
      </c>
      <c r="E3">
        <v>16</v>
      </c>
      <c r="F3">
        <v>776</v>
      </c>
      <c r="G3">
        <v>327</v>
      </c>
      <c r="H3">
        <v>48.5</v>
      </c>
      <c r="I3">
        <v>237.3</v>
      </c>
      <c r="J3">
        <v>1</v>
      </c>
      <c r="K3">
        <v>5</v>
      </c>
      <c r="L3">
        <v>63</v>
      </c>
      <c r="M3">
        <v>72</v>
      </c>
      <c r="N3">
        <v>0</v>
      </c>
      <c r="O3">
        <v>0</v>
      </c>
      <c r="P3" s="17">
        <v>0.17396907216494845</v>
      </c>
      <c r="Q3">
        <v>8931.0228000000006</v>
      </c>
      <c r="R3">
        <v>776</v>
      </c>
      <c r="S3" s="19">
        <v>41.282860824742265</v>
      </c>
      <c r="T3">
        <v>0</v>
      </c>
      <c r="U3">
        <v>0</v>
      </c>
      <c r="V3" t="s">
        <v>978</v>
      </c>
      <c r="AB3" s="25" t="s">
        <v>544</v>
      </c>
      <c r="AC3" t="s">
        <v>24</v>
      </c>
    </row>
    <row r="4" spans="1:29" x14ac:dyDescent="0.3">
      <c r="A4" t="s">
        <v>500</v>
      </c>
      <c r="B4" t="s">
        <v>487</v>
      </c>
      <c r="C4" t="s">
        <v>24</v>
      </c>
      <c r="D4" s="22">
        <v>14.2</v>
      </c>
      <c r="E4">
        <v>11</v>
      </c>
      <c r="F4">
        <v>295</v>
      </c>
      <c r="G4">
        <v>216</v>
      </c>
      <c r="H4">
        <v>32.770000000000003</v>
      </c>
      <c r="I4">
        <v>136.57</v>
      </c>
      <c r="J4">
        <v>0</v>
      </c>
      <c r="K4">
        <v>2</v>
      </c>
      <c r="L4">
        <v>24</v>
      </c>
      <c r="M4">
        <v>16</v>
      </c>
      <c r="N4">
        <v>2</v>
      </c>
      <c r="O4">
        <v>4.8135593220338981E-2</v>
      </c>
      <c r="P4" s="17">
        <v>0.13559322033898305</v>
      </c>
      <c r="Q4">
        <v>1320.2426755000001</v>
      </c>
      <c r="R4">
        <v>360.47</v>
      </c>
      <c r="S4" s="19">
        <v>18.517966101694913</v>
      </c>
      <c r="T4">
        <v>92.974836302816911</v>
      </c>
      <c r="U4">
        <v>1.0755598393774235E-2</v>
      </c>
      <c r="V4" t="s">
        <v>820</v>
      </c>
    </row>
    <row r="5" spans="1:29" x14ac:dyDescent="0.3">
      <c r="A5" t="s">
        <v>535</v>
      </c>
      <c r="B5" t="s">
        <v>487</v>
      </c>
      <c r="C5" t="s">
        <v>1</v>
      </c>
      <c r="D5">
        <v>0.3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s="17">
        <v>0</v>
      </c>
      <c r="Q5">
        <v>0</v>
      </c>
      <c r="Y5" s="25" t="s">
        <v>725</v>
      </c>
      <c r="Z5" t="s">
        <v>759</v>
      </c>
      <c r="AB5" s="25" t="s">
        <v>725</v>
      </c>
      <c r="AC5" t="s">
        <v>764</v>
      </c>
    </row>
    <row r="6" spans="1:29" x14ac:dyDescent="0.3">
      <c r="A6" t="s">
        <v>282</v>
      </c>
      <c r="B6" t="s">
        <v>275</v>
      </c>
      <c r="C6" t="s">
        <v>24</v>
      </c>
      <c r="D6" s="22">
        <v>2.6</v>
      </c>
      <c r="E6">
        <v>10</v>
      </c>
      <c r="F6">
        <v>170</v>
      </c>
      <c r="G6">
        <v>120</v>
      </c>
      <c r="H6">
        <v>28.33</v>
      </c>
      <c r="I6">
        <v>141.66</v>
      </c>
      <c r="J6">
        <v>0</v>
      </c>
      <c r="K6">
        <v>1</v>
      </c>
      <c r="L6">
        <v>11</v>
      </c>
      <c r="M6">
        <v>12</v>
      </c>
      <c r="N6">
        <v>4</v>
      </c>
      <c r="O6">
        <v>1.5294117647058824E-2</v>
      </c>
      <c r="P6" s="17">
        <v>0.13529411764705881</v>
      </c>
      <c r="Q6">
        <v>682.24872599999992</v>
      </c>
      <c r="R6">
        <v>283.29999999999995</v>
      </c>
      <c r="S6" s="19">
        <v>19.165764705882353</v>
      </c>
      <c r="T6">
        <v>262.40335615384612</v>
      </c>
      <c r="U6">
        <v>3.8109268671613471E-3</v>
      </c>
      <c r="V6" t="s">
        <v>923</v>
      </c>
      <c r="Y6" s="26" t="s">
        <v>433</v>
      </c>
      <c r="Z6">
        <v>5459.3767800000005</v>
      </c>
      <c r="AB6" s="26" t="s">
        <v>350</v>
      </c>
      <c r="AC6">
        <v>214.11</v>
      </c>
    </row>
    <row r="7" spans="1:29" x14ac:dyDescent="0.3">
      <c r="A7" t="s">
        <v>530</v>
      </c>
      <c r="B7" t="s">
        <v>487</v>
      </c>
      <c r="C7" t="s">
        <v>6</v>
      </c>
      <c r="D7">
        <v>0</v>
      </c>
      <c r="E7">
        <v>14</v>
      </c>
      <c r="F7">
        <v>58</v>
      </c>
      <c r="G7">
        <v>38</v>
      </c>
      <c r="H7">
        <v>29</v>
      </c>
      <c r="I7">
        <v>152.63</v>
      </c>
      <c r="J7">
        <v>0</v>
      </c>
      <c r="K7">
        <v>0</v>
      </c>
      <c r="L7">
        <v>3</v>
      </c>
      <c r="M7">
        <v>4</v>
      </c>
      <c r="N7">
        <v>2</v>
      </c>
      <c r="O7">
        <v>0</v>
      </c>
      <c r="P7" s="17">
        <v>0.1206896551724138</v>
      </c>
      <c r="Q7" s="19">
        <v>256.72366</v>
      </c>
      <c r="Y7" s="26" t="s">
        <v>165</v>
      </c>
      <c r="Z7">
        <v>8931.0228000000006</v>
      </c>
      <c r="AB7" s="26" t="s">
        <v>267</v>
      </c>
      <c r="AC7">
        <v>186.66</v>
      </c>
    </row>
    <row r="8" spans="1:29" x14ac:dyDescent="0.3">
      <c r="A8" t="s">
        <v>528</v>
      </c>
      <c r="B8" t="s">
        <v>487</v>
      </c>
      <c r="C8" t="s">
        <v>6</v>
      </c>
      <c r="D8">
        <v>0.75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s="17">
        <v>0</v>
      </c>
      <c r="Q8" s="19">
        <v>0</v>
      </c>
      <c r="Y8" s="26" t="s">
        <v>111</v>
      </c>
      <c r="Z8">
        <v>6296.7375000000002</v>
      </c>
      <c r="AB8" s="26" t="s">
        <v>214</v>
      </c>
      <c r="AC8">
        <v>187.5</v>
      </c>
    </row>
    <row r="9" spans="1:29" x14ac:dyDescent="0.3">
      <c r="A9" t="s">
        <v>525</v>
      </c>
      <c r="B9" t="s">
        <v>487</v>
      </c>
      <c r="C9" t="s">
        <v>6</v>
      </c>
      <c r="D9">
        <v>0.3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s="17">
        <v>0</v>
      </c>
      <c r="Q9" s="19">
        <v>0</v>
      </c>
      <c r="Y9" s="26" t="s">
        <v>726</v>
      </c>
      <c r="Z9">
        <v>20687.13708</v>
      </c>
      <c r="AB9" s="26" t="s">
        <v>726</v>
      </c>
      <c r="AC9">
        <v>588.27</v>
      </c>
    </row>
    <row r="10" spans="1:29" x14ac:dyDescent="0.3">
      <c r="A10" t="s">
        <v>522</v>
      </c>
      <c r="B10" t="s">
        <v>487</v>
      </c>
      <c r="C10" t="s">
        <v>6</v>
      </c>
      <c r="D10">
        <v>0</v>
      </c>
      <c r="E10">
        <v>13</v>
      </c>
      <c r="F10">
        <v>270</v>
      </c>
      <c r="G10">
        <v>170</v>
      </c>
      <c r="H10">
        <v>38.57</v>
      </c>
      <c r="I10">
        <v>158.82</v>
      </c>
      <c r="J10">
        <v>0</v>
      </c>
      <c r="K10">
        <v>0</v>
      </c>
      <c r="L10">
        <v>24</v>
      </c>
      <c r="M10">
        <v>15</v>
      </c>
      <c r="N10">
        <v>5</v>
      </c>
      <c r="O10">
        <v>0</v>
      </c>
      <c r="P10" s="17">
        <v>0.14444444444444443</v>
      </c>
      <c r="Q10" s="19">
        <v>1653.9355979999998</v>
      </c>
    </row>
    <row r="11" spans="1:29" x14ac:dyDescent="0.3">
      <c r="A11" t="s">
        <v>520</v>
      </c>
      <c r="B11" t="s">
        <v>487</v>
      </c>
      <c r="C11" t="s">
        <v>1</v>
      </c>
      <c r="D11">
        <v>0.3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s="17">
        <v>0</v>
      </c>
      <c r="Q11">
        <v>0</v>
      </c>
    </row>
    <row r="12" spans="1:29" x14ac:dyDescent="0.3">
      <c r="A12" t="s">
        <v>517</v>
      </c>
      <c r="B12" t="s">
        <v>487</v>
      </c>
      <c r="C12" t="s">
        <v>19</v>
      </c>
      <c r="D12">
        <v>0</v>
      </c>
      <c r="E12">
        <v>14</v>
      </c>
      <c r="F12">
        <v>11</v>
      </c>
      <c r="G12">
        <v>23</v>
      </c>
      <c r="H12">
        <v>3.66</v>
      </c>
      <c r="I12">
        <v>47.82</v>
      </c>
      <c r="J12">
        <v>0</v>
      </c>
      <c r="K12">
        <v>0</v>
      </c>
      <c r="L12">
        <v>0</v>
      </c>
      <c r="M12">
        <v>1</v>
      </c>
      <c r="N12">
        <v>1</v>
      </c>
      <c r="O12">
        <v>0</v>
      </c>
      <c r="P12" s="17">
        <v>9.0909090909090912E-2</v>
      </c>
      <c r="Q12">
        <v>1.9252332000000003</v>
      </c>
    </row>
    <row r="13" spans="1:29" x14ac:dyDescent="0.3">
      <c r="A13" t="s">
        <v>515</v>
      </c>
      <c r="B13" t="s">
        <v>487</v>
      </c>
      <c r="C13" t="s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s="17">
        <v>0</v>
      </c>
      <c r="Q13" s="19">
        <v>0</v>
      </c>
    </row>
    <row r="14" spans="1:29" x14ac:dyDescent="0.3">
      <c r="A14" t="s">
        <v>513</v>
      </c>
      <c r="B14" t="s">
        <v>487</v>
      </c>
      <c r="C14" t="s">
        <v>1</v>
      </c>
      <c r="D14">
        <v>1.5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s="17">
        <v>0</v>
      </c>
      <c r="Q14">
        <v>0</v>
      </c>
    </row>
    <row r="15" spans="1:29" x14ac:dyDescent="0.3">
      <c r="A15" t="s">
        <v>510</v>
      </c>
      <c r="B15" t="s">
        <v>487</v>
      </c>
      <c r="C15" t="s">
        <v>19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s="17">
        <v>0</v>
      </c>
      <c r="Q15">
        <v>0</v>
      </c>
      <c r="Y15" s="25" t="s">
        <v>725</v>
      </c>
      <c r="Z15" t="s">
        <v>764</v>
      </c>
      <c r="AA15" t="s">
        <v>768</v>
      </c>
    </row>
    <row r="16" spans="1:29" x14ac:dyDescent="0.3">
      <c r="A16" t="s">
        <v>508</v>
      </c>
      <c r="B16" t="s">
        <v>487</v>
      </c>
      <c r="C16" t="s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s="17">
        <v>0</v>
      </c>
      <c r="Q16" s="19">
        <v>0</v>
      </c>
      <c r="Y16" s="26" t="s">
        <v>350</v>
      </c>
      <c r="Z16">
        <v>214.11</v>
      </c>
      <c r="AA16" s="17">
        <v>0.17478510028653296</v>
      </c>
    </row>
    <row r="17" spans="1:27" x14ac:dyDescent="0.3">
      <c r="A17" t="s">
        <v>111</v>
      </c>
      <c r="B17" t="s">
        <v>63</v>
      </c>
      <c r="C17" t="s">
        <v>53</v>
      </c>
      <c r="D17" s="22">
        <v>0</v>
      </c>
      <c r="E17">
        <v>16</v>
      </c>
      <c r="F17">
        <v>675</v>
      </c>
      <c r="G17">
        <v>407</v>
      </c>
      <c r="H17">
        <v>56.25</v>
      </c>
      <c r="I17">
        <v>165.84</v>
      </c>
      <c r="J17">
        <v>1</v>
      </c>
      <c r="K17">
        <v>5</v>
      </c>
      <c r="L17">
        <v>73</v>
      </c>
      <c r="M17">
        <v>25</v>
      </c>
      <c r="N17">
        <v>4</v>
      </c>
      <c r="O17">
        <v>0</v>
      </c>
      <c r="P17" s="17">
        <v>0.14518518518518519</v>
      </c>
      <c r="Q17" s="19">
        <v>6296.7375000000002</v>
      </c>
      <c r="R17">
        <v>900</v>
      </c>
      <c r="S17" s="19">
        <v>24.077511111111114</v>
      </c>
      <c r="T17">
        <v>0</v>
      </c>
      <c r="U17">
        <v>0</v>
      </c>
      <c r="V17" t="s">
        <v>1003</v>
      </c>
      <c r="Y17" s="26" t="s">
        <v>196</v>
      </c>
      <c r="Z17">
        <v>211.62</v>
      </c>
      <c r="AA17" s="17">
        <v>0.16208791208791209</v>
      </c>
    </row>
    <row r="18" spans="1:27" x14ac:dyDescent="0.3">
      <c r="A18" t="s">
        <v>504</v>
      </c>
      <c r="B18" t="s">
        <v>487</v>
      </c>
      <c r="C18" t="s">
        <v>1</v>
      </c>
      <c r="D18">
        <v>2</v>
      </c>
      <c r="E18">
        <v>7</v>
      </c>
      <c r="F18">
        <v>5</v>
      </c>
      <c r="G18">
        <v>3</v>
      </c>
      <c r="H18" t="s">
        <v>589</v>
      </c>
      <c r="I18">
        <v>166.66</v>
      </c>
      <c r="J18">
        <v>0</v>
      </c>
      <c r="K18">
        <v>0</v>
      </c>
      <c r="L18">
        <v>0</v>
      </c>
      <c r="M18">
        <v>0</v>
      </c>
      <c r="N18">
        <v>3</v>
      </c>
      <c r="O18">
        <v>0.4</v>
      </c>
      <c r="P18" s="17">
        <v>0</v>
      </c>
      <c r="Q18" t="e">
        <v>#VALUE!</v>
      </c>
      <c r="Y18" s="26" t="s">
        <v>165</v>
      </c>
      <c r="Z18">
        <v>237.3</v>
      </c>
      <c r="AA18" s="17">
        <v>0.17396907216494845</v>
      </c>
    </row>
    <row r="19" spans="1:27" x14ac:dyDescent="0.3">
      <c r="A19" t="s">
        <v>502</v>
      </c>
      <c r="B19" t="s">
        <v>487</v>
      </c>
      <c r="C19" t="s">
        <v>6</v>
      </c>
      <c r="D19">
        <v>14.2</v>
      </c>
      <c r="E19">
        <v>6</v>
      </c>
      <c r="F19">
        <v>90</v>
      </c>
      <c r="G19">
        <v>67</v>
      </c>
      <c r="H19">
        <v>45</v>
      </c>
      <c r="I19">
        <v>134.32</v>
      </c>
      <c r="J19">
        <v>0</v>
      </c>
      <c r="K19">
        <v>0</v>
      </c>
      <c r="L19">
        <v>10</v>
      </c>
      <c r="M19">
        <v>3</v>
      </c>
      <c r="N19">
        <v>3</v>
      </c>
      <c r="O19">
        <v>0.15777777777777777</v>
      </c>
      <c r="P19" s="17">
        <v>0.14444444444444443</v>
      </c>
      <c r="Q19">
        <v>543.99599999999998</v>
      </c>
      <c r="Y19" s="26" t="s">
        <v>726</v>
      </c>
      <c r="Z19">
        <v>663.03</v>
      </c>
      <c r="AA19" s="17">
        <v>0.5108420845393935</v>
      </c>
    </row>
    <row r="20" spans="1:27" x14ac:dyDescent="0.3">
      <c r="A20" t="s">
        <v>350</v>
      </c>
      <c r="B20" t="s">
        <v>328</v>
      </c>
      <c r="C20" t="s">
        <v>24</v>
      </c>
      <c r="D20" s="22">
        <v>2</v>
      </c>
      <c r="E20">
        <v>11</v>
      </c>
      <c r="F20">
        <v>349</v>
      </c>
      <c r="G20">
        <v>163</v>
      </c>
      <c r="H20">
        <v>34.9</v>
      </c>
      <c r="I20">
        <v>214.11</v>
      </c>
      <c r="J20">
        <v>1</v>
      </c>
      <c r="K20">
        <v>1</v>
      </c>
      <c r="L20">
        <v>33</v>
      </c>
      <c r="M20">
        <v>28</v>
      </c>
      <c r="N20">
        <v>1</v>
      </c>
      <c r="O20">
        <v>5.7306590257879654E-3</v>
      </c>
      <c r="P20" s="17">
        <v>0.17478510028653296</v>
      </c>
      <c r="Q20">
        <v>2607.8812110000003</v>
      </c>
      <c r="R20">
        <v>383.9</v>
      </c>
      <c r="S20" s="19">
        <v>37.423237822349577</v>
      </c>
      <c r="T20">
        <v>1303.9406055000002</v>
      </c>
      <c r="U20">
        <v>7.6690609662895411E-4</v>
      </c>
      <c r="V20" t="s">
        <v>851</v>
      </c>
    </row>
    <row r="21" spans="1:27" x14ac:dyDescent="0.3">
      <c r="A21" t="s">
        <v>498</v>
      </c>
      <c r="B21" t="s">
        <v>487</v>
      </c>
      <c r="C21" t="s">
        <v>6</v>
      </c>
      <c r="D21">
        <v>1.5</v>
      </c>
      <c r="E21">
        <v>3</v>
      </c>
      <c r="F21">
        <v>60</v>
      </c>
      <c r="G21">
        <v>51</v>
      </c>
      <c r="H21">
        <v>20</v>
      </c>
      <c r="I21">
        <v>117.64</v>
      </c>
      <c r="J21">
        <v>0</v>
      </c>
      <c r="K21">
        <v>0</v>
      </c>
      <c r="L21">
        <v>6</v>
      </c>
      <c r="M21">
        <v>1</v>
      </c>
      <c r="N21">
        <v>0</v>
      </c>
      <c r="O21">
        <v>2.5000000000000001E-2</v>
      </c>
      <c r="P21" s="17">
        <v>0.11666666666666667</v>
      </c>
      <c r="Q21">
        <v>141.16800000000001</v>
      </c>
    </row>
    <row r="22" spans="1:27" x14ac:dyDescent="0.3">
      <c r="A22" t="s">
        <v>496</v>
      </c>
      <c r="B22" t="s">
        <v>487</v>
      </c>
      <c r="C22" t="s">
        <v>6</v>
      </c>
      <c r="D22">
        <v>0.4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s="17">
        <v>0</v>
      </c>
      <c r="Q22" s="19">
        <v>0</v>
      </c>
    </row>
    <row r="23" spans="1:27" x14ac:dyDescent="0.3">
      <c r="A23" t="s">
        <v>433</v>
      </c>
      <c r="B23" t="s">
        <v>383</v>
      </c>
      <c r="C23" t="s">
        <v>53</v>
      </c>
      <c r="D23" s="22">
        <v>0</v>
      </c>
      <c r="E23">
        <v>16</v>
      </c>
      <c r="F23">
        <v>732</v>
      </c>
      <c r="G23">
        <v>449</v>
      </c>
      <c r="H23">
        <v>45.75</v>
      </c>
      <c r="I23">
        <v>163.02000000000001</v>
      </c>
      <c r="J23">
        <v>1</v>
      </c>
      <c r="K23">
        <v>6</v>
      </c>
      <c r="L23">
        <v>74</v>
      </c>
      <c r="M23">
        <v>33</v>
      </c>
      <c r="N23">
        <v>0</v>
      </c>
      <c r="O23">
        <v>0</v>
      </c>
      <c r="P23" s="17">
        <v>0.14617486338797814</v>
      </c>
      <c r="Q23">
        <v>5459.3767800000005</v>
      </c>
      <c r="R23">
        <v>732</v>
      </c>
      <c r="S23" s="19">
        <v>23.829426229508197</v>
      </c>
      <c r="T23">
        <v>0</v>
      </c>
      <c r="U23">
        <v>0</v>
      </c>
      <c r="V23" t="s">
        <v>852</v>
      </c>
    </row>
    <row r="24" spans="1:27" x14ac:dyDescent="0.3">
      <c r="A24" t="s">
        <v>492</v>
      </c>
      <c r="B24" t="s">
        <v>487</v>
      </c>
      <c r="C24" t="s">
        <v>19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s="17">
        <v>0</v>
      </c>
      <c r="Q24" s="19">
        <v>0</v>
      </c>
    </row>
    <row r="25" spans="1:27" x14ac:dyDescent="0.3">
      <c r="A25" t="s">
        <v>490</v>
      </c>
      <c r="B25" t="s">
        <v>487</v>
      </c>
      <c r="C25" t="s">
        <v>1</v>
      </c>
      <c r="D25">
        <v>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s="17">
        <v>0</v>
      </c>
      <c r="Q25">
        <v>0</v>
      </c>
    </row>
    <row r="26" spans="1:27" x14ac:dyDescent="0.3">
      <c r="A26" t="s">
        <v>488</v>
      </c>
      <c r="B26" t="s">
        <v>487</v>
      </c>
      <c r="C26" t="s">
        <v>6</v>
      </c>
      <c r="D26">
        <v>0.75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s="17">
        <v>0</v>
      </c>
      <c r="Q26">
        <v>0</v>
      </c>
    </row>
    <row r="27" spans="1:27" x14ac:dyDescent="0.3">
      <c r="A27" t="s">
        <v>539</v>
      </c>
      <c r="B27" t="s">
        <v>487</v>
      </c>
      <c r="C27" t="s">
        <v>24</v>
      </c>
      <c r="D27" s="22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s="17">
        <v>0</v>
      </c>
      <c r="Q27">
        <v>0</v>
      </c>
      <c r="R27">
        <v>0</v>
      </c>
      <c r="S27" s="19">
        <v>0</v>
      </c>
      <c r="T27">
        <v>0</v>
      </c>
      <c r="U27">
        <v>0</v>
      </c>
      <c r="V27" t="s">
        <v>803</v>
      </c>
    </row>
    <row r="28" spans="1:27" x14ac:dyDescent="0.3">
      <c r="A28" t="s">
        <v>431</v>
      </c>
      <c r="B28" t="s">
        <v>383</v>
      </c>
      <c r="C28" t="s">
        <v>53</v>
      </c>
      <c r="D28" s="22">
        <v>0</v>
      </c>
      <c r="E28">
        <v>17</v>
      </c>
      <c r="F28">
        <v>722</v>
      </c>
      <c r="G28">
        <v>457</v>
      </c>
      <c r="H28">
        <v>45.12</v>
      </c>
      <c r="I28">
        <v>157.97999999999999</v>
      </c>
      <c r="J28">
        <v>1</v>
      </c>
      <c r="K28">
        <v>8</v>
      </c>
      <c r="L28">
        <v>75</v>
      </c>
      <c r="M28">
        <v>30</v>
      </c>
      <c r="N28">
        <v>1</v>
      </c>
      <c r="O28">
        <v>0</v>
      </c>
      <c r="P28" s="17">
        <v>0.14542936288088643</v>
      </c>
      <c r="Q28" s="19">
        <v>5146.4575871999996</v>
      </c>
      <c r="R28">
        <v>767.04</v>
      </c>
      <c r="S28" s="19">
        <v>22.974930747922436</v>
      </c>
      <c r="T28">
        <v>0</v>
      </c>
      <c r="U28">
        <v>0</v>
      </c>
      <c r="V28" t="s">
        <v>853</v>
      </c>
    </row>
    <row r="29" spans="1:27" x14ac:dyDescent="0.3">
      <c r="A29" t="s">
        <v>532</v>
      </c>
      <c r="B29" t="s">
        <v>487</v>
      </c>
      <c r="C29" t="s">
        <v>24</v>
      </c>
      <c r="D29" s="22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s="17">
        <v>0</v>
      </c>
      <c r="Q29" s="19">
        <v>0</v>
      </c>
      <c r="R29">
        <v>0</v>
      </c>
      <c r="S29" s="19">
        <v>0</v>
      </c>
      <c r="T29">
        <v>0</v>
      </c>
      <c r="U29">
        <v>0</v>
      </c>
      <c r="V29" t="s">
        <v>806</v>
      </c>
    </row>
    <row r="30" spans="1:27" x14ac:dyDescent="0.3">
      <c r="A30" t="s">
        <v>506</v>
      </c>
      <c r="B30" t="s">
        <v>487</v>
      </c>
      <c r="C30" t="s">
        <v>24</v>
      </c>
      <c r="D30" s="22">
        <v>0</v>
      </c>
      <c r="E30">
        <v>14</v>
      </c>
      <c r="F30">
        <v>477</v>
      </c>
      <c r="G30">
        <v>288</v>
      </c>
      <c r="H30">
        <v>43.36</v>
      </c>
      <c r="I30">
        <v>165.62</v>
      </c>
      <c r="J30">
        <v>2</v>
      </c>
      <c r="K30">
        <v>1</v>
      </c>
      <c r="L30">
        <v>53</v>
      </c>
      <c r="M30">
        <v>24</v>
      </c>
      <c r="N30">
        <v>3</v>
      </c>
      <c r="O30">
        <v>0</v>
      </c>
      <c r="P30" s="17">
        <v>0.16142557651991615</v>
      </c>
      <c r="Q30">
        <v>3425.4720864000005</v>
      </c>
      <c r="R30">
        <v>607.04</v>
      </c>
      <c r="S30" s="19">
        <v>26.735303983228516</v>
      </c>
      <c r="T30">
        <v>0</v>
      </c>
      <c r="U30">
        <v>0</v>
      </c>
      <c r="V30" t="s">
        <v>817</v>
      </c>
    </row>
    <row r="31" spans="1:27" x14ac:dyDescent="0.3">
      <c r="A31" t="s">
        <v>477</v>
      </c>
      <c r="B31" t="s">
        <v>435</v>
      </c>
      <c r="C31" t="s">
        <v>6</v>
      </c>
      <c r="D31">
        <v>0</v>
      </c>
      <c r="E31">
        <v>14</v>
      </c>
      <c r="F31">
        <v>173</v>
      </c>
      <c r="G31">
        <v>132</v>
      </c>
      <c r="H31">
        <v>19.22</v>
      </c>
      <c r="I31">
        <v>131.06</v>
      </c>
      <c r="J31">
        <v>0</v>
      </c>
      <c r="K31">
        <v>1</v>
      </c>
      <c r="L31">
        <v>16</v>
      </c>
      <c r="M31">
        <v>6</v>
      </c>
      <c r="N31">
        <v>2</v>
      </c>
      <c r="O31">
        <v>0</v>
      </c>
      <c r="P31" s="17">
        <v>0.12716763005780346</v>
      </c>
      <c r="Q31" s="19">
        <v>435.7823636</v>
      </c>
    </row>
    <row r="32" spans="1:27" x14ac:dyDescent="0.3">
      <c r="A32" t="s">
        <v>218</v>
      </c>
      <c r="B32" t="s">
        <v>169</v>
      </c>
      <c r="C32" t="s">
        <v>53</v>
      </c>
      <c r="D32" s="22">
        <v>0</v>
      </c>
      <c r="E32">
        <v>14</v>
      </c>
      <c r="F32">
        <v>498</v>
      </c>
      <c r="G32">
        <v>295</v>
      </c>
      <c r="H32">
        <v>55.33</v>
      </c>
      <c r="I32">
        <v>168.81</v>
      </c>
      <c r="J32">
        <v>1</v>
      </c>
      <c r="K32">
        <v>5</v>
      </c>
      <c r="L32">
        <v>39</v>
      </c>
      <c r="M32">
        <v>30</v>
      </c>
      <c r="N32">
        <v>4</v>
      </c>
      <c r="O32">
        <v>0</v>
      </c>
      <c r="P32" s="17">
        <v>0.13855421686746988</v>
      </c>
      <c r="Q32" s="19">
        <v>4651.4481354</v>
      </c>
      <c r="R32">
        <v>774.62</v>
      </c>
      <c r="S32" s="19">
        <v>23.389337349397589</v>
      </c>
      <c r="T32">
        <v>0</v>
      </c>
      <c r="U32">
        <v>0</v>
      </c>
      <c r="V32" t="s">
        <v>952</v>
      </c>
    </row>
    <row r="33" spans="1:22" x14ac:dyDescent="0.3">
      <c r="A33" t="s">
        <v>485</v>
      </c>
      <c r="B33" t="s">
        <v>435</v>
      </c>
      <c r="C33" t="s">
        <v>24</v>
      </c>
      <c r="D33" s="22">
        <v>0</v>
      </c>
      <c r="E33">
        <v>14</v>
      </c>
      <c r="F33">
        <v>593</v>
      </c>
      <c r="G33">
        <v>340</v>
      </c>
      <c r="H33">
        <v>45.61</v>
      </c>
      <c r="I33">
        <v>174.41</v>
      </c>
      <c r="J33">
        <v>1</v>
      </c>
      <c r="K33">
        <v>5</v>
      </c>
      <c r="L33">
        <v>56</v>
      </c>
      <c r="M33">
        <v>31</v>
      </c>
      <c r="N33">
        <v>1</v>
      </c>
      <c r="O33">
        <v>0</v>
      </c>
      <c r="P33" s="17">
        <v>0.14671163575042159</v>
      </c>
      <c r="Q33">
        <v>4717.2201793000004</v>
      </c>
      <c r="R33">
        <v>638.54</v>
      </c>
      <c r="S33" s="19">
        <v>25.587976391231031</v>
      </c>
      <c r="T33">
        <v>0</v>
      </c>
      <c r="U33">
        <v>0</v>
      </c>
      <c r="V33" t="s">
        <v>827</v>
      </c>
    </row>
    <row r="34" spans="1:22" x14ac:dyDescent="0.3">
      <c r="A34" t="s">
        <v>471</v>
      </c>
      <c r="B34" t="s">
        <v>435</v>
      </c>
      <c r="C34" t="s">
        <v>6</v>
      </c>
      <c r="D34">
        <v>0</v>
      </c>
      <c r="E34">
        <v>5</v>
      </c>
      <c r="F34">
        <v>15</v>
      </c>
      <c r="G34">
        <v>10</v>
      </c>
      <c r="H34">
        <v>15</v>
      </c>
      <c r="I34">
        <v>150</v>
      </c>
      <c r="J34">
        <v>0</v>
      </c>
      <c r="K34">
        <v>0</v>
      </c>
      <c r="L34">
        <v>2</v>
      </c>
      <c r="M34">
        <v>0</v>
      </c>
      <c r="N34">
        <v>1</v>
      </c>
      <c r="O34">
        <v>0</v>
      </c>
      <c r="P34" s="17">
        <v>0.13333333333333333</v>
      </c>
      <c r="Q34" s="19">
        <v>33.75</v>
      </c>
    </row>
    <row r="35" spans="1:22" x14ac:dyDescent="0.3">
      <c r="A35" t="s">
        <v>469</v>
      </c>
      <c r="B35" t="s">
        <v>435</v>
      </c>
      <c r="C35" t="s">
        <v>6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s="17">
        <v>0</v>
      </c>
      <c r="Q35">
        <v>0</v>
      </c>
    </row>
    <row r="36" spans="1:22" x14ac:dyDescent="0.3">
      <c r="A36" t="s">
        <v>467</v>
      </c>
      <c r="B36" t="s">
        <v>435</v>
      </c>
      <c r="C36" t="s">
        <v>6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s="17">
        <v>0</v>
      </c>
      <c r="Q36">
        <v>0</v>
      </c>
    </row>
    <row r="37" spans="1:22" x14ac:dyDescent="0.3">
      <c r="A37" t="s">
        <v>465</v>
      </c>
      <c r="B37" t="s">
        <v>435</v>
      </c>
      <c r="C37" t="s">
        <v>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s="17">
        <v>0</v>
      </c>
      <c r="Q37">
        <v>0</v>
      </c>
    </row>
    <row r="38" spans="1:22" x14ac:dyDescent="0.3">
      <c r="A38" t="s">
        <v>463</v>
      </c>
      <c r="B38" t="s">
        <v>435</v>
      </c>
      <c r="C38" t="s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s="17">
        <v>0</v>
      </c>
      <c r="Q38" s="19">
        <v>0</v>
      </c>
    </row>
    <row r="39" spans="1:22" x14ac:dyDescent="0.3">
      <c r="A39" t="s">
        <v>461</v>
      </c>
      <c r="B39" t="s">
        <v>435</v>
      </c>
      <c r="C39" t="s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s="17">
        <v>0</v>
      </c>
      <c r="Q39">
        <v>0</v>
      </c>
    </row>
    <row r="40" spans="1:22" x14ac:dyDescent="0.3">
      <c r="A40" t="s">
        <v>459</v>
      </c>
      <c r="B40" t="s">
        <v>435</v>
      </c>
      <c r="C40" t="s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s="17">
        <v>0</v>
      </c>
      <c r="Q40" s="19">
        <v>0</v>
      </c>
    </row>
    <row r="41" spans="1:22" x14ac:dyDescent="0.3">
      <c r="A41" t="s">
        <v>457</v>
      </c>
      <c r="B41" t="s">
        <v>435</v>
      </c>
      <c r="C41" t="s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s="17">
        <v>0</v>
      </c>
      <c r="Q41" s="19">
        <v>0</v>
      </c>
    </row>
    <row r="42" spans="1:22" x14ac:dyDescent="0.3">
      <c r="A42" t="s">
        <v>455</v>
      </c>
      <c r="B42" t="s">
        <v>435</v>
      </c>
      <c r="C42" t="s">
        <v>19</v>
      </c>
      <c r="D42">
        <v>0</v>
      </c>
      <c r="E42">
        <v>12</v>
      </c>
      <c r="F42">
        <v>9</v>
      </c>
      <c r="G42">
        <v>21</v>
      </c>
      <c r="H42">
        <v>3</v>
      </c>
      <c r="I42">
        <v>42.85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 s="17">
        <v>0</v>
      </c>
      <c r="Q42" s="19">
        <v>1.1569500000000001</v>
      </c>
    </row>
    <row r="43" spans="1:22" x14ac:dyDescent="0.3">
      <c r="A43" t="s">
        <v>113</v>
      </c>
      <c r="B43" t="s">
        <v>63</v>
      </c>
      <c r="C43" t="s">
        <v>53</v>
      </c>
      <c r="D43" s="22">
        <v>0</v>
      </c>
      <c r="E43">
        <v>15</v>
      </c>
      <c r="F43">
        <v>501</v>
      </c>
      <c r="G43">
        <v>260</v>
      </c>
      <c r="H43">
        <v>41.75</v>
      </c>
      <c r="I43">
        <v>192.69</v>
      </c>
      <c r="J43">
        <v>0</v>
      </c>
      <c r="K43">
        <v>5</v>
      </c>
      <c r="L43">
        <v>30</v>
      </c>
      <c r="M43">
        <v>42</v>
      </c>
      <c r="N43">
        <v>2</v>
      </c>
      <c r="O43">
        <v>0</v>
      </c>
      <c r="P43" s="17">
        <v>0.1437125748502994</v>
      </c>
      <c r="Q43" s="19">
        <v>4030.4485575000003</v>
      </c>
      <c r="R43">
        <v>626.25</v>
      </c>
      <c r="S43" s="19">
        <v>27.691976047904191</v>
      </c>
      <c r="T43">
        <v>0</v>
      </c>
      <c r="U43">
        <v>0</v>
      </c>
      <c r="V43" t="s">
        <v>1002</v>
      </c>
    </row>
    <row r="44" spans="1:22" x14ac:dyDescent="0.3">
      <c r="A44" t="s">
        <v>451</v>
      </c>
      <c r="B44" t="s">
        <v>435</v>
      </c>
      <c r="C44" t="s">
        <v>6</v>
      </c>
      <c r="D44">
        <v>8.4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s="17">
        <v>0</v>
      </c>
      <c r="Q44">
        <v>0</v>
      </c>
    </row>
    <row r="45" spans="1:22" x14ac:dyDescent="0.3">
      <c r="A45" t="s">
        <v>449</v>
      </c>
      <c r="B45" t="s">
        <v>435</v>
      </c>
      <c r="C45" t="s">
        <v>1</v>
      </c>
      <c r="D45">
        <v>0.75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s="17">
        <v>0</v>
      </c>
      <c r="Q45">
        <v>0</v>
      </c>
    </row>
    <row r="46" spans="1:22" x14ac:dyDescent="0.3">
      <c r="A46" t="s">
        <v>481</v>
      </c>
      <c r="B46" t="s">
        <v>435</v>
      </c>
      <c r="C46" t="s">
        <v>24</v>
      </c>
      <c r="D46" s="22">
        <v>0</v>
      </c>
      <c r="E46">
        <v>4</v>
      </c>
      <c r="F46">
        <v>108</v>
      </c>
      <c r="G46">
        <v>88</v>
      </c>
      <c r="H46">
        <v>27</v>
      </c>
      <c r="I46">
        <v>122.72</v>
      </c>
      <c r="J46">
        <v>0</v>
      </c>
      <c r="K46">
        <v>1</v>
      </c>
      <c r="L46">
        <v>15</v>
      </c>
      <c r="M46">
        <v>1</v>
      </c>
      <c r="N46">
        <v>0</v>
      </c>
      <c r="O46">
        <v>0</v>
      </c>
      <c r="P46" s="17">
        <v>0.14814814814814814</v>
      </c>
      <c r="Q46" s="19">
        <v>357.85151999999999</v>
      </c>
      <c r="R46">
        <v>108</v>
      </c>
      <c r="S46" s="19">
        <v>18.180740740740738</v>
      </c>
      <c r="T46">
        <v>0</v>
      </c>
      <c r="U46">
        <v>0</v>
      </c>
      <c r="V46" t="s">
        <v>829</v>
      </c>
    </row>
    <row r="47" spans="1:22" x14ac:dyDescent="0.3">
      <c r="A47" t="s">
        <v>311</v>
      </c>
      <c r="B47" t="s">
        <v>275</v>
      </c>
      <c r="C47" t="s">
        <v>53</v>
      </c>
      <c r="D47" s="22">
        <v>0</v>
      </c>
      <c r="E47">
        <v>13</v>
      </c>
      <c r="F47">
        <v>563</v>
      </c>
      <c r="G47">
        <v>345</v>
      </c>
      <c r="H47">
        <v>43.3</v>
      </c>
      <c r="I47">
        <v>163.18</v>
      </c>
      <c r="J47">
        <v>1</v>
      </c>
      <c r="K47">
        <v>3</v>
      </c>
      <c r="L47">
        <v>51</v>
      </c>
      <c r="M47">
        <v>36</v>
      </c>
      <c r="N47">
        <v>0</v>
      </c>
      <c r="O47">
        <v>0</v>
      </c>
      <c r="P47" s="17">
        <v>0.15452930728241562</v>
      </c>
      <c r="Q47" s="19">
        <v>3977.9857219999994</v>
      </c>
      <c r="R47">
        <v>562.9</v>
      </c>
      <c r="S47" s="19">
        <v>25.216092362344583</v>
      </c>
      <c r="T47">
        <v>0</v>
      </c>
      <c r="U47">
        <v>0</v>
      </c>
      <c r="V47" t="s">
        <v>909</v>
      </c>
    </row>
    <row r="48" spans="1:22" x14ac:dyDescent="0.3">
      <c r="A48" t="s">
        <v>442</v>
      </c>
      <c r="B48" t="s">
        <v>435</v>
      </c>
      <c r="C48" t="s">
        <v>1</v>
      </c>
      <c r="D48">
        <v>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s="17">
        <v>0</v>
      </c>
      <c r="Q48">
        <v>0</v>
      </c>
    </row>
    <row r="49" spans="1:22" x14ac:dyDescent="0.3">
      <c r="A49" t="s">
        <v>376</v>
      </c>
      <c r="B49" t="s">
        <v>328</v>
      </c>
      <c r="C49" t="s">
        <v>53</v>
      </c>
      <c r="D49" s="22">
        <v>0</v>
      </c>
      <c r="E49">
        <v>13</v>
      </c>
      <c r="F49">
        <v>422</v>
      </c>
      <c r="G49">
        <v>288</v>
      </c>
      <c r="H49">
        <v>42.2</v>
      </c>
      <c r="I49">
        <v>146.52000000000001</v>
      </c>
      <c r="J49">
        <v>0</v>
      </c>
      <c r="K49">
        <v>5</v>
      </c>
      <c r="L49">
        <v>40</v>
      </c>
      <c r="M49">
        <v>19</v>
      </c>
      <c r="N49">
        <v>2</v>
      </c>
      <c r="O49">
        <v>0</v>
      </c>
      <c r="P49" s="17">
        <v>0.13981042654028436</v>
      </c>
      <c r="Q49">
        <v>2609.2867680000008</v>
      </c>
      <c r="R49">
        <v>548.6</v>
      </c>
      <c r="S49" s="19">
        <v>20.485023696682465</v>
      </c>
      <c r="T49">
        <v>0</v>
      </c>
      <c r="U49">
        <v>0</v>
      </c>
      <c r="V49" t="s">
        <v>879</v>
      </c>
    </row>
    <row r="50" spans="1:22" x14ac:dyDescent="0.3">
      <c r="A50" t="s">
        <v>378</v>
      </c>
      <c r="B50" t="s">
        <v>328</v>
      </c>
      <c r="C50" t="s">
        <v>53</v>
      </c>
      <c r="D50" s="22">
        <v>0</v>
      </c>
      <c r="E50">
        <v>14</v>
      </c>
      <c r="F50">
        <v>295</v>
      </c>
      <c r="G50">
        <v>198</v>
      </c>
      <c r="H50">
        <v>59</v>
      </c>
      <c r="I50">
        <v>148.97999999999999</v>
      </c>
      <c r="J50">
        <v>0</v>
      </c>
      <c r="K50">
        <v>2</v>
      </c>
      <c r="L50">
        <v>27</v>
      </c>
      <c r="M50">
        <v>11</v>
      </c>
      <c r="N50">
        <v>6</v>
      </c>
      <c r="O50">
        <v>0</v>
      </c>
      <c r="P50" s="17">
        <v>0.12881355932203389</v>
      </c>
      <c r="Q50">
        <v>2592.9969000000001</v>
      </c>
      <c r="R50">
        <v>826</v>
      </c>
      <c r="S50" s="19">
        <v>19.190644067796608</v>
      </c>
      <c r="T50">
        <v>0</v>
      </c>
      <c r="U50">
        <v>0</v>
      </c>
      <c r="V50" t="s">
        <v>878</v>
      </c>
    </row>
    <row r="51" spans="1:22" x14ac:dyDescent="0.3">
      <c r="A51" t="s">
        <v>436</v>
      </c>
      <c r="B51" t="s">
        <v>435</v>
      </c>
      <c r="C51" t="s">
        <v>1</v>
      </c>
      <c r="D51">
        <v>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s="17">
        <v>0</v>
      </c>
      <c r="Q51">
        <v>0</v>
      </c>
    </row>
    <row r="52" spans="1:22" x14ac:dyDescent="0.3">
      <c r="A52" t="s">
        <v>159</v>
      </c>
      <c r="B52" t="s">
        <v>115</v>
      </c>
      <c r="C52" t="s">
        <v>53</v>
      </c>
      <c r="D52" s="22">
        <v>0</v>
      </c>
      <c r="E52">
        <v>16</v>
      </c>
      <c r="F52">
        <v>427</v>
      </c>
      <c r="G52">
        <v>280</v>
      </c>
      <c r="H52">
        <v>30.5</v>
      </c>
      <c r="I52">
        <v>152.5</v>
      </c>
      <c r="J52">
        <v>0</v>
      </c>
      <c r="K52">
        <v>3</v>
      </c>
      <c r="L52">
        <v>52</v>
      </c>
      <c r="M52">
        <v>18</v>
      </c>
      <c r="N52">
        <v>2</v>
      </c>
      <c r="O52">
        <v>0</v>
      </c>
      <c r="P52" s="17">
        <v>0.16393442622950818</v>
      </c>
      <c r="Q52">
        <v>1986.08375</v>
      </c>
      <c r="R52">
        <v>488</v>
      </c>
      <c r="S52" s="19">
        <v>24.999999999999996</v>
      </c>
      <c r="T52">
        <v>0</v>
      </c>
      <c r="U52">
        <v>0</v>
      </c>
      <c r="V52" t="s">
        <v>981</v>
      </c>
    </row>
    <row r="53" spans="1:22" x14ac:dyDescent="0.3">
      <c r="A53" t="s">
        <v>60</v>
      </c>
      <c r="B53" t="s">
        <v>3</v>
      </c>
      <c r="C53" t="s">
        <v>53</v>
      </c>
      <c r="D53" s="22">
        <v>0</v>
      </c>
      <c r="E53">
        <v>15</v>
      </c>
      <c r="F53">
        <v>410</v>
      </c>
      <c r="G53">
        <v>241</v>
      </c>
      <c r="H53">
        <v>27.33</v>
      </c>
      <c r="I53">
        <v>170.12</v>
      </c>
      <c r="J53">
        <v>0</v>
      </c>
      <c r="K53">
        <v>2</v>
      </c>
      <c r="L53">
        <v>46</v>
      </c>
      <c r="M53">
        <v>23</v>
      </c>
      <c r="N53">
        <v>0</v>
      </c>
      <c r="O53">
        <v>0</v>
      </c>
      <c r="P53" s="17">
        <v>0.16829268292682928</v>
      </c>
      <c r="Q53" s="19">
        <v>1906.2456359999999</v>
      </c>
      <c r="R53">
        <v>409.95</v>
      </c>
      <c r="S53" s="19">
        <v>28.629951219512197</v>
      </c>
      <c r="T53">
        <v>0</v>
      </c>
      <c r="U53">
        <v>0</v>
      </c>
      <c r="V53" t="s">
        <v>1027</v>
      </c>
    </row>
    <row r="54" spans="1:22" x14ac:dyDescent="0.3">
      <c r="A54" t="s">
        <v>273</v>
      </c>
      <c r="B54" t="s">
        <v>220</v>
      </c>
      <c r="C54" t="s">
        <v>53</v>
      </c>
      <c r="D54" s="22">
        <v>0</v>
      </c>
      <c r="E54">
        <v>9</v>
      </c>
      <c r="F54">
        <v>283</v>
      </c>
      <c r="G54">
        <v>180</v>
      </c>
      <c r="H54">
        <v>35.369999999999997</v>
      </c>
      <c r="I54">
        <v>157.22</v>
      </c>
      <c r="J54">
        <v>0</v>
      </c>
      <c r="K54">
        <v>2</v>
      </c>
      <c r="L54">
        <v>21</v>
      </c>
      <c r="M54">
        <v>21</v>
      </c>
      <c r="N54">
        <v>1</v>
      </c>
      <c r="O54">
        <v>0</v>
      </c>
      <c r="P54" s="17">
        <v>0.14840989399293286</v>
      </c>
      <c r="Q54">
        <v>1573.7266061999999</v>
      </c>
      <c r="R54">
        <v>318.33</v>
      </c>
      <c r="S54" s="19">
        <v>23.333003533568906</v>
      </c>
      <c r="T54">
        <v>0</v>
      </c>
      <c r="U54">
        <v>0</v>
      </c>
      <c r="V54" t="s">
        <v>927</v>
      </c>
    </row>
    <row r="55" spans="1:22" x14ac:dyDescent="0.3">
      <c r="A55" t="s">
        <v>265</v>
      </c>
      <c r="B55" t="s">
        <v>220</v>
      </c>
      <c r="C55" t="s">
        <v>53</v>
      </c>
      <c r="D55" s="22">
        <v>0</v>
      </c>
      <c r="E55">
        <v>14</v>
      </c>
      <c r="F55">
        <v>359</v>
      </c>
      <c r="G55">
        <v>246</v>
      </c>
      <c r="H55">
        <v>29.91</v>
      </c>
      <c r="I55">
        <v>145.93</v>
      </c>
      <c r="J55">
        <v>1</v>
      </c>
      <c r="K55">
        <v>2</v>
      </c>
      <c r="L55">
        <v>30</v>
      </c>
      <c r="M55">
        <v>17</v>
      </c>
      <c r="N55">
        <v>2</v>
      </c>
      <c r="O55">
        <v>0</v>
      </c>
      <c r="P55" s="17">
        <v>0.1309192200557103</v>
      </c>
      <c r="Q55">
        <v>1566.9511017000002</v>
      </c>
      <c r="R55">
        <v>418.74</v>
      </c>
      <c r="S55" s="19">
        <v>19.105041782729806</v>
      </c>
      <c r="T55">
        <v>0</v>
      </c>
      <c r="U55">
        <v>0</v>
      </c>
      <c r="V55" t="s">
        <v>931</v>
      </c>
    </row>
    <row r="56" spans="1:22" x14ac:dyDescent="0.3">
      <c r="A56" t="s">
        <v>475</v>
      </c>
      <c r="B56" t="s">
        <v>435</v>
      </c>
      <c r="C56" t="s">
        <v>53</v>
      </c>
      <c r="D56" s="22">
        <v>0</v>
      </c>
      <c r="E56">
        <v>11</v>
      </c>
      <c r="F56">
        <v>252</v>
      </c>
      <c r="G56">
        <v>171</v>
      </c>
      <c r="H56">
        <v>36</v>
      </c>
      <c r="I56">
        <v>147.36000000000001</v>
      </c>
      <c r="J56">
        <v>0</v>
      </c>
      <c r="K56">
        <v>2</v>
      </c>
      <c r="L56">
        <v>15</v>
      </c>
      <c r="M56">
        <v>17</v>
      </c>
      <c r="N56">
        <v>2</v>
      </c>
      <c r="O56">
        <v>0</v>
      </c>
      <c r="P56" s="17">
        <v>0.12698412698412698</v>
      </c>
      <c r="Q56">
        <v>1336.8499200000001</v>
      </c>
      <c r="R56">
        <v>396</v>
      </c>
      <c r="S56" s="19">
        <v>18.712380952380954</v>
      </c>
      <c r="T56">
        <v>0</v>
      </c>
      <c r="U56">
        <v>0</v>
      </c>
      <c r="V56" t="s">
        <v>832</v>
      </c>
    </row>
    <row r="57" spans="1:22" x14ac:dyDescent="0.3">
      <c r="A57" t="s">
        <v>423</v>
      </c>
      <c r="B57" t="s">
        <v>383</v>
      </c>
      <c r="C57" t="s">
        <v>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s="17">
        <v>0</v>
      </c>
      <c r="Q57" s="19">
        <v>0</v>
      </c>
    </row>
    <row r="58" spans="1:22" x14ac:dyDescent="0.3">
      <c r="A58" t="s">
        <v>421</v>
      </c>
      <c r="B58" t="s">
        <v>383</v>
      </c>
      <c r="C58" t="s">
        <v>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 s="17">
        <v>0</v>
      </c>
      <c r="Q58" s="19">
        <v>0</v>
      </c>
    </row>
    <row r="59" spans="1:22" x14ac:dyDescent="0.3">
      <c r="A59" t="s">
        <v>419</v>
      </c>
      <c r="B59" t="s">
        <v>383</v>
      </c>
      <c r="C59" t="s">
        <v>6</v>
      </c>
      <c r="D59">
        <v>0</v>
      </c>
      <c r="E59">
        <v>17</v>
      </c>
      <c r="F59">
        <v>377</v>
      </c>
      <c r="G59">
        <v>251</v>
      </c>
      <c r="H59">
        <v>37.700000000000003</v>
      </c>
      <c r="I59">
        <v>150.19</v>
      </c>
      <c r="J59">
        <v>0</v>
      </c>
      <c r="K59">
        <v>3</v>
      </c>
      <c r="L59">
        <v>40</v>
      </c>
      <c r="M59">
        <v>12</v>
      </c>
      <c r="N59">
        <v>6</v>
      </c>
      <c r="O59">
        <v>0</v>
      </c>
      <c r="P59" s="17">
        <v>0.13793103448275862</v>
      </c>
      <c r="Q59">
        <v>2134.6354510000006</v>
      </c>
    </row>
    <row r="60" spans="1:22" x14ac:dyDescent="0.3">
      <c r="A60" t="s">
        <v>417</v>
      </c>
      <c r="B60" t="s">
        <v>383</v>
      </c>
      <c r="C60" t="s">
        <v>1</v>
      </c>
      <c r="D60">
        <v>0</v>
      </c>
      <c r="E60">
        <v>8</v>
      </c>
      <c r="F60">
        <v>23</v>
      </c>
      <c r="G60">
        <v>11</v>
      </c>
      <c r="H60">
        <v>23</v>
      </c>
      <c r="I60">
        <v>209.09</v>
      </c>
      <c r="J60">
        <v>0</v>
      </c>
      <c r="K60">
        <v>0</v>
      </c>
      <c r="L60">
        <v>1</v>
      </c>
      <c r="M60">
        <v>2</v>
      </c>
      <c r="N60">
        <v>1</v>
      </c>
      <c r="O60">
        <v>0</v>
      </c>
      <c r="P60" s="17">
        <v>0.13043478260869565</v>
      </c>
      <c r="Q60" s="19">
        <v>110.60861</v>
      </c>
    </row>
    <row r="61" spans="1:22" x14ac:dyDescent="0.3">
      <c r="A61" t="s">
        <v>444</v>
      </c>
      <c r="B61" t="s">
        <v>435</v>
      </c>
      <c r="C61" t="s">
        <v>53</v>
      </c>
      <c r="D61" s="22">
        <v>4</v>
      </c>
      <c r="E61">
        <v>10</v>
      </c>
      <c r="F61">
        <v>278</v>
      </c>
      <c r="G61">
        <v>175</v>
      </c>
      <c r="H61">
        <v>27.8</v>
      </c>
      <c r="I61">
        <v>158.85</v>
      </c>
      <c r="J61">
        <v>0</v>
      </c>
      <c r="K61">
        <v>2</v>
      </c>
      <c r="L61">
        <v>33</v>
      </c>
      <c r="M61">
        <v>12</v>
      </c>
      <c r="N61">
        <v>0</v>
      </c>
      <c r="O61">
        <v>1.4388489208633094E-2</v>
      </c>
      <c r="P61" s="17">
        <v>0.16187050359712229</v>
      </c>
      <c r="Q61" s="19">
        <v>1227.65634</v>
      </c>
      <c r="R61">
        <v>278</v>
      </c>
      <c r="S61" s="19">
        <v>25.713129496402875</v>
      </c>
      <c r="T61">
        <v>306.914085</v>
      </c>
      <c r="U61">
        <v>3.2582408200653285E-3</v>
      </c>
      <c r="V61" t="s">
        <v>847</v>
      </c>
    </row>
    <row r="62" spans="1:22" x14ac:dyDescent="0.3">
      <c r="A62" t="s">
        <v>413</v>
      </c>
      <c r="B62" t="s">
        <v>383</v>
      </c>
      <c r="C62" t="s">
        <v>6</v>
      </c>
      <c r="D62">
        <v>0</v>
      </c>
      <c r="E62">
        <v>16</v>
      </c>
      <c r="F62">
        <v>190</v>
      </c>
      <c r="G62">
        <v>132</v>
      </c>
      <c r="H62">
        <v>27.14</v>
      </c>
      <c r="I62">
        <v>143.93</v>
      </c>
      <c r="J62">
        <v>0</v>
      </c>
      <c r="K62">
        <v>1</v>
      </c>
      <c r="L62">
        <v>20</v>
      </c>
      <c r="M62">
        <v>8</v>
      </c>
      <c r="N62">
        <v>8</v>
      </c>
      <c r="O62">
        <v>0</v>
      </c>
      <c r="P62" s="17">
        <v>0.14736842105263157</v>
      </c>
      <c r="Q62">
        <v>742.18943800000011</v>
      </c>
    </row>
    <row r="63" spans="1:22" x14ac:dyDescent="0.3">
      <c r="A63" t="s">
        <v>411</v>
      </c>
      <c r="B63" t="s">
        <v>383</v>
      </c>
      <c r="C63" t="s">
        <v>1</v>
      </c>
      <c r="D63">
        <v>0</v>
      </c>
      <c r="E63">
        <v>17</v>
      </c>
      <c r="F63">
        <v>47</v>
      </c>
      <c r="G63">
        <v>38</v>
      </c>
      <c r="H63">
        <v>23.5</v>
      </c>
      <c r="I63">
        <v>123.68</v>
      </c>
      <c r="J63">
        <v>0</v>
      </c>
      <c r="K63">
        <v>0</v>
      </c>
      <c r="L63">
        <v>5</v>
      </c>
      <c r="M63">
        <v>2</v>
      </c>
      <c r="N63">
        <v>2</v>
      </c>
      <c r="O63">
        <v>0</v>
      </c>
      <c r="P63" s="17">
        <v>0.14893617021276595</v>
      </c>
      <c r="Q63">
        <v>136.60455999999999</v>
      </c>
    </row>
    <row r="64" spans="1:22" x14ac:dyDescent="0.3">
      <c r="A64" t="s">
        <v>409</v>
      </c>
      <c r="B64" t="s">
        <v>383</v>
      </c>
      <c r="C64" t="s">
        <v>1</v>
      </c>
      <c r="D64">
        <v>0</v>
      </c>
      <c r="E64">
        <v>17</v>
      </c>
      <c r="F64">
        <v>5</v>
      </c>
      <c r="G64">
        <v>16</v>
      </c>
      <c r="H64">
        <v>2.5</v>
      </c>
      <c r="I64">
        <v>31.25</v>
      </c>
      <c r="J64">
        <v>0</v>
      </c>
      <c r="K64">
        <v>0</v>
      </c>
      <c r="L64">
        <v>1</v>
      </c>
      <c r="M64">
        <v>0</v>
      </c>
      <c r="N64">
        <v>0</v>
      </c>
      <c r="O64">
        <v>0</v>
      </c>
      <c r="P64" s="17">
        <v>0.2</v>
      </c>
      <c r="Q64" s="19">
        <v>0.390625</v>
      </c>
    </row>
    <row r="65" spans="1:22" x14ac:dyDescent="0.3">
      <c r="A65" t="s">
        <v>407</v>
      </c>
      <c r="B65" t="s">
        <v>383</v>
      </c>
      <c r="C65" t="s">
        <v>1</v>
      </c>
      <c r="D65">
        <v>0</v>
      </c>
      <c r="E65">
        <v>12</v>
      </c>
      <c r="F65">
        <v>6</v>
      </c>
      <c r="G65">
        <v>7</v>
      </c>
      <c r="H65" t="s">
        <v>589</v>
      </c>
      <c r="I65">
        <v>85.71</v>
      </c>
      <c r="J65">
        <v>0</v>
      </c>
      <c r="K65">
        <v>0</v>
      </c>
      <c r="L65">
        <v>1</v>
      </c>
      <c r="M65">
        <v>0</v>
      </c>
      <c r="N65">
        <v>1</v>
      </c>
      <c r="O65">
        <v>0</v>
      </c>
      <c r="P65" s="17">
        <v>0.16666666666666666</v>
      </c>
      <c r="Q65" t="e">
        <v>#VALUE!</v>
      </c>
    </row>
    <row r="66" spans="1:22" x14ac:dyDescent="0.3">
      <c r="A66" t="s">
        <v>405</v>
      </c>
      <c r="B66" t="s">
        <v>383</v>
      </c>
      <c r="C66" t="s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 s="17">
        <v>0</v>
      </c>
      <c r="Q66" s="19">
        <v>0</v>
      </c>
    </row>
    <row r="67" spans="1:22" x14ac:dyDescent="0.3">
      <c r="A67" t="s">
        <v>403</v>
      </c>
      <c r="B67" t="s">
        <v>383</v>
      </c>
      <c r="C67" t="s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s="17">
        <v>0</v>
      </c>
      <c r="Q67">
        <v>0</v>
      </c>
    </row>
    <row r="68" spans="1:22" x14ac:dyDescent="0.3">
      <c r="A68" t="s">
        <v>401</v>
      </c>
      <c r="B68" t="s">
        <v>383</v>
      </c>
      <c r="C68" t="s">
        <v>19</v>
      </c>
      <c r="D68">
        <v>0</v>
      </c>
      <c r="E68">
        <v>17</v>
      </c>
      <c r="F68">
        <v>50</v>
      </c>
      <c r="G68">
        <v>41</v>
      </c>
      <c r="H68">
        <v>12.5</v>
      </c>
      <c r="I68">
        <v>121.95</v>
      </c>
      <c r="J68">
        <v>0</v>
      </c>
      <c r="K68">
        <v>0</v>
      </c>
      <c r="L68">
        <v>4</v>
      </c>
      <c r="M68">
        <v>2</v>
      </c>
      <c r="N68">
        <v>2</v>
      </c>
      <c r="O68">
        <v>0</v>
      </c>
      <c r="P68" s="17">
        <v>0.12</v>
      </c>
      <c r="Q68">
        <v>76.21875</v>
      </c>
    </row>
    <row r="69" spans="1:22" x14ac:dyDescent="0.3">
      <c r="A69" t="s">
        <v>399</v>
      </c>
      <c r="B69" t="s">
        <v>383</v>
      </c>
      <c r="C69" t="s">
        <v>19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s="17">
        <v>0</v>
      </c>
      <c r="Q69" s="19">
        <v>0</v>
      </c>
    </row>
    <row r="70" spans="1:22" x14ac:dyDescent="0.3">
      <c r="A70" t="s">
        <v>397</v>
      </c>
      <c r="B70" t="s">
        <v>383</v>
      </c>
      <c r="C70" t="s">
        <v>19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s="17">
        <v>0</v>
      </c>
      <c r="Q70">
        <v>0</v>
      </c>
    </row>
    <row r="71" spans="1:22" x14ac:dyDescent="0.3">
      <c r="A71" t="s">
        <v>395</v>
      </c>
      <c r="B71" t="s">
        <v>383</v>
      </c>
      <c r="C71" t="s">
        <v>19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s="17">
        <v>0</v>
      </c>
      <c r="Q71">
        <v>0</v>
      </c>
    </row>
    <row r="72" spans="1:22" x14ac:dyDescent="0.3">
      <c r="A72" t="s">
        <v>393</v>
      </c>
      <c r="B72" t="s">
        <v>383</v>
      </c>
      <c r="C72" t="s">
        <v>1</v>
      </c>
      <c r="D72">
        <v>0.9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 s="17">
        <v>0</v>
      </c>
      <c r="Q72" s="19">
        <v>0</v>
      </c>
    </row>
    <row r="73" spans="1:22" x14ac:dyDescent="0.3">
      <c r="A73" t="s">
        <v>391</v>
      </c>
      <c r="B73" t="s">
        <v>383</v>
      </c>
      <c r="C73" t="s">
        <v>6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 s="17">
        <v>0</v>
      </c>
      <c r="Q73">
        <v>0</v>
      </c>
    </row>
    <row r="74" spans="1:22" x14ac:dyDescent="0.3">
      <c r="A74" t="s">
        <v>429</v>
      </c>
      <c r="B74" t="s">
        <v>383</v>
      </c>
      <c r="C74" t="s">
        <v>24</v>
      </c>
      <c r="D74" s="22">
        <v>0</v>
      </c>
      <c r="E74">
        <v>1</v>
      </c>
      <c r="F74">
        <v>18</v>
      </c>
      <c r="G74">
        <v>14</v>
      </c>
      <c r="H74">
        <v>18</v>
      </c>
      <c r="I74">
        <v>128.57</v>
      </c>
      <c r="J74">
        <v>0</v>
      </c>
      <c r="K74">
        <v>0</v>
      </c>
      <c r="L74">
        <v>3</v>
      </c>
      <c r="M74">
        <v>0</v>
      </c>
      <c r="N74">
        <v>0</v>
      </c>
      <c r="O74">
        <v>0</v>
      </c>
      <c r="P74" s="17">
        <v>0.16666666666666666</v>
      </c>
      <c r="Q74">
        <v>41.656680000000001</v>
      </c>
      <c r="R74">
        <v>18</v>
      </c>
      <c r="S74" s="19">
        <v>21.428333333333331</v>
      </c>
      <c r="T74">
        <v>0</v>
      </c>
      <c r="U74">
        <v>0</v>
      </c>
      <c r="V74" t="s">
        <v>854</v>
      </c>
    </row>
    <row r="75" spans="1:22" x14ac:dyDescent="0.3">
      <c r="A75" t="s">
        <v>386</v>
      </c>
      <c r="B75" t="s">
        <v>383</v>
      </c>
      <c r="C75" t="s">
        <v>1</v>
      </c>
      <c r="D75">
        <v>0.75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 s="17">
        <v>0</v>
      </c>
      <c r="Q75">
        <v>0</v>
      </c>
    </row>
    <row r="76" spans="1:22" x14ac:dyDescent="0.3">
      <c r="A76" t="s">
        <v>384</v>
      </c>
      <c r="B76" t="s">
        <v>383</v>
      </c>
      <c r="C76" t="s">
        <v>1</v>
      </c>
      <c r="D76">
        <v>0.3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s="17">
        <v>0</v>
      </c>
      <c r="Q76" s="19">
        <v>0</v>
      </c>
    </row>
    <row r="77" spans="1:22" x14ac:dyDescent="0.3">
      <c r="A77" t="s">
        <v>427</v>
      </c>
      <c r="B77" t="s">
        <v>383</v>
      </c>
      <c r="C77" t="s">
        <v>24</v>
      </c>
      <c r="D77" s="22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 s="17">
        <v>0</v>
      </c>
      <c r="Q77">
        <v>0</v>
      </c>
      <c r="R77">
        <v>0</v>
      </c>
      <c r="S77" s="19">
        <v>0</v>
      </c>
      <c r="T77">
        <v>0</v>
      </c>
      <c r="U77">
        <v>0</v>
      </c>
      <c r="V77" t="s">
        <v>855</v>
      </c>
    </row>
    <row r="78" spans="1:22" x14ac:dyDescent="0.3">
      <c r="A78" t="s">
        <v>425</v>
      </c>
      <c r="B78" t="s">
        <v>383</v>
      </c>
      <c r="C78" t="s">
        <v>24</v>
      </c>
      <c r="D78" s="22">
        <v>0</v>
      </c>
      <c r="E78">
        <v>17</v>
      </c>
      <c r="F78">
        <v>526</v>
      </c>
      <c r="G78">
        <v>345</v>
      </c>
      <c r="H78">
        <v>37.57</v>
      </c>
      <c r="I78">
        <v>152.46</v>
      </c>
      <c r="J78">
        <v>0</v>
      </c>
      <c r="K78">
        <v>4</v>
      </c>
      <c r="L78">
        <v>51</v>
      </c>
      <c r="M78">
        <v>26</v>
      </c>
      <c r="N78">
        <v>3</v>
      </c>
      <c r="O78">
        <v>0</v>
      </c>
      <c r="P78" s="17">
        <v>0.14638783269961977</v>
      </c>
      <c r="Q78" s="19">
        <v>3012.8870772</v>
      </c>
      <c r="R78">
        <v>638.69000000000005</v>
      </c>
      <c r="S78" s="19">
        <v>22.318288973384032</v>
      </c>
      <c r="T78">
        <v>0</v>
      </c>
      <c r="U78">
        <v>0</v>
      </c>
      <c r="V78" t="s">
        <v>856</v>
      </c>
    </row>
    <row r="79" spans="1:22" x14ac:dyDescent="0.3">
      <c r="A79" t="s">
        <v>479</v>
      </c>
      <c r="B79" t="s">
        <v>435</v>
      </c>
      <c r="C79" t="s">
        <v>53</v>
      </c>
      <c r="D79" s="22">
        <v>0</v>
      </c>
      <c r="E79">
        <v>14</v>
      </c>
      <c r="F79">
        <v>275</v>
      </c>
      <c r="G79">
        <v>216</v>
      </c>
      <c r="H79">
        <v>34.369999999999997</v>
      </c>
      <c r="I79">
        <v>127.31</v>
      </c>
      <c r="J79">
        <v>0</v>
      </c>
      <c r="K79">
        <v>2</v>
      </c>
      <c r="L79">
        <v>18</v>
      </c>
      <c r="M79">
        <v>9</v>
      </c>
      <c r="N79">
        <v>5</v>
      </c>
      <c r="O79">
        <v>0</v>
      </c>
      <c r="P79" s="17">
        <v>9.8181818181818176E-2</v>
      </c>
      <c r="Q79">
        <v>1203.3022925</v>
      </c>
      <c r="R79">
        <v>481.17999999999995</v>
      </c>
      <c r="S79" s="19">
        <v>12.499527272727272</v>
      </c>
      <c r="T79">
        <v>0</v>
      </c>
      <c r="U79">
        <v>0</v>
      </c>
      <c r="V79" t="s">
        <v>830</v>
      </c>
    </row>
    <row r="80" spans="1:22" x14ac:dyDescent="0.3">
      <c r="A80" t="s">
        <v>389</v>
      </c>
      <c r="B80" t="s">
        <v>383</v>
      </c>
      <c r="C80" t="s">
        <v>24</v>
      </c>
      <c r="D80" s="22">
        <v>0.75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 s="17">
        <v>0</v>
      </c>
      <c r="Q80">
        <v>0</v>
      </c>
      <c r="R80">
        <v>0</v>
      </c>
      <c r="S80" s="19">
        <v>0</v>
      </c>
      <c r="T80">
        <v>0</v>
      </c>
      <c r="U80">
        <v>0</v>
      </c>
      <c r="V80" t="s">
        <v>824</v>
      </c>
    </row>
    <row r="81" spans="1:22" x14ac:dyDescent="0.3">
      <c r="A81" t="s">
        <v>372</v>
      </c>
      <c r="B81" t="s">
        <v>328</v>
      </c>
      <c r="C81" t="s">
        <v>6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s="17">
        <v>0</v>
      </c>
      <c r="Q81">
        <v>0</v>
      </c>
    </row>
    <row r="82" spans="1:22" x14ac:dyDescent="0.3">
      <c r="A82" t="s">
        <v>370</v>
      </c>
      <c r="B82" t="s">
        <v>328</v>
      </c>
      <c r="C82" t="s">
        <v>6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s="17">
        <v>0</v>
      </c>
      <c r="Q82">
        <v>0</v>
      </c>
    </row>
    <row r="83" spans="1:22" x14ac:dyDescent="0.3">
      <c r="A83" t="s">
        <v>541</v>
      </c>
      <c r="B83" t="s">
        <v>487</v>
      </c>
      <c r="C83" t="s">
        <v>53</v>
      </c>
      <c r="D83" s="22">
        <v>0</v>
      </c>
      <c r="E83">
        <v>14</v>
      </c>
      <c r="F83">
        <v>337</v>
      </c>
      <c r="G83">
        <v>273</v>
      </c>
      <c r="H83">
        <v>28.08</v>
      </c>
      <c r="I83">
        <v>123.44</v>
      </c>
      <c r="J83">
        <v>0</v>
      </c>
      <c r="K83">
        <v>2</v>
      </c>
      <c r="L83">
        <v>29</v>
      </c>
      <c r="M83">
        <v>12</v>
      </c>
      <c r="N83">
        <v>2</v>
      </c>
      <c r="O83">
        <v>0</v>
      </c>
      <c r="P83" s="17">
        <v>0.12166172106824925</v>
      </c>
      <c r="Q83" s="19">
        <v>1168.1077823999999</v>
      </c>
      <c r="R83">
        <v>393.12</v>
      </c>
      <c r="S83" s="19">
        <v>15.017922848664687</v>
      </c>
      <c r="T83">
        <v>0</v>
      </c>
      <c r="U83">
        <v>0</v>
      </c>
      <c r="V83" t="s">
        <v>802</v>
      </c>
    </row>
    <row r="84" spans="1:22" x14ac:dyDescent="0.3">
      <c r="A84" t="s">
        <v>366</v>
      </c>
      <c r="B84" t="s">
        <v>328</v>
      </c>
      <c r="C84" t="s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 s="17">
        <v>0</v>
      </c>
      <c r="Q84">
        <v>0</v>
      </c>
    </row>
    <row r="85" spans="1:22" x14ac:dyDescent="0.3">
      <c r="A85" t="s">
        <v>364</v>
      </c>
      <c r="B85" t="s">
        <v>328</v>
      </c>
      <c r="C85" t="s">
        <v>6</v>
      </c>
      <c r="D85">
        <v>0</v>
      </c>
      <c r="E85">
        <v>13</v>
      </c>
      <c r="F85">
        <v>40</v>
      </c>
      <c r="G85">
        <v>32</v>
      </c>
      <c r="H85">
        <v>13.33</v>
      </c>
      <c r="I85">
        <v>125</v>
      </c>
      <c r="J85">
        <v>0</v>
      </c>
      <c r="K85">
        <v>0</v>
      </c>
      <c r="L85">
        <v>2</v>
      </c>
      <c r="M85">
        <v>4</v>
      </c>
      <c r="N85">
        <v>1</v>
      </c>
      <c r="O85">
        <v>0</v>
      </c>
      <c r="P85" s="17">
        <v>0.15</v>
      </c>
      <c r="Q85" s="19">
        <v>66.650000000000006</v>
      </c>
    </row>
    <row r="86" spans="1:22" x14ac:dyDescent="0.3">
      <c r="A86" t="s">
        <v>362</v>
      </c>
      <c r="B86" t="s">
        <v>328</v>
      </c>
      <c r="C86" t="s">
        <v>19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 s="17">
        <v>0</v>
      </c>
      <c r="Q86">
        <v>0</v>
      </c>
    </row>
    <row r="87" spans="1:22" x14ac:dyDescent="0.3">
      <c r="A87" t="s">
        <v>360</v>
      </c>
      <c r="B87" t="s">
        <v>328</v>
      </c>
      <c r="C87" t="s">
        <v>1</v>
      </c>
      <c r="D87">
        <v>0.75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 s="17">
        <v>0</v>
      </c>
      <c r="Q87">
        <v>0</v>
      </c>
    </row>
    <row r="88" spans="1:22" x14ac:dyDescent="0.3">
      <c r="A88" t="s">
        <v>357</v>
      </c>
      <c r="B88" t="s">
        <v>328</v>
      </c>
      <c r="C88" t="s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s="17">
        <v>0</v>
      </c>
      <c r="Q88">
        <v>0</v>
      </c>
    </row>
    <row r="89" spans="1:22" x14ac:dyDescent="0.3">
      <c r="A89" t="s">
        <v>355</v>
      </c>
      <c r="B89" t="s">
        <v>328</v>
      </c>
      <c r="C89" t="s">
        <v>6</v>
      </c>
      <c r="D89">
        <v>25.2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s="17">
        <v>0</v>
      </c>
      <c r="Q89">
        <v>0</v>
      </c>
    </row>
    <row r="90" spans="1:22" x14ac:dyDescent="0.3">
      <c r="A90" t="s">
        <v>380</v>
      </c>
      <c r="B90" t="s">
        <v>328</v>
      </c>
      <c r="C90" t="s">
        <v>53</v>
      </c>
      <c r="D90" s="22">
        <v>0</v>
      </c>
      <c r="E90">
        <v>14</v>
      </c>
      <c r="F90">
        <v>335</v>
      </c>
      <c r="G90">
        <v>248</v>
      </c>
      <c r="H90">
        <v>25.76</v>
      </c>
      <c r="I90">
        <v>135.08000000000001</v>
      </c>
      <c r="J90">
        <v>0</v>
      </c>
      <c r="K90">
        <v>2</v>
      </c>
      <c r="L90">
        <v>25</v>
      </c>
      <c r="M90">
        <v>18</v>
      </c>
      <c r="N90">
        <v>1</v>
      </c>
      <c r="O90">
        <v>0</v>
      </c>
      <c r="P90" s="17">
        <v>0.12835820895522387</v>
      </c>
      <c r="Q90">
        <v>1165.6863680000004</v>
      </c>
      <c r="R90">
        <v>360.64000000000004</v>
      </c>
      <c r="S90" s="19">
        <v>17.338626865671642</v>
      </c>
      <c r="T90">
        <v>0</v>
      </c>
      <c r="U90">
        <v>0</v>
      </c>
      <c r="V90" t="s">
        <v>877</v>
      </c>
    </row>
    <row r="91" spans="1:22" x14ac:dyDescent="0.3">
      <c r="A91" t="s">
        <v>155</v>
      </c>
      <c r="B91" t="s">
        <v>115</v>
      </c>
      <c r="C91" t="s">
        <v>53</v>
      </c>
      <c r="D91" s="22">
        <v>0</v>
      </c>
      <c r="E91">
        <v>14</v>
      </c>
      <c r="F91">
        <v>309</v>
      </c>
      <c r="G91">
        <v>196</v>
      </c>
      <c r="H91">
        <v>23.76</v>
      </c>
      <c r="I91">
        <v>157.65</v>
      </c>
      <c r="J91">
        <v>0</v>
      </c>
      <c r="K91">
        <v>2</v>
      </c>
      <c r="L91">
        <v>24</v>
      </c>
      <c r="M91">
        <v>21</v>
      </c>
      <c r="N91">
        <v>1</v>
      </c>
      <c r="O91">
        <v>0</v>
      </c>
      <c r="P91" s="17">
        <v>0.14563106796116504</v>
      </c>
      <c r="Q91">
        <v>1157.4410760000001</v>
      </c>
      <c r="R91">
        <v>332.64000000000004</v>
      </c>
      <c r="S91" s="19">
        <v>22.958737864077669</v>
      </c>
      <c r="T91">
        <v>0</v>
      </c>
      <c r="U91">
        <v>0</v>
      </c>
      <c r="V91" t="s">
        <v>983</v>
      </c>
    </row>
    <row r="92" spans="1:22" x14ac:dyDescent="0.3">
      <c r="A92" t="s">
        <v>271</v>
      </c>
      <c r="B92" t="s">
        <v>220</v>
      </c>
      <c r="C92" t="s">
        <v>53</v>
      </c>
      <c r="D92" s="22">
        <v>0</v>
      </c>
      <c r="E92">
        <v>13</v>
      </c>
      <c r="F92">
        <v>270</v>
      </c>
      <c r="G92">
        <v>183</v>
      </c>
      <c r="H92">
        <v>20.76</v>
      </c>
      <c r="I92">
        <v>147.54</v>
      </c>
      <c r="J92">
        <v>0</v>
      </c>
      <c r="K92">
        <v>2</v>
      </c>
      <c r="L92">
        <v>28</v>
      </c>
      <c r="M92">
        <v>10</v>
      </c>
      <c r="N92">
        <v>0</v>
      </c>
      <c r="O92">
        <v>0</v>
      </c>
      <c r="P92" s="17">
        <v>0.14074074074074075</v>
      </c>
      <c r="Q92">
        <v>826.99120800000014</v>
      </c>
      <c r="R92">
        <v>269.88</v>
      </c>
      <c r="S92" s="19">
        <v>20.764888888888891</v>
      </c>
      <c r="T92">
        <v>0</v>
      </c>
      <c r="U92">
        <v>0</v>
      </c>
      <c r="V92" t="s">
        <v>928</v>
      </c>
    </row>
    <row r="93" spans="1:22" x14ac:dyDescent="0.3">
      <c r="A93" t="s">
        <v>346</v>
      </c>
      <c r="B93" t="s">
        <v>328</v>
      </c>
      <c r="C93" t="s">
        <v>1</v>
      </c>
      <c r="D93">
        <v>0.3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 s="17">
        <v>0</v>
      </c>
      <c r="Q93">
        <v>0</v>
      </c>
    </row>
    <row r="94" spans="1:22" x14ac:dyDescent="0.3">
      <c r="A94" t="s">
        <v>344</v>
      </c>
      <c r="B94" t="s">
        <v>328</v>
      </c>
      <c r="C94" t="s">
        <v>1</v>
      </c>
      <c r="D94">
        <v>0.3</v>
      </c>
      <c r="E94">
        <v>14</v>
      </c>
      <c r="F94">
        <v>11</v>
      </c>
      <c r="G94">
        <v>10</v>
      </c>
      <c r="H94">
        <v>3.66</v>
      </c>
      <c r="I94">
        <v>110</v>
      </c>
      <c r="J94">
        <v>0</v>
      </c>
      <c r="K94">
        <v>0</v>
      </c>
      <c r="L94">
        <v>1</v>
      </c>
      <c r="M94">
        <v>1</v>
      </c>
      <c r="N94">
        <v>0</v>
      </c>
      <c r="O94">
        <v>2.7272727272727271E-2</v>
      </c>
      <c r="P94" s="17">
        <v>0.18181818181818182</v>
      </c>
      <c r="Q94">
        <v>4.4286000000000003</v>
      </c>
    </row>
    <row r="95" spans="1:22" x14ac:dyDescent="0.3">
      <c r="A95" t="s">
        <v>319</v>
      </c>
      <c r="B95" t="s">
        <v>275</v>
      </c>
      <c r="C95" t="s">
        <v>53</v>
      </c>
      <c r="D95" s="22">
        <v>0</v>
      </c>
      <c r="E95">
        <v>12</v>
      </c>
      <c r="F95">
        <v>231</v>
      </c>
      <c r="G95">
        <v>167</v>
      </c>
      <c r="H95">
        <v>25.66</v>
      </c>
      <c r="I95">
        <v>138.32</v>
      </c>
      <c r="J95">
        <v>0</v>
      </c>
      <c r="K95">
        <v>0</v>
      </c>
      <c r="L95">
        <v>20</v>
      </c>
      <c r="M95">
        <v>11</v>
      </c>
      <c r="N95">
        <v>2</v>
      </c>
      <c r="O95">
        <v>0</v>
      </c>
      <c r="P95" s="17">
        <v>0.13419913419913421</v>
      </c>
      <c r="Q95">
        <v>819.88626720000002</v>
      </c>
      <c r="R95">
        <v>307.92</v>
      </c>
      <c r="S95" s="19">
        <v>18.562424242424242</v>
      </c>
      <c r="T95">
        <v>0</v>
      </c>
      <c r="U95">
        <v>0</v>
      </c>
      <c r="V95" t="s">
        <v>905</v>
      </c>
    </row>
    <row r="96" spans="1:22" x14ac:dyDescent="0.3">
      <c r="A96" t="s">
        <v>353</v>
      </c>
      <c r="B96" t="s">
        <v>328</v>
      </c>
      <c r="C96" t="s">
        <v>24</v>
      </c>
      <c r="D96" s="22">
        <v>0.3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s="17">
        <v>0</v>
      </c>
      <c r="Q96">
        <v>0</v>
      </c>
      <c r="R96">
        <v>0</v>
      </c>
      <c r="S96" s="19">
        <v>0</v>
      </c>
      <c r="T96">
        <v>0</v>
      </c>
      <c r="U96">
        <v>0</v>
      </c>
      <c r="V96" t="s">
        <v>901</v>
      </c>
    </row>
    <row r="97" spans="1:22" x14ac:dyDescent="0.3">
      <c r="A97" t="s">
        <v>338</v>
      </c>
      <c r="B97" t="s">
        <v>328</v>
      </c>
      <c r="C97" t="s">
        <v>6</v>
      </c>
      <c r="D97">
        <v>0.3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s="17">
        <v>0</v>
      </c>
      <c r="Q97">
        <v>0</v>
      </c>
    </row>
    <row r="98" spans="1:22" x14ac:dyDescent="0.3">
      <c r="A98" t="s">
        <v>336</v>
      </c>
      <c r="B98" t="s">
        <v>328</v>
      </c>
      <c r="C98" t="s">
        <v>6</v>
      </c>
      <c r="D98">
        <v>0.3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s="17">
        <v>0</v>
      </c>
      <c r="Q98">
        <v>0</v>
      </c>
    </row>
    <row r="99" spans="1:22" x14ac:dyDescent="0.3">
      <c r="A99" t="s">
        <v>334</v>
      </c>
      <c r="B99" t="s">
        <v>328</v>
      </c>
      <c r="C99" t="s">
        <v>1</v>
      </c>
      <c r="D99">
        <v>0.3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 s="17">
        <v>0</v>
      </c>
      <c r="Q99">
        <v>0</v>
      </c>
    </row>
    <row r="100" spans="1:22" x14ac:dyDescent="0.3">
      <c r="A100" t="s">
        <v>331</v>
      </c>
      <c r="B100" t="s">
        <v>328</v>
      </c>
      <c r="C100" t="s">
        <v>6</v>
      </c>
      <c r="D100">
        <v>2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 s="17">
        <v>0</v>
      </c>
      <c r="Q100">
        <v>0</v>
      </c>
    </row>
    <row r="101" spans="1:22" x14ac:dyDescent="0.3">
      <c r="A101" t="s">
        <v>329</v>
      </c>
      <c r="B101" t="s">
        <v>328</v>
      </c>
      <c r="C101" t="s">
        <v>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 s="17">
        <v>0</v>
      </c>
      <c r="Q101">
        <v>0</v>
      </c>
    </row>
    <row r="102" spans="1:22" x14ac:dyDescent="0.3">
      <c r="A102" t="s">
        <v>348</v>
      </c>
      <c r="B102" t="s">
        <v>328</v>
      </c>
      <c r="C102" t="s">
        <v>24</v>
      </c>
      <c r="D102" s="22">
        <v>3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 s="17">
        <v>0</v>
      </c>
      <c r="Q102">
        <v>0</v>
      </c>
      <c r="R102">
        <v>0</v>
      </c>
      <c r="S102" s="19">
        <v>0</v>
      </c>
      <c r="T102">
        <v>0</v>
      </c>
      <c r="U102">
        <v>0</v>
      </c>
      <c r="V102" t="s">
        <v>892</v>
      </c>
    </row>
    <row r="103" spans="1:22" x14ac:dyDescent="0.3">
      <c r="A103" t="s">
        <v>323</v>
      </c>
      <c r="B103" t="s">
        <v>275</v>
      </c>
      <c r="C103" t="s">
        <v>6</v>
      </c>
      <c r="D103">
        <v>0</v>
      </c>
      <c r="E103">
        <v>10</v>
      </c>
      <c r="F103">
        <v>215</v>
      </c>
      <c r="G103">
        <v>141</v>
      </c>
      <c r="H103">
        <v>21.5</v>
      </c>
      <c r="I103">
        <v>152.47999999999999</v>
      </c>
      <c r="J103">
        <v>0</v>
      </c>
      <c r="K103">
        <v>1</v>
      </c>
      <c r="L103">
        <v>23</v>
      </c>
      <c r="M103">
        <v>9</v>
      </c>
      <c r="N103">
        <v>0</v>
      </c>
      <c r="O103">
        <v>0</v>
      </c>
      <c r="P103" s="17">
        <v>0.14883720930232558</v>
      </c>
      <c r="Q103">
        <v>704.83879999999988</v>
      </c>
    </row>
    <row r="104" spans="1:22" x14ac:dyDescent="0.3">
      <c r="A104" t="s">
        <v>206</v>
      </c>
      <c r="B104" t="s">
        <v>169</v>
      </c>
      <c r="C104" t="s">
        <v>53</v>
      </c>
      <c r="D104" s="22">
        <v>0</v>
      </c>
      <c r="E104">
        <v>12</v>
      </c>
      <c r="F104">
        <v>132</v>
      </c>
      <c r="G104">
        <v>70</v>
      </c>
      <c r="H104">
        <v>22</v>
      </c>
      <c r="I104">
        <v>188.57</v>
      </c>
      <c r="J104">
        <v>0</v>
      </c>
      <c r="K104">
        <v>1</v>
      </c>
      <c r="L104">
        <v>11</v>
      </c>
      <c r="M104">
        <v>8</v>
      </c>
      <c r="N104">
        <v>3</v>
      </c>
      <c r="O104">
        <v>0</v>
      </c>
      <c r="P104" s="17">
        <v>0.14393939393939395</v>
      </c>
      <c r="Q104">
        <v>547.60728000000006</v>
      </c>
      <c r="R104">
        <v>264</v>
      </c>
      <c r="S104" s="19">
        <v>27.142651515151517</v>
      </c>
      <c r="T104">
        <v>0</v>
      </c>
      <c r="U104">
        <v>0</v>
      </c>
      <c r="V104" t="s">
        <v>958</v>
      </c>
    </row>
    <row r="105" spans="1:22" x14ac:dyDescent="0.3">
      <c r="A105" t="s">
        <v>340</v>
      </c>
      <c r="B105" t="s">
        <v>328</v>
      </c>
      <c r="C105" t="s">
        <v>24</v>
      </c>
      <c r="D105" s="22">
        <v>1.5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s="17">
        <v>0</v>
      </c>
      <c r="Q105">
        <v>0</v>
      </c>
      <c r="R105">
        <v>0</v>
      </c>
      <c r="S105" s="19">
        <v>0</v>
      </c>
      <c r="T105">
        <v>0</v>
      </c>
      <c r="U105">
        <v>0</v>
      </c>
      <c r="V105" t="s">
        <v>1045</v>
      </c>
    </row>
    <row r="106" spans="1:22" x14ac:dyDescent="0.3">
      <c r="A106" t="s">
        <v>325</v>
      </c>
      <c r="B106" t="s">
        <v>275</v>
      </c>
      <c r="C106" t="s">
        <v>24</v>
      </c>
      <c r="D106" s="22">
        <v>0</v>
      </c>
      <c r="E106">
        <v>14</v>
      </c>
      <c r="F106">
        <v>312</v>
      </c>
      <c r="G106">
        <v>226</v>
      </c>
      <c r="H106">
        <v>28.36</v>
      </c>
      <c r="I106">
        <v>138.05000000000001</v>
      </c>
      <c r="J106">
        <v>0</v>
      </c>
      <c r="K106">
        <v>1</v>
      </c>
      <c r="L106">
        <v>30</v>
      </c>
      <c r="M106">
        <v>11</v>
      </c>
      <c r="N106">
        <v>2</v>
      </c>
      <c r="O106">
        <v>0</v>
      </c>
      <c r="P106" s="17">
        <v>0.13141025641025642</v>
      </c>
      <c r="Q106">
        <v>1221.5105760000001</v>
      </c>
      <c r="R106">
        <v>397.03999999999996</v>
      </c>
      <c r="S106" s="19">
        <v>18.1411858974359</v>
      </c>
      <c r="T106">
        <v>0</v>
      </c>
      <c r="U106">
        <v>0</v>
      </c>
      <c r="V106" t="s">
        <v>902</v>
      </c>
    </row>
    <row r="107" spans="1:22" x14ac:dyDescent="0.3">
      <c r="A107" t="s">
        <v>317</v>
      </c>
      <c r="B107" t="s">
        <v>275</v>
      </c>
      <c r="C107" t="s">
        <v>53</v>
      </c>
      <c r="D107" s="22">
        <v>0</v>
      </c>
      <c r="E107">
        <v>6</v>
      </c>
      <c r="F107">
        <v>92</v>
      </c>
      <c r="G107">
        <v>69</v>
      </c>
      <c r="H107">
        <v>30.66</v>
      </c>
      <c r="I107">
        <v>133.33000000000001</v>
      </c>
      <c r="J107">
        <v>0</v>
      </c>
      <c r="K107">
        <v>0</v>
      </c>
      <c r="L107">
        <v>5</v>
      </c>
      <c r="M107">
        <v>5</v>
      </c>
      <c r="N107">
        <v>2</v>
      </c>
      <c r="O107">
        <v>0</v>
      </c>
      <c r="P107" s="17">
        <v>0.10869565217391304</v>
      </c>
      <c r="Q107">
        <v>376.08659760000006</v>
      </c>
      <c r="R107">
        <v>183.96</v>
      </c>
      <c r="S107" s="19">
        <v>14.492391304347827</v>
      </c>
      <c r="T107">
        <v>0</v>
      </c>
      <c r="U107">
        <v>0</v>
      </c>
      <c r="V107" t="s">
        <v>906</v>
      </c>
    </row>
    <row r="108" spans="1:22" x14ac:dyDescent="0.3">
      <c r="A108" t="s">
        <v>537</v>
      </c>
      <c r="B108" t="s">
        <v>487</v>
      </c>
      <c r="C108" t="s">
        <v>53</v>
      </c>
      <c r="D108" s="22">
        <v>0</v>
      </c>
      <c r="E108">
        <v>11</v>
      </c>
      <c r="F108">
        <v>151</v>
      </c>
      <c r="G108">
        <v>118</v>
      </c>
      <c r="H108">
        <v>18.87</v>
      </c>
      <c r="I108">
        <v>127.96</v>
      </c>
      <c r="J108">
        <v>0</v>
      </c>
      <c r="K108">
        <v>0</v>
      </c>
      <c r="L108">
        <v>8</v>
      </c>
      <c r="M108">
        <v>10</v>
      </c>
      <c r="N108">
        <v>0</v>
      </c>
      <c r="O108">
        <v>0</v>
      </c>
      <c r="P108" s="17">
        <v>0.11920529801324503</v>
      </c>
      <c r="Q108">
        <v>364.6053852</v>
      </c>
      <c r="R108">
        <v>207.57000000000002</v>
      </c>
      <c r="S108" s="19">
        <v>15.253509933774833</v>
      </c>
      <c r="T108">
        <v>0</v>
      </c>
      <c r="U108">
        <v>0</v>
      </c>
      <c r="V108" t="s">
        <v>804</v>
      </c>
    </row>
    <row r="109" spans="1:22" x14ac:dyDescent="0.3">
      <c r="A109" t="s">
        <v>374</v>
      </c>
      <c r="B109" t="s">
        <v>328</v>
      </c>
      <c r="C109" t="s">
        <v>53</v>
      </c>
      <c r="D109" s="22">
        <v>0</v>
      </c>
      <c r="E109">
        <v>6</v>
      </c>
      <c r="F109">
        <v>70</v>
      </c>
      <c r="G109">
        <v>49</v>
      </c>
      <c r="H109">
        <v>35</v>
      </c>
      <c r="I109">
        <v>142.85</v>
      </c>
      <c r="J109">
        <v>0</v>
      </c>
      <c r="K109">
        <v>0</v>
      </c>
      <c r="L109">
        <v>8</v>
      </c>
      <c r="M109">
        <v>2</v>
      </c>
      <c r="N109">
        <v>0</v>
      </c>
      <c r="O109">
        <v>0</v>
      </c>
      <c r="P109" s="17">
        <v>0.14285714285714285</v>
      </c>
      <c r="Q109">
        <v>349.98250000000002</v>
      </c>
      <c r="R109">
        <v>210</v>
      </c>
      <c r="S109" s="19">
        <v>20.407142857142855</v>
      </c>
      <c r="T109">
        <v>0</v>
      </c>
      <c r="U109">
        <v>0</v>
      </c>
      <c r="V109" t="s">
        <v>880</v>
      </c>
    </row>
    <row r="110" spans="1:22" x14ac:dyDescent="0.3">
      <c r="A110" t="s">
        <v>309</v>
      </c>
      <c r="B110" t="s">
        <v>275</v>
      </c>
      <c r="C110" t="s">
        <v>6</v>
      </c>
      <c r="D110">
        <v>0</v>
      </c>
      <c r="E110">
        <v>8</v>
      </c>
      <c r="F110">
        <v>161</v>
      </c>
      <c r="G110">
        <v>95</v>
      </c>
      <c r="H110">
        <v>23</v>
      </c>
      <c r="I110">
        <v>169.47</v>
      </c>
      <c r="J110">
        <v>0</v>
      </c>
      <c r="K110">
        <v>1</v>
      </c>
      <c r="L110">
        <v>23</v>
      </c>
      <c r="M110">
        <v>6</v>
      </c>
      <c r="N110">
        <v>0</v>
      </c>
      <c r="O110">
        <v>0</v>
      </c>
      <c r="P110" s="17">
        <v>0.18012422360248448</v>
      </c>
      <c r="Q110">
        <v>627.54741000000001</v>
      </c>
    </row>
    <row r="111" spans="1:22" x14ac:dyDescent="0.3">
      <c r="A111" t="s">
        <v>307</v>
      </c>
      <c r="B111" t="s">
        <v>275</v>
      </c>
      <c r="C111" t="s">
        <v>6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 s="17">
        <v>0</v>
      </c>
      <c r="Q111">
        <v>0</v>
      </c>
    </row>
    <row r="112" spans="1:22" x14ac:dyDescent="0.3">
      <c r="A112" t="s">
        <v>305</v>
      </c>
      <c r="B112" t="s">
        <v>275</v>
      </c>
      <c r="C112" t="s">
        <v>1</v>
      </c>
      <c r="D112">
        <v>0</v>
      </c>
      <c r="E112">
        <v>4</v>
      </c>
      <c r="F112">
        <v>5</v>
      </c>
      <c r="G112">
        <v>5</v>
      </c>
      <c r="H112">
        <v>5</v>
      </c>
      <c r="I112">
        <v>100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0</v>
      </c>
      <c r="P112" s="17">
        <v>0.2</v>
      </c>
      <c r="Q112">
        <v>2.5</v>
      </c>
    </row>
    <row r="113" spans="1:22" x14ac:dyDescent="0.3">
      <c r="A113" t="s">
        <v>303</v>
      </c>
      <c r="B113" t="s">
        <v>275</v>
      </c>
      <c r="C113" t="s">
        <v>1</v>
      </c>
      <c r="D113">
        <v>0</v>
      </c>
      <c r="E113">
        <v>7</v>
      </c>
      <c r="F113">
        <v>6</v>
      </c>
      <c r="G113">
        <v>6</v>
      </c>
      <c r="H113">
        <v>6</v>
      </c>
      <c r="I113">
        <v>100</v>
      </c>
      <c r="J113">
        <v>0</v>
      </c>
      <c r="K113">
        <v>0</v>
      </c>
      <c r="L113">
        <v>1</v>
      </c>
      <c r="M113">
        <v>0</v>
      </c>
      <c r="N113">
        <v>3</v>
      </c>
      <c r="O113">
        <v>0</v>
      </c>
      <c r="P113" s="17">
        <v>0.16666666666666666</v>
      </c>
      <c r="Q113">
        <v>3.6</v>
      </c>
    </row>
    <row r="114" spans="1:22" x14ac:dyDescent="0.3">
      <c r="A114" t="s">
        <v>301</v>
      </c>
      <c r="B114" t="s">
        <v>275</v>
      </c>
      <c r="C114" t="s">
        <v>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 s="17">
        <v>0</v>
      </c>
      <c r="Q114">
        <v>0</v>
      </c>
    </row>
    <row r="115" spans="1:22" x14ac:dyDescent="0.3">
      <c r="A115" t="s">
        <v>299</v>
      </c>
      <c r="B115" t="s">
        <v>275</v>
      </c>
      <c r="C115" t="s">
        <v>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 s="17">
        <v>0</v>
      </c>
      <c r="Q115">
        <v>0</v>
      </c>
    </row>
    <row r="116" spans="1:22" x14ac:dyDescent="0.3">
      <c r="A116" t="s">
        <v>297</v>
      </c>
      <c r="B116" t="s">
        <v>275</v>
      </c>
      <c r="C116" t="s">
        <v>19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 s="17">
        <v>0</v>
      </c>
      <c r="Q116">
        <v>0</v>
      </c>
    </row>
    <row r="117" spans="1:22" x14ac:dyDescent="0.3">
      <c r="A117" t="s">
        <v>295</v>
      </c>
      <c r="B117" t="s">
        <v>275</v>
      </c>
      <c r="C117" t="s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 s="17">
        <v>0</v>
      </c>
      <c r="Q117">
        <v>0</v>
      </c>
    </row>
    <row r="118" spans="1:22" x14ac:dyDescent="0.3">
      <c r="A118" t="s">
        <v>293</v>
      </c>
      <c r="B118" t="s">
        <v>275</v>
      </c>
      <c r="C118" t="s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s="17">
        <v>0</v>
      </c>
      <c r="Q118">
        <v>0</v>
      </c>
    </row>
    <row r="119" spans="1:22" x14ac:dyDescent="0.3">
      <c r="A119" t="s">
        <v>291</v>
      </c>
      <c r="B119" t="s">
        <v>275</v>
      </c>
      <c r="C119" t="s">
        <v>19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s="17">
        <v>0</v>
      </c>
      <c r="Q119">
        <v>0</v>
      </c>
    </row>
    <row r="120" spans="1:22" x14ac:dyDescent="0.3">
      <c r="A120" t="s">
        <v>289</v>
      </c>
      <c r="B120" t="s">
        <v>275</v>
      </c>
      <c r="C120" t="s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s="17">
        <v>0</v>
      </c>
      <c r="Q120">
        <v>0</v>
      </c>
    </row>
    <row r="121" spans="1:22" x14ac:dyDescent="0.3">
      <c r="A121" t="s">
        <v>287</v>
      </c>
      <c r="B121" t="s">
        <v>275</v>
      </c>
      <c r="C121" t="s">
        <v>1</v>
      </c>
      <c r="D121">
        <v>2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 s="17">
        <v>0</v>
      </c>
      <c r="Q121">
        <v>0</v>
      </c>
    </row>
    <row r="122" spans="1:22" x14ac:dyDescent="0.3">
      <c r="A122" t="s">
        <v>285</v>
      </c>
      <c r="B122" t="s">
        <v>275</v>
      </c>
      <c r="C122" t="s">
        <v>6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 s="17">
        <v>0</v>
      </c>
      <c r="Q122">
        <v>0</v>
      </c>
    </row>
    <row r="123" spans="1:22" x14ac:dyDescent="0.3">
      <c r="A123" t="s">
        <v>321</v>
      </c>
      <c r="B123" t="s">
        <v>275</v>
      </c>
      <c r="C123" t="s">
        <v>53</v>
      </c>
      <c r="D123" s="22">
        <v>0</v>
      </c>
      <c r="E123">
        <v>8</v>
      </c>
      <c r="F123">
        <v>116</v>
      </c>
      <c r="G123">
        <v>88</v>
      </c>
      <c r="H123">
        <v>19.329999999999998</v>
      </c>
      <c r="I123">
        <v>131.81</v>
      </c>
      <c r="J123">
        <v>0</v>
      </c>
      <c r="K123">
        <v>0</v>
      </c>
      <c r="L123">
        <v>10</v>
      </c>
      <c r="M123">
        <v>5</v>
      </c>
      <c r="N123">
        <v>2</v>
      </c>
      <c r="O123">
        <v>0</v>
      </c>
      <c r="P123" s="17">
        <v>0.12931034482758622</v>
      </c>
      <c r="Q123">
        <v>295.55492679999998</v>
      </c>
      <c r="R123">
        <v>154.63999999999999</v>
      </c>
      <c r="S123" s="19">
        <v>17.044396551724141</v>
      </c>
      <c r="T123">
        <v>0</v>
      </c>
      <c r="U123">
        <v>0</v>
      </c>
      <c r="V123" t="s">
        <v>904</v>
      </c>
    </row>
    <row r="124" spans="1:22" x14ac:dyDescent="0.3">
      <c r="A124" t="s">
        <v>280</v>
      </c>
      <c r="B124" t="s">
        <v>275</v>
      </c>
      <c r="C124" t="s">
        <v>6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 s="17">
        <v>0</v>
      </c>
      <c r="Q124">
        <v>0</v>
      </c>
    </row>
    <row r="125" spans="1:22" x14ac:dyDescent="0.3">
      <c r="A125" t="s">
        <v>313</v>
      </c>
      <c r="B125" t="s">
        <v>275</v>
      </c>
      <c r="C125" t="s">
        <v>24</v>
      </c>
      <c r="D125" s="22">
        <v>0</v>
      </c>
      <c r="E125">
        <v>14</v>
      </c>
      <c r="F125">
        <v>234</v>
      </c>
      <c r="G125">
        <v>183</v>
      </c>
      <c r="H125">
        <v>18</v>
      </c>
      <c r="I125">
        <v>127.86</v>
      </c>
      <c r="J125">
        <v>0</v>
      </c>
      <c r="K125">
        <v>1</v>
      </c>
      <c r="L125">
        <v>11</v>
      </c>
      <c r="M125">
        <v>19</v>
      </c>
      <c r="N125">
        <v>1</v>
      </c>
      <c r="O125">
        <v>0</v>
      </c>
      <c r="P125" s="17">
        <v>0.12820512820512819</v>
      </c>
      <c r="Q125">
        <v>538.54631999999992</v>
      </c>
      <c r="R125">
        <v>252</v>
      </c>
      <c r="S125" s="19">
        <v>16.392307692307689</v>
      </c>
      <c r="T125">
        <v>0</v>
      </c>
      <c r="U125">
        <v>0</v>
      </c>
      <c r="V125" t="s">
        <v>908</v>
      </c>
    </row>
    <row r="126" spans="1:22" x14ac:dyDescent="0.3">
      <c r="A126" t="s">
        <v>167</v>
      </c>
      <c r="B126" t="s">
        <v>115</v>
      </c>
      <c r="C126" t="s">
        <v>53</v>
      </c>
      <c r="D126" s="22">
        <v>0</v>
      </c>
      <c r="E126">
        <v>7</v>
      </c>
      <c r="F126">
        <v>81</v>
      </c>
      <c r="G126">
        <v>58</v>
      </c>
      <c r="H126">
        <v>20.25</v>
      </c>
      <c r="I126">
        <v>139.65</v>
      </c>
      <c r="J126">
        <v>0</v>
      </c>
      <c r="K126">
        <v>0</v>
      </c>
      <c r="L126">
        <v>8</v>
      </c>
      <c r="M126">
        <v>3</v>
      </c>
      <c r="N126">
        <v>2</v>
      </c>
      <c r="O126">
        <v>0</v>
      </c>
      <c r="P126" s="17">
        <v>0.13580246913580246</v>
      </c>
      <c r="Q126">
        <v>229.0609125</v>
      </c>
      <c r="R126">
        <v>141.75</v>
      </c>
      <c r="S126" s="19">
        <v>18.964814814814815</v>
      </c>
      <c r="T126">
        <v>0</v>
      </c>
      <c r="U126">
        <v>0</v>
      </c>
      <c r="V126" t="s">
        <v>977</v>
      </c>
    </row>
    <row r="127" spans="1:22" x14ac:dyDescent="0.3">
      <c r="A127" t="s">
        <v>368</v>
      </c>
      <c r="B127" t="s">
        <v>328</v>
      </c>
      <c r="C127" t="s">
        <v>53</v>
      </c>
      <c r="D127" s="22">
        <v>0</v>
      </c>
      <c r="E127">
        <v>8</v>
      </c>
      <c r="F127">
        <v>82</v>
      </c>
      <c r="G127">
        <v>68</v>
      </c>
      <c r="H127">
        <v>16.399999999999999</v>
      </c>
      <c r="I127">
        <v>120.58</v>
      </c>
      <c r="J127">
        <v>0</v>
      </c>
      <c r="K127">
        <v>0</v>
      </c>
      <c r="L127">
        <v>8</v>
      </c>
      <c r="M127">
        <v>2</v>
      </c>
      <c r="N127">
        <v>1</v>
      </c>
      <c r="O127">
        <v>0</v>
      </c>
      <c r="P127" s="17">
        <v>0.12195121951219512</v>
      </c>
      <c r="Q127">
        <v>162.15598399999999</v>
      </c>
      <c r="R127">
        <v>131.19999999999999</v>
      </c>
      <c r="S127" s="19">
        <v>14.704878048780488</v>
      </c>
      <c r="T127">
        <v>0</v>
      </c>
      <c r="U127">
        <v>0</v>
      </c>
      <c r="V127" t="s">
        <v>883</v>
      </c>
    </row>
    <row r="128" spans="1:22" x14ac:dyDescent="0.3">
      <c r="A128" t="s">
        <v>161</v>
      </c>
      <c r="B128" t="s">
        <v>115</v>
      </c>
      <c r="C128" t="s">
        <v>53</v>
      </c>
      <c r="D128" s="22">
        <v>0</v>
      </c>
      <c r="E128">
        <v>8</v>
      </c>
      <c r="F128">
        <v>78</v>
      </c>
      <c r="G128">
        <v>69</v>
      </c>
      <c r="H128">
        <v>13</v>
      </c>
      <c r="I128">
        <v>113.04</v>
      </c>
      <c r="J128">
        <v>0</v>
      </c>
      <c r="K128">
        <v>0</v>
      </c>
      <c r="L128">
        <v>5</v>
      </c>
      <c r="M128">
        <v>3</v>
      </c>
      <c r="N128">
        <v>1</v>
      </c>
      <c r="O128">
        <v>0</v>
      </c>
      <c r="P128" s="17">
        <v>0.10256410256410256</v>
      </c>
      <c r="Q128">
        <v>114.62256000000001</v>
      </c>
      <c r="R128">
        <v>104</v>
      </c>
      <c r="S128" s="19">
        <v>11.593846153846155</v>
      </c>
      <c r="T128">
        <v>0</v>
      </c>
      <c r="U128">
        <v>0</v>
      </c>
      <c r="V128" t="s">
        <v>980</v>
      </c>
    </row>
    <row r="129" spans="1:22" x14ac:dyDescent="0.3">
      <c r="A129" t="s">
        <v>216</v>
      </c>
      <c r="B129" t="s">
        <v>169</v>
      </c>
      <c r="C129" t="s">
        <v>53</v>
      </c>
      <c r="D129" s="22">
        <v>0</v>
      </c>
      <c r="E129">
        <v>8</v>
      </c>
      <c r="F129">
        <v>65</v>
      </c>
      <c r="G129">
        <v>57</v>
      </c>
      <c r="H129">
        <v>10.83</v>
      </c>
      <c r="I129">
        <v>114.03</v>
      </c>
      <c r="J129">
        <v>0</v>
      </c>
      <c r="K129">
        <v>0</v>
      </c>
      <c r="L129">
        <v>4</v>
      </c>
      <c r="M129">
        <v>4</v>
      </c>
      <c r="N129">
        <v>0</v>
      </c>
      <c r="O129">
        <v>0</v>
      </c>
      <c r="P129" s="17">
        <v>0.12307692307692308</v>
      </c>
      <c r="Q129">
        <v>80.271418499999996</v>
      </c>
      <c r="R129">
        <v>86.64</v>
      </c>
      <c r="S129" s="19">
        <v>14.034461538461539</v>
      </c>
      <c r="T129">
        <v>0</v>
      </c>
      <c r="U129">
        <v>0</v>
      </c>
      <c r="V129" t="s">
        <v>953</v>
      </c>
    </row>
    <row r="130" spans="1:22" x14ac:dyDescent="0.3">
      <c r="A130" t="s">
        <v>269</v>
      </c>
      <c r="B130" t="s">
        <v>220</v>
      </c>
      <c r="C130" t="s">
        <v>24</v>
      </c>
      <c r="D130" s="22">
        <v>0</v>
      </c>
      <c r="E130">
        <v>2</v>
      </c>
      <c r="F130">
        <v>6</v>
      </c>
      <c r="G130">
        <v>4</v>
      </c>
      <c r="H130">
        <v>6</v>
      </c>
      <c r="I130">
        <v>150</v>
      </c>
      <c r="J130">
        <v>0</v>
      </c>
      <c r="K130">
        <v>0</v>
      </c>
      <c r="L130">
        <v>1</v>
      </c>
      <c r="M130">
        <v>0</v>
      </c>
      <c r="N130">
        <v>1</v>
      </c>
      <c r="O130">
        <v>0</v>
      </c>
      <c r="P130" s="17">
        <v>0.16666666666666666</v>
      </c>
      <c r="Q130">
        <v>5.4</v>
      </c>
      <c r="R130">
        <v>12</v>
      </c>
      <c r="S130" s="19">
        <v>25</v>
      </c>
      <c r="T130">
        <v>0</v>
      </c>
      <c r="U130">
        <v>0</v>
      </c>
      <c r="V130" t="s">
        <v>929</v>
      </c>
    </row>
    <row r="131" spans="1:22" x14ac:dyDescent="0.3">
      <c r="A131" t="s">
        <v>267</v>
      </c>
      <c r="B131" t="s">
        <v>220</v>
      </c>
      <c r="C131" t="s">
        <v>24</v>
      </c>
      <c r="D131" s="22">
        <v>0</v>
      </c>
      <c r="E131">
        <v>12</v>
      </c>
      <c r="F131">
        <v>448</v>
      </c>
      <c r="G131">
        <v>240</v>
      </c>
      <c r="H131">
        <v>40.72</v>
      </c>
      <c r="I131">
        <v>186.66</v>
      </c>
      <c r="J131">
        <v>1</v>
      </c>
      <c r="K131">
        <v>2</v>
      </c>
      <c r="L131">
        <v>31</v>
      </c>
      <c r="M131">
        <v>38</v>
      </c>
      <c r="N131">
        <v>1</v>
      </c>
      <c r="O131">
        <v>0</v>
      </c>
      <c r="P131" s="17">
        <v>0.15401785714285715</v>
      </c>
      <c r="Q131">
        <v>3405.1562495999992</v>
      </c>
      <c r="R131">
        <v>488.64</v>
      </c>
      <c r="S131" s="19">
        <v>28.748973214285716</v>
      </c>
      <c r="T131">
        <v>0</v>
      </c>
      <c r="U131">
        <v>0</v>
      </c>
      <c r="V131" t="s">
        <v>930</v>
      </c>
    </row>
    <row r="132" spans="1:22" x14ac:dyDescent="0.3">
      <c r="A132" t="s">
        <v>263</v>
      </c>
      <c r="B132" t="s">
        <v>220</v>
      </c>
      <c r="C132" t="s">
        <v>6</v>
      </c>
      <c r="D132">
        <v>0</v>
      </c>
      <c r="E132">
        <v>16</v>
      </c>
      <c r="F132">
        <v>226</v>
      </c>
      <c r="G132">
        <v>155</v>
      </c>
      <c r="H132">
        <v>37.659999999999997</v>
      </c>
      <c r="I132">
        <v>145.80000000000001</v>
      </c>
      <c r="J132">
        <v>0</v>
      </c>
      <c r="K132">
        <v>1</v>
      </c>
      <c r="L132">
        <v>20</v>
      </c>
      <c r="M132">
        <v>11</v>
      </c>
      <c r="N132">
        <v>3</v>
      </c>
      <c r="O132">
        <v>0</v>
      </c>
      <c r="P132" s="17">
        <v>0.13716814159292035</v>
      </c>
      <c r="Q132">
        <v>1240.927128</v>
      </c>
    </row>
    <row r="133" spans="1:22" x14ac:dyDescent="0.3">
      <c r="A133" t="s">
        <v>261</v>
      </c>
      <c r="B133" t="s">
        <v>220</v>
      </c>
      <c r="C133" t="s">
        <v>6</v>
      </c>
      <c r="D133">
        <v>0</v>
      </c>
      <c r="E133">
        <v>14</v>
      </c>
      <c r="F133">
        <v>318</v>
      </c>
      <c r="G133">
        <v>216</v>
      </c>
      <c r="H133">
        <v>26.5</v>
      </c>
      <c r="I133">
        <v>147.22</v>
      </c>
      <c r="J133">
        <v>0</v>
      </c>
      <c r="K133">
        <v>2</v>
      </c>
      <c r="L133">
        <v>31</v>
      </c>
      <c r="M133">
        <v>13</v>
      </c>
      <c r="N133">
        <v>2</v>
      </c>
      <c r="O133">
        <v>0</v>
      </c>
      <c r="P133" s="17">
        <v>0.13836477987421383</v>
      </c>
      <c r="Q133">
        <v>1240.62294</v>
      </c>
    </row>
    <row r="134" spans="1:22" x14ac:dyDescent="0.3">
      <c r="A134" t="s">
        <v>259</v>
      </c>
      <c r="B134" t="s">
        <v>220</v>
      </c>
      <c r="C134" t="s">
        <v>1</v>
      </c>
      <c r="D134">
        <v>0.75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 s="17">
        <v>0</v>
      </c>
      <c r="Q134">
        <v>0</v>
      </c>
    </row>
    <row r="135" spans="1:22" x14ac:dyDescent="0.3">
      <c r="A135" t="s">
        <v>256</v>
      </c>
      <c r="B135" t="s">
        <v>220</v>
      </c>
      <c r="C135" t="s">
        <v>6</v>
      </c>
      <c r="D135">
        <v>0</v>
      </c>
      <c r="E135">
        <v>7</v>
      </c>
      <c r="F135">
        <v>139</v>
      </c>
      <c r="G135">
        <v>76</v>
      </c>
      <c r="H135">
        <v>27.8</v>
      </c>
      <c r="I135">
        <v>182.89</v>
      </c>
      <c r="J135">
        <v>0</v>
      </c>
      <c r="K135">
        <v>0</v>
      </c>
      <c r="L135">
        <v>12</v>
      </c>
      <c r="M135">
        <v>9</v>
      </c>
      <c r="N135">
        <v>2</v>
      </c>
      <c r="O135">
        <v>0</v>
      </c>
      <c r="P135" s="17">
        <v>0.15107913669064749</v>
      </c>
      <c r="Q135">
        <v>706.72353799999996</v>
      </c>
    </row>
    <row r="136" spans="1:22" x14ac:dyDescent="0.3">
      <c r="A136" t="s">
        <v>254</v>
      </c>
      <c r="B136" t="s">
        <v>220</v>
      </c>
      <c r="C136" t="s">
        <v>6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 s="17">
        <v>0</v>
      </c>
      <c r="Q136">
        <v>0</v>
      </c>
    </row>
    <row r="137" spans="1:22" x14ac:dyDescent="0.3">
      <c r="A137" t="s">
        <v>415</v>
      </c>
      <c r="B137" t="s">
        <v>383</v>
      </c>
      <c r="C137" t="s">
        <v>53</v>
      </c>
      <c r="D137" s="22">
        <v>0</v>
      </c>
      <c r="E137">
        <v>9</v>
      </c>
      <c r="F137">
        <v>43</v>
      </c>
      <c r="G137">
        <v>33</v>
      </c>
      <c r="H137">
        <v>10.75</v>
      </c>
      <c r="I137">
        <v>130.30000000000001</v>
      </c>
      <c r="J137">
        <v>0</v>
      </c>
      <c r="K137">
        <v>0</v>
      </c>
      <c r="L137">
        <v>3</v>
      </c>
      <c r="M137">
        <v>2</v>
      </c>
      <c r="N137">
        <v>1</v>
      </c>
      <c r="O137">
        <v>0</v>
      </c>
      <c r="P137" s="17">
        <v>0.11627906976744186</v>
      </c>
      <c r="Q137">
        <v>60.231175</v>
      </c>
      <c r="R137">
        <v>96.75</v>
      </c>
      <c r="S137" s="19">
        <v>15.151162790697676</v>
      </c>
      <c r="T137">
        <v>0</v>
      </c>
      <c r="U137">
        <v>0</v>
      </c>
      <c r="V137" t="s">
        <v>861</v>
      </c>
    </row>
    <row r="138" spans="1:22" x14ac:dyDescent="0.3">
      <c r="A138" t="s">
        <v>249</v>
      </c>
      <c r="B138" t="s">
        <v>220</v>
      </c>
      <c r="C138" t="s">
        <v>1</v>
      </c>
      <c r="D138">
        <v>0</v>
      </c>
      <c r="E138">
        <v>5</v>
      </c>
      <c r="F138">
        <v>8</v>
      </c>
      <c r="G138">
        <v>4</v>
      </c>
      <c r="H138">
        <v>8</v>
      </c>
      <c r="I138">
        <v>200</v>
      </c>
      <c r="J138">
        <v>0</v>
      </c>
      <c r="K138">
        <v>0</v>
      </c>
      <c r="L138">
        <v>0</v>
      </c>
      <c r="M138">
        <v>1</v>
      </c>
      <c r="N138">
        <v>1</v>
      </c>
      <c r="O138">
        <v>0</v>
      </c>
      <c r="P138" s="17">
        <v>0.125</v>
      </c>
      <c r="Q138">
        <v>12.8</v>
      </c>
    </row>
    <row r="139" spans="1:22" x14ac:dyDescent="0.3">
      <c r="A139" t="s">
        <v>247</v>
      </c>
      <c r="B139" t="s">
        <v>220</v>
      </c>
      <c r="C139" t="s">
        <v>1</v>
      </c>
      <c r="D139">
        <v>0</v>
      </c>
      <c r="E139">
        <v>13</v>
      </c>
      <c r="F139">
        <v>7</v>
      </c>
      <c r="G139">
        <v>7</v>
      </c>
      <c r="H139">
        <v>7</v>
      </c>
      <c r="I139">
        <v>100</v>
      </c>
      <c r="J139">
        <v>0</v>
      </c>
      <c r="K139">
        <v>0</v>
      </c>
      <c r="L139">
        <v>1</v>
      </c>
      <c r="M139">
        <v>0</v>
      </c>
      <c r="N139">
        <v>1</v>
      </c>
      <c r="O139">
        <v>0</v>
      </c>
      <c r="P139" s="17">
        <v>0.14285714285714285</v>
      </c>
      <c r="Q139">
        <v>4.9000000000000004</v>
      </c>
    </row>
    <row r="140" spans="1:22" x14ac:dyDescent="0.3">
      <c r="A140" t="s">
        <v>245</v>
      </c>
      <c r="B140" t="s">
        <v>220</v>
      </c>
      <c r="C140" t="s">
        <v>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 s="17">
        <v>0</v>
      </c>
      <c r="Q140">
        <v>0</v>
      </c>
    </row>
    <row r="141" spans="1:22" x14ac:dyDescent="0.3">
      <c r="A141" t="s">
        <v>243</v>
      </c>
      <c r="B141" t="s">
        <v>220</v>
      </c>
      <c r="C141" t="s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 s="17">
        <v>0</v>
      </c>
      <c r="Q141">
        <v>0</v>
      </c>
    </row>
    <row r="142" spans="1:22" x14ac:dyDescent="0.3">
      <c r="A142" t="s">
        <v>241</v>
      </c>
      <c r="B142" t="s">
        <v>220</v>
      </c>
      <c r="C142" t="s">
        <v>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 s="17">
        <v>0</v>
      </c>
      <c r="Q142">
        <v>0</v>
      </c>
    </row>
    <row r="143" spans="1:22" x14ac:dyDescent="0.3">
      <c r="A143" t="s">
        <v>239</v>
      </c>
      <c r="B143" t="s">
        <v>220</v>
      </c>
      <c r="C143" t="s">
        <v>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 s="17">
        <v>0</v>
      </c>
      <c r="Q143">
        <v>0</v>
      </c>
    </row>
    <row r="144" spans="1:22" x14ac:dyDescent="0.3">
      <c r="A144" t="s">
        <v>237</v>
      </c>
      <c r="B144" t="s">
        <v>220</v>
      </c>
      <c r="C144" t="s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 s="17">
        <v>0</v>
      </c>
      <c r="Q144">
        <v>0</v>
      </c>
    </row>
    <row r="145" spans="1:22" x14ac:dyDescent="0.3">
      <c r="A145" t="s">
        <v>235</v>
      </c>
      <c r="B145" t="s">
        <v>220</v>
      </c>
      <c r="C145" t="s">
        <v>6</v>
      </c>
      <c r="D145">
        <v>0</v>
      </c>
      <c r="E145">
        <v>9</v>
      </c>
      <c r="F145">
        <v>24</v>
      </c>
      <c r="G145">
        <v>30</v>
      </c>
      <c r="H145">
        <v>12</v>
      </c>
      <c r="I145">
        <v>80</v>
      </c>
      <c r="J145">
        <v>0</v>
      </c>
      <c r="K145">
        <v>0</v>
      </c>
      <c r="L145">
        <v>2</v>
      </c>
      <c r="M145">
        <v>0</v>
      </c>
      <c r="N145">
        <v>1</v>
      </c>
      <c r="O145">
        <v>0</v>
      </c>
      <c r="P145" s="17">
        <v>8.3333333333333329E-2</v>
      </c>
      <c r="Q145">
        <v>23.04</v>
      </c>
    </row>
    <row r="146" spans="1:22" x14ac:dyDescent="0.3">
      <c r="A146" t="s">
        <v>278</v>
      </c>
      <c r="B146" t="s">
        <v>275</v>
      </c>
      <c r="C146" t="s">
        <v>53</v>
      </c>
      <c r="D146" s="22">
        <v>2.2000000000000002</v>
      </c>
      <c r="E146">
        <v>3</v>
      </c>
      <c r="F146">
        <v>29</v>
      </c>
      <c r="G146">
        <v>25</v>
      </c>
      <c r="H146">
        <v>14.5</v>
      </c>
      <c r="I146">
        <v>116</v>
      </c>
      <c r="J146">
        <v>0</v>
      </c>
      <c r="K146">
        <v>0</v>
      </c>
      <c r="L146">
        <v>1</v>
      </c>
      <c r="M146">
        <v>1</v>
      </c>
      <c r="N146">
        <v>0</v>
      </c>
      <c r="O146">
        <v>7.5862068965517254E-2</v>
      </c>
      <c r="P146" s="17">
        <v>6.8965517241379309E-2</v>
      </c>
      <c r="Q146">
        <v>48.777999999999999</v>
      </c>
      <c r="R146">
        <v>43.5</v>
      </c>
      <c r="S146" s="19">
        <v>8</v>
      </c>
      <c r="T146">
        <v>22.171818181818178</v>
      </c>
      <c r="U146">
        <v>4.5102300217311091E-2</v>
      </c>
      <c r="V146" t="s">
        <v>925</v>
      </c>
    </row>
    <row r="147" spans="1:22" x14ac:dyDescent="0.3">
      <c r="A147" t="s">
        <v>231</v>
      </c>
      <c r="B147" t="s">
        <v>220</v>
      </c>
      <c r="C147" t="s">
        <v>6</v>
      </c>
      <c r="D147">
        <v>0.5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 s="17">
        <v>0</v>
      </c>
      <c r="Q147">
        <v>0</v>
      </c>
    </row>
    <row r="148" spans="1:22" x14ac:dyDescent="0.3">
      <c r="A148" t="s">
        <v>228</v>
      </c>
      <c r="B148" t="s">
        <v>220</v>
      </c>
      <c r="C148" t="s">
        <v>1</v>
      </c>
      <c r="D148">
        <v>0.3</v>
      </c>
      <c r="E148">
        <v>3</v>
      </c>
      <c r="F148">
        <v>10</v>
      </c>
      <c r="G148">
        <v>21</v>
      </c>
      <c r="H148">
        <v>10</v>
      </c>
      <c r="I148">
        <v>47.61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0.03</v>
      </c>
      <c r="P148" s="17">
        <v>0</v>
      </c>
      <c r="Q148">
        <v>4.7610000000000001</v>
      </c>
    </row>
    <row r="149" spans="1:22" x14ac:dyDescent="0.3">
      <c r="A149" t="s">
        <v>225</v>
      </c>
      <c r="B149" t="s">
        <v>220</v>
      </c>
      <c r="C149" t="s">
        <v>1</v>
      </c>
      <c r="D149">
        <v>0.3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 s="17">
        <v>0</v>
      </c>
      <c r="Q149">
        <v>0</v>
      </c>
    </row>
    <row r="150" spans="1:22" x14ac:dyDescent="0.3">
      <c r="A150" t="s">
        <v>483</v>
      </c>
      <c r="B150" t="s">
        <v>435</v>
      </c>
      <c r="C150" t="s">
        <v>53</v>
      </c>
      <c r="D150" s="22">
        <v>0</v>
      </c>
      <c r="E150">
        <v>2</v>
      </c>
      <c r="F150">
        <v>18</v>
      </c>
      <c r="G150">
        <v>18</v>
      </c>
      <c r="H150">
        <v>9</v>
      </c>
      <c r="I150">
        <v>100</v>
      </c>
      <c r="J150">
        <v>0</v>
      </c>
      <c r="K150">
        <v>0</v>
      </c>
      <c r="L150">
        <v>3</v>
      </c>
      <c r="M150">
        <v>0</v>
      </c>
      <c r="N150">
        <v>0</v>
      </c>
      <c r="O150">
        <v>0</v>
      </c>
      <c r="P150" s="17">
        <v>0.16666666666666666</v>
      </c>
      <c r="Q150">
        <v>16.2</v>
      </c>
      <c r="R150">
        <v>18</v>
      </c>
      <c r="S150" s="19">
        <v>16.666666666666664</v>
      </c>
      <c r="T150">
        <v>0</v>
      </c>
      <c r="U150">
        <v>0</v>
      </c>
      <c r="V150" t="s">
        <v>828</v>
      </c>
    </row>
    <row r="151" spans="1:22" x14ac:dyDescent="0.3">
      <c r="A151" t="s">
        <v>221</v>
      </c>
      <c r="B151" t="s">
        <v>220</v>
      </c>
      <c r="C151" t="s">
        <v>6</v>
      </c>
      <c r="D151">
        <v>0.3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 s="17">
        <v>0</v>
      </c>
      <c r="Q151">
        <v>0</v>
      </c>
    </row>
    <row r="152" spans="1:22" x14ac:dyDescent="0.3">
      <c r="A152" t="s">
        <v>54</v>
      </c>
      <c r="B152" t="s">
        <v>3</v>
      </c>
      <c r="C152" t="s">
        <v>53</v>
      </c>
      <c r="D152" s="22">
        <v>0</v>
      </c>
      <c r="E152">
        <v>6</v>
      </c>
      <c r="F152">
        <v>19</v>
      </c>
      <c r="G152">
        <v>25</v>
      </c>
      <c r="H152">
        <v>6.33</v>
      </c>
      <c r="I152">
        <v>76</v>
      </c>
      <c r="J152">
        <v>0</v>
      </c>
      <c r="K152">
        <v>0</v>
      </c>
      <c r="L152">
        <v>3</v>
      </c>
      <c r="M152">
        <v>0</v>
      </c>
      <c r="N152">
        <v>1</v>
      </c>
      <c r="O152">
        <v>0</v>
      </c>
      <c r="P152" s="17">
        <v>0.15789473684210525</v>
      </c>
      <c r="Q152">
        <v>9.1405200000000004</v>
      </c>
      <c r="R152">
        <v>37.980000000000004</v>
      </c>
      <c r="S152" s="19">
        <v>12</v>
      </c>
      <c r="T152">
        <v>0</v>
      </c>
      <c r="U152">
        <v>0</v>
      </c>
      <c r="V152" t="s">
        <v>1030</v>
      </c>
    </row>
    <row r="153" spans="1:22" x14ac:dyDescent="0.3">
      <c r="A153" t="s">
        <v>494</v>
      </c>
      <c r="B153" t="s">
        <v>487</v>
      </c>
      <c r="C153" t="s">
        <v>53</v>
      </c>
      <c r="D153" s="22">
        <v>0.75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 s="17">
        <v>0</v>
      </c>
      <c r="Q153">
        <v>0</v>
      </c>
      <c r="R153">
        <v>0</v>
      </c>
      <c r="S153" s="19">
        <v>0</v>
      </c>
      <c r="T153">
        <v>0</v>
      </c>
      <c r="U153">
        <v>0</v>
      </c>
      <c r="V153" t="s">
        <v>1023</v>
      </c>
    </row>
    <row r="154" spans="1:22" x14ac:dyDescent="0.3">
      <c r="A154" t="s">
        <v>473</v>
      </c>
      <c r="B154" t="s">
        <v>435</v>
      </c>
      <c r="C154" t="s">
        <v>53</v>
      </c>
      <c r="D154" s="22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 s="17">
        <v>0</v>
      </c>
      <c r="Q154">
        <v>0</v>
      </c>
      <c r="R154">
        <v>0</v>
      </c>
      <c r="S154" s="19">
        <v>0</v>
      </c>
      <c r="T154">
        <v>0</v>
      </c>
      <c r="U154">
        <v>0</v>
      </c>
      <c r="V154" t="s">
        <v>833</v>
      </c>
    </row>
    <row r="155" spans="1:22" x14ac:dyDescent="0.3">
      <c r="A155" t="s">
        <v>453</v>
      </c>
      <c r="B155" t="s">
        <v>435</v>
      </c>
      <c r="C155" t="s">
        <v>53</v>
      </c>
      <c r="D155" s="22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 s="17">
        <v>0</v>
      </c>
      <c r="Q155">
        <v>0</v>
      </c>
      <c r="R155">
        <v>0</v>
      </c>
      <c r="S155" s="19">
        <v>0</v>
      </c>
      <c r="T155">
        <v>0</v>
      </c>
      <c r="U155">
        <v>0</v>
      </c>
      <c r="V155" t="s">
        <v>843</v>
      </c>
    </row>
    <row r="156" spans="1:22" x14ac:dyDescent="0.3">
      <c r="A156" t="s">
        <v>446</v>
      </c>
      <c r="B156" t="s">
        <v>435</v>
      </c>
      <c r="C156" t="s">
        <v>53</v>
      </c>
      <c r="D156" s="22">
        <v>2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 s="17">
        <v>0</v>
      </c>
      <c r="Q156">
        <v>0</v>
      </c>
      <c r="R156">
        <v>0</v>
      </c>
      <c r="S156" s="19">
        <v>0</v>
      </c>
      <c r="T156">
        <v>0</v>
      </c>
      <c r="U156">
        <v>0</v>
      </c>
      <c r="V156" t="s">
        <v>846</v>
      </c>
    </row>
    <row r="157" spans="1:22" x14ac:dyDescent="0.3">
      <c r="A157" t="s">
        <v>208</v>
      </c>
      <c r="B157" t="s">
        <v>169</v>
      </c>
      <c r="C157" t="s">
        <v>24</v>
      </c>
      <c r="D157" s="22">
        <v>0</v>
      </c>
      <c r="E157">
        <v>14</v>
      </c>
      <c r="F157">
        <v>510</v>
      </c>
      <c r="G157">
        <v>302</v>
      </c>
      <c r="H157">
        <v>42.5</v>
      </c>
      <c r="I157">
        <v>168.87</v>
      </c>
      <c r="J157">
        <v>0</v>
      </c>
      <c r="K157">
        <v>6</v>
      </c>
      <c r="L157">
        <v>55</v>
      </c>
      <c r="M157">
        <v>23</v>
      </c>
      <c r="N157">
        <v>1</v>
      </c>
      <c r="O157">
        <v>0</v>
      </c>
      <c r="P157" s="17">
        <v>0.15294117647058825</v>
      </c>
      <c r="Q157">
        <v>3660.2572500000001</v>
      </c>
      <c r="R157">
        <v>595</v>
      </c>
      <c r="S157" s="19">
        <v>25.827176470588238</v>
      </c>
      <c r="T157">
        <v>0</v>
      </c>
      <c r="U157">
        <v>0</v>
      </c>
      <c r="V157" t="s">
        <v>957</v>
      </c>
    </row>
    <row r="158" spans="1:22" x14ac:dyDescent="0.3">
      <c r="A158" t="s">
        <v>440</v>
      </c>
      <c r="B158" t="s">
        <v>435</v>
      </c>
      <c r="C158" t="s">
        <v>53</v>
      </c>
      <c r="D158" s="22">
        <v>0.3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 s="17">
        <v>0</v>
      </c>
      <c r="Q158">
        <v>0</v>
      </c>
      <c r="R158">
        <v>0</v>
      </c>
      <c r="S158" s="19">
        <v>0</v>
      </c>
      <c r="T158">
        <v>0</v>
      </c>
      <c r="U158">
        <v>0</v>
      </c>
      <c r="V158" t="s">
        <v>1017</v>
      </c>
    </row>
    <row r="159" spans="1:22" x14ac:dyDescent="0.3">
      <c r="A159" t="s">
        <v>204</v>
      </c>
      <c r="B159" t="s">
        <v>169</v>
      </c>
      <c r="C159" t="s">
        <v>6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 s="17">
        <v>0</v>
      </c>
      <c r="Q159">
        <v>0</v>
      </c>
    </row>
    <row r="160" spans="1:22" x14ac:dyDescent="0.3">
      <c r="A160" t="s">
        <v>202</v>
      </c>
      <c r="B160" t="s">
        <v>169</v>
      </c>
      <c r="C160" t="s">
        <v>6</v>
      </c>
      <c r="D160">
        <v>0</v>
      </c>
      <c r="E160">
        <v>2</v>
      </c>
      <c r="F160">
        <v>5</v>
      </c>
      <c r="G160">
        <v>3</v>
      </c>
      <c r="H160" t="s">
        <v>589</v>
      </c>
      <c r="I160">
        <v>166.66</v>
      </c>
      <c r="J160">
        <v>0</v>
      </c>
      <c r="K160">
        <v>0</v>
      </c>
      <c r="L160">
        <v>1</v>
      </c>
      <c r="M160">
        <v>0</v>
      </c>
      <c r="N160">
        <v>1</v>
      </c>
      <c r="O160">
        <v>0</v>
      </c>
      <c r="P160" s="17">
        <v>0.2</v>
      </c>
      <c r="Q160" t="e">
        <v>#VALUE!</v>
      </c>
    </row>
    <row r="161" spans="1:17" x14ac:dyDescent="0.3">
      <c r="A161" t="s">
        <v>200</v>
      </c>
      <c r="B161" t="s">
        <v>169</v>
      </c>
      <c r="C161" t="s">
        <v>6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 s="17">
        <v>0</v>
      </c>
      <c r="Q161">
        <v>0</v>
      </c>
    </row>
    <row r="162" spans="1:17" x14ac:dyDescent="0.3">
      <c r="A162" t="s">
        <v>198</v>
      </c>
      <c r="B162" t="s">
        <v>169</v>
      </c>
      <c r="C162" t="s">
        <v>6</v>
      </c>
      <c r="D162">
        <v>0</v>
      </c>
      <c r="E162">
        <v>3</v>
      </c>
      <c r="F162">
        <v>52</v>
      </c>
      <c r="G162">
        <v>27</v>
      </c>
      <c r="H162">
        <v>26</v>
      </c>
      <c r="I162">
        <v>192.59</v>
      </c>
      <c r="J162">
        <v>0</v>
      </c>
      <c r="K162">
        <v>0</v>
      </c>
      <c r="L162">
        <v>3</v>
      </c>
      <c r="M162">
        <v>5</v>
      </c>
      <c r="N162">
        <v>0</v>
      </c>
      <c r="O162">
        <v>0</v>
      </c>
      <c r="P162" s="17">
        <v>0.15384615384615385</v>
      </c>
      <c r="Q162">
        <v>260.38168000000002</v>
      </c>
    </row>
    <row r="163" spans="1:17" x14ac:dyDescent="0.3">
      <c r="A163" t="s">
        <v>196</v>
      </c>
      <c r="B163" t="s">
        <v>169</v>
      </c>
      <c r="C163" t="s">
        <v>6</v>
      </c>
      <c r="D163">
        <v>0</v>
      </c>
      <c r="E163">
        <v>13</v>
      </c>
      <c r="F163">
        <v>364</v>
      </c>
      <c r="G163">
        <v>172</v>
      </c>
      <c r="H163">
        <v>28</v>
      </c>
      <c r="I163">
        <v>211.62</v>
      </c>
      <c r="J163">
        <v>0</v>
      </c>
      <c r="K163">
        <v>3</v>
      </c>
      <c r="L163">
        <v>27</v>
      </c>
      <c r="M163">
        <v>32</v>
      </c>
      <c r="N163">
        <v>0</v>
      </c>
      <c r="O163">
        <v>0</v>
      </c>
      <c r="P163" s="17">
        <v>0.16208791208791209</v>
      </c>
      <c r="Q163">
        <v>2156.83104</v>
      </c>
    </row>
    <row r="164" spans="1:17" x14ac:dyDescent="0.3">
      <c r="A164" t="s">
        <v>194</v>
      </c>
      <c r="B164" t="s">
        <v>169</v>
      </c>
      <c r="C164" t="s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 s="17">
        <v>0</v>
      </c>
      <c r="Q164">
        <v>0</v>
      </c>
    </row>
    <row r="165" spans="1:17" x14ac:dyDescent="0.3">
      <c r="A165" t="s">
        <v>192</v>
      </c>
      <c r="B165" t="s">
        <v>169</v>
      </c>
      <c r="C165" t="s">
        <v>6</v>
      </c>
      <c r="D165">
        <v>0</v>
      </c>
      <c r="E165">
        <v>7</v>
      </c>
      <c r="F165">
        <v>158</v>
      </c>
      <c r="G165">
        <v>90</v>
      </c>
      <c r="H165">
        <v>39.5</v>
      </c>
      <c r="I165">
        <v>175.55</v>
      </c>
      <c r="J165">
        <v>0</v>
      </c>
      <c r="K165">
        <v>1</v>
      </c>
      <c r="L165">
        <v>9</v>
      </c>
      <c r="M165">
        <v>12</v>
      </c>
      <c r="N165">
        <v>3</v>
      </c>
      <c r="O165">
        <v>0</v>
      </c>
      <c r="P165" s="17">
        <v>0.13291139240506328</v>
      </c>
      <c r="Q165">
        <v>1095.6075499999999</v>
      </c>
    </row>
    <row r="166" spans="1:17" x14ac:dyDescent="0.3">
      <c r="A166" t="s">
        <v>190</v>
      </c>
      <c r="B166" t="s">
        <v>169</v>
      </c>
      <c r="C166" t="s">
        <v>6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 s="17">
        <v>0</v>
      </c>
      <c r="Q166">
        <v>0</v>
      </c>
    </row>
    <row r="167" spans="1:17" x14ac:dyDescent="0.3">
      <c r="A167" t="s">
        <v>188</v>
      </c>
      <c r="B167" t="s">
        <v>169</v>
      </c>
      <c r="C167" t="s">
        <v>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 s="17">
        <v>0</v>
      </c>
      <c r="Q167">
        <v>0</v>
      </c>
    </row>
    <row r="168" spans="1:17" x14ac:dyDescent="0.3">
      <c r="A168" t="s">
        <v>186</v>
      </c>
      <c r="B168" t="s">
        <v>169</v>
      </c>
      <c r="C168" t="s">
        <v>19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 s="17">
        <v>0</v>
      </c>
      <c r="Q168">
        <v>0</v>
      </c>
    </row>
    <row r="169" spans="1:17" x14ac:dyDescent="0.3">
      <c r="A169" t="s">
        <v>184</v>
      </c>
      <c r="B169" t="s">
        <v>169</v>
      </c>
      <c r="C169" t="s">
        <v>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 s="17">
        <v>0</v>
      </c>
      <c r="Q169">
        <v>0</v>
      </c>
    </row>
    <row r="170" spans="1:17" x14ac:dyDescent="0.3">
      <c r="A170" t="s">
        <v>182</v>
      </c>
      <c r="B170" t="s">
        <v>169</v>
      </c>
      <c r="C170" t="s">
        <v>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 s="17">
        <v>0</v>
      </c>
      <c r="Q170">
        <v>0</v>
      </c>
    </row>
    <row r="171" spans="1:17" x14ac:dyDescent="0.3">
      <c r="A171" t="s">
        <v>180</v>
      </c>
      <c r="B171" t="s">
        <v>169</v>
      </c>
      <c r="C171" t="s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 s="17">
        <v>0</v>
      </c>
      <c r="Q171">
        <v>0</v>
      </c>
    </row>
    <row r="172" spans="1:17" x14ac:dyDescent="0.3">
      <c r="A172" t="s">
        <v>178</v>
      </c>
      <c r="B172" t="s">
        <v>169</v>
      </c>
      <c r="C172" t="s">
        <v>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 s="17">
        <v>0</v>
      </c>
      <c r="Q172" s="19">
        <v>0</v>
      </c>
    </row>
    <row r="173" spans="1:17" x14ac:dyDescent="0.3">
      <c r="A173" t="s">
        <v>176</v>
      </c>
      <c r="B173" t="s">
        <v>169</v>
      </c>
      <c r="C173" t="s">
        <v>6</v>
      </c>
      <c r="D173">
        <v>3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 s="17">
        <v>0</v>
      </c>
      <c r="Q173" s="19">
        <v>0</v>
      </c>
    </row>
    <row r="174" spans="1:17" x14ac:dyDescent="0.3">
      <c r="A174" t="s">
        <v>174</v>
      </c>
      <c r="B174" t="s">
        <v>169</v>
      </c>
      <c r="C174" t="s">
        <v>6</v>
      </c>
      <c r="D174">
        <v>4.4000000000000004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 s="17">
        <v>0</v>
      </c>
      <c r="Q174" s="19">
        <v>0</v>
      </c>
    </row>
    <row r="175" spans="1:17" x14ac:dyDescent="0.3">
      <c r="A175" t="s">
        <v>172</v>
      </c>
      <c r="B175" t="s">
        <v>169</v>
      </c>
      <c r="C175" t="s">
        <v>1</v>
      </c>
      <c r="D175">
        <v>0.3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 s="17">
        <v>0</v>
      </c>
      <c r="Q175" s="19">
        <v>0</v>
      </c>
    </row>
    <row r="176" spans="1:17" x14ac:dyDescent="0.3">
      <c r="A176" t="s">
        <v>170</v>
      </c>
      <c r="B176" t="s">
        <v>169</v>
      </c>
      <c r="C176" t="s">
        <v>1</v>
      </c>
      <c r="D176">
        <v>0.3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 s="17">
        <v>0</v>
      </c>
      <c r="Q176" s="19">
        <v>0</v>
      </c>
    </row>
    <row r="177" spans="1:22" x14ac:dyDescent="0.3">
      <c r="A177" t="s">
        <v>438</v>
      </c>
      <c r="B177" t="s">
        <v>435</v>
      </c>
      <c r="C177" t="s">
        <v>53</v>
      </c>
      <c r="D177" s="22">
        <v>0.75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 s="17">
        <v>0</v>
      </c>
      <c r="Q177">
        <v>0</v>
      </c>
      <c r="R177">
        <v>0</v>
      </c>
      <c r="S177" s="19">
        <v>0</v>
      </c>
      <c r="T177">
        <v>0</v>
      </c>
      <c r="U177">
        <v>0</v>
      </c>
      <c r="V177" t="s">
        <v>991</v>
      </c>
    </row>
    <row r="178" spans="1:22" x14ac:dyDescent="0.3">
      <c r="A178" t="s">
        <v>342</v>
      </c>
      <c r="B178" t="s">
        <v>328</v>
      </c>
      <c r="C178" t="s">
        <v>53</v>
      </c>
      <c r="D178" s="22">
        <v>0.75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 s="17">
        <v>0</v>
      </c>
      <c r="Q178">
        <v>0</v>
      </c>
      <c r="R178">
        <v>0</v>
      </c>
      <c r="S178" s="19">
        <v>0</v>
      </c>
      <c r="T178">
        <v>0</v>
      </c>
      <c r="U178">
        <v>0</v>
      </c>
      <c r="V178" t="s">
        <v>996</v>
      </c>
    </row>
    <row r="179" spans="1:22" x14ac:dyDescent="0.3">
      <c r="A179" t="s">
        <v>315</v>
      </c>
      <c r="B179" t="s">
        <v>275</v>
      </c>
      <c r="C179" t="s">
        <v>53</v>
      </c>
      <c r="D179" s="22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 s="17">
        <v>0</v>
      </c>
      <c r="Q179">
        <v>0</v>
      </c>
      <c r="R179">
        <v>0</v>
      </c>
      <c r="S179" s="19">
        <v>0</v>
      </c>
      <c r="T179">
        <v>0</v>
      </c>
      <c r="U179">
        <v>0</v>
      </c>
      <c r="V179" t="s">
        <v>907</v>
      </c>
    </row>
    <row r="180" spans="1:22" x14ac:dyDescent="0.3">
      <c r="A180" t="s">
        <v>276</v>
      </c>
      <c r="B180" t="s">
        <v>275</v>
      </c>
      <c r="C180" t="s">
        <v>53</v>
      </c>
      <c r="D180" s="22">
        <v>8.6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 s="17">
        <v>0</v>
      </c>
      <c r="Q180">
        <v>0</v>
      </c>
      <c r="R180">
        <v>0</v>
      </c>
      <c r="S180" s="19">
        <v>0</v>
      </c>
      <c r="T180">
        <v>0</v>
      </c>
      <c r="U180">
        <v>0</v>
      </c>
      <c r="V180" t="s">
        <v>926</v>
      </c>
    </row>
    <row r="181" spans="1:22" x14ac:dyDescent="0.3">
      <c r="A181" t="s">
        <v>252</v>
      </c>
      <c r="B181" t="s">
        <v>220</v>
      </c>
      <c r="C181" t="s">
        <v>53</v>
      </c>
      <c r="D181" s="22">
        <v>0.3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 s="17">
        <v>0</v>
      </c>
      <c r="Q181">
        <v>0</v>
      </c>
      <c r="R181">
        <v>0</v>
      </c>
      <c r="S181" s="19">
        <v>0</v>
      </c>
      <c r="T181">
        <v>0</v>
      </c>
      <c r="U181">
        <v>0</v>
      </c>
      <c r="V181" t="s">
        <v>1001</v>
      </c>
    </row>
    <row r="182" spans="1:22" x14ac:dyDescent="0.3">
      <c r="A182" t="s">
        <v>157</v>
      </c>
      <c r="B182" t="s">
        <v>115</v>
      </c>
      <c r="C182" t="s">
        <v>24</v>
      </c>
      <c r="D182" s="2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 s="17">
        <v>0</v>
      </c>
      <c r="Q182">
        <v>0</v>
      </c>
      <c r="R182">
        <v>0</v>
      </c>
      <c r="S182" s="19">
        <v>0</v>
      </c>
      <c r="T182">
        <v>0</v>
      </c>
      <c r="U182">
        <v>0</v>
      </c>
      <c r="V182" t="s">
        <v>982</v>
      </c>
    </row>
    <row r="183" spans="1:22" x14ac:dyDescent="0.3">
      <c r="A183" t="s">
        <v>233</v>
      </c>
      <c r="B183" t="s">
        <v>220</v>
      </c>
      <c r="C183" t="s">
        <v>53</v>
      </c>
      <c r="D183" s="22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 s="17">
        <v>0</v>
      </c>
      <c r="Q183">
        <v>0</v>
      </c>
      <c r="R183">
        <v>0</v>
      </c>
      <c r="S183" s="19">
        <v>0</v>
      </c>
      <c r="T183">
        <v>0</v>
      </c>
      <c r="U183">
        <v>0</v>
      </c>
      <c r="V183" t="s">
        <v>946</v>
      </c>
    </row>
    <row r="184" spans="1:22" x14ac:dyDescent="0.3">
      <c r="A184" t="s">
        <v>153</v>
      </c>
      <c r="B184" t="s">
        <v>115</v>
      </c>
      <c r="C184" t="s">
        <v>6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 s="17">
        <v>0</v>
      </c>
      <c r="Q184">
        <v>0</v>
      </c>
    </row>
    <row r="185" spans="1:22" x14ac:dyDescent="0.3">
      <c r="A185" t="s">
        <v>151</v>
      </c>
      <c r="B185" t="s">
        <v>115</v>
      </c>
      <c r="C185" t="s">
        <v>1</v>
      </c>
      <c r="D185">
        <v>0</v>
      </c>
      <c r="E185">
        <v>16</v>
      </c>
      <c r="F185">
        <v>64</v>
      </c>
      <c r="G185">
        <v>47</v>
      </c>
      <c r="H185">
        <v>10.66</v>
      </c>
      <c r="I185">
        <v>136.16999999999999</v>
      </c>
      <c r="J185">
        <v>0</v>
      </c>
      <c r="K185">
        <v>0</v>
      </c>
      <c r="L185">
        <v>4</v>
      </c>
      <c r="M185">
        <v>4</v>
      </c>
      <c r="N185">
        <v>4</v>
      </c>
      <c r="O185">
        <v>0</v>
      </c>
      <c r="P185" s="17">
        <v>0.125</v>
      </c>
      <c r="Q185">
        <v>92.900620799999984</v>
      </c>
    </row>
    <row r="186" spans="1:22" x14ac:dyDescent="0.3">
      <c r="A186" t="s">
        <v>149</v>
      </c>
      <c r="B186" t="s">
        <v>115</v>
      </c>
      <c r="C186" t="s">
        <v>1</v>
      </c>
      <c r="D186">
        <v>0</v>
      </c>
      <c r="E186">
        <v>7</v>
      </c>
      <c r="F186">
        <v>26</v>
      </c>
      <c r="G186">
        <v>14</v>
      </c>
      <c r="H186">
        <v>13</v>
      </c>
      <c r="I186">
        <v>185.71</v>
      </c>
      <c r="J186">
        <v>0</v>
      </c>
      <c r="K186">
        <v>0</v>
      </c>
      <c r="L186">
        <v>0</v>
      </c>
      <c r="M186">
        <v>3</v>
      </c>
      <c r="N186">
        <v>0</v>
      </c>
      <c r="O186">
        <v>0</v>
      </c>
      <c r="P186" s="17">
        <v>0.11538461538461539</v>
      </c>
      <c r="Q186">
        <v>62.769980000000004</v>
      </c>
    </row>
    <row r="187" spans="1:22" x14ac:dyDescent="0.3">
      <c r="A187" t="s">
        <v>147</v>
      </c>
      <c r="B187" t="s">
        <v>115</v>
      </c>
      <c r="C187" t="s">
        <v>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 s="17">
        <v>0</v>
      </c>
      <c r="Q187">
        <v>0</v>
      </c>
    </row>
    <row r="188" spans="1:22" x14ac:dyDescent="0.3">
      <c r="A188" t="s">
        <v>145</v>
      </c>
      <c r="B188" t="s">
        <v>115</v>
      </c>
      <c r="C188" t="s">
        <v>1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 s="17">
        <v>0</v>
      </c>
      <c r="Q188">
        <v>0</v>
      </c>
    </row>
    <row r="189" spans="1:22" x14ac:dyDescent="0.3">
      <c r="A189" t="s">
        <v>143</v>
      </c>
      <c r="B189" t="s">
        <v>115</v>
      </c>
      <c r="C189" t="s">
        <v>19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 s="17">
        <v>0</v>
      </c>
      <c r="Q189">
        <v>0</v>
      </c>
    </row>
    <row r="190" spans="1:22" x14ac:dyDescent="0.3">
      <c r="A190" t="s">
        <v>141</v>
      </c>
      <c r="B190" t="s">
        <v>115</v>
      </c>
      <c r="C190" t="s">
        <v>6</v>
      </c>
      <c r="D190">
        <v>0</v>
      </c>
      <c r="E190">
        <v>14</v>
      </c>
      <c r="F190">
        <v>266</v>
      </c>
      <c r="G190">
        <v>197</v>
      </c>
      <c r="H190">
        <v>66.5</v>
      </c>
      <c r="I190">
        <v>135.02000000000001</v>
      </c>
      <c r="J190">
        <v>0</v>
      </c>
      <c r="K190">
        <v>0</v>
      </c>
      <c r="L190">
        <v>24</v>
      </c>
      <c r="M190">
        <v>5</v>
      </c>
      <c r="N190">
        <v>7</v>
      </c>
      <c r="O190">
        <v>0</v>
      </c>
      <c r="P190" s="17">
        <v>0.10902255639097744</v>
      </c>
      <c r="Q190">
        <v>2388.3687800000002</v>
      </c>
    </row>
    <row r="191" spans="1:22" x14ac:dyDescent="0.3">
      <c r="A191" t="s">
        <v>139</v>
      </c>
      <c r="B191" t="s">
        <v>115</v>
      </c>
      <c r="C191" t="s">
        <v>6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 s="17">
        <v>0</v>
      </c>
      <c r="Q191" s="19">
        <v>0</v>
      </c>
    </row>
    <row r="192" spans="1:22" x14ac:dyDescent="0.3">
      <c r="A192" t="s">
        <v>136</v>
      </c>
      <c r="B192" t="s">
        <v>115</v>
      </c>
      <c r="C192" t="s">
        <v>24</v>
      </c>
      <c r="D192" s="2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 s="17">
        <v>0</v>
      </c>
      <c r="Q192" s="19">
        <v>0</v>
      </c>
      <c r="R192">
        <v>0</v>
      </c>
      <c r="S192" s="19">
        <v>0</v>
      </c>
      <c r="T192">
        <v>0</v>
      </c>
      <c r="U192">
        <v>0</v>
      </c>
      <c r="V192" t="s">
        <v>992</v>
      </c>
    </row>
    <row r="193" spans="1:22" x14ac:dyDescent="0.3">
      <c r="A193" t="s">
        <v>133</v>
      </c>
      <c r="B193" t="s">
        <v>115</v>
      </c>
      <c r="C193" t="s">
        <v>19</v>
      </c>
      <c r="D193">
        <v>7.2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 s="17">
        <v>0</v>
      </c>
      <c r="Q193" s="19">
        <v>0</v>
      </c>
    </row>
    <row r="194" spans="1:22" x14ac:dyDescent="0.3">
      <c r="A194" t="s">
        <v>131</v>
      </c>
      <c r="B194" t="s">
        <v>115</v>
      </c>
      <c r="C194" t="s">
        <v>1</v>
      </c>
      <c r="D194">
        <v>0.9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 s="17">
        <v>0</v>
      </c>
      <c r="Q194" s="19">
        <v>0</v>
      </c>
    </row>
    <row r="195" spans="1:22" x14ac:dyDescent="0.3">
      <c r="A195" t="s">
        <v>129</v>
      </c>
      <c r="B195" t="s">
        <v>115</v>
      </c>
      <c r="C195" t="s">
        <v>1</v>
      </c>
      <c r="D195">
        <v>0.3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 s="17">
        <v>0</v>
      </c>
      <c r="Q195" s="19">
        <v>0</v>
      </c>
    </row>
    <row r="196" spans="1:22" x14ac:dyDescent="0.3">
      <c r="A196" t="s">
        <v>127</v>
      </c>
      <c r="B196" t="s">
        <v>115</v>
      </c>
      <c r="C196" t="s">
        <v>1</v>
      </c>
      <c r="D196">
        <v>0.3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 s="17">
        <v>0</v>
      </c>
      <c r="Q196">
        <v>0</v>
      </c>
    </row>
    <row r="197" spans="1:22" x14ac:dyDescent="0.3">
      <c r="A197" t="s">
        <v>125</v>
      </c>
      <c r="B197" t="s">
        <v>115</v>
      </c>
      <c r="C197" t="s">
        <v>6</v>
      </c>
      <c r="D197">
        <v>0.3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 s="17">
        <v>0</v>
      </c>
      <c r="Q197" s="19">
        <v>0</v>
      </c>
    </row>
    <row r="198" spans="1:22" x14ac:dyDescent="0.3">
      <c r="A198" t="s">
        <v>122</v>
      </c>
      <c r="B198" t="s">
        <v>115</v>
      </c>
      <c r="C198" t="s">
        <v>19</v>
      </c>
      <c r="D198">
        <v>0.3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 s="17">
        <v>0</v>
      </c>
      <c r="Q198">
        <v>0</v>
      </c>
    </row>
    <row r="199" spans="1:22" x14ac:dyDescent="0.3">
      <c r="A199" t="s">
        <v>223</v>
      </c>
      <c r="B199" t="s">
        <v>220</v>
      </c>
      <c r="C199" t="s">
        <v>53</v>
      </c>
      <c r="D199" s="22">
        <v>0.3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 s="17">
        <v>0</v>
      </c>
      <c r="Q199">
        <v>0</v>
      </c>
      <c r="R199">
        <v>0</v>
      </c>
      <c r="S199" s="19">
        <v>0</v>
      </c>
      <c r="T199">
        <v>0</v>
      </c>
      <c r="U199">
        <v>0</v>
      </c>
      <c r="V199" t="s">
        <v>826</v>
      </c>
    </row>
    <row r="200" spans="1:22" x14ac:dyDescent="0.3">
      <c r="A200" t="s">
        <v>118</v>
      </c>
      <c r="B200" t="s">
        <v>115</v>
      </c>
      <c r="C200" t="s">
        <v>1</v>
      </c>
      <c r="D200">
        <v>2.4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 s="17">
        <v>0</v>
      </c>
      <c r="Q200">
        <v>0</v>
      </c>
    </row>
    <row r="201" spans="1:22" x14ac:dyDescent="0.3">
      <c r="A201" t="s">
        <v>116</v>
      </c>
      <c r="B201" t="s">
        <v>115</v>
      </c>
      <c r="C201" t="s">
        <v>1</v>
      </c>
      <c r="D201">
        <v>0.75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 s="17">
        <v>0</v>
      </c>
      <c r="Q201">
        <v>0</v>
      </c>
    </row>
    <row r="202" spans="1:22" x14ac:dyDescent="0.3">
      <c r="A202" t="s">
        <v>212</v>
      </c>
      <c r="B202" t="s">
        <v>169</v>
      </c>
      <c r="C202" t="s">
        <v>53</v>
      </c>
      <c r="D202" s="2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 s="17">
        <v>0</v>
      </c>
      <c r="Q202">
        <v>0</v>
      </c>
      <c r="R202">
        <v>0</v>
      </c>
      <c r="S202" s="19">
        <v>0</v>
      </c>
      <c r="T202">
        <v>0</v>
      </c>
      <c r="U202">
        <v>0</v>
      </c>
      <c r="V202" t="s">
        <v>955</v>
      </c>
    </row>
    <row r="203" spans="1:22" x14ac:dyDescent="0.3">
      <c r="A203" t="s">
        <v>210</v>
      </c>
      <c r="B203" t="s">
        <v>169</v>
      </c>
      <c r="C203" t="s">
        <v>53</v>
      </c>
      <c r="D203" s="22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 s="17">
        <v>0</v>
      </c>
      <c r="Q203">
        <v>0</v>
      </c>
      <c r="R203">
        <v>0</v>
      </c>
      <c r="S203" s="19">
        <v>0</v>
      </c>
      <c r="T203">
        <v>0</v>
      </c>
      <c r="U203">
        <v>0</v>
      </c>
      <c r="V203" t="s">
        <v>956</v>
      </c>
    </row>
    <row r="204" spans="1:22" x14ac:dyDescent="0.3">
      <c r="A204" t="s">
        <v>109</v>
      </c>
      <c r="B204" t="s">
        <v>63</v>
      </c>
      <c r="C204" t="s">
        <v>6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 s="17">
        <v>0</v>
      </c>
      <c r="Q204">
        <v>0</v>
      </c>
    </row>
    <row r="205" spans="1:22" x14ac:dyDescent="0.3">
      <c r="A205" t="s">
        <v>163</v>
      </c>
      <c r="B205" t="s">
        <v>115</v>
      </c>
      <c r="C205" t="s">
        <v>53</v>
      </c>
      <c r="D205" s="22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 s="17">
        <v>0</v>
      </c>
      <c r="Q205">
        <v>0</v>
      </c>
      <c r="R205">
        <v>0</v>
      </c>
      <c r="S205" s="19">
        <v>0</v>
      </c>
      <c r="T205">
        <v>0</v>
      </c>
      <c r="U205">
        <v>0</v>
      </c>
      <c r="V205" t="s">
        <v>979</v>
      </c>
    </row>
    <row r="206" spans="1:22" x14ac:dyDescent="0.3">
      <c r="A206" t="s">
        <v>105</v>
      </c>
      <c r="B206" t="s">
        <v>63</v>
      </c>
      <c r="C206" t="s">
        <v>24</v>
      </c>
      <c r="D206" s="22">
        <v>0</v>
      </c>
      <c r="E206">
        <v>6</v>
      </c>
      <c r="F206">
        <v>202</v>
      </c>
      <c r="G206">
        <v>120</v>
      </c>
      <c r="H206">
        <v>33.659999999999997</v>
      </c>
      <c r="I206">
        <v>168.33</v>
      </c>
      <c r="J206">
        <v>0</v>
      </c>
      <c r="K206">
        <v>2</v>
      </c>
      <c r="L206">
        <v>16</v>
      </c>
      <c r="M206">
        <v>11</v>
      </c>
      <c r="N206">
        <v>0</v>
      </c>
      <c r="O206">
        <v>0</v>
      </c>
      <c r="P206" s="17">
        <v>0.13366336633663367</v>
      </c>
      <c r="Q206">
        <v>1144.5295356000001</v>
      </c>
      <c r="R206">
        <v>201.95999999999998</v>
      </c>
      <c r="S206" s="19">
        <v>22.499554455445548</v>
      </c>
      <c r="T206">
        <v>0</v>
      </c>
      <c r="U206">
        <v>0</v>
      </c>
      <c r="V206" t="s">
        <v>1006</v>
      </c>
    </row>
    <row r="207" spans="1:22" x14ac:dyDescent="0.3">
      <c r="A207" t="s">
        <v>103</v>
      </c>
      <c r="B207" t="s">
        <v>63</v>
      </c>
      <c r="C207" t="s">
        <v>24</v>
      </c>
      <c r="D207" s="22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 s="17">
        <v>0</v>
      </c>
      <c r="Q207">
        <v>0</v>
      </c>
      <c r="R207">
        <v>0</v>
      </c>
      <c r="S207" s="19">
        <v>0</v>
      </c>
      <c r="T207">
        <v>0</v>
      </c>
      <c r="U207">
        <v>0</v>
      </c>
      <c r="V207" t="s">
        <v>1007</v>
      </c>
    </row>
    <row r="208" spans="1:22" x14ac:dyDescent="0.3">
      <c r="A208" t="s">
        <v>101</v>
      </c>
      <c r="B208" t="s">
        <v>63</v>
      </c>
      <c r="C208" t="s">
        <v>6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 s="17">
        <v>0</v>
      </c>
      <c r="Q208">
        <v>0</v>
      </c>
    </row>
    <row r="209" spans="1:22" x14ac:dyDescent="0.3">
      <c r="A209" t="s">
        <v>99</v>
      </c>
      <c r="B209" t="s">
        <v>63</v>
      </c>
      <c r="C209" t="s">
        <v>6</v>
      </c>
      <c r="D209">
        <v>0</v>
      </c>
      <c r="E209">
        <v>7</v>
      </c>
      <c r="F209">
        <v>96</v>
      </c>
      <c r="G209">
        <v>77</v>
      </c>
      <c r="H209">
        <v>13.71</v>
      </c>
      <c r="I209">
        <v>124.67</v>
      </c>
      <c r="J209">
        <v>0</v>
      </c>
      <c r="K209">
        <v>0</v>
      </c>
      <c r="L209">
        <v>12</v>
      </c>
      <c r="M209">
        <v>3</v>
      </c>
      <c r="N209">
        <v>0</v>
      </c>
      <c r="O209">
        <v>0</v>
      </c>
      <c r="P209" s="17">
        <v>0.15625</v>
      </c>
      <c r="Q209">
        <v>164.08566720000002</v>
      </c>
    </row>
    <row r="210" spans="1:22" x14ac:dyDescent="0.3">
      <c r="A210" t="s">
        <v>97</v>
      </c>
      <c r="B210" t="s">
        <v>63</v>
      </c>
      <c r="C210" t="s">
        <v>6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 s="17">
        <v>0</v>
      </c>
      <c r="Q210" s="19">
        <v>0</v>
      </c>
    </row>
    <row r="211" spans="1:22" x14ac:dyDescent="0.3">
      <c r="A211" t="s">
        <v>95</v>
      </c>
      <c r="B211" t="s">
        <v>63</v>
      </c>
      <c r="C211" t="s">
        <v>6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 s="17">
        <v>0</v>
      </c>
      <c r="Q211">
        <v>0</v>
      </c>
    </row>
    <row r="212" spans="1:22" x14ac:dyDescent="0.3">
      <c r="A212" t="s">
        <v>93</v>
      </c>
      <c r="B212" t="s">
        <v>63</v>
      </c>
      <c r="C212" t="s">
        <v>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 s="17">
        <v>0</v>
      </c>
      <c r="Q212">
        <v>0</v>
      </c>
    </row>
    <row r="213" spans="1:22" x14ac:dyDescent="0.3">
      <c r="A213" t="s">
        <v>91</v>
      </c>
      <c r="B213" t="s">
        <v>63</v>
      </c>
      <c r="C213" t="s">
        <v>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 s="17">
        <v>0</v>
      </c>
      <c r="Q213" s="19">
        <v>0</v>
      </c>
    </row>
    <row r="214" spans="1:22" x14ac:dyDescent="0.3">
      <c r="A214" t="s">
        <v>89</v>
      </c>
      <c r="B214" t="s">
        <v>63</v>
      </c>
      <c r="C214" t="s">
        <v>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 s="17">
        <v>0</v>
      </c>
      <c r="Q214" s="19">
        <v>0</v>
      </c>
    </row>
    <row r="215" spans="1:22" x14ac:dyDescent="0.3">
      <c r="A215" t="s">
        <v>87</v>
      </c>
      <c r="B215" t="s">
        <v>63</v>
      </c>
      <c r="C215" t="s">
        <v>19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 s="17">
        <v>0</v>
      </c>
      <c r="Q215">
        <v>0</v>
      </c>
    </row>
    <row r="216" spans="1:22" x14ac:dyDescent="0.3">
      <c r="A216" t="s">
        <v>85</v>
      </c>
      <c r="B216" t="s">
        <v>63</v>
      </c>
      <c r="C216" t="s">
        <v>19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 s="17">
        <v>0</v>
      </c>
      <c r="Q216" s="19">
        <v>0</v>
      </c>
    </row>
    <row r="217" spans="1:22" x14ac:dyDescent="0.3">
      <c r="A217" t="s">
        <v>83</v>
      </c>
      <c r="B217" t="s">
        <v>63</v>
      </c>
      <c r="C217" t="s">
        <v>1</v>
      </c>
      <c r="D217">
        <v>1.6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 s="17">
        <v>0</v>
      </c>
      <c r="Q217">
        <v>0</v>
      </c>
    </row>
    <row r="218" spans="1:22" x14ac:dyDescent="0.3">
      <c r="A218" t="s">
        <v>80</v>
      </c>
      <c r="B218" t="s">
        <v>63</v>
      </c>
      <c r="C218" t="s">
        <v>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 s="17">
        <v>0</v>
      </c>
      <c r="Q218">
        <v>0</v>
      </c>
    </row>
    <row r="219" spans="1:22" x14ac:dyDescent="0.3">
      <c r="A219" t="s">
        <v>78</v>
      </c>
      <c r="B219" t="s">
        <v>63</v>
      </c>
      <c r="C219" t="s">
        <v>6</v>
      </c>
      <c r="D219">
        <v>7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 s="17">
        <v>0</v>
      </c>
      <c r="Q219">
        <v>0</v>
      </c>
    </row>
    <row r="220" spans="1:22" x14ac:dyDescent="0.3">
      <c r="A220" t="s">
        <v>76</v>
      </c>
      <c r="B220" t="s">
        <v>63</v>
      </c>
      <c r="C220" t="s">
        <v>1</v>
      </c>
      <c r="D220">
        <v>2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 s="17">
        <v>0</v>
      </c>
      <c r="Q220">
        <v>0</v>
      </c>
    </row>
    <row r="221" spans="1:22" x14ac:dyDescent="0.3">
      <c r="A221" t="s">
        <v>74</v>
      </c>
      <c r="B221" t="s">
        <v>63</v>
      </c>
      <c r="C221" t="s">
        <v>6</v>
      </c>
      <c r="D221">
        <v>5.2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 s="17">
        <v>0</v>
      </c>
      <c r="Q221">
        <v>0</v>
      </c>
    </row>
    <row r="222" spans="1:22" x14ac:dyDescent="0.3">
      <c r="A222" t="s">
        <v>72</v>
      </c>
      <c r="B222" t="s">
        <v>63</v>
      </c>
      <c r="C222" t="s">
        <v>6</v>
      </c>
      <c r="D222">
        <v>0.3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 s="17">
        <v>0</v>
      </c>
      <c r="Q222">
        <v>0</v>
      </c>
    </row>
    <row r="223" spans="1:22" x14ac:dyDescent="0.3">
      <c r="A223" t="s">
        <v>120</v>
      </c>
      <c r="B223" t="s">
        <v>115</v>
      </c>
      <c r="C223" t="s">
        <v>53</v>
      </c>
      <c r="D223" s="22">
        <v>0.3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 s="17">
        <v>0</v>
      </c>
      <c r="Q223">
        <v>0</v>
      </c>
      <c r="R223">
        <v>0</v>
      </c>
      <c r="S223" s="19">
        <v>0</v>
      </c>
      <c r="T223">
        <v>0</v>
      </c>
      <c r="U223">
        <v>0</v>
      </c>
      <c r="V223" t="s">
        <v>811</v>
      </c>
    </row>
    <row r="224" spans="1:22" x14ac:dyDescent="0.3">
      <c r="A224" t="s">
        <v>68</v>
      </c>
      <c r="B224" t="s">
        <v>63</v>
      </c>
      <c r="C224" t="s">
        <v>6</v>
      </c>
      <c r="D224">
        <v>0.3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 s="17">
        <v>0</v>
      </c>
      <c r="Q224">
        <v>0</v>
      </c>
    </row>
    <row r="225" spans="1:22" x14ac:dyDescent="0.3">
      <c r="A225" t="s">
        <v>66</v>
      </c>
      <c r="B225" t="s">
        <v>63</v>
      </c>
      <c r="C225" t="s">
        <v>6</v>
      </c>
      <c r="D225">
        <v>0.3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 s="17">
        <v>0</v>
      </c>
      <c r="Q225">
        <v>0</v>
      </c>
    </row>
    <row r="226" spans="1:22" x14ac:dyDescent="0.3">
      <c r="A226" t="s">
        <v>64</v>
      </c>
      <c r="B226" t="s">
        <v>63</v>
      </c>
      <c r="C226" t="s">
        <v>6</v>
      </c>
      <c r="D226">
        <v>0.3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 s="17">
        <v>0</v>
      </c>
      <c r="Q226">
        <v>0</v>
      </c>
    </row>
    <row r="227" spans="1:22" x14ac:dyDescent="0.3">
      <c r="A227" t="s">
        <v>107</v>
      </c>
      <c r="B227" t="s">
        <v>63</v>
      </c>
      <c r="C227" t="s">
        <v>53</v>
      </c>
      <c r="D227" s="22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 s="17">
        <v>0</v>
      </c>
      <c r="Q227">
        <v>0</v>
      </c>
      <c r="R227">
        <v>0</v>
      </c>
      <c r="S227" s="19">
        <v>0</v>
      </c>
      <c r="T227">
        <v>0</v>
      </c>
      <c r="U227">
        <v>0</v>
      </c>
      <c r="V227" t="s">
        <v>1005</v>
      </c>
    </row>
    <row r="228" spans="1:22" x14ac:dyDescent="0.3">
      <c r="A228" t="s">
        <v>58</v>
      </c>
      <c r="B228" t="s">
        <v>3</v>
      </c>
      <c r="C228" t="s">
        <v>6</v>
      </c>
      <c r="D228">
        <v>0</v>
      </c>
      <c r="E228">
        <v>15</v>
      </c>
      <c r="F228">
        <v>563</v>
      </c>
      <c r="G228">
        <v>275</v>
      </c>
      <c r="H228">
        <v>40.21</v>
      </c>
      <c r="I228">
        <v>204.72</v>
      </c>
      <c r="J228">
        <v>1</v>
      </c>
      <c r="K228">
        <v>4</v>
      </c>
      <c r="L228">
        <v>50</v>
      </c>
      <c r="M228">
        <v>43</v>
      </c>
      <c r="N228">
        <v>1</v>
      </c>
      <c r="O228">
        <v>0</v>
      </c>
      <c r="P228" s="17">
        <v>0.16518650088809947</v>
      </c>
      <c r="Q228">
        <v>4634.4984456000002</v>
      </c>
    </row>
    <row r="229" spans="1:22" x14ac:dyDescent="0.3">
      <c r="A229" t="s">
        <v>70</v>
      </c>
      <c r="B229" t="s">
        <v>63</v>
      </c>
      <c r="C229" t="s">
        <v>53</v>
      </c>
      <c r="D229" s="22">
        <v>0.75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 s="17">
        <v>0</v>
      </c>
      <c r="Q229">
        <v>0</v>
      </c>
      <c r="R229">
        <v>0</v>
      </c>
      <c r="S229" s="19">
        <v>0</v>
      </c>
      <c r="T229">
        <v>0</v>
      </c>
      <c r="U229">
        <v>0</v>
      </c>
      <c r="V229" t="s">
        <v>876</v>
      </c>
    </row>
    <row r="230" spans="1:22" x14ac:dyDescent="0.3">
      <c r="A230" t="s">
        <v>56</v>
      </c>
      <c r="B230" t="s">
        <v>3</v>
      </c>
      <c r="C230" t="s">
        <v>53</v>
      </c>
      <c r="D230" s="22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 s="17">
        <v>0</v>
      </c>
      <c r="Q230">
        <v>0</v>
      </c>
      <c r="R230">
        <v>0</v>
      </c>
      <c r="S230" s="19">
        <v>0</v>
      </c>
      <c r="T230">
        <v>0</v>
      </c>
      <c r="U230">
        <v>0</v>
      </c>
      <c r="V230" t="s">
        <v>1029</v>
      </c>
    </row>
    <row r="231" spans="1:22" x14ac:dyDescent="0.3">
      <c r="A231" t="s">
        <v>51</v>
      </c>
      <c r="B231" t="s">
        <v>3</v>
      </c>
      <c r="C231" t="s">
        <v>24</v>
      </c>
      <c r="D231" s="22">
        <v>0</v>
      </c>
      <c r="E231">
        <v>15</v>
      </c>
      <c r="F231">
        <v>602</v>
      </c>
      <c r="G231">
        <v>330</v>
      </c>
      <c r="H231">
        <v>40.130000000000003</v>
      </c>
      <c r="I231">
        <v>182.42</v>
      </c>
      <c r="J231">
        <v>0</v>
      </c>
      <c r="K231">
        <v>6</v>
      </c>
      <c r="L231">
        <v>60</v>
      </c>
      <c r="M231">
        <v>32</v>
      </c>
      <c r="N231">
        <v>0</v>
      </c>
      <c r="O231">
        <v>0</v>
      </c>
      <c r="P231" s="17">
        <v>0.15282392026578073</v>
      </c>
      <c r="Q231">
        <v>4406.9497892000009</v>
      </c>
      <c r="R231">
        <v>601.95000000000005</v>
      </c>
      <c r="S231" s="19">
        <v>27.878139534883719</v>
      </c>
      <c r="T231">
        <v>0</v>
      </c>
      <c r="U231">
        <v>0</v>
      </c>
      <c r="V231" t="s">
        <v>1031</v>
      </c>
    </row>
    <row r="232" spans="1:22" x14ac:dyDescent="0.3">
      <c r="A232" t="s">
        <v>49</v>
      </c>
      <c r="B232" t="s">
        <v>3</v>
      </c>
      <c r="C232" t="s">
        <v>24</v>
      </c>
      <c r="D232" s="22">
        <v>0</v>
      </c>
      <c r="E232">
        <v>15</v>
      </c>
      <c r="F232">
        <v>624</v>
      </c>
      <c r="G232">
        <v>390</v>
      </c>
      <c r="H232">
        <v>48</v>
      </c>
      <c r="I232">
        <v>160</v>
      </c>
      <c r="J232">
        <v>0</v>
      </c>
      <c r="K232">
        <v>6</v>
      </c>
      <c r="L232">
        <v>48</v>
      </c>
      <c r="M232">
        <v>31</v>
      </c>
      <c r="N232">
        <v>2</v>
      </c>
      <c r="O232">
        <v>0</v>
      </c>
      <c r="P232" s="17">
        <v>0.1266025641025641</v>
      </c>
      <c r="Q232" s="19">
        <v>4792.32</v>
      </c>
      <c r="R232">
        <v>720</v>
      </c>
      <c r="S232" s="19">
        <v>20.256410256410255</v>
      </c>
      <c r="T232">
        <v>0</v>
      </c>
      <c r="U232">
        <v>0</v>
      </c>
      <c r="V232" t="s">
        <v>1032</v>
      </c>
    </row>
    <row r="233" spans="1:22" x14ac:dyDescent="0.3">
      <c r="A233" t="s">
        <v>47</v>
      </c>
      <c r="B233" t="s">
        <v>3</v>
      </c>
      <c r="C233" t="s">
        <v>6</v>
      </c>
      <c r="D233">
        <v>0</v>
      </c>
      <c r="E233">
        <v>14</v>
      </c>
      <c r="F233">
        <v>302</v>
      </c>
      <c r="G233">
        <v>176</v>
      </c>
      <c r="H233">
        <v>30.2</v>
      </c>
      <c r="I233">
        <v>171.59</v>
      </c>
      <c r="J233">
        <v>0</v>
      </c>
      <c r="K233">
        <v>1</v>
      </c>
      <c r="L233">
        <v>19</v>
      </c>
      <c r="M233">
        <v>21</v>
      </c>
      <c r="N233">
        <v>3</v>
      </c>
      <c r="O233">
        <v>0</v>
      </c>
      <c r="P233" s="17">
        <v>0.13245033112582782</v>
      </c>
      <c r="Q233">
        <v>1564.9694360000001</v>
      </c>
    </row>
    <row r="234" spans="1:22" x14ac:dyDescent="0.3">
      <c r="A234" t="s">
        <v>45</v>
      </c>
      <c r="B234" t="s">
        <v>3</v>
      </c>
      <c r="C234" t="s">
        <v>6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 s="17">
        <v>0</v>
      </c>
      <c r="Q234">
        <v>0</v>
      </c>
    </row>
    <row r="235" spans="1:22" x14ac:dyDescent="0.3">
      <c r="A235" t="s">
        <v>43</v>
      </c>
      <c r="B235" t="s">
        <v>3</v>
      </c>
      <c r="C235" t="s">
        <v>6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 s="17">
        <v>0</v>
      </c>
      <c r="Q235">
        <v>0</v>
      </c>
    </row>
    <row r="236" spans="1:22" x14ac:dyDescent="0.3">
      <c r="A236" t="s">
        <v>41</v>
      </c>
      <c r="B236" t="s">
        <v>3</v>
      </c>
      <c r="C236" t="s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 s="17">
        <v>0</v>
      </c>
      <c r="Q236" s="19">
        <v>0</v>
      </c>
    </row>
    <row r="237" spans="1:22" x14ac:dyDescent="0.3">
      <c r="A237" t="s">
        <v>39</v>
      </c>
      <c r="B237" t="s">
        <v>3</v>
      </c>
      <c r="C237" t="s">
        <v>1</v>
      </c>
      <c r="D237">
        <v>0.75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 s="17">
        <v>0</v>
      </c>
      <c r="Q237" s="19">
        <v>0</v>
      </c>
    </row>
    <row r="238" spans="1:22" x14ac:dyDescent="0.3">
      <c r="A238" t="s">
        <v>36</v>
      </c>
      <c r="B238" t="s">
        <v>3</v>
      </c>
      <c r="C238" t="s">
        <v>1</v>
      </c>
      <c r="D238">
        <v>0</v>
      </c>
      <c r="E238">
        <v>8</v>
      </c>
      <c r="F238">
        <v>30</v>
      </c>
      <c r="G238">
        <v>19</v>
      </c>
      <c r="H238">
        <v>10</v>
      </c>
      <c r="I238">
        <v>157.88999999999999</v>
      </c>
      <c r="J238">
        <v>0</v>
      </c>
      <c r="K238">
        <v>0</v>
      </c>
      <c r="L238">
        <v>1</v>
      </c>
      <c r="M238">
        <v>3</v>
      </c>
      <c r="N238">
        <v>0</v>
      </c>
      <c r="O238">
        <v>0</v>
      </c>
      <c r="P238" s="17">
        <v>0.13333333333333333</v>
      </c>
      <c r="Q238" s="19">
        <v>47.36699999999999</v>
      </c>
    </row>
    <row r="239" spans="1:22" x14ac:dyDescent="0.3">
      <c r="A239" t="s">
        <v>34</v>
      </c>
      <c r="B239" t="s">
        <v>3</v>
      </c>
      <c r="C239" t="s">
        <v>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 s="17">
        <v>0</v>
      </c>
      <c r="Q239">
        <v>0</v>
      </c>
    </row>
    <row r="240" spans="1:22" x14ac:dyDescent="0.3">
      <c r="A240" t="s">
        <v>32</v>
      </c>
      <c r="B240" t="s">
        <v>3</v>
      </c>
      <c r="C240" t="s">
        <v>1</v>
      </c>
      <c r="D240">
        <v>0</v>
      </c>
      <c r="E240">
        <v>15</v>
      </c>
      <c r="F240">
        <v>7</v>
      </c>
      <c r="G240">
        <v>17</v>
      </c>
      <c r="H240">
        <v>7</v>
      </c>
      <c r="I240">
        <v>41.17</v>
      </c>
      <c r="J240">
        <v>0</v>
      </c>
      <c r="K240">
        <v>0</v>
      </c>
      <c r="L240">
        <v>0</v>
      </c>
      <c r="M240">
        <v>0</v>
      </c>
      <c r="N240">
        <v>2</v>
      </c>
      <c r="O240">
        <v>0</v>
      </c>
      <c r="P240" s="17">
        <v>0</v>
      </c>
      <c r="Q240">
        <v>2.0173300000000003</v>
      </c>
    </row>
    <row r="241" spans="1:22" x14ac:dyDescent="0.3">
      <c r="A241" t="s">
        <v>30</v>
      </c>
      <c r="B241" t="s">
        <v>3</v>
      </c>
      <c r="C241" t="s">
        <v>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 s="17">
        <v>0</v>
      </c>
      <c r="Q241">
        <v>0</v>
      </c>
    </row>
    <row r="242" spans="1:22" x14ac:dyDescent="0.3">
      <c r="A242" t="s">
        <v>27</v>
      </c>
      <c r="B242" t="s">
        <v>3</v>
      </c>
      <c r="C242" t="s">
        <v>6</v>
      </c>
      <c r="D242">
        <v>0.3</v>
      </c>
      <c r="E242">
        <v>13</v>
      </c>
      <c r="F242">
        <v>53</v>
      </c>
      <c r="G242">
        <v>46</v>
      </c>
      <c r="H242">
        <v>8.83</v>
      </c>
      <c r="I242">
        <v>115.21</v>
      </c>
      <c r="J242">
        <v>0</v>
      </c>
      <c r="K242">
        <v>0</v>
      </c>
      <c r="L242">
        <v>6</v>
      </c>
      <c r="M242">
        <v>1</v>
      </c>
      <c r="N242">
        <v>0</v>
      </c>
      <c r="O242">
        <v>5.6603773584905656E-3</v>
      </c>
      <c r="P242" s="17">
        <v>0.13207547169811321</v>
      </c>
      <c r="Q242">
        <v>53.917127899999997</v>
      </c>
    </row>
    <row r="243" spans="1:22" x14ac:dyDescent="0.3">
      <c r="A243" t="s">
        <v>25</v>
      </c>
      <c r="B243" t="s">
        <v>3</v>
      </c>
      <c r="C243" t="s">
        <v>24</v>
      </c>
      <c r="D243" s="22">
        <v>1.5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 s="17">
        <v>0</v>
      </c>
      <c r="Q243">
        <v>0</v>
      </c>
      <c r="R243">
        <v>0</v>
      </c>
      <c r="S243" s="19">
        <v>0</v>
      </c>
      <c r="T243">
        <v>0</v>
      </c>
      <c r="U243">
        <v>0</v>
      </c>
      <c r="V243" t="s">
        <v>1022</v>
      </c>
    </row>
    <row r="244" spans="1:22" x14ac:dyDescent="0.3">
      <c r="A244" t="s">
        <v>22</v>
      </c>
      <c r="B244" t="s">
        <v>3</v>
      </c>
      <c r="C244" t="s">
        <v>1</v>
      </c>
      <c r="D244">
        <v>0.3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 s="17">
        <v>0</v>
      </c>
      <c r="Q244">
        <v>0</v>
      </c>
    </row>
    <row r="245" spans="1:22" x14ac:dyDescent="0.3">
      <c r="A245" t="s">
        <v>20</v>
      </c>
      <c r="B245" t="s">
        <v>3</v>
      </c>
      <c r="C245" t="s">
        <v>19</v>
      </c>
      <c r="D245">
        <v>0.3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 s="17">
        <v>0</v>
      </c>
      <c r="Q245">
        <v>0</v>
      </c>
    </row>
    <row r="246" spans="1:22" x14ac:dyDescent="0.3">
      <c r="A246" t="s">
        <v>17</v>
      </c>
      <c r="B246" t="s">
        <v>3</v>
      </c>
      <c r="C246" t="s">
        <v>1</v>
      </c>
      <c r="D246">
        <v>0.3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 s="17">
        <v>0</v>
      </c>
      <c r="Q246">
        <v>0</v>
      </c>
    </row>
    <row r="247" spans="1:22" x14ac:dyDescent="0.3">
      <c r="A247" t="s">
        <v>15</v>
      </c>
      <c r="B247" t="s">
        <v>3</v>
      </c>
      <c r="C247" t="s">
        <v>1</v>
      </c>
      <c r="D247">
        <v>0.3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 s="17">
        <v>0</v>
      </c>
      <c r="Q247">
        <v>0</v>
      </c>
    </row>
    <row r="248" spans="1:22" x14ac:dyDescent="0.3">
      <c r="A248" t="s">
        <v>13</v>
      </c>
      <c r="B248" t="s">
        <v>3</v>
      </c>
      <c r="C248" t="s">
        <v>1</v>
      </c>
      <c r="D248">
        <v>0.3</v>
      </c>
      <c r="E248">
        <v>11</v>
      </c>
      <c r="F248">
        <v>5</v>
      </c>
      <c r="G248">
        <v>7</v>
      </c>
      <c r="H248" t="s">
        <v>589</v>
      </c>
      <c r="I248">
        <v>71.42</v>
      </c>
      <c r="J248">
        <v>0</v>
      </c>
      <c r="K248">
        <v>0</v>
      </c>
      <c r="L248">
        <v>1</v>
      </c>
      <c r="M248">
        <v>0</v>
      </c>
      <c r="N248">
        <v>1</v>
      </c>
      <c r="O248">
        <v>0.06</v>
      </c>
      <c r="P248" s="17">
        <v>0.2</v>
      </c>
      <c r="Q248" t="e">
        <v>#VALUE!</v>
      </c>
    </row>
    <row r="249" spans="1:22" x14ac:dyDescent="0.3">
      <c r="A249" t="s">
        <v>11</v>
      </c>
      <c r="B249" t="s">
        <v>3</v>
      </c>
      <c r="C249" t="s">
        <v>6</v>
      </c>
      <c r="D249">
        <v>13</v>
      </c>
      <c r="E249">
        <v>2</v>
      </c>
      <c r="F249">
        <v>15</v>
      </c>
      <c r="G249">
        <v>25</v>
      </c>
      <c r="H249">
        <v>7.5</v>
      </c>
      <c r="I249">
        <v>60</v>
      </c>
      <c r="J249">
        <v>0</v>
      </c>
      <c r="K249">
        <v>0</v>
      </c>
      <c r="L249">
        <v>0</v>
      </c>
      <c r="M249">
        <v>1</v>
      </c>
      <c r="N249">
        <v>0</v>
      </c>
      <c r="O249">
        <v>0.8666666666666667</v>
      </c>
      <c r="P249" s="17">
        <v>6.6666666666666666E-2</v>
      </c>
      <c r="Q249">
        <v>6.75</v>
      </c>
    </row>
    <row r="250" spans="1:22" x14ac:dyDescent="0.3">
      <c r="A250" t="s">
        <v>8</v>
      </c>
      <c r="B250" t="s">
        <v>3</v>
      </c>
      <c r="C250" t="s">
        <v>6</v>
      </c>
      <c r="D250">
        <v>0.3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 s="17">
        <v>0</v>
      </c>
      <c r="Q250">
        <v>0</v>
      </c>
    </row>
    <row r="251" spans="1:22" x14ac:dyDescent="0.3">
      <c r="A251" t="s">
        <v>4</v>
      </c>
      <c r="B251" t="s">
        <v>3</v>
      </c>
      <c r="C251" t="s">
        <v>1</v>
      </c>
      <c r="D251">
        <v>2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 s="17">
        <v>0</v>
      </c>
      <c r="Q251">
        <v>0</v>
      </c>
    </row>
  </sheetData>
  <conditionalFormatting sqref="T2:T243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{D725DA2A-9149-4C6E-B154-257B807C0A68}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25DA2A-9149-4C6E-B154-257B807C0A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T2:T243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0DD03-7AD4-49A8-8E69-B831A6DB4A77}">
  <dimension ref="A1:V254"/>
  <sheetViews>
    <sheetView zoomScale="86" zoomScaleNormal="158" workbookViewId="0">
      <selection sqref="A1:R251"/>
    </sheetView>
  </sheetViews>
  <sheetFormatPr defaultRowHeight="14.4" x14ac:dyDescent="0.3"/>
  <cols>
    <col min="1" max="1" width="20.21875" bestFit="1" customWidth="1"/>
    <col min="2" max="2" width="6.44140625" bestFit="1" customWidth="1"/>
    <col min="3" max="3" width="12.21875" bestFit="1" customWidth="1"/>
    <col min="4" max="4" width="17.77734375" bestFit="1" customWidth="1"/>
    <col min="5" max="5" width="6.88671875" bestFit="1" customWidth="1"/>
    <col min="6" max="6" width="16.5546875" bestFit="1" customWidth="1"/>
    <col min="7" max="7" width="8.6640625" bestFit="1" customWidth="1"/>
    <col min="8" max="8" width="10.21875" bestFit="1" customWidth="1"/>
    <col min="10" max="10" width="15.109375" bestFit="1" customWidth="1"/>
    <col min="11" max="11" width="16.5546875" bestFit="1" customWidth="1"/>
    <col min="12" max="12" width="16.109375" bestFit="1" customWidth="1"/>
    <col min="13" max="13" width="18" bestFit="1" customWidth="1"/>
    <col min="14" max="14" width="14.44140625" bestFit="1" customWidth="1"/>
    <col min="15" max="15" width="13.109375" bestFit="1" customWidth="1"/>
    <col min="16" max="16" width="24.6640625" bestFit="1" customWidth="1"/>
    <col min="17" max="17" width="33.6640625" bestFit="1" customWidth="1"/>
    <col min="18" max="18" width="28.109375" bestFit="1" customWidth="1"/>
    <col min="21" max="21" width="18.21875" bestFit="1" customWidth="1"/>
    <col min="22" max="22" width="36.77734375" bestFit="1" customWidth="1"/>
    <col min="23" max="23" width="23.109375" bestFit="1" customWidth="1"/>
  </cols>
  <sheetData>
    <row r="1" spans="1:22" x14ac:dyDescent="0.3">
      <c r="A1" s="1" t="s">
        <v>547</v>
      </c>
      <c r="B1" s="1" t="s">
        <v>546</v>
      </c>
      <c r="C1" s="1" t="s">
        <v>544</v>
      </c>
      <c r="D1" s="21" t="s">
        <v>686</v>
      </c>
      <c r="E1" s="1" t="s">
        <v>624</v>
      </c>
      <c r="F1" s="1" t="s">
        <v>625</v>
      </c>
      <c r="G1" s="1" t="s">
        <v>626</v>
      </c>
      <c r="H1" s="1" t="s">
        <v>627</v>
      </c>
      <c r="I1" s="1" t="s">
        <v>628</v>
      </c>
      <c r="J1" s="15" t="s">
        <v>687</v>
      </c>
      <c r="K1" s="1" t="s">
        <v>689</v>
      </c>
      <c r="L1" s="1" t="s">
        <v>694</v>
      </c>
      <c r="M1" s="1" t="s">
        <v>695</v>
      </c>
      <c r="N1" s="1" t="s">
        <v>696</v>
      </c>
      <c r="O1" s="1" t="s">
        <v>697</v>
      </c>
      <c r="P1" s="1" t="s">
        <v>718</v>
      </c>
      <c r="Q1" s="1" t="s">
        <v>719</v>
      </c>
      <c r="R1" s="1" t="s">
        <v>685</v>
      </c>
    </row>
    <row r="2" spans="1:22" x14ac:dyDescent="0.3">
      <c r="A2" t="s">
        <v>541</v>
      </c>
      <c r="B2" t="s">
        <v>487</v>
      </c>
      <c r="C2" t="s">
        <v>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Q2">
        <v>0</v>
      </c>
    </row>
    <row r="3" spans="1:22" x14ac:dyDescent="0.3">
      <c r="A3" t="s">
        <v>539</v>
      </c>
      <c r="B3" t="s">
        <v>487</v>
      </c>
      <c r="C3" t="s">
        <v>24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Q3">
        <v>0</v>
      </c>
    </row>
    <row r="4" spans="1:22" x14ac:dyDescent="0.3">
      <c r="A4" t="s">
        <v>537</v>
      </c>
      <c r="B4" t="s">
        <v>487</v>
      </c>
      <c r="C4" t="s">
        <v>53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Q4">
        <v>0</v>
      </c>
      <c r="U4" s="25" t="s">
        <v>725</v>
      </c>
      <c r="V4" t="s">
        <v>772</v>
      </c>
    </row>
    <row r="5" spans="1:22" x14ac:dyDescent="0.3">
      <c r="A5" t="s">
        <v>535</v>
      </c>
      <c r="B5" t="s">
        <v>487</v>
      </c>
      <c r="C5" t="s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s="19">
        <v>0</v>
      </c>
      <c r="M5" s="19">
        <v>0</v>
      </c>
      <c r="N5" s="19">
        <v>0</v>
      </c>
      <c r="O5" s="20">
        <v>0</v>
      </c>
      <c r="P5">
        <v>0</v>
      </c>
      <c r="Q5">
        <v>0</v>
      </c>
      <c r="R5" t="s">
        <v>805</v>
      </c>
      <c r="U5" s="26" t="s">
        <v>247</v>
      </c>
      <c r="V5">
        <v>102.5</v>
      </c>
    </row>
    <row r="6" spans="1:22" x14ac:dyDescent="0.3">
      <c r="A6" t="s">
        <v>532</v>
      </c>
      <c r="B6" t="s">
        <v>487</v>
      </c>
      <c r="C6" t="s">
        <v>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Q6">
        <v>0</v>
      </c>
      <c r="U6" s="26" t="s">
        <v>241</v>
      </c>
      <c r="V6">
        <v>130</v>
      </c>
    </row>
    <row r="7" spans="1:22" x14ac:dyDescent="0.3">
      <c r="A7" t="s">
        <v>530</v>
      </c>
      <c r="B7" t="s">
        <v>487</v>
      </c>
      <c r="C7" t="s">
        <v>6</v>
      </c>
      <c r="D7">
        <v>14</v>
      </c>
      <c r="E7">
        <v>50.2</v>
      </c>
      <c r="F7">
        <v>530</v>
      </c>
      <c r="G7">
        <v>21</v>
      </c>
      <c r="H7">
        <v>10.52</v>
      </c>
      <c r="I7">
        <v>0</v>
      </c>
      <c r="J7">
        <v>25.23</v>
      </c>
      <c r="K7">
        <v>25.238095238095237</v>
      </c>
      <c r="Q7">
        <v>79.73</v>
      </c>
      <c r="U7" s="26" t="s">
        <v>249</v>
      </c>
      <c r="V7">
        <v>94</v>
      </c>
    </row>
    <row r="8" spans="1:22" x14ac:dyDescent="0.3">
      <c r="A8" t="s">
        <v>528</v>
      </c>
      <c r="B8" t="s">
        <v>487</v>
      </c>
      <c r="C8" t="s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Q8">
        <v>0</v>
      </c>
      <c r="U8" s="26" t="s">
        <v>726</v>
      </c>
      <c r="V8">
        <v>326.5</v>
      </c>
    </row>
    <row r="9" spans="1:22" x14ac:dyDescent="0.3">
      <c r="A9" t="s">
        <v>525</v>
      </c>
      <c r="B9" t="s">
        <v>487</v>
      </c>
      <c r="C9" t="s">
        <v>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Q9">
        <v>0</v>
      </c>
    </row>
    <row r="10" spans="1:22" x14ac:dyDescent="0.3">
      <c r="A10" t="s">
        <v>522</v>
      </c>
      <c r="B10" t="s">
        <v>487</v>
      </c>
      <c r="C10" t="s">
        <v>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Q10">
        <v>0</v>
      </c>
    </row>
    <row r="11" spans="1:22" x14ac:dyDescent="0.3">
      <c r="A11" t="s">
        <v>520</v>
      </c>
      <c r="B11" t="s">
        <v>487</v>
      </c>
      <c r="C11" t="s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s="19">
        <v>0</v>
      </c>
      <c r="M11" s="19">
        <v>0</v>
      </c>
      <c r="N11" s="19">
        <v>0</v>
      </c>
      <c r="O11" s="20">
        <v>0</v>
      </c>
      <c r="P11">
        <v>0</v>
      </c>
      <c r="Q11">
        <v>0</v>
      </c>
      <c r="R11" t="s">
        <v>896</v>
      </c>
    </row>
    <row r="12" spans="1:22" x14ac:dyDescent="0.3">
      <c r="A12" t="s">
        <v>517</v>
      </c>
      <c r="B12" t="s">
        <v>487</v>
      </c>
      <c r="C12" t="s">
        <v>19</v>
      </c>
      <c r="D12">
        <v>14</v>
      </c>
      <c r="E12">
        <v>51</v>
      </c>
      <c r="F12">
        <v>428</v>
      </c>
      <c r="G12">
        <v>13</v>
      </c>
      <c r="H12">
        <v>8.39</v>
      </c>
      <c r="I12">
        <v>0</v>
      </c>
      <c r="J12">
        <v>32.92</v>
      </c>
      <c r="K12">
        <v>32.92307692307692</v>
      </c>
      <c r="L12" s="19">
        <v>0</v>
      </c>
      <c r="M12" s="19">
        <v>0</v>
      </c>
      <c r="N12" s="19">
        <v>0</v>
      </c>
      <c r="O12" s="20">
        <v>0</v>
      </c>
      <c r="P12">
        <v>0</v>
      </c>
      <c r="Q12">
        <v>28.299999999999997</v>
      </c>
      <c r="R12" t="s">
        <v>812</v>
      </c>
    </row>
    <row r="13" spans="1:22" x14ac:dyDescent="0.3">
      <c r="A13" t="s">
        <v>515</v>
      </c>
      <c r="B13" t="s">
        <v>487</v>
      </c>
      <c r="C13" t="s">
        <v>1</v>
      </c>
      <c r="D13">
        <v>8</v>
      </c>
      <c r="E13">
        <v>28</v>
      </c>
      <c r="F13">
        <v>249</v>
      </c>
      <c r="G13">
        <v>8</v>
      </c>
      <c r="H13">
        <v>8.89</v>
      </c>
      <c r="I13">
        <v>0</v>
      </c>
      <c r="J13">
        <v>31.12</v>
      </c>
      <c r="K13">
        <v>31.125</v>
      </c>
      <c r="L13" s="19">
        <v>0</v>
      </c>
      <c r="M13" s="19">
        <v>0</v>
      </c>
      <c r="N13" s="19">
        <v>0</v>
      </c>
      <c r="O13" s="20">
        <v>0</v>
      </c>
      <c r="P13">
        <v>0</v>
      </c>
      <c r="Q13">
        <v>-0.90000000000000213</v>
      </c>
      <c r="R13" t="s">
        <v>813</v>
      </c>
      <c r="U13" s="25" t="s">
        <v>725</v>
      </c>
      <c r="V13" t="s">
        <v>771</v>
      </c>
    </row>
    <row r="14" spans="1:22" x14ac:dyDescent="0.3">
      <c r="A14" t="s">
        <v>513</v>
      </c>
      <c r="B14" t="s">
        <v>487</v>
      </c>
      <c r="C14" t="s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s="19">
        <v>0</v>
      </c>
      <c r="M14" s="19">
        <v>0</v>
      </c>
      <c r="N14" s="19">
        <v>0</v>
      </c>
      <c r="O14" s="20">
        <v>0</v>
      </c>
      <c r="P14">
        <v>0</v>
      </c>
      <c r="Q14">
        <v>0</v>
      </c>
      <c r="R14" t="s">
        <v>1043</v>
      </c>
      <c r="U14" s="26" t="s">
        <v>91</v>
      </c>
      <c r="V14">
        <v>136.32834451901567</v>
      </c>
    </row>
    <row r="15" spans="1:22" x14ac:dyDescent="0.3">
      <c r="A15" t="s">
        <v>510</v>
      </c>
      <c r="B15" t="s">
        <v>487</v>
      </c>
      <c r="C15" t="s">
        <v>19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s="19">
        <v>3.31318347509113</v>
      </c>
      <c r="M15" s="19">
        <v>0.9285714285714286</v>
      </c>
      <c r="N15" s="19">
        <v>0.11918951132300357</v>
      </c>
      <c r="O15" s="20">
        <v>0</v>
      </c>
      <c r="P15">
        <v>66.989999999999981</v>
      </c>
      <c r="Q15">
        <v>4.0718542482547253</v>
      </c>
      <c r="R15" t="s">
        <v>815</v>
      </c>
      <c r="U15" s="26" t="s">
        <v>151</v>
      </c>
      <c r="V15">
        <v>109.02</v>
      </c>
    </row>
    <row r="16" spans="1:22" x14ac:dyDescent="0.3">
      <c r="A16" t="s">
        <v>508</v>
      </c>
      <c r="B16" t="s">
        <v>487</v>
      </c>
      <c r="C16" t="s">
        <v>1</v>
      </c>
      <c r="D16">
        <v>8</v>
      </c>
      <c r="E16">
        <v>25.1</v>
      </c>
      <c r="F16">
        <v>233</v>
      </c>
      <c r="G16">
        <v>4</v>
      </c>
      <c r="H16">
        <v>9.25</v>
      </c>
      <c r="I16">
        <v>0</v>
      </c>
      <c r="J16">
        <v>58.25</v>
      </c>
      <c r="K16">
        <v>58.25</v>
      </c>
      <c r="L16" s="19">
        <v>2.2853470437017998</v>
      </c>
      <c r="M16" s="19">
        <v>1</v>
      </c>
      <c r="N16" s="19">
        <v>0.11248593925759279</v>
      </c>
      <c r="O16" s="20">
        <v>0</v>
      </c>
      <c r="P16">
        <v>7.0899999999999963</v>
      </c>
      <c r="Q16">
        <v>-48.41254218222722</v>
      </c>
      <c r="R16" t="s">
        <v>816</v>
      </c>
      <c r="U16" s="26" t="s">
        <v>411</v>
      </c>
      <c r="V16">
        <v>136.36241935483872</v>
      </c>
    </row>
    <row r="17" spans="1:22" x14ac:dyDescent="0.3">
      <c r="A17" t="s">
        <v>506</v>
      </c>
      <c r="B17" t="s">
        <v>487</v>
      </c>
      <c r="C17" t="s">
        <v>24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Q17">
        <v>0</v>
      </c>
      <c r="U17" s="26" t="s">
        <v>726</v>
      </c>
      <c r="V17">
        <v>381.71076387385438</v>
      </c>
    </row>
    <row r="18" spans="1:22" x14ac:dyDescent="0.3">
      <c r="A18" t="s">
        <v>504</v>
      </c>
      <c r="B18" t="s">
        <v>487</v>
      </c>
      <c r="C18" t="s">
        <v>1</v>
      </c>
      <c r="D18">
        <v>7</v>
      </c>
      <c r="E18">
        <v>24.4</v>
      </c>
      <c r="F18">
        <v>198</v>
      </c>
      <c r="G18">
        <v>8</v>
      </c>
      <c r="H18">
        <v>8.02</v>
      </c>
      <c r="I18">
        <v>1</v>
      </c>
      <c r="J18">
        <v>24.75</v>
      </c>
      <c r="K18">
        <v>24.75</v>
      </c>
      <c r="L18" s="19">
        <v>0</v>
      </c>
      <c r="M18" s="19">
        <v>0</v>
      </c>
      <c r="N18" s="19">
        <v>0</v>
      </c>
      <c r="O18" s="20">
        <v>0</v>
      </c>
      <c r="P18">
        <v>0</v>
      </c>
      <c r="Q18">
        <v>7.2100000000000009</v>
      </c>
      <c r="R18" t="s">
        <v>808</v>
      </c>
    </row>
    <row r="19" spans="1:22" x14ac:dyDescent="0.3">
      <c r="A19" t="s">
        <v>502</v>
      </c>
      <c r="B19" t="s">
        <v>487</v>
      </c>
      <c r="C19" t="s">
        <v>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Q19">
        <v>0</v>
      </c>
    </row>
    <row r="20" spans="1:22" x14ac:dyDescent="0.3">
      <c r="A20" t="s">
        <v>500</v>
      </c>
      <c r="B20" t="s">
        <v>487</v>
      </c>
      <c r="C20" t="s">
        <v>24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Q20">
        <v>0</v>
      </c>
    </row>
    <row r="21" spans="1:22" x14ac:dyDescent="0.3">
      <c r="A21" t="s">
        <v>498</v>
      </c>
      <c r="B21" t="s">
        <v>487</v>
      </c>
      <c r="C21" t="s">
        <v>6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Q21">
        <v>0</v>
      </c>
    </row>
    <row r="22" spans="1:22" x14ac:dyDescent="0.3">
      <c r="A22" t="s">
        <v>496</v>
      </c>
      <c r="B22" t="s">
        <v>487</v>
      </c>
      <c r="C22" t="s">
        <v>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Q22">
        <v>0</v>
      </c>
    </row>
    <row r="23" spans="1:22" x14ac:dyDescent="0.3">
      <c r="A23" t="s">
        <v>494</v>
      </c>
      <c r="B23" t="s">
        <v>487</v>
      </c>
      <c r="C23" t="s">
        <v>53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Q23">
        <v>0</v>
      </c>
    </row>
    <row r="24" spans="1:22" x14ac:dyDescent="0.3">
      <c r="A24" t="s">
        <v>492</v>
      </c>
      <c r="B24" t="s">
        <v>487</v>
      </c>
      <c r="C24" t="s">
        <v>19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s="19">
        <v>0</v>
      </c>
      <c r="M24" s="19">
        <v>0</v>
      </c>
      <c r="N24" s="19">
        <v>0</v>
      </c>
      <c r="O24" s="20">
        <v>0</v>
      </c>
      <c r="P24">
        <v>0</v>
      </c>
      <c r="Q24">
        <v>0</v>
      </c>
      <c r="R24" t="s">
        <v>995</v>
      </c>
    </row>
    <row r="25" spans="1:22" x14ac:dyDescent="0.3">
      <c r="A25" t="s">
        <v>490</v>
      </c>
      <c r="B25" t="s">
        <v>487</v>
      </c>
      <c r="C25" t="s">
        <v>1</v>
      </c>
      <c r="D25">
        <v>3</v>
      </c>
      <c r="E25">
        <v>10</v>
      </c>
      <c r="F25">
        <v>130</v>
      </c>
      <c r="G25">
        <v>2</v>
      </c>
      <c r="H25">
        <v>13</v>
      </c>
      <c r="I25">
        <v>0</v>
      </c>
      <c r="J25">
        <v>65</v>
      </c>
      <c r="K25">
        <v>65</v>
      </c>
      <c r="L25" s="19">
        <v>0</v>
      </c>
      <c r="M25" s="19">
        <v>0</v>
      </c>
      <c r="N25" s="19">
        <v>0</v>
      </c>
      <c r="O25" s="20">
        <v>0</v>
      </c>
      <c r="P25">
        <v>0</v>
      </c>
      <c r="Q25">
        <v>-79</v>
      </c>
      <c r="R25" t="s">
        <v>924</v>
      </c>
    </row>
    <row r="26" spans="1:22" x14ac:dyDescent="0.3">
      <c r="A26" t="s">
        <v>488</v>
      </c>
      <c r="B26" t="s">
        <v>487</v>
      </c>
      <c r="C26" t="s">
        <v>6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Q26">
        <v>0</v>
      </c>
    </row>
    <row r="27" spans="1:22" x14ac:dyDescent="0.3">
      <c r="A27" t="s">
        <v>485</v>
      </c>
      <c r="B27" t="s">
        <v>435</v>
      </c>
      <c r="C27" t="s">
        <v>24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Q27">
        <v>0</v>
      </c>
    </row>
    <row r="28" spans="1:22" x14ac:dyDescent="0.3">
      <c r="A28" t="s">
        <v>483</v>
      </c>
      <c r="B28" t="s">
        <v>435</v>
      </c>
      <c r="C28" t="s">
        <v>53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Q28">
        <v>0</v>
      </c>
    </row>
    <row r="29" spans="1:22" x14ac:dyDescent="0.3">
      <c r="A29" t="s">
        <v>481</v>
      </c>
      <c r="B29" t="s">
        <v>435</v>
      </c>
      <c r="C29" t="s">
        <v>24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Q29">
        <v>0</v>
      </c>
    </row>
    <row r="30" spans="1:22" x14ac:dyDescent="0.3">
      <c r="A30" t="s">
        <v>479</v>
      </c>
      <c r="B30" t="s">
        <v>435</v>
      </c>
      <c r="C30" t="s">
        <v>53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Q30">
        <v>0</v>
      </c>
    </row>
    <row r="31" spans="1:22" x14ac:dyDescent="0.3">
      <c r="A31" t="s">
        <v>477</v>
      </c>
      <c r="B31" t="s">
        <v>435</v>
      </c>
      <c r="C31" t="s">
        <v>6</v>
      </c>
      <c r="D31">
        <v>14</v>
      </c>
      <c r="E31">
        <v>44</v>
      </c>
      <c r="F31">
        <v>360</v>
      </c>
      <c r="G31">
        <v>11</v>
      </c>
      <c r="H31">
        <v>8.18</v>
      </c>
      <c r="I31">
        <v>0</v>
      </c>
      <c r="J31">
        <v>32.72</v>
      </c>
      <c r="K31">
        <v>32.727272727272727</v>
      </c>
      <c r="Q31">
        <v>16.920000000000002</v>
      </c>
    </row>
    <row r="32" spans="1:22" x14ac:dyDescent="0.3">
      <c r="A32" t="s">
        <v>475</v>
      </c>
      <c r="B32" t="s">
        <v>435</v>
      </c>
      <c r="C32" t="s">
        <v>53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Q32">
        <v>0</v>
      </c>
    </row>
    <row r="33" spans="1:18" x14ac:dyDescent="0.3">
      <c r="A33" t="s">
        <v>473</v>
      </c>
      <c r="B33" t="s">
        <v>435</v>
      </c>
      <c r="C33" t="s">
        <v>53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Q33">
        <v>0</v>
      </c>
    </row>
    <row r="34" spans="1:18" x14ac:dyDescent="0.3">
      <c r="A34" t="s">
        <v>471</v>
      </c>
      <c r="B34" t="s">
        <v>435</v>
      </c>
      <c r="C34" t="s">
        <v>6</v>
      </c>
      <c r="D34">
        <v>5</v>
      </c>
      <c r="E34">
        <v>9</v>
      </c>
      <c r="F34">
        <v>113</v>
      </c>
      <c r="G34">
        <v>2</v>
      </c>
      <c r="H34">
        <v>12.55</v>
      </c>
      <c r="I34">
        <v>0</v>
      </c>
      <c r="J34">
        <v>56.5</v>
      </c>
      <c r="K34">
        <v>56.5</v>
      </c>
      <c r="Q34">
        <v>-69.599999999999994</v>
      </c>
    </row>
    <row r="35" spans="1:18" x14ac:dyDescent="0.3">
      <c r="A35" t="s">
        <v>469</v>
      </c>
      <c r="B35" t="s">
        <v>435</v>
      </c>
      <c r="C35" t="s">
        <v>6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Q35">
        <v>0</v>
      </c>
    </row>
    <row r="36" spans="1:18" x14ac:dyDescent="0.3">
      <c r="A36" t="s">
        <v>467</v>
      </c>
      <c r="B36" t="s">
        <v>435</v>
      </c>
      <c r="C36" t="s">
        <v>6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Q36">
        <v>0</v>
      </c>
    </row>
    <row r="37" spans="1:18" x14ac:dyDescent="0.3">
      <c r="A37" t="s">
        <v>465</v>
      </c>
      <c r="B37" t="s">
        <v>435</v>
      </c>
      <c r="C37" t="s">
        <v>6</v>
      </c>
      <c r="D37">
        <v>3</v>
      </c>
      <c r="E37">
        <v>10</v>
      </c>
      <c r="F37">
        <v>87</v>
      </c>
      <c r="G37">
        <v>4</v>
      </c>
      <c r="H37">
        <v>8.6999999999999993</v>
      </c>
      <c r="I37">
        <v>0</v>
      </c>
      <c r="J37">
        <v>21.75</v>
      </c>
      <c r="K37">
        <v>21.75</v>
      </c>
      <c r="Q37">
        <v>-15.149999999999999</v>
      </c>
    </row>
    <row r="38" spans="1:18" x14ac:dyDescent="0.3">
      <c r="A38" t="s">
        <v>463</v>
      </c>
      <c r="B38" t="s">
        <v>435</v>
      </c>
      <c r="C38" t="s">
        <v>1</v>
      </c>
      <c r="D38">
        <v>6</v>
      </c>
      <c r="E38">
        <v>22</v>
      </c>
      <c r="F38">
        <v>224</v>
      </c>
      <c r="G38">
        <v>11</v>
      </c>
      <c r="H38">
        <v>10.18</v>
      </c>
      <c r="I38">
        <v>0</v>
      </c>
      <c r="J38">
        <v>20.36</v>
      </c>
      <c r="K38">
        <v>20.363636363636363</v>
      </c>
      <c r="L38" s="19">
        <v>0</v>
      </c>
      <c r="M38" s="19">
        <v>0</v>
      </c>
      <c r="N38" s="19">
        <v>0</v>
      </c>
      <c r="O38" s="20">
        <v>0</v>
      </c>
      <c r="P38">
        <v>0</v>
      </c>
      <c r="Q38">
        <v>25.28</v>
      </c>
      <c r="R38" t="s">
        <v>838</v>
      </c>
    </row>
    <row r="39" spans="1:18" x14ac:dyDescent="0.3">
      <c r="A39" t="s">
        <v>461</v>
      </c>
      <c r="B39" t="s">
        <v>435</v>
      </c>
      <c r="C39" t="s">
        <v>1</v>
      </c>
      <c r="D39">
        <v>10</v>
      </c>
      <c r="E39">
        <v>31.5</v>
      </c>
      <c r="F39">
        <v>356</v>
      </c>
      <c r="G39">
        <v>5</v>
      </c>
      <c r="H39">
        <v>11.18</v>
      </c>
      <c r="I39">
        <v>0</v>
      </c>
      <c r="J39">
        <v>71.2</v>
      </c>
      <c r="K39">
        <v>71.2</v>
      </c>
      <c r="L39" s="19">
        <v>0</v>
      </c>
      <c r="M39" s="19">
        <v>0</v>
      </c>
      <c r="N39" s="19">
        <v>0</v>
      </c>
      <c r="O39" s="20">
        <v>0</v>
      </c>
      <c r="P39">
        <v>0</v>
      </c>
      <c r="Q39">
        <v>-63.56</v>
      </c>
      <c r="R39" t="s">
        <v>839</v>
      </c>
    </row>
    <row r="40" spans="1:18" x14ac:dyDescent="0.3">
      <c r="A40" t="s">
        <v>459</v>
      </c>
      <c r="B40" t="s">
        <v>435</v>
      </c>
      <c r="C40" t="s">
        <v>1</v>
      </c>
      <c r="D40">
        <v>10</v>
      </c>
      <c r="E40">
        <v>31.2</v>
      </c>
      <c r="F40">
        <v>353</v>
      </c>
      <c r="G40">
        <v>6</v>
      </c>
      <c r="H40">
        <v>11.26</v>
      </c>
      <c r="I40">
        <v>0</v>
      </c>
      <c r="J40">
        <v>58.83</v>
      </c>
      <c r="K40">
        <v>58.833333333333336</v>
      </c>
      <c r="L40" s="19">
        <v>1.5999999999999999</v>
      </c>
      <c r="M40" s="19">
        <v>1.3333333333333333</v>
      </c>
      <c r="N40" s="19">
        <v>0.1149425287356322</v>
      </c>
      <c r="O40" s="20">
        <v>0</v>
      </c>
      <c r="P40">
        <v>-23.599999999999998</v>
      </c>
      <c r="Q40">
        <v>-39.671839080459762</v>
      </c>
      <c r="R40" t="s">
        <v>840</v>
      </c>
    </row>
    <row r="41" spans="1:18" x14ac:dyDescent="0.3">
      <c r="A41" t="s">
        <v>457</v>
      </c>
      <c r="B41" t="s">
        <v>435</v>
      </c>
      <c r="C41" t="s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s="19">
        <v>5.5</v>
      </c>
      <c r="M41" s="19">
        <v>1.8333333333333333</v>
      </c>
      <c r="N41" s="19">
        <v>9.8231827111984291E-2</v>
      </c>
      <c r="O41" s="20">
        <v>0</v>
      </c>
      <c r="P41">
        <v>50.740000000000009</v>
      </c>
      <c r="Q41">
        <v>7.6280288146692863</v>
      </c>
      <c r="R41" t="s">
        <v>841</v>
      </c>
    </row>
    <row r="42" spans="1:18" x14ac:dyDescent="0.3">
      <c r="A42" t="s">
        <v>455</v>
      </c>
      <c r="B42" t="s">
        <v>435</v>
      </c>
      <c r="C42" t="s">
        <v>19</v>
      </c>
      <c r="D42">
        <v>12</v>
      </c>
      <c r="E42">
        <v>37</v>
      </c>
      <c r="F42">
        <v>381</v>
      </c>
      <c r="G42">
        <v>10</v>
      </c>
      <c r="H42">
        <v>10.29</v>
      </c>
      <c r="I42">
        <v>0</v>
      </c>
      <c r="J42">
        <v>38.1</v>
      </c>
      <c r="K42">
        <v>38.1</v>
      </c>
      <c r="L42" s="19">
        <v>0.7851123595505618</v>
      </c>
      <c r="M42" s="19">
        <v>0.5</v>
      </c>
      <c r="N42" s="19">
        <v>8.9445438282647588E-2</v>
      </c>
      <c r="O42" s="20">
        <v>0</v>
      </c>
      <c r="P42">
        <v>-105.94</v>
      </c>
      <c r="Q42">
        <v>3.5883363148479432</v>
      </c>
      <c r="R42" t="s">
        <v>842</v>
      </c>
    </row>
    <row r="43" spans="1:18" x14ac:dyDescent="0.3">
      <c r="A43" t="s">
        <v>453</v>
      </c>
      <c r="B43" t="s">
        <v>435</v>
      </c>
      <c r="C43" t="s">
        <v>53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Q43">
        <v>0</v>
      </c>
    </row>
    <row r="44" spans="1:18" x14ac:dyDescent="0.3">
      <c r="A44" t="s">
        <v>451</v>
      </c>
      <c r="B44" t="s">
        <v>435</v>
      </c>
      <c r="C44" t="s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Q44">
        <v>0</v>
      </c>
    </row>
    <row r="45" spans="1:18" x14ac:dyDescent="0.3">
      <c r="A45" t="s">
        <v>449</v>
      </c>
      <c r="B45" t="s">
        <v>435</v>
      </c>
      <c r="C45" t="s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s="19">
        <v>2.7007874015748028</v>
      </c>
      <c r="M45" s="19">
        <v>0.83333333333333337</v>
      </c>
      <c r="N45" s="19">
        <v>9.7181729834791064E-2</v>
      </c>
      <c r="O45" s="20">
        <v>0</v>
      </c>
      <c r="P45">
        <v>16.929999999999993</v>
      </c>
      <c r="Q45">
        <v>3.6248785228377067</v>
      </c>
      <c r="R45" t="s">
        <v>997</v>
      </c>
    </row>
    <row r="46" spans="1:18" x14ac:dyDescent="0.3">
      <c r="A46" t="s">
        <v>446</v>
      </c>
      <c r="B46" t="s">
        <v>435</v>
      </c>
      <c r="C46" t="s">
        <v>53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Q46">
        <v>0</v>
      </c>
    </row>
    <row r="47" spans="1:18" x14ac:dyDescent="0.3">
      <c r="A47" t="s">
        <v>444</v>
      </c>
      <c r="B47" t="s">
        <v>435</v>
      </c>
      <c r="C47" t="s">
        <v>53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Q47">
        <v>0</v>
      </c>
    </row>
    <row r="48" spans="1:18" x14ac:dyDescent="0.3">
      <c r="A48" t="s">
        <v>442</v>
      </c>
      <c r="B48" t="s">
        <v>435</v>
      </c>
      <c r="C48" t="s">
        <v>1</v>
      </c>
      <c r="D48">
        <v>12</v>
      </c>
      <c r="E48">
        <v>41.2</v>
      </c>
      <c r="F48">
        <v>340</v>
      </c>
      <c r="G48">
        <v>13</v>
      </c>
      <c r="H48">
        <v>8.2200000000000006</v>
      </c>
      <c r="I48">
        <v>0</v>
      </c>
      <c r="J48">
        <v>26.15</v>
      </c>
      <c r="K48">
        <v>26.153846153846153</v>
      </c>
      <c r="L48" s="19">
        <v>0</v>
      </c>
      <c r="M48" s="19">
        <v>0</v>
      </c>
      <c r="N48" s="19">
        <v>0</v>
      </c>
      <c r="O48" s="20">
        <v>0</v>
      </c>
      <c r="P48">
        <v>0</v>
      </c>
      <c r="Q48">
        <v>35.410000000000004</v>
      </c>
      <c r="R48" t="s">
        <v>900</v>
      </c>
    </row>
    <row r="49" spans="1:18" x14ac:dyDescent="0.3">
      <c r="A49" t="s">
        <v>440</v>
      </c>
      <c r="B49" t="s">
        <v>435</v>
      </c>
      <c r="C49" t="s">
        <v>53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Q49">
        <v>0</v>
      </c>
    </row>
    <row r="50" spans="1:18" x14ac:dyDescent="0.3">
      <c r="A50" t="s">
        <v>438</v>
      </c>
      <c r="B50" t="s">
        <v>435</v>
      </c>
      <c r="C50" t="s">
        <v>53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Q50">
        <v>0</v>
      </c>
    </row>
    <row r="51" spans="1:18" x14ac:dyDescent="0.3">
      <c r="A51" t="s">
        <v>436</v>
      </c>
      <c r="B51" t="s">
        <v>435</v>
      </c>
      <c r="C51" t="s">
        <v>1</v>
      </c>
      <c r="D51">
        <v>2</v>
      </c>
      <c r="E51">
        <v>7</v>
      </c>
      <c r="F51">
        <v>90</v>
      </c>
      <c r="G51">
        <v>2</v>
      </c>
      <c r="H51">
        <v>12.85</v>
      </c>
      <c r="I51">
        <v>0</v>
      </c>
      <c r="J51">
        <v>45</v>
      </c>
      <c r="K51">
        <v>45</v>
      </c>
      <c r="L51" s="19">
        <v>4.086424474187381</v>
      </c>
      <c r="M51" s="19">
        <v>1.0833333333333333</v>
      </c>
      <c r="N51" s="19">
        <v>0.121654501216545</v>
      </c>
      <c r="O51" s="20">
        <v>0</v>
      </c>
      <c r="P51">
        <v>77.040000000000006</v>
      </c>
      <c r="Q51">
        <v>-54.001703163017034</v>
      </c>
      <c r="R51" t="s">
        <v>898</v>
      </c>
    </row>
    <row r="52" spans="1:18" x14ac:dyDescent="0.3">
      <c r="A52" t="s">
        <v>433</v>
      </c>
      <c r="B52" t="s">
        <v>383</v>
      </c>
      <c r="C52" t="s">
        <v>53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Q52">
        <v>0</v>
      </c>
    </row>
    <row r="53" spans="1:18" x14ac:dyDescent="0.3">
      <c r="A53" t="s">
        <v>431</v>
      </c>
      <c r="B53" t="s">
        <v>383</v>
      </c>
      <c r="C53" t="s">
        <v>53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Q53">
        <v>0</v>
      </c>
    </row>
    <row r="54" spans="1:18" x14ac:dyDescent="0.3">
      <c r="A54" t="s">
        <v>429</v>
      </c>
      <c r="B54" t="s">
        <v>383</v>
      </c>
      <c r="C54" t="s">
        <v>24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Q54">
        <v>0</v>
      </c>
    </row>
    <row r="55" spans="1:18" x14ac:dyDescent="0.3">
      <c r="A55" t="s">
        <v>427</v>
      </c>
      <c r="B55" t="s">
        <v>383</v>
      </c>
      <c r="C55" t="s">
        <v>24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Q55">
        <v>0</v>
      </c>
    </row>
    <row r="56" spans="1:18" x14ac:dyDescent="0.3">
      <c r="A56" t="s">
        <v>425</v>
      </c>
      <c r="B56" t="s">
        <v>383</v>
      </c>
      <c r="C56" t="s">
        <v>24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Q56">
        <v>0</v>
      </c>
    </row>
    <row r="57" spans="1:18" x14ac:dyDescent="0.3">
      <c r="A57" t="s">
        <v>423</v>
      </c>
      <c r="B57" t="s">
        <v>383</v>
      </c>
      <c r="C57" t="s">
        <v>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Q57">
        <v>0</v>
      </c>
    </row>
    <row r="58" spans="1:18" x14ac:dyDescent="0.3">
      <c r="A58" t="s">
        <v>421</v>
      </c>
      <c r="B58" t="s">
        <v>383</v>
      </c>
      <c r="C58" t="s">
        <v>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Q58">
        <v>0</v>
      </c>
    </row>
    <row r="59" spans="1:18" x14ac:dyDescent="0.3">
      <c r="A59" t="s">
        <v>419</v>
      </c>
      <c r="B59" t="s">
        <v>383</v>
      </c>
      <c r="C59" t="s">
        <v>6</v>
      </c>
      <c r="D59">
        <v>17</v>
      </c>
      <c r="E59">
        <v>9.1</v>
      </c>
      <c r="F59">
        <v>84</v>
      </c>
      <c r="G59">
        <v>1</v>
      </c>
      <c r="H59">
        <v>9.16</v>
      </c>
      <c r="I59">
        <v>0</v>
      </c>
      <c r="J59">
        <v>84</v>
      </c>
      <c r="K59">
        <v>84</v>
      </c>
      <c r="Q59">
        <v>-96.32</v>
      </c>
    </row>
    <row r="60" spans="1:18" x14ac:dyDescent="0.3">
      <c r="A60" t="s">
        <v>417</v>
      </c>
      <c r="B60" t="s">
        <v>383</v>
      </c>
      <c r="C60" t="s">
        <v>1</v>
      </c>
      <c r="D60">
        <v>8</v>
      </c>
      <c r="E60">
        <v>17.2</v>
      </c>
      <c r="F60">
        <v>172</v>
      </c>
      <c r="G60">
        <v>6</v>
      </c>
      <c r="H60">
        <v>9.92</v>
      </c>
      <c r="I60">
        <v>0</v>
      </c>
      <c r="J60">
        <v>28.66</v>
      </c>
      <c r="K60">
        <v>28.666666666666668</v>
      </c>
      <c r="L60" s="19">
        <v>0</v>
      </c>
      <c r="M60" s="19">
        <v>0</v>
      </c>
      <c r="N60" s="19">
        <v>0</v>
      </c>
      <c r="O60" s="20">
        <v>0</v>
      </c>
      <c r="P60">
        <v>0</v>
      </c>
      <c r="Q60">
        <v>-12.5</v>
      </c>
      <c r="R60" t="s">
        <v>860</v>
      </c>
    </row>
    <row r="61" spans="1:18" x14ac:dyDescent="0.3">
      <c r="A61" t="s">
        <v>415</v>
      </c>
      <c r="B61" t="s">
        <v>383</v>
      </c>
      <c r="C61" t="s">
        <v>53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Q61">
        <v>0</v>
      </c>
    </row>
    <row r="62" spans="1:18" x14ac:dyDescent="0.3">
      <c r="A62" t="s">
        <v>413</v>
      </c>
      <c r="B62" t="s">
        <v>383</v>
      </c>
      <c r="C62" t="s">
        <v>6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Q62">
        <v>0</v>
      </c>
    </row>
    <row r="63" spans="1:18" x14ac:dyDescent="0.3">
      <c r="A63" t="s">
        <v>411</v>
      </c>
      <c r="B63" t="s">
        <v>383</v>
      </c>
      <c r="C63" t="s">
        <v>1</v>
      </c>
      <c r="D63">
        <v>17</v>
      </c>
      <c r="E63">
        <v>64.400000000000006</v>
      </c>
      <c r="F63">
        <v>626</v>
      </c>
      <c r="G63">
        <v>29</v>
      </c>
      <c r="H63">
        <v>9.68</v>
      </c>
      <c r="I63">
        <v>1</v>
      </c>
      <c r="J63">
        <v>21.58</v>
      </c>
      <c r="K63">
        <v>21.586206896551722</v>
      </c>
      <c r="L63" s="19">
        <v>2.0767620376831819</v>
      </c>
      <c r="M63" s="19">
        <v>0.75</v>
      </c>
      <c r="N63" s="19">
        <v>0.10080645161290323</v>
      </c>
      <c r="O63" s="20">
        <v>0</v>
      </c>
      <c r="P63">
        <v>-11.079999999999998</v>
      </c>
      <c r="Q63">
        <v>136.36241935483872</v>
      </c>
      <c r="R63" t="s">
        <v>863</v>
      </c>
    </row>
    <row r="64" spans="1:18" x14ac:dyDescent="0.3">
      <c r="A64" t="s">
        <v>409</v>
      </c>
      <c r="B64" t="s">
        <v>383</v>
      </c>
      <c r="C64" t="s">
        <v>1</v>
      </c>
      <c r="D64">
        <v>17</v>
      </c>
      <c r="E64">
        <v>62</v>
      </c>
      <c r="F64">
        <v>562</v>
      </c>
      <c r="G64">
        <v>19</v>
      </c>
      <c r="H64">
        <v>9.06</v>
      </c>
      <c r="I64">
        <v>1</v>
      </c>
      <c r="J64">
        <v>29.57</v>
      </c>
      <c r="K64">
        <v>29.578947368421051</v>
      </c>
      <c r="L64" s="19">
        <v>0</v>
      </c>
      <c r="M64" s="19">
        <v>0</v>
      </c>
      <c r="N64" s="19">
        <v>0</v>
      </c>
      <c r="O64" s="20">
        <v>0</v>
      </c>
      <c r="P64">
        <v>0</v>
      </c>
      <c r="Q64">
        <v>66.31</v>
      </c>
      <c r="R64" t="s">
        <v>864</v>
      </c>
    </row>
    <row r="65" spans="1:18" x14ac:dyDescent="0.3">
      <c r="A65" t="s">
        <v>407</v>
      </c>
      <c r="B65" t="s">
        <v>383</v>
      </c>
      <c r="C65" t="s">
        <v>1</v>
      </c>
      <c r="D65">
        <v>12</v>
      </c>
      <c r="E65">
        <v>39</v>
      </c>
      <c r="F65">
        <v>407</v>
      </c>
      <c r="G65">
        <v>16</v>
      </c>
      <c r="H65">
        <v>10.43</v>
      </c>
      <c r="I65">
        <v>0</v>
      </c>
      <c r="J65">
        <v>25.43</v>
      </c>
      <c r="K65">
        <v>25.4375</v>
      </c>
      <c r="L65" s="19">
        <v>0</v>
      </c>
      <c r="M65" s="19">
        <v>0</v>
      </c>
      <c r="N65" s="19">
        <v>0</v>
      </c>
      <c r="O65" s="20">
        <v>0</v>
      </c>
      <c r="P65">
        <v>0</v>
      </c>
      <c r="Q65">
        <v>49.71</v>
      </c>
      <c r="R65" t="s">
        <v>865</v>
      </c>
    </row>
    <row r="66" spans="1:18" x14ac:dyDescent="0.3">
      <c r="A66" t="s">
        <v>405</v>
      </c>
      <c r="B66" t="s">
        <v>383</v>
      </c>
      <c r="C66" t="s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s="19">
        <v>13.008341056533828</v>
      </c>
      <c r="M66" s="19">
        <v>1.7058823529411764</v>
      </c>
      <c r="N66" s="19">
        <v>0.10330578512396695</v>
      </c>
      <c r="O66" s="20">
        <v>5.8823529411764705E-2</v>
      </c>
      <c r="P66">
        <v>251.79999999999998</v>
      </c>
      <c r="Q66">
        <v>7.2510938259601359</v>
      </c>
      <c r="R66" t="s">
        <v>866</v>
      </c>
    </row>
    <row r="67" spans="1:18" x14ac:dyDescent="0.3">
      <c r="A67" t="s">
        <v>403</v>
      </c>
      <c r="B67" t="s">
        <v>383</v>
      </c>
      <c r="C67" t="s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s="19">
        <v>5.8214406493067301</v>
      </c>
      <c r="M67" s="19">
        <v>1.1176470588235294</v>
      </c>
      <c r="N67" s="19">
        <v>0.11037527593818984</v>
      </c>
      <c r="O67" s="20">
        <v>5.8823529411764705E-2</v>
      </c>
      <c r="P67">
        <v>137.68</v>
      </c>
      <c r="Q67">
        <v>4.9193611219322166</v>
      </c>
      <c r="R67" t="s">
        <v>867</v>
      </c>
    </row>
    <row r="68" spans="1:18" x14ac:dyDescent="0.3">
      <c r="A68" t="s">
        <v>401</v>
      </c>
      <c r="B68" t="s">
        <v>383</v>
      </c>
      <c r="C68" t="s">
        <v>19</v>
      </c>
      <c r="D68">
        <v>17</v>
      </c>
      <c r="E68">
        <v>56.5</v>
      </c>
      <c r="F68">
        <v>516</v>
      </c>
      <c r="G68">
        <v>21</v>
      </c>
      <c r="H68">
        <v>9.07</v>
      </c>
      <c r="I68">
        <v>0</v>
      </c>
      <c r="J68">
        <v>24.57</v>
      </c>
      <c r="K68">
        <v>24.571428571428573</v>
      </c>
      <c r="L68" s="19">
        <v>6.5623279591034214</v>
      </c>
      <c r="M68" s="19">
        <v>1.3333333333333333</v>
      </c>
      <c r="N68" s="19">
        <v>9.5877277085330781E-2</v>
      </c>
      <c r="O68" s="20">
        <v>0</v>
      </c>
      <c r="P68">
        <v>101.85000000000001</v>
      </c>
      <c r="Q68">
        <v>88.910965164589328</v>
      </c>
      <c r="R68" t="s">
        <v>868</v>
      </c>
    </row>
    <row r="69" spans="1:18" x14ac:dyDescent="0.3">
      <c r="A69" t="s">
        <v>399</v>
      </c>
      <c r="B69" t="s">
        <v>383</v>
      </c>
      <c r="C69" t="s">
        <v>19</v>
      </c>
      <c r="D69">
        <v>4</v>
      </c>
      <c r="E69">
        <v>6</v>
      </c>
      <c r="F69">
        <v>68</v>
      </c>
      <c r="G69">
        <v>2</v>
      </c>
      <c r="H69">
        <v>11.33</v>
      </c>
      <c r="I69">
        <v>0</v>
      </c>
      <c r="J69">
        <v>34</v>
      </c>
      <c r="K69">
        <v>34</v>
      </c>
      <c r="L69" s="19">
        <v>0</v>
      </c>
      <c r="M69" s="19">
        <v>0</v>
      </c>
      <c r="N69" s="19">
        <v>0</v>
      </c>
      <c r="O69" s="20">
        <v>0</v>
      </c>
      <c r="P69">
        <v>0</v>
      </c>
      <c r="Q69">
        <v>-44.66</v>
      </c>
      <c r="R69" t="s">
        <v>869</v>
      </c>
    </row>
    <row r="70" spans="1:18" x14ac:dyDescent="0.3">
      <c r="A70" t="s">
        <v>397</v>
      </c>
      <c r="B70" t="s">
        <v>383</v>
      </c>
      <c r="C70" t="s">
        <v>19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s="19">
        <v>0</v>
      </c>
      <c r="M70" s="19">
        <v>0</v>
      </c>
      <c r="N70" s="19">
        <v>0</v>
      </c>
      <c r="O70" s="20">
        <v>0</v>
      </c>
      <c r="P70">
        <v>0</v>
      </c>
      <c r="Q70">
        <v>0</v>
      </c>
      <c r="R70" t="s">
        <v>870</v>
      </c>
    </row>
    <row r="71" spans="1:18" x14ac:dyDescent="0.3">
      <c r="A71" t="s">
        <v>395</v>
      </c>
      <c r="B71" t="s">
        <v>383</v>
      </c>
      <c r="C71" t="s">
        <v>19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s="19">
        <v>7.7521367521367521</v>
      </c>
      <c r="M71" s="19">
        <v>1.2352941176470589</v>
      </c>
      <c r="N71" s="19">
        <v>0.11025358324145534</v>
      </c>
      <c r="O71" s="20">
        <v>0</v>
      </c>
      <c r="P71">
        <v>167.64999999999998</v>
      </c>
      <c r="Q71">
        <v>5.2719372203126014</v>
      </c>
      <c r="R71" t="s">
        <v>871</v>
      </c>
    </row>
    <row r="72" spans="1:18" x14ac:dyDescent="0.3">
      <c r="A72" t="s">
        <v>393</v>
      </c>
      <c r="B72" t="s">
        <v>383</v>
      </c>
      <c r="C72" t="s">
        <v>1</v>
      </c>
      <c r="D72">
        <v>6</v>
      </c>
      <c r="E72">
        <v>21</v>
      </c>
      <c r="F72">
        <v>228</v>
      </c>
      <c r="G72">
        <v>6</v>
      </c>
      <c r="H72">
        <v>10.85</v>
      </c>
      <c r="I72">
        <v>0</v>
      </c>
      <c r="J72">
        <v>38</v>
      </c>
      <c r="K72">
        <v>38</v>
      </c>
      <c r="L72" s="19">
        <v>0.66647058823529415</v>
      </c>
      <c r="M72" s="19">
        <v>0.5</v>
      </c>
      <c r="N72" s="19">
        <v>8.8261253309797005E-2</v>
      </c>
      <c r="O72" s="20">
        <v>0</v>
      </c>
      <c r="P72">
        <v>-73.990000000000009</v>
      </c>
      <c r="Q72">
        <v>-21.435216240070606</v>
      </c>
      <c r="R72" t="s">
        <v>821</v>
      </c>
    </row>
    <row r="73" spans="1:18" x14ac:dyDescent="0.3">
      <c r="A73" t="s">
        <v>391</v>
      </c>
      <c r="B73" t="s">
        <v>383</v>
      </c>
      <c r="C73" t="s">
        <v>6</v>
      </c>
      <c r="D73">
        <v>11</v>
      </c>
      <c r="E73">
        <v>38.200000000000003</v>
      </c>
      <c r="F73">
        <v>290</v>
      </c>
      <c r="G73">
        <v>17</v>
      </c>
      <c r="H73">
        <v>7.56</v>
      </c>
      <c r="I73">
        <v>0</v>
      </c>
      <c r="J73">
        <v>17.05</v>
      </c>
      <c r="K73">
        <v>17.058823529411764</v>
      </c>
      <c r="Q73">
        <v>69.83</v>
      </c>
    </row>
    <row r="74" spans="1:18" x14ac:dyDescent="0.3">
      <c r="A74" t="s">
        <v>389</v>
      </c>
      <c r="B74" t="s">
        <v>383</v>
      </c>
      <c r="C74" t="s">
        <v>24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Q74">
        <v>0</v>
      </c>
    </row>
    <row r="75" spans="1:18" x14ac:dyDescent="0.3">
      <c r="A75" t="s">
        <v>386</v>
      </c>
      <c r="B75" t="s">
        <v>383</v>
      </c>
      <c r="C75" t="s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s="19">
        <v>1.713157894736842</v>
      </c>
      <c r="M75" s="19">
        <v>1</v>
      </c>
      <c r="N75" s="19">
        <v>9.2165898617511524E-2</v>
      </c>
      <c r="O75" s="20">
        <v>0</v>
      </c>
      <c r="P75">
        <v>-36.549999999999997</v>
      </c>
      <c r="Q75">
        <v>4.2764976958525347</v>
      </c>
      <c r="R75" t="s">
        <v>899</v>
      </c>
    </row>
    <row r="76" spans="1:18" x14ac:dyDescent="0.3">
      <c r="A76" t="s">
        <v>384</v>
      </c>
      <c r="B76" t="s">
        <v>383</v>
      </c>
      <c r="C76" t="s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s="19">
        <v>7.5378299120234589</v>
      </c>
      <c r="M76" s="19">
        <v>1.5454545454545454</v>
      </c>
      <c r="N76" s="19">
        <v>0.1322751322751323</v>
      </c>
      <c r="O76" s="20">
        <v>0</v>
      </c>
      <c r="P76">
        <v>135.22</v>
      </c>
      <c r="Q76">
        <v>6.5786435786435788</v>
      </c>
      <c r="R76" t="s">
        <v>897</v>
      </c>
    </row>
    <row r="77" spans="1:18" x14ac:dyDescent="0.3">
      <c r="A77" t="s">
        <v>380</v>
      </c>
      <c r="B77" t="s">
        <v>328</v>
      </c>
      <c r="C77" t="s">
        <v>53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Q77">
        <v>0</v>
      </c>
    </row>
    <row r="78" spans="1:18" x14ac:dyDescent="0.3">
      <c r="A78" t="s">
        <v>378</v>
      </c>
      <c r="B78" t="s">
        <v>328</v>
      </c>
      <c r="C78" t="s">
        <v>53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Q78">
        <v>0</v>
      </c>
    </row>
    <row r="79" spans="1:18" x14ac:dyDescent="0.3">
      <c r="A79" t="s">
        <v>376</v>
      </c>
      <c r="B79" t="s">
        <v>328</v>
      </c>
      <c r="C79" t="s">
        <v>53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Q79">
        <v>0</v>
      </c>
    </row>
    <row r="80" spans="1:18" x14ac:dyDescent="0.3">
      <c r="A80" t="s">
        <v>374</v>
      </c>
      <c r="B80" t="s">
        <v>328</v>
      </c>
      <c r="C80" t="s">
        <v>53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Q80">
        <v>0</v>
      </c>
    </row>
    <row r="81" spans="1:18" x14ac:dyDescent="0.3">
      <c r="A81" t="s">
        <v>372</v>
      </c>
      <c r="B81" t="s">
        <v>328</v>
      </c>
      <c r="C81" t="s">
        <v>6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Q81">
        <v>0</v>
      </c>
    </row>
    <row r="82" spans="1:18" x14ac:dyDescent="0.3">
      <c r="A82" t="s">
        <v>370</v>
      </c>
      <c r="B82" t="s">
        <v>328</v>
      </c>
      <c r="C82" t="s">
        <v>6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Q82">
        <v>0</v>
      </c>
    </row>
    <row r="83" spans="1:18" x14ac:dyDescent="0.3">
      <c r="A83" t="s">
        <v>368</v>
      </c>
      <c r="B83" t="s">
        <v>328</v>
      </c>
      <c r="C83" t="s">
        <v>53</v>
      </c>
      <c r="D83">
        <v>8</v>
      </c>
      <c r="E83">
        <v>2.4</v>
      </c>
      <c r="F83">
        <v>31</v>
      </c>
      <c r="G83">
        <v>1</v>
      </c>
      <c r="H83">
        <v>11.62</v>
      </c>
      <c r="I83">
        <v>0</v>
      </c>
      <c r="J83">
        <v>31</v>
      </c>
      <c r="K83">
        <v>31</v>
      </c>
      <c r="Q83">
        <v>-48.239999999999995</v>
      </c>
    </row>
    <row r="84" spans="1:18" x14ac:dyDescent="0.3">
      <c r="A84" t="s">
        <v>366</v>
      </c>
      <c r="B84" t="s">
        <v>328</v>
      </c>
      <c r="C84" t="s">
        <v>1</v>
      </c>
      <c r="D84">
        <v>11</v>
      </c>
      <c r="E84">
        <v>38</v>
      </c>
      <c r="F84">
        <v>390</v>
      </c>
      <c r="G84">
        <v>11</v>
      </c>
      <c r="H84">
        <v>10.26</v>
      </c>
      <c r="I84">
        <v>0</v>
      </c>
      <c r="J84">
        <v>35.450000000000003</v>
      </c>
      <c r="K84">
        <v>35.454545454545453</v>
      </c>
      <c r="L84" s="19">
        <v>0</v>
      </c>
      <c r="M84" s="19">
        <v>0</v>
      </c>
      <c r="N84" s="19">
        <v>0</v>
      </c>
      <c r="O84" s="20">
        <v>0</v>
      </c>
      <c r="P84">
        <v>0</v>
      </c>
      <c r="Q84">
        <v>10.030000000000001</v>
      </c>
      <c r="R84" t="s">
        <v>884</v>
      </c>
    </row>
    <row r="85" spans="1:18" x14ac:dyDescent="0.3">
      <c r="A85" t="s">
        <v>364</v>
      </c>
      <c r="B85" t="s">
        <v>328</v>
      </c>
      <c r="C85" t="s">
        <v>6</v>
      </c>
      <c r="D85">
        <v>13</v>
      </c>
      <c r="E85">
        <v>51</v>
      </c>
      <c r="F85">
        <v>339</v>
      </c>
      <c r="G85">
        <v>15</v>
      </c>
      <c r="H85">
        <v>6.64</v>
      </c>
      <c r="I85">
        <v>0</v>
      </c>
      <c r="J85">
        <v>22.6</v>
      </c>
      <c r="K85">
        <v>22.6</v>
      </c>
      <c r="Q85">
        <v>54.12</v>
      </c>
    </row>
    <row r="86" spans="1:18" x14ac:dyDescent="0.3">
      <c r="A86" t="s">
        <v>362</v>
      </c>
      <c r="B86" t="s">
        <v>328</v>
      </c>
      <c r="C86" t="s">
        <v>19</v>
      </c>
      <c r="D86">
        <v>11</v>
      </c>
      <c r="E86">
        <v>41</v>
      </c>
      <c r="F86">
        <v>360</v>
      </c>
      <c r="G86">
        <v>11</v>
      </c>
      <c r="H86">
        <v>8.7799999999999994</v>
      </c>
      <c r="I86">
        <v>0</v>
      </c>
      <c r="J86">
        <v>32.72</v>
      </c>
      <c r="K86">
        <v>32.727272727272727</v>
      </c>
      <c r="L86" s="19">
        <v>0.37483870967741933</v>
      </c>
      <c r="M86" s="19">
        <v>0.125</v>
      </c>
      <c r="N86" s="19">
        <v>8.6058519793459562E-2</v>
      </c>
      <c r="O86" s="20">
        <v>0</v>
      </c>
      <c r="P86">
        <v>-70.86</v>
      </c>
      <c r="Q86">
        <v>16.478175559380375</v>
      </c>
      <c r="R86" t="s">
        <v>886</v>
      </c>
    </row>
    <row r="87" spans="1:18" x14ac:dyDescent="0.3">
      <c r="A87" t="s">
        <v>360</v>
      </c>
      <c r="B87" t="s">
        <v>328</v>
      </c>
      <c r="C87" t="s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s="19">
        <v>3.1836389280677007</v>
      </c>
      <c r="M87" s="19">
        <v>1</v>
      </c>
      <c r="N87" s="19">
        <v>9.7465886939571159E-2</v>
      </c>
      <c r="O87" s="20">
        <v>0</v>
      </c>
      <c r="P87">
        <v>30.319999999999993</v>
      </c>
      <c r="Q87">
        <v>4.2923976608187138</v>
      </c>
      <c r="R87" t="s">
        <v>949</v>
      </c>
    </row>
    <row r="88" spans="1:18" x14ac:dyDescent="0.3">
      <c r="A88" t="s">
        <v>357</v>
      </c>
      <c r="B88" t="s">
        <v>328</v>
      </c>
      <c r="C88" t="s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s="19">
        <v>4.4070796460176984</v>
      </c>
      <c r="M88" s="19">
        <v>1.1538461538461537</v>
      </c>
      <c r="N88" s="19">
        <v>0.15060240963855423</v>
      </c>
      <c r="O88" s="20">
        <v>0</v>
      </c>
      <c r="P88">
        <v>110.88000000000001</v>
      </c>
      <c r="Q88">
        <v>5.0671918443002779</v>
      </c>
      <c r="R88" t="s">
        <v>888</v>
      </c>
    </row>
    <row r="89" spans="1:18" x14ac:dyDescent="0.3">
      <c r="A89" t="s">
        <v>355</v>
      </c>
      <c r="B89" t="s">
        <v>328</v>
      </c>
      <c r="C89" t="s">
        <v>6</v>
      </c>
      <c r="D89">
        <v>14</v>
      </c>
      <c r="E89">
        <v>22</v>
      </c>
      <c r="F89">
        <v>234</v>
      </c>
      <c r="G89">
        <v>7</v>
      </c>
      <c r="H89">
        <v>10.63</v>
      </c>
      <c r="I89">
        <v>0</v>
      </c>
      <c r="J89">
        <v>33.42</v>
      </c>
      <c r="K89">
        <v>33.428571428571431</v>
      </c>
      <c r="Q89">
        <v>-12.680000000000003</v>
      </c>
    </row>
    <row r="90" spans="1:18" x14ac:dyDescent="0.3">
      <c r="A90" t="s">
        <v>353</v>
      </c>
      <c r="B90" t="s">
        <v>328</v>
      </c>
      <c r="C90" t="s">
        <v>24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Q90">
        <v>0</v>
      </c>
    </row>
    <row r="91" spans="1:18" x14ac:dyDescent="0.3">
      <c r="A91" t="s">
        <v>350</v>
      </c>
      <c r="B91" t="s">
        <v>328</v>
      </c>
      <c r="C91" t="s">
        <v>24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Q91">
        <v>0</v>
      </c>
    </row>
    <row r="92" spans="1:18" x14ac:dyDescent="0.3">
      <c r="A92" t="s">
        <v>348</v>
      </c>
      <c r="B92" t="s">
        <v>328</v>
      </c>
      <c r="C92" t="s">
        <v>24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Q92">
        <v>0</v>
      </c>
    </row>
    <row r="93" spans="1:18" x14ac:dyDescent="0.3">
      <c r="A93" t="s">
        <v>346</v>
      </c>
      <c r="B93" t="s">
        <v>328</v>
      </c>
      <c r="C93" t="s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 s="19">
        <v>0</v>
      </c>
      <c r="M93" s="19">
        <v>0</v>
      </c>
      <c r="N93" s="19">
        <v>0</v>
      </c>
      <c r="O93" s="20">
        <v>0</v>
      </c>
      <c r="P93">
        <v>0</v>
      </c>
      <c r="Q93">
        <v>0</v>
      </c>
      <c r="R93" t="s">
        <v>975</v>
      </c>
    </row>
    <row r="94" spans="1:18" x14ac:dyDescent="0.3">
      <c r="A94" t="s">
        <v>344</v>
      </c>
      <c r="B94" t="s">
        <v>328</v>
      </c>
      <c r="C94" t="s">
        <v>1</v>
      </c>
      <c r="D94">
        <v>14</v>
      </c>
      <c r="E94">
        <v>51</v>
      </c>
      <c r="F94">
        <v>498</v>
      </c>
      <c r="G94">
        <v>18</v>
      </c>
      <c r="H94">
        <v>9.76</v>
      </c>
      <c r="I94">
        <v>0</v>
      </c>
      <c r="J94">
        <v>27.66</v>
      </c>
      <c r="K94">
        <v>27.666666666666668</v>
      </c>
      <c r="L94" s="19">
        <v>0</v>
      </c>
      <c r="M94" s="19">
        <v>0</v>
      </c>
      <c r="N94" s="19">
        <v>0</v>
      </c>
      <c r="O94" s="20">
        <v>0</v>
      </c>
      <c r="P94">
        <v>0</v>
      </c>
      <c r="Q94">
        <v>60.820000000000007</v>
      </c>
      <c r="R94" t="s">
        <v>890</v>
      </c>
    </row>
    <row r="95" spans="1:18" x14ac:dyDescent="0.3">
      <c r="A95" t="s">
        <v>342</v>
      </c>
      <c r="B95" t="s">
        <v>328</v>
      </c>
      <c r="C95" t="s">
        <v>53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Q95">
        <v>0</v>
      </c>
    </row>
    <row r="96" spans="1:18" x14ac:dyDescent="0.3">
      <c r="A96" t="s">
        <v>340</v>
      </c>
      <c r="B96" t="s">
        <v>328</v>
      </c>
      <c r="C96" t="s">
        <v>24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Q96">
        <v>0</v>
      </c>
    </row>
    <row r="97" spans="1:18" x14ac:dyDescent="0.3">
      <c r="A97" t="s">
        <v>338</v>
      </c>
      <c r="B97" t="s">
        <v>328</v>
      </c>
      <c r="C97" t="s">
        <v>6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Q97">
        <v>0</v>
      </c>
    </row>
    <row r="98" spans="1:18" x14ac:dyDescent="0.3">
      <c r="A98" t="s">
        <v>336</v>
      </c>
      <c r="B98" t="s">
        <v>328</v>
      </c>
      <c r="C98" t="s">
        <v>6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Q98">
        <v>0</v>
      </c>
    </row>
    <row r="99" spans="1:18" x14ac:dyDescent="0.3">
      <c r="A99" t="s">
        <v>334</v>
      </c>
      <c r="B99" t="s">
        <v>328</v>
      </c>
      <c r="C99" t="s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 s="19">
        <v>0</v>
      </c>
      <c r="M99" s="19">
        <v>0</v>
      </c>
      <c r="N99" s="19">
        <v>0</v>
      </c>
      <c r="O99" s="20">
        <v>0</v>
      </c>
      <c r="P99">
        <v>0</v>
      </c>
      <c r="Q99">
        <v>0</v>
      </c>
      <c r="R99" t="s">
        <v>1037</v>
      </c>
    </row>
    <row r="100" spans="1:18" x14ac:dyDescent="0.3">
      <c r="A100" t="s">
        <v>331</v>
      </c>
      <c r="B100" t="s">
        <v>328</v>
      </c>
      <c r="C100" t="s">
        <v>6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Q100">
        <v>0</v>
      </c>
    </row>
    <row r="101" spans="1:18" x14ac:dyDescent="0.3">
      <c r="A101" t="s">
        <v>329</v>
      </c>
      <c r="B101" t="s">
        <v>328</v>
      </c>
      <c r="C101" t="s">
        <v>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 s="19">
        <v>0</v>
      </c>
      <c r="M101" s="19">
        <v>0</v>
      </c>
      <c r="N101" s="19">
        <v>0</v>
      </c>
      <c r="O101" s="20">
        <v>0</v>
      </c>
      <c r="P101">
        <v>0</v>
      </c>
      <c r="Q101">
        <v>0</v>
      </c>
      <c r="R101" t="s">
        <v>822</v>
      </c>
    </row>
    <row r="102" spans="1:18" x14ac:dyDescent="0.3">
      <c r="A102" t="s">
        <v>325</v>
      </c>
      <c r="B102" t="s">
        <v>275</v>
      </c>
      <c r="C102" t="s">
        <v>24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Q102">
        <v>0</v>
      </c>
    </row>
    <row r="103" spans="1:18" x14ac:dyDescent="0.3">
      <c r="A103" t="s">
        <v>323</v>
      </c>
      <c r="B103" t="s">
        <v>275</v>
      </c>
      <c r="C103" t="s">
        <v>6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Q103">
        <v>0</v>
      </c>
    </row>
    <row r="104" spans="1:18" x14ac:dyDescent="0.3">
      <c r="A104" t="s">
        <v>321</v>
      </c>
      <c r="B104" t="s">
        <v>275</v>
      </c>
      <c r="C104" t="s">
        <v>53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Q104">
        <v>0</v>
      </c>
    </row>
    <row r="105" spans="1:18" x14ac:dyDescent="0.3">
      <c r="A105" t="s">
        <v>319</v>
      </c>
      <c r="B105" t="s">
        <v>275</v>
      </c>
      <c r="C105" t="s">
        <v>53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Q105">
        <v>0</v>
      </c>
    </row>
    <row r="106" spans="1:18" x14ac:dyDescent="0.3">
      <c r="A106" t="s">
        <v>317</v>
      </c>
      <c r="B106" t="s">
        <v>275</v>
      </c>
      <c r="C106" t="s">
        <v>53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Q106">
        <v>0</v>
      </c>
    </row>
    <row r="107" spans="1:18" x14ac:dyDescent="0.3">
      <c r="A107" t="s">
        <v>315</v>
      </c>
      <c r="B107" t="s">
        <v>275</v>
      </c>
      <c r="C107" t="s">
        <v>53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Q107">
        <v>0</v>
      </c>
    </row>
    <row r="108" spans="1:18" x14ac:dyDescent="0.3">
      <c r="A108" t="s">
        <v>313</v>
      </c>
      <c r="B108" t="s">
        <v>275</v>
      </c>
      <c r="C108" t="s">
        <v>24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Q108">
        <v>0</v>
      </c>
    </row>
    <row r="109" spans="1:18" x14ac:dyDescent="0.3">
      <c r="A109" t="s">
        <v>311</v>
      </c>
      <c r="B109" t="s">
        <v>275</v>
      </c>
      <c r="C109" t="s">
        <v>53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Q109">
        <v>0</v>
      </c>
    </row>
    <row r="110" spans="1:18" x14ac:dyDescent="0.3">
      <c r="A110" t="s">
        <v>309</v>
      </c>
      <c r="B110" t="s">
        <v>275</v>
      </c>
      <c r="C110" t="s">
        <v>6</v>
      </c>
      <c r="D110">
        <v>5</v>
      </c>
      <c r="E110">
        <v>11.1</v>
      </c>
      <c r="F110">
        <v>130</v>
      </c>
      <c r="G110">
        <v>5</v>
      </c>
      <c r="H110">
        <v>11.64</v>
      </c>
      <c r="I110">
        <v>0</v>
      </c>
      <c r="J110">
        <v>26</v>
      </c>
      <c r="K110">
        <v>26</v>
      </c>
      <c r="Q110">
        <v>-19.28</v>
      </c>
    </row>
    <row r="111" spans="1:18" x14ac:dyDescent="0.3">
      <c r="A111" t="s">
        <v>307</v>
      </c>
      <c r="B111" t="s">
        <v>275</v>
      </c>
      <c r="C111" t="s">
        <v>6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Q111">
        <v>0</v>
      </c>
    </row>
    <row r="112" spans="1:18" x14ac:dyDescent="0.3">
      <c r="A112" t="s">
        <v>305</v>
      </c>
      <c r="B112" t="s">
        <v>275</v>
      </c>
      <c r="C112" t="s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s="19">
        <v>0</v>
      </c>
      <c r="M112" s="19">
        <v>0</v>
      </c>
      <c r="N112" s="19">
        <v>0</v>
      </c>
      <c r="O112" s="20">
        <v>0</v>
      </c>
      <c r="P112">
        <v>0</v>
      </c>
      <c r="Q112">
        <v>0</v>
      </c>
      <c r="R112" t="s">
        <v>912</v>
      </c>
    </row>
    <row r="113" spans="1:18" x14ac:dyDescent="0.3">
      <c r="A113" t="s">
        <v>303</v>
      </c>
      <c r="B113" t="s">
        <v>275</v>
      </c>
      <c r="C113" t="s">
        <v>1</v>
      </c>
      <c r="D113">
        <v>7</v>
      </c>
      <c r="E113">
        <v>24.4</v>
      </c>
      <c r="F113">
        <v>273</v>
      </c>
      <c r="G113">
        <v>6</v>
      </c>
      <c r="H113">
        <v>11.06</v>
      </c>
      <c r="I113">
        <v>0</v>
      </c>
      <c r="J113">
        <v>45.5</v>
      </c>
      <c r="K113">
        <v>45.5</v>
      </c>
      <c r="L113" s="19">
        <v>2.2384615384615385</v>
      </c>
      <c r="M113" s="19">
        <v>1</v>
      </c>
      <c r="N113" s="19">
        <v>8.5910652920962199E-2</v>
      </c>
      <c r="O113" s="20">
        <v>0</v>
      </c>
      <c r="P113">
        <v>-26.92</v>
      </c>
      <c r="Q113">
        <v>-27.362268041237112</v>
      </c>
      <c r="R113" t="s">
        <v>913</v>
      </c>
    </row>
    <row r="114" spans="1:18" x14ac:dyDescent="0.3">
      <c r="A114" t="s">
        <v>301</v>
      </c>
      <c r="B114" t="s">
        <v>275</v>
      </c>
      <c r="C114" t="s">
        <v>1</v>
      </c>
      <c r="D114">
        <v>7</v>
      </c>
      <c r="E114">
        <v>28</v>
      </c>
      <c r="F114">
        <v>228</v>
      </c>
      <c r="G114">
        <v>11</v>
      </c>
      <c r="H114">
        <v>8.14</v>
      </c>
      <c r="I114">
        <v>3</v>
      </c>
      <c r="J114">
        <v>20.72</v>
      </c>
      <c r="K114">
        <v>20.727272727272727</v>
      </c>
      <c r="L114" s="19">
        <v>0</v>
      </c>
      <c r="M114" s="19">
        <v>0</v>
      </c>
      <c r="N114" s="19">
        <v>0</v>
      </c>
      <c r="O114" s="20">
        <v>0</v>
      </c>
      <c r="P114">
        <v>0</v>
      </c>
      <c r="Q114">
        <v>29</v>
      </c>
      <c r="R114" t="s">
        <v>914</v>
      </c>
    </row>
    <row r="115" spans="1:18" x14ac:dyDescent="0.3">
      <c r="A115" t="s">
        <v>299</v>
      </c>
      <c r="B115" t="s">
        <v>275</v>
      </c>
      <c r="C115" t="s">
        <v>1</v>
      </c>
      <c r="D115">
        <v>4</v>
      </c>
      <c r="E115">
        <v>15</v>
      </c>
      <c r="F115">
        <v>145</v>
      </c>
      <c r="G115">
        <v>6</v>
      </c>
      <c r="H115">
        <v>9.66</v>
      </c>
      <c r="I115">
        <v>0</v>
      </c>
      <c r="J115">
        <v>24.16</v>
      </c>
      <c r="K115">
        <v>24.166666666666668</v>
      </c>
      <c r="L115" s="19">
        <v>0</v>
      </c>
      <c r="M115" s="19">
        <v>0</v>
      </c>
      <c r="N115" s="19">
        <v>0</v>
      </c>
      <c r="O115" s="20">
        <v>0</v>
      </c>
      <c r="P115">
        <v>0</v>
      </c>
      <c r="Q115">
        <v>-7.48</v>
      </c>
      <c r="R115" t="s">
        <v>915</v>
      </c>
    </row>
    <row r="116" spans="1:18" x14ac:dyDescent="0.3">
      <c r="A116" t="s">
        <v>297</v>
      </c>
      <c r="B116" t="s">
        <v>275</v>
      </c>
      <c r="C116" t="s">
        <v>19</v>
      </c>
      <c r="D116">
        <v>10</v>
      </c>
      <c r="E116">
        <v>39</v>
      </c>
      <c r="F116">
        <v>397</v>
      </c>
      <c r="G116">
        <v>5</v>
      </c>
      <c r="H116">
        <v>10.17</v>
      </c>
      <c r="I116">
        <v>0</v>
      </c>
      <c r="J116">
        <v>79.400000000000006</v>
      </c>
      <c r="K116">
        <v>79.400000000000006</v>
      </c>
      <c r="L116" s="19">
        <v>1.4584615384615385</v>
      </c>
      <c r="M116" s="19">
        <v>0.8571428571428571</v>
      </c>
      <c r="N116" s="19">
        <v>9.0415913200723327E-2</v>
      </c>
      <c r="O116" s="20">
        <v>0</v>
      </c>
      <c r="P116">
        <v>-50.18</v>
      </c>
      <c r="Q116">
        <v>-66.040180831826405</v>
      </c>
      <c r="R116" t="s">
        <v>916</v>
      </c>
    </row>
    <row r="117" spans="1:18" x14ac:dyDescent="0.3">
      <c r="A117" t="s">
        <v>295</v>
      </c>
      <c r="B117" t="s">
        <v>275</v>
      </c>
      <c r="C117" t="s">
        <v>1</v>
      </c>
      <c r="D117">
        <v>14</v>
      </c>
      <c r="E117">
        <v>52</v>
      </c>
      <c r="F117">
        <v>459</v>
      </c>
      <c r="G117">
        <v>16</v>
      </c>
      <c r="H117">
        <v>8.82</v>
      </c>
      <c r="I117">
        <v>0</v>
      </c>
      <c r="J117">
        <v>28.68</v>
      </c>
      <c r="K117">
        <v>28.6875</v>
      </c>
      <c r="L117" s="19">
        <v>4.3214285714285721</v>
      </c>
      <c r="M117" s="19">
        <v>1.5714285714285714</v>
      </c>
      <c r="N117" s="19">
        <v>0.12285012285012284</v>
      </c>
      <c r="O117" s="20">
        <v>0.42857142857142855</v>
      </c>
      <c r="P117">
        <v>58.14</v>
      </c>
      <c r="Q117">
        <v>57.191407511407526</v>
      </c>
      <c r="R117" t="s">
        <v>917</v>
      </c>
    </row>
    <row r="118" spans="1:18" x14ac:dyDescent="0.3">
      <c r="A118" t="s">
        <v>293</v>
      </c>
      <c r="B118" t="s">
        <v>275</v>
      </c>
      <c r="C118" t="s">
        <v>1</v>
      </c>
      <c r="D118">
        <v>2</v>
      </c>
      <c r="E118">
        <v>7</v>
      </c>
      <c r="F118">
        <v>80</v>
      </c>
      <c r="G118">
        <v>4</v>
      </c>
      <c r="H118">
        <v>11.42</v>
      </c>
      <c r="I118">
        <v>0</v>
      </c>
      <c r="J118">
        <v>20</v>
      </c>
      <c r="K118">
        <v>20</v>
      </c>
      <c r="L118" s="19">
        <v>2.3990066225165565</v>
      </c>
      <c r="M118" s="19">
        <v>1.5</v>
      </c>
      <c r="N118" s="19">
        <v>0.10351966873706003</v>
      </c>
      <c r="O118" s="20">
        <v>0</v>
      </c>
      <c r="P118">
        <v>-9.3000000000000043</v>
      </c>
      <c r="Q118">
        <v>-12.529440993788821</v>
      </c>
      <c r="R118" t="s">
        <v>918</v>
      </c>
    </row>
    <row r="119" spans="1:18" x14ac:dyDescent="0.3">
      <c r="A119" t="s">
        <v>291</v>
      </c>
      <c r="B119" t="s">
        <v>275</v>
      </c>
      <c r="C119" t="s">
        <v>19</v>
      </c>
      <c r="D119">
        <v>1</v>
      </c>
      <c r="E119">
        <v>4</v>
      </c>
      <c r="F119">
        <v>36</v>
      </c>
      <c r="G119">
        <v>1</v>
      </c>
      <c r="H119">
        <v>9</v>
      </c>
      <c r="I119">
        <v>0</v>
      </c>
      <c r="J119">
        <v>36</v>
      </c>
      <c r="K119">
        <v>36</v>
      </c>
      <c r="L119" s="19">
        <v>0.64042821158690177</v>
      </c>
      <c r="M119" s="19">
        <v>0.5</v>
      </c>
      <c r="N119" s="19">
        <v>9.8328416912487712E-2</v>
      </c>
      <c r="O119" s="20">
        <v>0</v>
      </c>
      <c r="P119">
        <v>-119.31</v>
      </c>
      <c r="Q119">
        <v>-45.705014749262538</v>
      </c>
      <c r="R119" t="s">
        <v>919</v>
      </c>
    </row>
    <row r="120" spans="1:18" x14ac:dyDescent="0.3">
      <c r="A120" t="s">
        <v>289</v>
      </c>
      <c r="B120" t="s">
        <v>275</v>
      </c>
      <c r="C120" t="s">
        <v>1</v>
      </c>
      <c r="D120">
        <v>13</v>
      </c>
      <c r="E120">
        <v>51</v>
      </c>
      <c r="F120">
        <v>459</v>
      </c>
      <c r="G120">
        <v>12</v>
      </c>
      <c r="H120">
        <v>9</v>
      </c>
      <c r="I120">
        <v>0</v>
      </c>
      <c r="J120">
        <v>38.25</v>
      </c>
      <c r="K120">
        <v>38.25</v>
      </c>
      <c r="L120" s="19">
        <v>4.9205020920502092</v>
      </c>
      <c r="M120" s="19">
        <v>1.1428571428571428</v>
      </c>
      <c r="N120" s="19">
        <v>0.11337868480725623</v>
      </c>
      <c r="O120" s="20">
        <v>0</v>
      </c>
      <c r="P120">
        <v>104.17999999999999</v>
      </c>
      <c r="Q120">
        <v>20.661564625850332</v>
      </c>
      <c r="R120" t="s">
        <v>920</v>
      </c>
    </row>
    <row r="121" spans="1:18" x14ac:dyDescent="0.3">
      <c r="A121" t="s">
        <v>287</v>
      </c>
      <c r="B121" t="s">
        <v>275</v>
      </c>
      <c r="C121" t="s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 s="19">
        <v>2.2839999999999998</v>
      </c>
      <c r="M121" s="19">
        <v>2</v>
      </c>
      <c r="N121" s="19">
        <v>8.7565674255691769E-2</v>
      </c>
      <c r="O121" s="20">
        <v>0</v>
      </c>
      <c r="P121">
        <v>-30.259999999999998</v>
      </c>
      <c r="Q121">
        <v>8.2626970227670746</v>
      </c>
      <c r="R121" t="s">
        <v>818</v>
      </c>
    </row>
    <row r="122" spans="1:18" x14ac:dyDescent="0.3">
      <c r="A122" t="s">
        <v>285</v>
      </c>
      <c r="B122" t="s">
        <v>275</v>
      </c>
      <c r="C122" t="s">
        <v>6</v>
      </c>
      <c r="D122">
        <v>3</v>
      </c>
      <c r="E122">
        <v>6.1</v>
      </c>
      <c r="F122">
        <v>55</v>
      </c>
      <c r="G122">
        <v>1</v>
      </c>
      <c r="H122">
        <v>8.91</v>
      </c>
      <c r="I122">
        <v>0</v>
      </c>
      <c r="J122">
        <v>55</v>
      </c>
      <c r="K122">
        <v>55</v>
      </c>
      <c r="Q122">
        <v>-66.819999999999993</v>
      </c>
    </row>
    <row r="123" spans="1:18" x14ac:dyDescent="0.3">
      <c r="A123" t="s">
        <v>282</v>
      </c>
      <c r="B123" t="s">
        <v>275</v>
      </c>
      <c r="C123" t="s">
        <v>24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Q123">
        <v>0</v>
      </c>
    </row>
    <row r="124" spans="1:18" x14ac:dyDescent="0.3">
      <c r="A124" t="s">
        <v>280</v>
      </c>
      <c r="B124" t="s">
        <v>275</v>
      </c>
      <c r="C124" t="s">
        <v>6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Q124">
        <v>0</v>
      </c>
    </row>
    <row r="125" spans="1:18" x14ac:dyDescent="0.3">
      <c r="A125" t="s">
        <v>278</v>
      </c>
      <c r="B125" t="s">
        <v>275</v>
      </c>
      <c r="C125" t="s">
        <v>53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Q125">
        <v>0</v>
      </c>
    </row>
    <row r="126" spans="1:18" x14ac:dyDescent="0.3">
      <c r="A126" t="s">
        <v>276</v>
      </c>
      <c r="B126" t="s">
        <v>275</v>
      </c>
      <c r="C126" t="s">
        <v>53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Q126">
        <v>0</v>
      </c>
    </row>
    <row r="127" spans="1:18" x14ac:dyDescent="0.3">
      <c r="A127" t="s">
        <v>273</v>
      </c>
      <c r="B127" t="s">
        <v>220</v>
      </c>
      <c r="C127" t="s">
        <v>53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Q127">
        <v>0</v>
      </c>
    </row>
    <row r="128" spans="1:18" x14ac:dyDescent="0.3">
      <c r="A128" t="s">
        <v>271</v>
      </c>
      <c r="B128" t="s">
        <v>220</v>
      </c>
      <c r="C128" t="s">
        <v>53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Q128">
        <v>0</v>
      </c>
    </row>
    <row r="129" spans="1:18" x14ac:dyDescent="0.3">
      <c r="A129" t="s">
        <v>269</v>
      </c>
      <c r="B129" t="s">
        <v>220</v>
      </c>
      <c r="C129" t="s">
        <v>24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Q129">
        <v>0</v>
      </c>
    </row>
    <row r="130" spans="1:18" x14ac:dyDescent="0.3">
      <c r="A130" t="s">
        <v>267</v>
      </c>
      <c r="B130" t="s">
        <v>220</v>
      </c>
      <c r="C130" t="s">
        <v>24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Q130">
        <v>0</v>
      </c>
    </row>
    <row r="131" spans="1:18" x14ac:dyDescent="0.3">
      <c r="A131" t="s">
        <v>265</v>
      </c>
      <c r="B131" t="s">
        <v>220</v>
      </c>
      <c r="C131" t="s">
        <v>53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Q131">
        <v>0</v>
      </c>
    </row>
    <row r="132" spans="1:18" x14ac:dyDescent="0.3">
      <c r="A132" t="s">
        <v>263</v>
      </c>
      <c r="B132" t="s">
        <v>220</v>
      </c>
      <c r="C132" t="s">
        <v>6</v>
      </c>
      <c r="D132">
        <v>16</v>
      </c>
      <c r="E132">
        <v>50.3</v>
      </c>
      <c r="F132">
        <v>425</v>
      </c>
      <c r="G132">
        <v>14</v>
      </c>
      <c r="H132">
        <v>8.41</v>
      </c>
      <c r="I132">
        <v>0</v>
      </c>
      <c r="J132">
        <v>30.35</v>
      </c>
      <c r="K132">
        <v>30.357142857142858</v>
      </c>
      <c r="Q132">
        <v>36.830000000000005</v>
      </c>
    </row>
    <row r="133" spans="1:18" x14ac:dyDescent="0.3">
      <c r="A133" t="s">
        <v>261</v>
      </c>
      <c r="B133" t="s">
        <v>220</v>
      </c>
      <c r="C133" t="s">
        <v>6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Q133">
        <v>0</v>
      </c>
    </row>
    <row r="134" spans="1:18" x14ac:dyDescent="0.3">
      <c r="A134" t="s">
        <v>259</v>
      </c>
      <c r="B134" t="s">
        <v>220</v>
      </c>
      <c r="C134" t="s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 s="19">
        <v>0</v>
      </c>
      <c r="M134" s="19">
        <v>0</v>
      </c>
      <c r="N134" s="19">
        <v>0</v>
      </c>
      <c r="O134" s="20">
        <v>0</v>
      </c>
      <c r="P134">
        <v>0</v>
      </c>
      <c r="Q134">
        <v>0</v>
      </c>
      <c r="R134" t="s">
        <v>891</v>
      </c>
    </row>
    <row r="135" spans="1:18" x14ac:dyDescent="0.3">
      <c r="A135" t="s">
        <v>256</v>
      </c>
      <c r="B135" t="s">
        <v>220</v>
      </c>
      <c r="C135" t="s">
        <v>6</v>
      </c>
      <c r="D135">
        <v>7</v>
      </c>
      <c r="E135">
        <v>8.5</v>
      </c>
      <c r="F135">
        <v>94</v>
      </c>
      <c r="G135">
        <v>2</v>
      </c>
      <c r="H135">
        <v>10.64</v>
      </c>
      <c r="I135">
        <v>0</v>
      </c>
      <c r="J135">
        <v>47</v>
      </c>
      <c r="K135">
        <v>47</v>
      </c>
      <c r="Q135">
        <v>-56.28</v>
      </c>
    </row>
    <row r="136" spans="1:18" x14ac:dyDescent="0.3">
      <c r="A136" t="s">
        <v>254</v>
      </c>
      <c r="B136" t="s">
        <v>220</v>
      </c>
      <c r="C136" t="s">
        <v>6</v>
      </c>
      <c r="D136">
        <v>6</v>
      </c>
      <c r="E136">
        <v>20.100000000000001</v>
      </c>
      <c r="F136">
        <v>195</v>
      </c>
      <c r="G136">
        <v>12</v>
      </c>
      <c r="H136">
        <v>9.66</v>
      </c>
      <c r="I136">
        <v>1</v>
      </c>
      <c r="J136">
        <v>16.25</v>
      </c>
      <c r="K136">
        <v>16.25</v>
      </c>
      <c r="Q136">
        <v>36.43</v>
      </c>
    </row>
    <row r="137" spans="1:18" x14ac:dyDescent="0.3">
      <c r="A137" t="s">
        <v>252</v>
      </c>
      <c r="B137" t="s">
        <v>220</v>
      </c>
      <c r="C137" t="s">
        <v>53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Q137">
        <v>0</v>
      </c>
    </row>
    <row r="138" spans="1:18" x14ac:dyDescent="0.3">
      <c r="A138" t="s">
        <v>249</v>
      </c>
      <c r="B138" t="s">
        <v>220</v>
      </c>
      <c r="C138" t="s">
        <v>1</v>
      </c>
      <c r="D138">
        <v>5</v>
      </c>
      <c r="E138">
        <v>16.100000000000001</v>
      </c>
      <c r="F138">
        <v>188</v>
      </c>
      <c r="G138">
        <v>2</v>
      </c>
      <c r="H138">
        <v>11.62</v>
      </c>
      <c r="I138">
        <v>0</v>
      </c>
      <c r="J138">
        <v>94</v>
      </c>
      <c r="K138">
        <v>94</v>
      </c>
      <c r="L138" s="19">
        <v>0.45276595744680853</v>
      </c>
      <c r="M138" s="19">
        <v>0.2857142857142857</v>
      </c>
      <c r="N138" s="19">
        <v>9.3984962406015032E-2</v>
      </c>
      <c r="O138" s="20">
        <v>0</v>
      </c>
      <c r="P138">
        <v>-91.92</v>
      </c>
      <c r="Q138">
        <v>-103.81518796992481</v>
      </c>
      <c r="R138" t="s">
        <v>938</v>
      </c>
    </row>
    <row r="139" spans="1:18" x14ac:dyDescent="0.3">
      <c r="A139" t="s">
        <v>247</v>
      </c>
      <c r="B139" t="s">
        <v>220</v>
      </c>
      <c r="C139" t="s">
        <v>1</v>
      </c>
      <c r="D139">
        <v>13</v>
      </c>
      <c r="E139">
        <v>49</v>
      </c>
      <c r="F139">
        <v>410</v>
      </c>
      <c r="G139">
        <v>4</v>
      </c>
      <c r="H139">
        <v>8.36</v>
      </c>
      <c r="I139">
        <v>0</v>
      </c>
      <c r="J139">
        <v>102.5</v>
      </c>
      <c r="K139">
        <v>102.5</v>
      </c>
      <c r="L139" s="19">
        <v>7.1335384615384614</v>
      </c>
      <c r="M139" s="19">
        <v>2</v>
      </c>
      <c r="N139" s="19">
        <v>0.10351966873706003</v>
      </c>
      <c r="O139" s="20">
        <v>0.16666666666666666</v>
      </c>
      <c r="P139">
        <v>70.52</v>
      </c>
      <c r="Q139">
        <v>-86.576107660455477</v>
      </c>
      <c r="R139" t="s">
        <v>939</v>
      </c>
    </row>
    <row r="140" spans="1:18" x14ac:dyDescent="0.3">
      <c r="A140" t="s">
        <v>245</v>
      </c>
      <c r="B140" t="s">
        <v>220</v>
      </c>
      <c r="C140" t="s">
        <v>1</v>
      </c>
      <c r="D140">
        <v>8</v>
      </c>
      <c r="E140">
        <v>25.3</v>
      </c>
      <c r="F140">
        <v>265</v>
      </c>
      <c r="G140">
        <v>8</v>
      </c>
      <c r="H140">
        <v>10.39</v>
      </c>
      <c r="I140">
        <v>0</v>
      </c>
      <c r="J140">
        <v>33.119999999999997</v>
      </c>
      <c r="K140">
        <v>33.125</v>
      </c>
      <c r="L140" s="19">
        <v>0</v>
      </c>
      <c r="M140" s="19">
        <v>0</v>
      </c>
      <c r="N140" s="19">
        <v>0</v>
      </c>
      <c r="O140" s="20">
        <v>0</v>
      </c>
      <c r="P140">
        <v>0</v>
      </c>
      <c r="Q140">
        <v>-5.8999999999999986</v>
      </c>
      <c r="R140" t="s">
        <v>940</v>
      </c>
    </row>
    <row r="141" spans="1:18" x14ac:dyDescent="0.3">
      <c r="A141" t="s">
        <v>243</v>
      </c>
      <c r="B141" t="s">
        <v>220</v>
      </c>
      <c r="C141" t="s">
        <v>1</v>
      </c>
      <c r="D141">
        <v>3</v>
      </c>
      <c r="E141">
        <v>10</v>
      </c>
      <c r="F141">
        <v>102</v>
      </c>
      <c r="G141">
        <v>6</v>
      </c>
      <c r="H141">
        <v>10.199999999999999</v>
      </c>
      <c r="I141">
        <v>0</v>
      </c>
      <c r="J141">
        <v>17</v>
      </c>
      <c r="K141">
        <v>17</v>
      </c>
      <c r="L141" s="19">
        <v>0.24723404255319148</v>
      </c>
      <c r="M141" s="19">
        <v>0.4</v>
      </c>
      <c r="N141" s="19">
        <v>8.6058519793459562E-2</v>
      </c>
      <c r="O141" s="20">
        <v>0</v>
      </c>
      <c r="P141">
        <v>-192.86</v>
      </c>
      <c r="Q141">
        <v>0.45817555938037913</v>
      </c>
      <c r="R141" t="s">
        <v>941</v>
      </c>
    </row>
    <row r="142" spans="1:18" x14ac:dyDescent="0.3">
      <c r="A142" t="s">
        <v>241</v>
      </c>
      <c r="B142" t="s">
        <v>220</v>
      </c>
      <c r="C142" t="s">
        <v>1</v>
      </c>
      <c r="D142">
        <v>6</v>
      </c>
      <c r="E142">
        <v>15</v>
      </c>
      <c r="F142">
        <v>130</v>
      </c>
      <c r="G142">
        <v>1</v>
      </c>
      <c r="H142">
        <v>8.66</v>
      </c>
      <c r="I142">
        <v>0</v>
      </c>
      <c r="J142">
        <v>130</v>
      </c>
      <c r="K142">
        <v>130</v>
      </c>
      <c r="L142" s="19">
        <v>0.32624390243902435</v>
      </c>
      <c r="M142" s="19">
        <v>0.30769230769230771</v>
      </c>
      <c r="N142" s="19">
        <v>0.11961722488038279</v>
      </c>
      <c r="O142" s="20">
        <v>0</v>
      </c>
      <c r="P142">
        <v>-164.07999999999998</v>
      </c>
      <c r="Q142">
        <v>-139.73037909458961</v>
      </c>
      <c r="R142" t="s">
        <v>942</v>
      </c>
    </row>
    <row r="143" spans="1:18" x14ac:dyDescent="0.3">
      <c r="A143" t="s">
        <v>239</v>
      </c>
      <c r="B143" t="s">
        <v>220</v>
      </c>
      <c r="C143" t="s">
        <v>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 s="19">
        <v>2.5096618357487928</v>
      </c>
      <c r="M143" s="19">
        <v>1</v>
      </c>
      <c r="N143" s="19">
        <v>9.6246390760346481E-2</v>
      </c>
      <c r="O143" s="20">
        <v>0</v>
      </c>
      <c r="P143">
        <v>-1.4099999999999966</v>
      </c>
      <c r="Q143">
        <v>4.2887391722810397</v>
      </c>
      <c r="R143" t="s">
        <v>943</v>
      </c>
    </row>
    <row r="144" spans="1:18" x14ac:dyDescent="0.3">
      <c r="A144" t="s">
        <v>237</v>
      </c>
      <c r="B144" t="s">
        <v>220</v>
      </c>
      <c r="C144" t="s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 s="19">
        <v>3.5999999999999996</v>
      </c>
      <c r="M144" s="19">
        <v>2</v>
      </c>
      <c r="N144" s="19">
        <v>9.8039215686274522E-2</v>
      </c>
      <c r="O144" s="20">
        <v>0</v>
      </c>
      <c r="P144">
        <v>1.4000000000000057</v>
      </c>
      <c r="Q144">
        <v>8.2941176470588243</v>
      </c>
      <c r="R144" t="s">
        <v>944</v>
      </c>
    </row>
    <row r="145" spans="1:18" x14ac:dyDescent="0.3">
      <c r="A145" t="s">
        <v>235</v>
      </c>
      <c r="B145" t="s">
        <v>220</v>
      </c>
      <c r="C145" t="s">
        <v>6</v>
      </c>
      <c r="D145">
        <v>9</v>
      </c>
      <c r="E145">
        <v>22</v>
      </c>
      <c r="F145">
        <v>270</v>
      </c>
      <c r="G145">
        <v>12</v>
      </c>
      <c r="H145">
        <v>12.27</v>
      </c>
      <c r="I145">
        <v>0</v>
      </c>
      <c r="J145">
        <v>22.5</v>
      </c>
      <c r="K145">
        <v>22.5</v>
      </c>
      <c r="Q145">
        <v>24.96</v>
      </c>
    </row>
    <row r="146" spans="1:18" x14ac:dyDescent="0.3">
      <c r="A146" t="s">
        <v>233</v>
      </c>
      <c r="B146" t="s">
        <v>220</v>
      </c>
      <c r="C146" t="s">
        <v>53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Q146">
        <v>0</v>
      </c>
    </row>
    <row r="147" spans="1:18" x14ac:dyDescent="0.3">
      <c r="A147" t="s">
        <v>231</v>
      </c>
      <c r="B147" t="s">
        <v>220</v>
      </c>
      <c r="C147" t="s">
        <v>6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Q147">
        <v>0</v>
      </c>
    </row>
    <row r="148" spans="1:18" x14ac:dyDescent="0.3">
      <c r="A148" t="s">
        <v>228</v>
      </c>
      <c r="B148" t="s">
        <v>220</v>
      </c>
      <c r="C148" t="s">
        <v>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 s="19">
        <v>6.5440000000000005</v>
      </c>
      <c r="M148" s="19">
        <v>1.3333333333333333</v>
      </c>
      <c r="N148" s="19">
        <v>8.1499592502037491E-2</v>
      </c>
      <c r="O148" s="20">
        <v>0</v>
      </c>
      <c r="P148">
        <v>56.19</v>
      </c>
      <c r="Q148">
        <v>5.5778321108394451</v>
      </c>
      <c r="R148" t="s">
        <v>894</v>
      </c>
    </row>
    <row r="149" spans="1:18" x14ac:dyDescent="0.3">
      <c r="A149" t="s">
        <v>225</v>
      </c>
      <c r="B149" t="s">
        <v>220</v>
      </c>
      <c r="C149" t="s">
        <v>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 s="19">
        <v>0</v>
      </c>
      <c r="M149" s="19">
        <v>0</v>
      </c>
      <c r="N149" s="19">
        <v>0</v>
      </c>
      <c r="O149" s="20">
        <v>0</v>
      </c>
      <c r="P149">
        <v>0</v>
      </c>
      <c r="Q149">
        <v>0</v>
      </c>
      <c r="R149" t="s">
        <v>947</v>
      </c>
    </row>
    <row r="150" spans="1:18" x14ac:dyDescent="0.3">
      <c r="A150" t="s">
        <v>223</v>
      </c>
      <c r="B150" t="s">
        <v>220</v>
      </c>
      <c r="C150" t="s">
        <v>53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Q150">
        <v>0</v>
      </c>
    </row>
    <row r="151" spans="1:18" x14ac:dyDescent="0.3">
      <c r="A151" t="s">
        <v>221</v>
      </c>
      <c r="B151" t="s">
        <v>220</v>
      </c>
      <c r="C151" t="s">
        <v>6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Q151">
        <v>0</v>
      </c>
    </row>
    <row r="152" spans="1:18" x14ac:dyDescent="0.3">
      <c r="A152" t="s">
        <v>218</v>
      </c>
      <c r="B152" t="s">
        <v>169</v>
      </c>
      <c r="C152" t="s">
        <v>53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Q152">
        <v>0</v>
      </c>
    </row>
    <row r="153" spans="1:18" x14ac:dyDescent="0.3">
      <c r="A153" t="s">
        <v>216</v>
      </c>
      <c r="B153" t="s">
        <v>169</v>
      </c>
      <c r="C153" t="s">
        <v>53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Q153">
        <v>0</v>
      </c>
    </row>
    <row r="154" spans="1:18" x14ac:dyDescent="0.3">
      <c r="A154" t="s">
        <v>214</v>
      </c>
      <c r="B154" t="s">
        <v>169</v>
      </c>
      <c r="C154" t="s">
        <v>24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Q154">
        <v>0</v>
      </c>
    </row>
    <row r="155" spans="1:18" x14ac:dyDescent="0.3">
      <c r="A155" t="s">
        <v>212</v>
      </c>
      <c r="B155" t="s">
        <v>169</v>
      </c>
      <c r="C155" t="s">
        <v>53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Q155">
        <v>0</v>
      </c>
    </row>
    <row r="156" spans="1:18" x14ac:dyDescent="0.3">
      <c r="A156" t="s">
        <v>210</v>
      </c>
      <c r="B156" t="s">
        <v>169</v>
      </c>
      <c r="C156" t="s">
        <v>53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Q156">
        <v>0</v>
      </c>
    </row>
    <row r="157" spans="1:18" x14ac:dyDescent="0.3">
      <c r="A157" t="s">
        <v>208</v>
      </c>
      <c r="B157" t="s">
        <v>169</v>
      </c>
      <c r="C157" t="s">
        <v>24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Q157">
        <v>0</v>
      </c>
    </row>
    <row r="158" spans="1:18" x14ac:dyDescent="0.3">
      <c r="A158" t="s">
        <v>206</v>
      </c>
      <c r="B158" t="s">
        <v>169</v>
      </c>
      <c r="C158" t="s">
        <v>53</v>
      </c>
      <c r="D158">
        <v>12</v>
      </c>
      <c r="E158">
        <v>10</v>
      </c>
      <c r="F158">
        <v>88</v>
      </c>
      <c r="G158">
        <v>4</v>
      </c>
      <c r="H158">
        <v>8.8000000000000007</v>
      </c>
      <c r="I158">
        <v>0</v>
      </c>
      <c r="J158">
        <v>22</v>
      </c>
      <c r="K158">
        <v>22</v>
      </c>
      <c r="Q158">
        <v>-15.600000000000001</v>
      </c>
    </row>
    <row r="159" spans="1:18" x14ac:dyDescent="0.3">
      <c r="A159" t="s">
        <v>204</v>
      </c>
      <c r="B159" t="s">
        <v>169</v>
      </c>
      <c r="C159" t="s">
        <v>6</v>
      </c>
      <c r="D159">
        <v>13</v>
      </c>
      <c r="E159">
        <v>7.5</v>
      </c>
      <c r="F159">
        <v>98</v>
      </c>
      <c r="G159">
        <v>2</v>
      </c>
      <c r="H159">
        <v>12.51</v>
      </c>
      <c r="I159">
        <v>0</v>
      </c>
      <c r="J159">
        <v>49</v>
      </c>
      <c r="K159">
        <v>49</v>
      </c>
      <c r="Q159">
        <v>-62.019999999999996</v>
      </c>
    </row>
    <row r="160" spans="1:18" x14ac:dyDescent="0.3">
      <c r="A160" t="s">
        <v>202</v>
      </c>
      <c r="B160" t="s">
        <v>169</v>
      </c>
      <c r="C160" t="s">
        <v>6</v>
      </c>
      <c r="D160">
        <v>2</v>
      </c>
      <c r="E160">
        <v>8</v>
      </c>
      <c r="F160">
        <v>60</v>
      </c>
      <c r="G160">
        <v>2</v>
      </c>
      <c r="H160">
        <v>7.5</v>
      </c>
      <c r="I160">
        <v>0</v>
      </c>
      <c r="J160">
        <v>30</v>
      </c>
      <c r="K160">
        <v>30</v>
      </c>
      <c r="Q160">
        <v>-33</v>
      </c>
    </row>
    <row r="161" spans="1:18" x14ac:dyDescent="0.3">
      <c r="A161" t="s">
        <v>200</v>
      </c>
      <c r="B161" t="s">
        <v>169</v>
      </c>
      <c r="C161" t="s">
        <v>6</v>
      </c>
      <c r="D161">
        <v>13</v>
      </c>
      <c r="E161">
        <v>47.2</v>
      </c>
      <c r="F161">
        <v>483</v>
      </c>
      <c r="G161">
        <v>9</v>
      </c>
      <c r="H161">
        <v>10.199999999999999</v>
      </c>
      <c r="I161">
        <v>0</v>
      </c>
      <c r="J161">
        <v>53.66</v>
      </c>
      <c r="K161">
        <v>53.666666666666664</v>
      </c>
      <c r="Q161">
        <v>-20.059999999999995</v>
      </c>
    </row>
    <row r="162" spans="1:18" x14ac:dyDescent="0.3">
      <c r="A162" t="s">
        <v>198</v>
      </c>
      <c r="B162" t="s">
        <v>169</v>
      </c>
      <c r="C162" t="s">
        <v>6</v>
      </c>
      <c r="D162">
        <v>3</v>
      </c>
      <c r="E162">
        <v>11</v>
      </c>
      <c r="F162">
        <v>103</v>
      </c>
      <c r="G162">
        <v>3</v>
      </c>
      <c r="H162">
        <v>9.36</v>
      </c>
      <c r="I162">
        <v>0</v>
      </c>
      <c r="J162">
        <v>34.33</v>
      </c>
      <c r="K162">
        <v>34.333333333333336</v>
      </c>
      <c r="Q162">
        <v>-35.049999999999997</v>
      </c>
    </row>
    <row r="163" spans="1:18" x14ac:dyDescent="0.3">
      <c r="A163" t="s">
        <v>196</v>
      </c>
      <c r="B163" t="s">
        <v>169</v>
      </c>
      <c r="C163" t="s">
        <v>6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Q163">
        <v>0</v>
      </c>
    </row>
    <row r="164" spans="1:18" x14ac:dyDescent="0.3">
      <c r="A164" t="s">
        <v>194</v>
      </c>
      <c r="B164" t="s">
        <v>169</v>
      </c>
      <c r="C164" t="s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Q164">
        <v>0</v>
      </c>
    </row>
    <row r="165" spans="1:18" x14ac:dyDescent="0.3">
      <c r="A165" t="s">
        <v>192</v>
      </c>
      <c r="B165" t="s">
        <v>169</v>
      </c>
      <c r="C165" t="s">
        <v>6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Q165">
        <v>0</v>
      </c>
    </row>
    <row r="166" spans="1:18" x14ac:dyDescent="0.3">
      <c r="A166" t="s">
        <v>190</v>
      </c>
      <c r="B166" t="s">
        <v>169</v>
      </c>
      <c r="C166" t="s">
        <v>6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Q166">
        <v>0</v>
      </c>
    </row>
    <row r="167" spans="1:18" x14ac:dyDescent="0.3">
      <c r="A167" t="s">
        <v>188</v>
      </c>
      <c r="B167" t="s">
        <v>169</v>
      </c>
      <c r="C167" t="s">
        <v>1</v>
      </c>
      <c r="D167">
        <v>14</v>
      </c>
      <c r="E167">
        <v>53</v>
      </c>
      <c r="F167">
        <v>541</v>
      </c>
      <c r="G167">
        <v>14</v>
      </c>
      <c r="H167">
        <v>10.199999999999999</v>
      </c>
      <c r="I167">
        <v>0</v>
      </c>
      <c r="J167">
        <v>38.64</v>
      </c>
      <c r="K167">
        <v>38.642857142857146</v>
      </c>
      <c r="L167" s="19">
        <v>0</v>
      </c>
      <c r="M167" s="19">
        <v>0</v>
      </c>
      <c r="N167" s="19">
        <v>0</v>
      </c>
      <c r="O167" s="20">
        <v>0</v>
      </c>
      <c r="P167">
        <v>0</v>
      </c>
      <c r="Q167">
        <v>24.96</v>
      </c>
      <c r="R167" t="s">
        <v>967</v>
      </c>
    </row>
    <row r="168" spans="1:18" x14ac:dyDescent="0.3">
      <c r="A168" t="s">
        <v>186</v>
      </c>
      <c r="B168" t="s">
        <v>169</v>
      </c>
      <c r="C168" t="s">
        <v>19</v>
      </c>
      <c r="D168">
        <v>14</v>
      </c>
      <c r="E168">
        <v>41</v>
      </c>
      <c r="F168">
        <v>385</v>
      </c>
      <c r="G168">
        <v>12</v>
      </c>
      <c r="H168">
        <v>9.39</v>
      </c>
      <c r="I168">
        <v>0</v>
      </c>
      <c r="J168">
        <v>32.08</v>
      </c>
      <c r="K168">
        <v>32.083333333333336</v>
      </c>
      <c r="L168" s="19">
        <v>0</v>
      </c>
      <c r="M168" s="19">
        <v>0</v>
      </c>
      <c r="N168" s="19">
        <v>0</v>
      </c>
      <c r="O168" s="20">
        <v>0</v>
      </c>
      <c r="P168">
        <v>0</v>
      </c>
      <c r="Q168">
        <v>21.14</v>
      </c>
      <c r="R168" t="s">
        <v>968</v>
      </c>
    </row>
    <row r="169" spans="1:18" x14ac:dyDescent="0.3">
      <c r="A169" t="s">
        <v>184</v>
      </c>
      <c r="B169" t="s">
        <v>169</v>
      </c>
      <c r="C169" t="s">
        <v>1</v>
      </c>
      <c r="D169">
        <v>10</v>
      </c>
      <c r="E169">
        <v>31</v>
      </c>
      <c r="F169">
        <v>330</v>
      </c>
      <c r="G169">
        <v>9</v>
      </c>
      <c r="H169">
        <v>10.64</v>
      </c>
      <c r="I169">
        <v>0</v>
      </c>
      <c r="J169">
        <v>36.659999999999997</v>
      </c>
      <c r="K169">
        <v>36.666666666666664</v>
      </c>
      <c r="L169" s="19">
        <v>0</v>
      </c>
      <c r="M169" s="19">
        <v>0</v>
      </c>
      <c r="N169" s="19">
        <v>0</v>
      </c>
      <c r="O169" s="20">
        <v>0</v>
      </c>
      <c r="P169">
        <v>0</v>
      </c>
      <c r="Q169">
        <v>-3.9399999999999977</v>
      </c>
      <c r="R169" t="s">
        <v>969</v>
      </c>
    </row>
    <row r="170" spans="1:18" x14ac:dyDescent="0.3">
      <c r="A170" t="s">
        <v>182</v>
      </c>
      <c r="B170" t="s">
        <v>169</v>
      </c>
      <c r="C170" t="s">
        <v>1</v>
      </c>
      <c r="D170">
        <v>1</v>
      </c>
      <c r="E170">
        <v>4</v>
      </c>
      <c r="F170">
        <v>55</v>
      </c>
      <c r="G170">
        <v>2</v>
      </c>
      <c r="H170">
        <v>13.75</v>
      </c>
      <c r="I170">
        <v>0</v>
      </c>
      <c r="J170">
        <v>27.5</v>
      </c>
      <c r="K170">
        <v>27.5</v>
      </c>
      <c r="L170" s="19">
        <v>3.695652173913043</v>
      </c>
      <c r="M170" s="19">
        <v>1</v>
      </c>
      <c r="N170" s="19">
        <v>9.8039215686274522E-2</v>
      </c>
      <c r="O170" s="20">
        <v>0</v>
      </c>
      <c r="P170">
        <v>60.120000000000005</v>
      </c>
      <c r="Q170">
        <v>-38.705882352941174</v>
      </c>
      <c r="R170" t="s">
        <v>970</v>
      </c>
    </row>
    <row r="171" spans="1:18" x14ac:dyDescent="0.3">
      <c r="A171" t="s">
        <v>180</v>
      </c>
      <c r="B171" t="s">
        <v>169</v>
      </c>
      <c r="C171" t="s">
        <v>1</v>
      </c>
      <c r="D171">
        <v>9</v>
      </c>
      <c r="E171">
        <v>33.299999999999997</v>
      </c>
      <c r="F171">
        <v>388</v>
      </c>
      <c r="G171">
        <v>5</v>
      </c>
      <c r="H171">
        <v>11.58</v>
      </c>
      <c r="I171">
        <v>0</v>
      </c>
      <c r="J171">
        <v>77.599999999999994</v>
      </c>
      <c r="K171">
        <v>77.599999999999994</v>
      </c>
      <c r="L171" s="19">
        <v>3.5124688279301748</v>
      </c>
      <c r="M171" s="19">
        <v>0.8571428571428571</v>
      </c>
      <c r="N171" s="19">
        <v>0.10649627263045792</v>
      </c>
      <c r="O171" s="20">
        <v>0</v>
      </c>
      <c r="P171">
        <v>55.67</v>
      </c>
      <c r="Q171">
        <v>-67.011939753537192</v>
      </c>
      <c r="R171" t="s">
        <v>971</v>
      </c>
    </row>
    <row r="172" spans="1:18" x14ac:dyDescent="0.3">
      <c r="A172" t="s">
        <v>178</v>
      </c>
      <c r="B172" t="s">
        <v>169</v>
      </c>
      <c r="C172" t="s">
        <v>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 s="19">
        <v>2.6121112929623571</v>
      </c>
      <c r="M172" s="19">
        <v>0.9</v>
      </c>
      <c r="N172" s="19">
        <v>9.3984962406015032E-2</v>
      </c>
      <c r="O172" s="20">
        <v>0</v>
      </c>
      <c r="P172">
        <v>4.7600000000000051</v>
      </c>
      <c r="Q172">
        <v>3.8819548872180452</v>
      </c>
      <c r="R172" t="s">
        <v>972</v>
      </c>
    </row>
    <row r="173" spans="1:18" x14ac:dyDescent="0.3">
      <c r="A173" t="s">
        <v>176</v>
      </c>
      <c r="B173" t="s">
        <v>169</v>
      </c>
      <c r="C173" t="s">
        <v>6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Q173">
        <v>0</v>
      </c>
    </row>
    <row r="174" spans="1:18" x14ac:dyDescent="0.3">
      <c r="A174" t="s">
        <v>174</v>
      </c>
      <c r="B174" t="s">
        <v>169</v>
      </c>
      <c r="C174" t="s">
        <v>6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Q174">
        <v>0</v>
      </c>
    </row>
    <row r="175" spans="1:18" x14ac:dyDescent="0.3">
      <c r="A175" t="s">
        <v>172</v>
      </c>
      <c r="B175" t="s">
        <v>169</v>
      </c>
      <c r="C175" t="s">
        <v>1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 s="19">
        <v>0</v>
      </c>
      <c r="M175" s="19">
        <v>0</v>
      </c>
      <c r="N175" s="19">
        <v>0</v>
      </c>
      <c r="O175" s="20">
        <v>0</v>
      </c>
      <c r="P175">
        <v>0</v>
      </c>
      <c r="Q175">
        <v>0</v>
      </c>
      <c r="R175" t="s">
        <v>1048</v>
      </c>
    </row>
    <row r="176" spans="1:18" x14ac:dyDescent="0.3">
      <c r="A176" t="s">
        <v>170</v>
      </c>
      <c r="B176" t="s">
        <v>169</v>
      </c>
      <c r="C176" t="s">
        <v>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 s="19">
        <v>0</v>
      </c>
      <c r="M176" s="19">
        <v>0</v>
      </c>
      <c r="N176" s="19">
        <v>0</v>
      </c>
      <c r="O176" s="20">
        <v>0</v>
      </c>
      <c r="P176">
        <v>0</v>
      </c>
      <c r="Q176">
        <v>0</v>
      </c>
      <c r="R176" t="s">
        <v>976</v>
      </c>
    </row>
    <row r="177" spans="1:18" x14ac:dyDescent="0.3">
      <c r="A177" t="s">
        <v>167</v>
      </c>
      <c r="B177" t="s">
        <v>115</v>
      </c>
      <c r="C177" t="s">
        <v>53</v>
      </c>
      <c r="D177">
        <v>4</v>
      </c>
      <c r="E177">
        <v>12.5</v>
      </c>
      <c r="F177">
        <v>106</v>
      </c>
      <c r="G177">
        <v>5</v>
      </c>
      <c r="H177">
        <v>8.25</v>
      </c>
      <c r="I177">
        <v>0</v>
      </c>
      <c r="J177">
        <v>21.2</v>
      </c>
      <c r="K177">
        <v>21.2</v>
      </c>
      <c r="Q177">
        <v>-7.6999999999999993</v>
      </c>
    </row>
    <row r="178" spans="1:18" x14ac:dyDescent="0.3">
      <c r="A178" t="s">
        <v>165</v>
      </c>
      <c r="B178" t="s">
        <v>115</v>
      </c>
      <c r="C178" t="s">
        <v>53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Q178">
        <v>0</v>
      </c>
    </row>
    <row r="179" spans="1:18" x14ac:dyDescent="0.3">
      <c r="A179" t="s">
        <v>163</v>
      </c>
      <c r="B179" t="s">
        <v>115</v>
      </c>
      <c r="C179" t="s">
        <v>53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Q179">
        <v>0</v>
      </c>
    </row>
    <row r="180" spans="1:18" x14ac:dyDescent="0.3">
      <c r="A180" t="s">
        <v>161</v>
      </c>
      <c r="B180" t="s">
        <v>115</v>
      </c>
      <c r="C180" t="s">
        <v>53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Q180">
        <v>0</v>
      </c>
    </row>
    <row r="181" spans="1:18" x14ac:dyDescent="0.3">
      <c r="A181" t="s">
        <v>159</v>
      </c>
      <c r="B181" t="s">
        <v>115</v>
      </c>
      <c r="C181" t="s">
        <v>53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Q181">
        <v>0</v>
      </c>
    </row>
    <row r="182" spans="1:18" x14ac:dyDescent="0.3">
      <c r="A182" t="s">
        <v>157</v>
      </c>
      <c r="B182" t="s">
        <v>115</v>
      </c>
      <c r="C182" t="s">
        <v>24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Q182">
        <v>0</v>
      </c>
    </row>
    <row r="183" spans="1:18" x14ac:dyDescent="0.3">
      <c r="A183" t="s">
        <v>155</v>
      </c>
      <c r="B183" t="s">
        <v>115</v>
      </c>
      <c r="C183" t="s">
        <v>53</v>
      </c>
      <c r="D183">
        <v>14</v>
      </c>
      <c r="E183">
        <v>4</v>
      </c>
      <c r="F183">
        <v>38</v>
      </c>
      <c r="G183">
        <v>2</v>
      </c>
      <c r="H183">
        <v>9.5</v>
      </c>
      <c r="I183">
        <v>0</v>
      </c>
      <c r="J183">
        <v>19</v>
      </c>
      <c r="K183">
        <v>19</v>
      </c>
      <c r="Q183">
        <v>-26</v>
      </c>
    </row>
    <row r="184" spans="1:18" x14ac:dyDescent="0.3">
      <c r="A184" t="s">
        <v>153</v>
      </c>
      <c r="B184" t="s">
        <v>115</v>
      </c>
      <c r="C184" t="s">
        <v>6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Q184">
        <v>0</v>
      </c>
    </row>
    <row r="185" spans="1:18" x14ac:dyDescent="0.3">
      <c r="A185" t="s">
        <v>151</v>
      </c>
      <c r="B185" t="s">
        <v>115</v>
      </c>
      <c r="C185" t="s">
        <v>1</v>
      </c>
      <c r="D185">
        <v>16</v>
      </c>
      <c r="E185">
        <v>60</v>
      </c>
      <c r="F185">
        <v>559</v>
      </c>
      <c r="G185">
        <v>25</v>
      </c>
      <c r="H185">
        <v>9.31</v>
      </c>
      <c r="I185">
        <v>1</v>
      </c>
      <c r="J185">
        <v>22.36</v>
      </c>
      <c r="K185">
        <v>22.36</v>
      </c>
      <c r="L185" s="19">
        <v>0</v>
      </c>
      <c r="M185" s="19">
        <v>0</v>
      </c>
      <c r="N185" s="19">
        <v>0</v>
      </c>
      <c r="O185" s="20">
        <v>0</v>
      </c>
      <c r="P185">
        <v>0</v>
      </c>
      <c r="Q185">
        <v>109.02</v>
      </c>
      <c r="R185" t="s">
        <v>985</v>
      </c>
    </row>
    <row r="186" spans="1:18" x14ac:dyDescent="0.3">
      <c r="A186" t="s">
        <v>149</v>
      </c>
      <c r="B186" t="s">
        <v>115</v>
      </c>
      <c r="C186" t="s">
        <v>1</v>
      </c>
      <c r="D186">
        <v>7</v>
      </c>
      <c r="E186">
        <v>23</v>
      </c>
      <c r="F186">
        <v>275</v>
      </c>
      <c r="G186">
        <v>4</v>
      </c>
      <c r="H186">
        <v>11.95</v>
      </c>
      <c r="I186">
        <v>0</v>
      </c>
      <c r="J186">
        <v>68.75</v>
      </c>
      <c r="K186">
        <v>68.75</v>
      </c>
      <c r="L186" s="19">
        <v>1</v>
      </c>
      <c r="M186" s="19">
        <v>0.14285714285714285</v>
      </c>
      <c r="N186" s="19">
        <v>0.10526315789473684</v>
      </c>
      <c r="O186" s="20">
        <v>0</v>
      </c>
      <c r="P186">
        <v>-18.5</v>
      </c>
      <c r="Q186">
        <v>-67.762781954887217</v>
      </c>
      <c r="R186" t="s">
        <v>986</v>
      </c>
    </row>
    <row r="187" spans="1:18" x14ac:dyDescent="0.3">
      <c r="A187" t="s">
        <v>147</v>
      </c>
      <c r="B187" t="s">
        <v>115</v>
      </c>
      <c r="C187" t="s">
        <v>1</v>
      </c>
      <c r="D187">
        <v>6</v>
      </c>
      <c r="E187">
        <v>19.399999999999999</v>
      </c>
      <c r="F187">
        <v>224</v>
      </c>
      <c r="G187">
        <v>5</v>
      </c>
      <c r="H187">
        <v>11.38</v>
      </c>
      <c r="I187">
        <v>0</v>
      </c>
      <c r="J187">
        <v>44.8</v>
      </c>
      <c r="K187">
        <v>44.8</v>
      </c>
      <c r="L187" s="19">
        <v>0</v>
      </c>
      <c r="M187" s="19">
        <v>0</v>
      </c>
      <c r="N187" s="19">
        <v>0</v>
      </c>
      <c r="O187" s="20">
        <v>0</v>
      </c>
      <c r="P187">
        <v>0</v>
      </c>
      <c r="Q187">
        <v>-37.56</v>
      </c>
      <c r="R187" t="s">
        <v>987</v>
      </c>
    </row>
    <row r="188" spans="1:18" x14ac:dyDescent="0.3">
      <c r="A188" t="s">
        <v>145</v>
      </c>
      <c r="B188" t="s">
        <v>115</v>
      </c>
      <c r="C188" t="s">
        <v>1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 s="19">
        <v>10.409212880143112</v>
      </c>
      <c r="M188" s="19">
        <v>1.5625</v>
      </c>
      <c r="N188" s="19">
        <v>0.10741138560687433</v>
      </c>
      <c r="O188" s="20">
        <v>6.25E-2</v>
      </c>
      <c r="P188">
        <v>209.35</v>
      </c>
      <c r="Q188">
        <v>6.6972341568206231</v>
      </c>
      <c r="R188" t="s">
        <v>988</v>
      </c>
    </row>
    <row r="189" spans="1:18" x14ac:dyDescent="0.3">
      <c r="A189" t="s">
        <v>143</v>
      </c>
      <c r="B189" t="s">
        <v>115</v>
      </c>
      <c r="C189" t="s">
        <v>19</v>
      </c>
      <c r="D189">
        <v>13</v>
      </c>
      <c r="E189">
        <v>43.3</v>
      </c>
      <c r="F189">
        <v>440</v>
      </c>
      <c r="G189">
        <v>14</v>
      </c>
      <c r="H189">
        <v>10.11</v>
      </c>
      <c r="I189">
        <v>0</v>
      </c>
      <c r="J189">
        <v>31.42</v>
      </c>
      <c r="K189">
        <v>31.428571428571427</v>
      </c>
      <c r="L189" s="19">
        <v>0.69527272727272726</v>
      </c>
      <c r="M189" s="19">
        <v>0.5714285714285714</v>
      </c>
      <c r="N189" s="19">
        <v>8.3682008368200847E-2</v>
      </c>
      <c r="O189" s="20">
        <v>0</v>
      </c>
      <c r="P189">
        <v>-119.35</v>
      </c>
      <c r="Q189">
        <v>34.896760310818891</v>
      </c>
      <c r="R189" t="s">
        <v>989</v>
      </c>
    </row>
    <row r="190" spans="1:18" x14ac:dyDescent="0.3">
      <c r="A190" t="s">
        <v>141</v>
      </c>
      <c r="B190" t="s">
        <v>115</v>
      </c>
      <c r="C190" t="s">
        <v>6</v>
      </c>
      <c r="D190">
        <v>14</v>
      </c>
      <c r="E190">
        <v>33</v>
      </c>
      <c r="F190">
        <v>277</v>
      </c>
      <c r="G190">
        <v>10</v>
      </c>
      <c r="H190">
        <v>8.39</v>
      </c>
      <c r="I190">
        <v>0</v>
      </c>
      <c r="J190">
        <v>27.7</v>
      </c>
      <c r="K190">
        <v>27.7</v>
      </c>
      <c r="Q190">
        <v>15.52</v>
      </c>
    </row>
    <row r="191" spans="1:18" x14ac:dyDescent="0.3">
      <c r="A191" t="s">
        <v>139</v>
      </c>
      <c r="B191" t="s">
        <v>115</v>
      </c>
      <c r="C191" t="s">
        <v>6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Q191">
        <v>0</v>
      </c>
    </row>
    <row r="192" spans="1:18" x14ac:dyDescent="0.3">
      <c r="A192" t="s">
        <v>136</v>
      </c>
      <c r="B192" t="s">
        <v>115</v>
      </c>
      <c r="C192" t="s">
        <v>24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Q192">
        <v>0</v>
      </c>
    </row>
    <row r="193" spans="1:18" x14ac:dyDescent="0.3">
      <c r="A193" t="s">
        <v>133</v>
      </c>
      <c r="B193" t="s">
        <v>115</v>
      </c>
      <c r="C193" t="s">
        <v>19</v>
      </c>
      <c r="D193">
        <v>9</v>
      </c>
      <c r="E193">
        <v>26</v>
      </c>
      <c r="F193">
        <v>257</v>
      </c>
      <c r="G193">
        <v>11</v>
      </c>
      <c r="H193">
        <v>9.8800000000000008</v>
      </c>
      <c r="I193">
        <v>0</v>
      </c>
      <c r="J193">
        <v>23.36</v>
      </c>
      <c r="K193">
        <v>23.363636363636363</v>
      </c>
      <c r="L193" s="19">
        <v>3.0288808664259932</v>
      </c>
      <c r="M193" s="19">
        <v>0.7142857142857143</v>
      </c>
      <c r="N193" s="19">
        <v>0.11918951132300357</v>
      </c>
      <c r="O193" s="20">
        <v>0</v>
      </c>
      <c r="P193">
        <v>47.43</v>
      </c>
      <c r="Q193">
        <v>26.094711391111872</v>
      </c>
      <c r="R193" t="s">
        <v>993</v>
      </c>
    </row>
    <row r="194" spans="1:18" x14ac:dyDescent="0.3">
      <c r="A194" t="s">
        <v>131</v>
      </c>
      <c r="B194" t="s">
        <v>115</v>
      </c>
      <c r="C194" t="s">
        <v>1</v>
      </c>
      <c r="D194">
        <v>2</v>
      </c>
      <c r="E194">
        <v>6.2</v>
      </c>
      <c r="F194">
        <v>67</v>
      </c>
      <c r="G194">
        <v>2</v>
      </c>
      <c r="H194">
        <v>10.57</v>
      </c>
      <c r="I194">
        <v>0</v>
      </c>
      <c r="J194">
        <v>33.5</v>
      </c>
      <c r="K194">
        <v>33.5</v>
      </c>
      <c r="L194" s="19">
        <v>0</v>
      </c>
      <c r="M194" s="19">
        <v>0</v>
      </c>
      <c r="N194" s="19">
        <v>0</v>
      </c>
      <c r="O194" s="20">
        <v>0</v>
      </c>
      <c r="P194">
        <v>0</v>
      </c>
      <c r="Q194">
        <v>-42.64</v>
      </c>
      <c r="R194" t="s">
        <v>1044</v>
      </c>
    </row>
    <row r="195" spans="1:18" x14ac:dyDescent="0.3">
      <c r="A195" t="s">
        <v>129</v>
      </c>
      <c r="B195" t="s">
        <v>115</v>
      </c>
      <c r="C195" t="s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 s="19">
        <v>0</v>
      </c>
      <c r="M195" s="19">
        <v>0</v>
      </c>
      <c r="N195" s="19">
        <v>0</v>
      </c>
      <c r="O195" s="20">
        <v>0</v>
      </c>
      <c r="P195">
        <v>0</v>
      </c>
      <c r="Q195">
        <v>0</v>
      </c>
      <c r="R195" t="s">
        <v>1046</v>
      </c>
    </row>
    <row r="196" spans="1:18" x14ac:dyDescent="0.3">
      <c r="A196" t="s">
        <v>127</v>
      </c>
      <c r="B196" t="s">
        <v>115</v>
      </c>
      <c r="C196" t="s">
        <v>1</v>
      </c>
      <c r="D196">
        <v>8</v>
      </c>
      <c r="E196">
        <v>30</v>
      </c>
      <c r="F196">
        <v>279</v>
      </c>
      <c r="G196">
        <v>9</v>
      </c>
      <c r="H196">
        <v>9.3000000000000007</v>
      </c>
      <c r="I196">
        <v>0</v>
      </c>
      <c r="J196">
        <v>31</v>
      </c>
      <c r="K196">
        <v>31</v>
      </c>
      <c r="L196" s="19">
        <v>4.6523972602739727</v>
      </c>
      <c r="M196" s="19">
        <v>1.2222222222222223</v>
      </c>
      <c r="N196" s="19">
        <v>0.10121457489878542</v>
      </c>
      <c r="O196" s="20">
        <v>0</v>
      </c>
      <c r="P196">
        <v>51.64</v>
      </c>
      <c r="Q196">
        <v>9.5925326135852416</v>
      </c>
      <c r="R196" t="s">
        <v>1050</v>
      </c>
    </row>
    <row r="197" spans="1:18" x14ac:dyDescent="0.3">
      <c r="A197" t="s">
        <v>125</v>
      </c>
      <c r="B197" t="s">
        <v>115</v>
      </c>
      <c r="C197" t="s">
        <v>6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Q197">
        <v>0</v>
      </c>
    </row>
    <row r="198" spans="1:18" x14ac:dyDescent="0.3">
      <c r="A198" t="s">
        <v>122</v>
      </c>
      <c r="B198" t="s">
        <v>115</v>
      </c>
      <c r="C198" t="s">
        <v>19</v>
      </c>
      <c r="D198">
        <v>13</v>
      </c>
      <c r="E198">
        <v>45.3</v>
      </c>
      <c r="F198">
        <v>450</v>
      </c>
      <c r="G198">
        <v>14</v>
      </c>
      <c r="H198">
        <v>9.89</v>
      </c>
      <c r="I198">
        <v>0</v>
      </c>
      <c r="J198">
        <v>32.14</v>
      </c>
      <c r="K198">
        <v>32.142857142857146</v>
      </c>
      <c r="L198" s="19">
        <v>0</v>
      </c>
      <c r="M198" s="19">
        <v>0</v>
      </c>
      <c r="N198" s="19">
        <v>0</v>
      </c>
      <c r="O198" s="20">
        <v>0</v>
      </c>
      <c r="P198">
        <v>0</v>
      </c>
      <c r="Q198">
        <v>32.08</v>
      </c>
      <c r="R198" t="s">
        <v>823</v>
      </c>
    </row>
    <row r="199" spans="1:18" x14ac:dyDescent="0.3">
      <c r="A199" t="s">
        <v>120</v>
      </c>
      <c r="B199" t="s">
        <v>115</v>
      </c>
      <c r="C199" t="s">
        <v>53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Q199">
        <v>0</v>
      </c>
    </row>
    <row r="200" spans="1:18" x14ac:dyDescent="0.3">
      <c r="A200" t="s">
        <v>118</v>
      </c>
      <c r="B200" t="s">
        <v>115</v>
      </c>
      <c r="C200" t="s">
        <v>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 s="19">
        <v>0</v>
      </c>
      <c r="M200" s="19">
        <v>0</v>
      </c>
      <c r="N200" s="19">
        <v>0</v>
      </c>
      <c r="O200" s="20">
        <v>0</v>
      </c>
      <c r="P200">
        <v>0</v>
      </c>
      <c r="Q200">
        <v>0</v>
      </c>
      <c r="R200" t="s">
        <v>1000</v>
      </c>
    </row>
    <row r="201" spans="1:18" x14ac:dyDescent="0.3">
      <c r="A201" t="s">
        <v>116</v>
      </c>
      <c r="B201" t="s">
        <v>115</v>
      </c>
      <c r="C201" t="s">
        <v>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 s="19">
        <v>4.3080273802115743</v>
      </c>
      <c r="M201" s="19">
        <v>1.0769230769230769</v>
      </c>
      <c r="N201" s="19">
        <v>0.10111223458038422</v>
      </c>
      <c r="O201" s="20">
        <v>0</v>
      </c>
      <c r="P201">
        <v>72.049999999999983</v>
      </c>
      <c r="Q201">
        <v>4.6110290114334598</v>
      </c>
      <c r="R201" t="s">
        <v>895</v>
      </c>
    </row>
    <row r="202" spans="1:18" x14ac:dyDescent="0.3">
      <c r="A202" t="s">
        <v>113</v>
      </c>
      <c r="B202" t="s">
        <v>63</v>
      </c>
      <c r="C202" t="s">
        <v>53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Q202">
        <v>0</v>
      </c>
    </row>
    <row r="203" spans="1:18" x14ac:dyDescent="0.3">
      <c r="A203" t="s">
        <v>111</v>
      </c>
      <c r="B203" t="s">
        <v>63</v>
      </c>
      <c r="C203" t="s">
        <v>53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Q203">
        <v>0</v>
      </c>
    </row>
    <row r="204" spans="1:18" x14ac:dyDescent="0.3">
      <c r="A204" t="s">
        <v>109</v>
      </c>
      <c r="B204" t="s">
        <v>63</v>
      </c>
      <c r="C204" t="s">
        <v>6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Q204">
        <v>0</v>
      </c>
    </row>
    <row r="205" spans="1:18" x14ac:dyDescent="0.3">
      <c r="A205" t="s">
        <v>107</v>
      </c>
      <c r="B205" t="s">
        <v>63</v>
      </c>
      <c r="C205" t="s">
        <v>53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Q205">
        <v>0</v>
      </c>
    </row>
    <row r="206" spans="1:18" x14ac:dyDescent="0.3">
      <c r="A206" t="s">
        <v>105</v>
      </c>
      <c r="B206" t="s">
        <v>63</v>
      </c>
      <c r="C206" t="s">
        <v>24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Q206">
        <v>0</v>
      </c>
    </row>
    <row r="207" spans="1:18" x14ac:dyDescent="0.3">
      <c r="A207" t="s">
        <v>103</v>
      </c>
      <c r="B207" t="s">
        <v>63</v>
      </c>
      <c r="C207" t="s">
        <v>24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Q207">
        <v>0</v>
      </c>
    </row>
    <row r="208" spans="1:18" x14ac:dyDescent="0.3">
      <c r="A208" t="s">
        <v>101</v>
      </c>
      <c r="B208" t="s">
        <v>63</v>
      </c>
      <c r="C208" t="s">
        <v>6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Q208">
        <v>0</v>
      </c>
    </row>
    <row r="209" spans="1:18" x14ac:dyDescent="0.3">
      <c r="A209" t="s">
        <v>99</v>
      </c>
      <c r="B209" t="s">
        <v>63</v>
      </c>
      <c r="C209" t="s">
        <v>6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Q209">
        <v>0</v>
      </c>
    </row>
    <row r="210" spans="1:18" x14ac:dyDescent="0.3">
      <c r="A210" t="s">
        <v>97</v>
      </c>
      <c r="B210" t="s">
        <v>63</v>
      </c>
      <c r="C210" t="s">
        <v>6</v>
      </c>
      <c r="D210">
        <v>15</v>
      </c>
      <c r="E210">
        <v>25</v>
      </c>
      <c r="F210">
        <v>298</v>
      </c>
      <c r="G210">
        <v>7</v>
      </c>
      <c r="H210">
        <v>11.92</v>
      </c>
      <c r="I210">
        <v>0</v>
      </c>
      <c r="J210">
        <v>42.57</v>
      </c>
      <c r="K210">
        <v>42.571428571428569</v>
      </c>
      <c r="Q210">
        <v>-24.41</v>
      </c>
    </row>
    <row r="211" spans="1:18" x14ac:dyDescent="0.3">
      <c r="A211" t="s">
        <v>95</v>
      </c>
      <c r="B211" t="s">
        <v>63</v>
      </c>
      <c r="C211" t="s">
        <v>6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Q211">
        <v>0</v>
      </c>
    </row>
    <row r="212" spans="1:18" x14ac:dyDescent="0.3">
      <c r="A212" t="s">
        <v>93</v>
      </c>
      <c r="B212" t="s">
        <v>63</v>
      </c>
      <c r="C212" t="s">
        <v>1</v>
      </c>
      <c r="D212">
        <v>13</v>
      </c>
      <c r="E212">
        <v>51.3</v>
      </c>
      <c r="F212">
        <v>494</v>
      </c>
      <c r="G212">
        <v>15</v>
      </c>
      <c r="H212">
        <v>9.59</v>
      </c>
      <c r="I212">
        <v>0</v>
      </c>
      <c r="J212">
        <v>32.93</v>
      </c>
      <c r="K212">
        <v>32.93333333333333</v>
      </c>
      <c r="L212" s="19">
        <v>0</v>
      </c>
      <c r="M212" s="19">
        <v>0</v>
      </c>
      <c r="N212" s="19">
        <v>0</v>
      </c>
      <c r="O212" s="20">
        <v>0</v>
      </c>
      <c r="P212">
        <v>0</v>
      </c>
      <c r="Q212">
        <v>37.889999999999993</v>
      </c>
      <c r="R212" t="s">
        <v>1012</v>
      </c>
    </row>
    <row r="213" spans="1:18" x14ac:dyDescent="0.3">
      <c r="A213" t="s">
        <v>91</v>
      </c>
      <c r="B213" t="s">
        <v>63</v>
      </c>
      <c r="C213" t="s">
        <v>1</v>
      </c>
      <c r="D213">
        <v>16</v>
      </c>
      <c r="E213">
        <v>63</v>
      </c>
      <c r="F213">
        <v>501</v>
      </c>
      <c r="G213">
        <v>28</v>
      </c>
      <c r="H213">
        <v>7.95</v>
      </c>
      <c r="I213">
        <v>0</v>
      </c>
      <c r="J213">
        <v>17.89</v>
      </c>
      <c r="K213">
        <v>17.892857142857142</v>
      </c>
      <c r="L213" s="19">
        <v>1.9600657740192624</v>
      </c>
      <c r="M213" s="19">
        <v>0.46666666666666667</v>
      </c>
      <c r="N213" s="19">
        <v>8.3892617449664433E-2</v>
      </c>
      <c r="O213" s="20">
        <v>0</v>
      </c>
      <c r="P213">
        <v>-20.899999999999991</v>
      </c>
      <c r="Q213">
        <v>136.32834451901567</v>
      </c>
      <c r="R213" t="s">
        <v>1013</v>
      </c>
    </row>
    <row r="214" spans="1:18" x14ac:dyDescent="0.3">
      <c r="A214" t="s">
        <v>89</v>
      </c>
      <c r="B214" t="s">
        <v>63</v>
      </c>
      <c r="C214" t="s">
        <v>1</v>
      </c>
      <c r="D214">
        <v>12</v>
      </c>
      <c r="E214">
        <v>42.5</v>
      </c>
      <c r="F214">
        <v>405</v>
      </c>
      <c r="G214">
        <v>19</v>
      </c>
      <c r="H214">
        <v>9.4499999999999993</v>
      </c>
      <c r="I214">
        <v>1</v>
      </c>
      <c r="J214">
        <v>21.31</v>
      </c>
      <c r="K214">
        <v>21.315789473684209</v>
      </c>
      <c r="L214" s="19">
        <v>0</v>
      </c>
      <c r="M214" s="19">
        <v>0</v>
      </c>
      <c r="N214" s="19">
        <v>0</v>
      </c>
      <c r="O214" s="20">
        <v>0</v>
      </c>
      <c r="P214">
        <v>0</v>
      </c>
      <c r="Q214">
        <v>73.789999999999992</v>
      </c>
      <c r="R214" t="s">
        <v>1014</v>
      </c>
    </row>
    <row r="215" spans="1:18" x14ac:dyDescent="0.3">
      <c r="A215" t="s">
        <v>87</v>
      </c>
      <c r="B215" t="s">
        <v>63</v>
      </c>
      <c r="C215" t="s">
        <v>19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 s="19">
        <v>4.3683571211661096</v>
      </c>
      <c r="M215" s="19">
        <v>1.1538461538461537</v>
      </c>
      <c r="N215" s="19">
        <v>0.10427528675703858</v>
      </c>
      <c r="O215" s="20">
        <v>0</v>
      </c>
      <c r="P215">
        <v>81.36999999999999</v>
      </c>
      <c r="Q215">
        <v>4.9282104756557308</v>
      </c>
      <c r="R215" t="s">
        <v>1015</v>
      </c>
    </row>
    <row r="216" spans="1:18" x14ac:dyDescent="0.3">
      <c r="A216" t="s">
        <v>85</v>
      </c>
      <c r="B216" t="s">
        <v>63</v>
      </c>
      <c r="C216" t="s">
        <v>19</v>
      </c>
      <c r="D216">
        <v>12</v>
      </c>
      <c r="E216">
        <v>40.5</v>
      </c>
      <c r="F216">
        <v>376</v>
      </c>
      <c r="G216">
        <v>9</v>
      </c>
      <c r="H216">
        <v>9.1999999999999993</v>
      </c>
      <c r="I216">
        <v>1</v>
      </c>
      <c r="J216">
        <v>41.77</v>
      </c>
      <c r="K216">
        <v>41.777777777777779</v>
      </c>
      <c r="L216" s="19">
        <v>12.442705422023476</v>
      </c>
      <c r="M216" s="19">
        <v>1.75</v>
      </c>
      <c r="N216" s="19">
        <v>0.12578616352201258</v>
      </c>
      <c r="O216" s="20">
        <v>0</v>
      </c>
      <c r="P216">
        <v>252.36999999999998</v>
      </c>
      <c r="Q216">
        <v>1.2073584905660368</v>
      </c>
      <c r="R216" t="s">
        <v>1016</v>
      </c>
    </row>
    <row r="217" spans="1:18" x14ac:dyDescent="0.3">
      <c r="A217" t="s">
        <v>83</v>
      </c>
      <c r="B217" t="s">
        <v>63</v>
      </c>
      <c r="C217" t="s">
        <v>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 s="19">
        <v>8.4256217738151093</v>
      </c>
      <c r="M217" s="19">
        <v>1.5833333333333333</v>
      </c>
      <c r="N217" s="19">
        <v>0.10582010582010583</v>
      </c>
      <c r="O217" s="20">
        <v>8.3333333333333329E-2</v>
      </c>
      <c r="P217">
        <v>143.03</v>
      </c>
      <c r="Q217">
        <v>6.8174603174603172</v>
      </c>
      <c r="R217" t="s">
        <v>998</v>
      </c>
    </row>
    <row r="218" spans="1:18" x14ac:dyDescent="0.3">
      <c r="A218" t="s">
        <v>80</v>
      </c>
      <c r="B218" t="s">
        <v>63</v>
      </c>
      <c r="C218" t="s">
        <v>1</v>
      </c>
      <c r="D218">
        <v>3</v>
      </c>
      <c r="E218">
        <v>9.4</v>
      </c>
      <c r="F218">
        <v>122</v>
      </c>
      <c r="G218">
        <v>3</v>
      </c>
      <c r="H218">
        <v>12.62</v>
      </c>
      <c r="I218">
        <v>0</v>
      </c>
      <c r="J218">
        <v>40.659999999999997</v>
      </c>
      <c r="K218">
        <v>40.666666666666664</v>
      </c>
      <c r="L218" s="19">
        <v>0</v>
      </c>
      <c r="M218" s="19">
        <v>0</v>
      </c>
      <c r="N218" s="19">
        <v>0</v>
      </c>
      <c r="O218" s="20">
        <v>0</v>
      </c>
      <c r="P218">
        <v>0</v>
      </c>
      <c r="Q218">
        <v>-47.899999999999991</v>
      </c>
      <c r="R218" t="s">
        <v>1018</v>
      </c>
    </row>
    <row r="219" spans="1:18" x14ac:dyDescent="0.3">
      <c r="A219" t="s">
        <v>78</v>
      </c>
      <c r="B219" t="s">
        <v>63</v>
      </c>
      <c r="C219" t="s">
        <v>6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Q219">
        <v>0</v>
      </c>
    </row>
    <row r="220" spans="1:18" x14ac:dyDescent="0.3">
      <c r="A220" t="s">
        <v>76</v>
      </c>
      <c r="B220" t="s">
        <v>63</v>
      </c>
      <c r="C220" t="s">
        <v>1</v>
      </c>
      <c r="D220">
        <v>6</v>
      </c>
      <c r="E220">
        <v>24</v>
      </c>
      <c r="F220">
        <v>263</v>
      </c>
      <c r="G220">
        <v>9</v>
      </c>
      <c r="H220">
        <v>10.95</v>
      </c>
      <c r="I220">
        <v>0</v>
      </c>
      <c r="J220">
        <v>29.22</v>
      </c>
      <c r="K220">
        <v>29.222222222222221</v>
      </c>
      <c r="L220" s="19">
        <v>0</v>
      </c>
      <c r="M220" s="19">
        <v>0</v>
      </c>
      <c r="N220" s="19">
        <v>0</v>
      </c>
      <c r="O220" s="20">
        <v>0</v>
      </c>
      <c r="P220">
        <v>0</v>
      </c>
      <c r="Q220">
        <v>2.8800000000000026</v>
      </c>
      <c r="R220" t="s">
        <v>875</v>
      </c>
    </row>
    <row r="221" spans="1:18" x14ac:dyDescent="0.3">
      <c r="A221" t="s">
        <v>74</v>
      </c>
      <c r="B221" t="s">
        <v>63</v>
      </c>
      <c r="C221" t="s">
        <v>6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Q221">
        <v>0</v>
      </c>
    </row>
    <row r="222" spans="1:18" x14ac:dyDescent="0.3">
      <c r="A222" t="s">
        <v>72</v>
      </c>
      <c r="B222" t="s">
        <v>63</v>
      </c>
      <c r="C222" t="s">
        <v>6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Q222">
        <v>0</v>
      </c>
    </row>
    <row r="223" spans="1:18" x14ac:dyDescent="0.3">
      <c r="A223" t="s">
        <v>70</v>
      </c>
      <c r="B223" t="s">
        <v>63</v>
      </c>
      <c r="C223" t="s">
        <v>53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Q223">
        <v>0</v>
      </c>
    </row>
    <row r="224" spans="1:18" x14ac:dyDescent="0.3">
      <c r="A224" t="s">
        <v>68</v>
      </c>
      <c r="B224" t="s">
        <v>63</v>
      </c>
      <c r="C224" t="s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Q224">
        <v>0</v>
      </c>
    </row>
    <row r="225" spans="1:18" x14ac:dyDescent="0.3">
      <c r="A225" t="s">
        <v>66</v>
      </c>
      <c r="B225" t="s">
        <v>63</v>
      </c>
      <c r="C225" t="s">
        <v>6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Q225">
        <v>0</v>
      </c>
    </row>
    <row r="226" spans="1:18" x14ac:dyDescent="0.3">
      <c r="A226" t="s">
        <v>64</v>
      </c>
      <c r="B226" t="s">
        <v>63</v>
      </c>
      <c r="C226" t="s">
        <v>6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Q226">
        <v>0</v>
      </c>
    </row>
    <row r="227" spans="1:18" x14ac:dyDescent="0.3">
      <c r="A227" t="s">
        <v>60</v>
      </c>
      <c r="B227" t="s">
        <v>3</v>
      </c>
      <c r="C227" t="s">
        <v>53</v>
      </c>
      <c r="D227">
        <v>15</v>
      </c>
      <c r="E227">
        <v>1</v>
      </c>
      <c r="F227">
        <v>7</v>
      </c>
      <c r="G227">
        <v>1</v>
      </c>
      <c r="H227">
        <v>7</v>
      </c>
      <c r="I227">
        <v>0</v>
      </c>
      <c r="J227">
        <v>7</v>
      </c>
      <c r="K227">
        <v>7</v>
      </c>
      <c r="Q227">
        <v>-15</v>
      </c>
    </row>
    <row r="228" spans="1:18" x14ac:dyDescent="0.3">
      <c r="A228" t="s">
        <v>58</v>
      </c>
      <c r="B228" t="s">
        <v>3</v>
      </c>
      <c r="C228" t="s">
        <v>6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Q228">
        <v>0</v>
      </c>
    </row>
    <row r="229" spans="1:18" x14ac:dyDescent="0.3">
      <c r="A229" t="s">
        <v>56</v>
      </c>
      <c r="B229" t="s">
        <v>3</v>
      </c>
      <c r="C229" t="s">
        <v>53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Q229">
        <v>0</v>
      </c>
    </row>
    <row r="230" spans="1:18" x14ac:dyDescent="0.3">
      <c r="A230" t="s">
        <v>54</v>
      </c>
      <c r="B230" t="s">
        <v>3</v>
      </c>
      <c r="C230" t="s">
        <v>53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Q230">
        <v>0</v>
      </c>
    </row>
    <row r="231" spans="1:18" x14ac:dyDescent="0.3">
      <c r="A231" t="s">
        <v>51</v>
      </c>
      <c r="B231" t="s">
        <v>3</v>
      </c>
      <c r="C231" t="s">
        <v>24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Q231">
        <v>0</v>
      </c>
    </row>
    <row r="232" spans="1:18" x14ac:dyDescent="0.3">
      <c r="A232" t="s">
        <v>49</v>
      </c>
      <c r="B232" t="s">
        <v>3</v>
      </c>
      <c r="C232" t="s">
        <v>24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Q232">
        <v>0</v>
      </c>
    </row>
    <row r="233" spans="1:18" x14ac:dyDescent="0.3">
      <c r="A233" t="s">
        <v>47</v>
      </c>
      <c r="B233" t="s">
        <v>3</v>
      </c>
      <c r="C233" t="s">
        <v>6</v>
      </c>
      <c r="D233">
        <v>14</v>
      </c>
      <c r="E233">
        <v>31</v>
      </c>
      <c r="F233">
        <v>323</v>
      </c>
      <c r="G233">
        <v>8</v>
      </c>
      <c r="H233">
        <v>10.41</v>
      </c>
      <c r="I233">
        <v>0</v>
      </c>
      <c r="J233">
        <v>40.369999999999997</v>
      </c>
      <c r="K233">
        <v>40.375</v>
      </c>
      <c r="Q233">
        <v>-13.189999999999998</v>
      </c>
    </row>
    <row r="234" spans="1:18" x14ac:dyDescent="0.3">
      <c r="A234" t="s">
        <v>45</v>
      </c>
      <c r="B234" t="s">
        <v>3</v>
      </c>
      <c r="C234" t="s">
        <v>6</v>
      </c>
      <c r="D234">
        <v>8</v>
      </c>
      <c r="E234">
        <v>22</v>
      </c>
      <c r="F234">
        <v>228</v>
      </c>
      <c r="G234">
        <v>8</v>
      </c>
      <c r="H234">
        <v>10.36</v>
      </c>
      <c r="I234">
        <v>0</v>
      </c>
      <c r="J234">
        <v>28.5</v>
      </c>
      <c r="K234">
        <v>28.5</v>
      </c>
      <c r="Q234">
        <v>-1.2199999999999989</v>
      </c>
    </row>
    <row r="235" spans="1:18" x14ac:dyDescent="0.3">
      <c r="A235" t="s">
        <v>43</v>
      </c>
      <c r="B235" t="s">
        <v>3</v>
      </c>
      <c r="C235" t="s">
        <v>6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Q235">
        <v>0</v>
      </c>
    </row>
    <row r="236" spans="1:18" x14ac:dyDescent="0.3">
      <c r="A236" t="s">
        <v>41</v>
      </c>
      <c r="B236" t="s">
        <v>3</v>
      </c>
      <c r="C236" t="s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Q236">
        <v>0</v>
      </c>
    </row>
    <row r="237" spans="1:18" x14ac:dyDescent="0.3">
      <c r="A237" t="s">
        <v>39</v>
      </c>
      <c r="B237" t="s">
        <v>3</v>
      </c>
      <c r="C237" t="s">
        <v>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s="19">
        <v>2.9080701754385965</v>
      </c>
      <c r="M237" s="19">
        <v>1</v>
      </c>
      <c r="N237" s="19">
        <v>9.6525096525096526E-2</v>
      </c>
      <c r="O237" s="20">
        <v>0</v>
      </c>
      <c r="P237">
        <v>7.9200000000000017</v>
      </c>
      <c r="Q237">
        <v>4.2895752895752892</v>
      </c>
      <c r="R237" t="s">
        <v>849</v>
      </c>
    </row>
    <row r="238" spans="1:18" x14ac:dyDescent="0.3">
      <c r="A238" t="s">
        <v>36</v>
      </c>
      <c r="B238" t="s">
        <v>3</v>
      </c>
      <c r="C238" t="s">
        <v>1</v>
      </c>
      <c r="D238">
        <v>8</v>
      </c>
      <c r="E238">
        <v>32</v>
      </c>
      <c r="F238">
        <v>307</v>
      </c>
      <c r="G238">
        <v>8</v>
      </c>
      <c r="H238">
        <v>9.59</v>
      </c>
      <c r="I238">
        <v>0</v>
      </c>
      <c r="J238">
        <v>38.369999999999997</v>
      </c>
      <c r="K238">
        <v>38.375</v>
      </c>
      <c r="L238" s="19">
        <v>0</v>
      </c>
      <c r="M238" s="19">
        <v>0</v>
      </c>
      <c r="N238" s="19">
        <v>0</v>
      </c>
      <c r="O238" s="20">
        <v>0</v>
      </c>
      <c r="P238">
        <v>0</v>
      </c>
      <c r="Q238">
        <v>-9.5499999999999972</v>
      </c>
      <c r="R238" t="s">
        <v>1038</v>
      </c>
    </row>
    <row r="239" spans="1:18" x14ac:dyDescent="0.3">
      <c r="A239" t="s">
        <v>34</v>
      </c>
      <c r="B239" t="s">
        <v>3</v>
      </c>
      <c r="C239" t="s">
        <v>1</v>
      </c>
      <c r="D239">
        <v>4</v>
      </c>
      <c r="E239">
        <v>12.5</v>
      </c>
      <c r="F239">
        <v>140</v>
      </c>
      <c r="G239">
        <v>4</v>
      </c>
      <c r="H239">
        <v>10.9</v>
      </c>
      <c r="I239">
        <v>0</v>
      </c>
      <c r="J239">
        <v>35</v>
      </c>
      <c r="K239">
        <v>35</v>
      </c>
      <c r="L239" s="19">
        <v>0</v>
      </c>
      <c r="M239" s="19">
        <v>0</v>
      </c>
      <c r="N239" s="19">
        <v>0</v>
      </c>
      <c r="O239" s="20">
        <v>0</v>
      </c>
      <c r="P239">
        <v>0</v>
      </c>
      <c r="Q239">
        <v>-32.799999999999997</v>
      </c>
      <c r="R239" t="s">
        <v>1039</v>
      </c>
    </row>
    <row r="240" spans="1:18" x14ac:dyDescent="0.3">
      <c r="A240" t="s">
        <v>32</v>
      </c>
      <c r="B240" t="s">
        <v>3</v>
      </c>
      <c r="C240" t="s">
        <v>1</v>
      </c>
      <c r="D240">
        <v>15</v>
      </c>
      <c r="E240">
        <v>54.2</v>
      </c>
      <c r="F240">
        <v>507</v>
      </c>
      <c r="G240">
        <v>20</v>
      </c>
      <c r="H240">
        <v>9.33</v>
      </c>
      <c r="I240">
        <v>0</v>
      </c>
      <c r="J240">
        <v>25.35</v>
      </c>
      <c r="K240">
        <v>25.35</v>
      </c>
      <c r="L240" s="19">
        <v>0</v>
      </c>
      <c r="M240" s="19">
        <v>0</v>
      </c>
      <c r="N240" s="19">
        <v>0</v>
      </c>
      <c r="O240" s="20">
        <v>0</v>
      </c>
      <c r="P240">
        <v>0</v>
      </c>
      <c r="Q240">
        <v>75.990000000000009</v>
      </c>
      <c r="R240" t="s">
        <v>1040</v>
      </c>
    </row>
    <row r="241" spans="1:18" x14ac:dyDescent="0.3">
      <c r="A241" t="s">
        <v>30</v>
      </c>
      <c r="B241" t="s">
        <v>3</v>
      </c>
      <c r="C241" t="s">
        <v>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s="19">
        <v>1.9994787594474852</v>
      </c>
      <c r="M241" s="19">
        <v>1</v>
      </c>
      <c r="N241" s="19">
        <v>0.10427528675703858</v>
      </c>
      <c r="O241" s="20">
        <v>0</v>
      </c>
      <c r="P241">
        <v>-9.5099999999999909</v>
      </c>
      <c r="Q241">
        <v>4.3128258602711158</v>
      </c>
      <c r="R241" t="s">
        <v>1041</v>
      </c>
    </row>
    <row r="242" spans="1:18" x14ac:dyDescent="0.3">
      <c r="A242" t="s">
        <v>27</v>
      </c>
      <c r="B242" t="s">
        <v>3</v>
      </c>
      <c r="C242" t="s">
        <v>6</v>
      </c>
      <c r="D242">
        <v>13</v>
      </c>
      <c r="E242">
        <v>39</v>
      </c>
      <c r="F242">
        <v>375</v>
      </c>
      <c r="G242">
        <v>9</v>
      </c>
      <c r="H242">
        <v>9.61</v>
      </c>
      <c r="I242">
        <v>0</v>
      </c>
      <c r="J242">
        <v>41.66</v>
      </c>
      <c r="K242">
        <v>41.666666666666664</v>
      </c>
      <c r="Q242">
        <v>-6.8799999999999955</v>
      </c>
    </row>
    <row r="243" spans="1:18" x14ac:dyDescent="0.3">
      <c r="A243" t="s">
        <v>25</v>
      </c>
      <c r="B243" t="s">
        <v>3</v>
      </c>
      <c r="C243" t="s">
        <v>24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Q243">
        <v>0</v>
      </c>
    </row>
    <row r="244" spans="1:18" x14ac:dyDescent="0.3">
      <c r="A244" t="s">
        <v>22</v>
      </c>
      <c r="B244" t="s">
        <v>3</v>
      </c>
      <c r="C244" t="s">
        <v>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s="19">
        <v>0</v>
      </c>
      <c r="M244" s="19">
        <v>0</v>
      </c>
      <c r="N244" s="19">
        <v>0</v>
      </c>
      <c r="O244" s="20">
        <v>0</v>
      </c>
      <c r="P244">
        <v>0</v>
      </c>
      <c r="Q244">
        <v>0</v>
      </c>
      <c r="R244" t="s">
        <v>893</v>
      </c>
    </row>
    <row r="245" spans="1:18" x14ac:dyDescent="0.3">
      <c r="A245" t="s">
        <v>20</v>
      </c>
      <c r="B245" t="s">
        <v>3</v>
      </c>
      <c r="C245" t="s">
        <v>19</v>
      </c>
      <c r="D245">
        <v>7</v>
      </c>
      <c r="E245">
        <v>26</v>
      </c>
      <c r="F245">
        <v>305</v>
      </c>
      <c r="G245">
        <v>14</v>
      </c>
      <c r="H245">
        <v>11.73</v>
      </c>
      <c r="I245">
        <v>0</v>
      </c>
      <c r="J245">
        <v>21.78</v>
      </c>
      <c r="K245">
        <v>21.785714285714285</v>
      </c>
      <c r="L245" s="19">
        <v>2.0760921747479597</v>
      </c>
      <c r="M245" s="19">
        <v>0.69230769230769229</v>
      </c>
      <c r="N245" s="19">
        <v>0.10405827263267431</v>
      </c>
      <c r="O245" s="20">
        <v>0</v>
      </c>
      <c r="P245">
        <v>3.8500000000000085</v>
      </c>
      <c r="Q245">
        <v>41.841405587128797</v>
      </c>
      <c r="R245" t="s">
        <v>951</v>
      </c>
    </row>
    <row r="246" spans="1:18" x14ac:dyDescent="0.3">
      <c r="A246" t="s">
        <v>17</v>
      </c>
      <c r="B246" t="s">
        <v>3</v>
      </c>
      <c r="C246" t="s">
        <v>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s="19">
        <v>0</v>
      </c>
      <c r="M246" s="19">
        <v>0</v>
      </c>
      <c r="N246" s="19">
        <v>0</v>
      </c>
      <c r="O246" s="20">
        <v>0</v>
      </c>
      <c r="P246">
        <v>0</v>
      </c>
      <c r="Q246">
        <v>0</v>
      </c>
      <c r="R246" t="s">
        <v>814</v>
      </c>
    </row>
    <row r="247" spans="1:18" x14ac:dyDescent="0.3">
      <c r="A247" t="s">
        <v>15</v>
      </c>
      <c r="B247" t="s">
        <v>3</v>
      </c>
      <c r="C247" t="s">
        <v>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s="19">
        <v>0</v>
      </c>
      <c r="M247" s="19">
        <v>0</v>
      </c>
      <c r="N247" s="19">
        <v>0</v>
      </c>
      <c r="O247" s="20">
        <v>0</v>
      </c>
      <c r="P247">
        <v>0</v>
      </c>
      <c r="Q247">
        <v>0</v>
      </c>
      <c r="R247" t="s">
        <v>950</v>
      </c>
    </row>
    <row r="248" spans="1:18" x14ac:dyDescent="0.3">
      <c r="A248" t="s">
        <v>13</v>
      </c>
      <c r="B248" t="s">
        <v>3</v>
      </c>
      <c r="C248" t="s">
        <v>1</v>
      </c>
      <c r="D248">
        <v>11</v>
      </c>
      <c r="E248">
        <v>42</v>
      </c>
      <c r="F248">
        <v>397</v>
      </c>
      <c r="G248">
        <v>15</v>
      </c>
      <c r="H248">
        <v>9.4499999999999993</v>
      </c>
      <c r="I248">
        <v>0</v>
      </c>
      <c r="J248">
        <v>26.46</v>
      </c>
      <c r="K248">
        <v>26.466666666666665</v>
      </c>
      <c r="L248" s="19">
        <v>7.5399449035812669</v>
      </c>
      <c r="M248" s="19">
        <v>2</v>
      </c>
      <c r="N248" s="19">
        <v>8.525149190110827E-2</v>
      </c>
      <c r="O248" s="20">
        <v>0</v>
      </c>
      <c r="P248">
        <v>75.25</v>
      </c>
      <c r="Q248">
        <v>52.89575447570332</v>
      </c>
      <c r="R248" t="s">
        <v>1020</v>
      </c>
    </row>
    <row r="249" spans="1:18" x14ac:dyDescent="0.3">
      <c r="A249" t="s">
        <v>11</v>
      </c>
      <c r="B249" t="s">
        <v>3</v>
      </c>
      <c r="C249" t="s">
        <v>6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Q249">
        <v>0</v>
      </c>
    </row>
    <row r="250" spans="1:18" x14ac:dyDescent="0.3">
      <c r="A250" t="s">
        <v>8</v>
      </c>
      <c r="B250" t="s">
        <v>3</v>
      </c>
      <c r="C250" t="s">
        <v>6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Q250">
        <v>0</v>
      </c>
    </row>
    <row r="251" spans="1:18" x14ac:dyDescent="0.3">
      <c r="A251" t="s">
        <v>4</v>
      </c>
      <c r="B251" t="s">
        <v>3</v>
      </c>
      <c r="C251" t="s">
        <v>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 s="19">
        <v>5.3571428571428568</v>
      </c>
      <c r="M251" s="19">
        <v>1.3636363636363635</v>
      </c>
      <c r="N251" s="19">
        <v>0.10582010582010583</v>
      </c>
      <c r="O251" s="20">
        <v>0</v>
      </c>
      <c r="P251">
        <v>90.73</v>
      </c>
      <c r="Q251">
        <v>5.7720057720057714</v>
      </c>
      <c r="R251" t="s">
        <v>874</v>
      </c>
    </row>
    <row r="254" spans="1:18" x14ac:dyDescent="0.3">
      <c r="L254">
        <f>MAX(L2:L251)</f>
        <v>13.008341056533828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EA77C-590F-46D0-94C7-75CBE22D602F}">
  <dimension ref="A1:X507"/>
  <sheetViews>
    <sheetView zoomScale="81" zoomScaleNormal="121" workbookViewId="0">
      <selection sqref="A1:S251"/>
    </sheetView>
  </sheetViews>
  <sheetFormatPr defaultRowHeight="14.4" x14ac:dyDescent="0.3"/>
  <cols>
    <col min="1" max="1" width="20.21875" bestFit="1" customWidth="1"/>
    <col min="2" max="2" width="6.44140625" bestFit="1" customWidth="1"/>
    <col min="3" max="3" width="12.21875" bestFit="1" customWidth="1"/>
    <col min="4" max="4" width="16.6640625" bestFit="1" customWidth="1"/>
    <col min="8" max="8" width="11.6640625" bestFit="1" customWidth="1"/>
    <col min="11" max="11" width="17.77734375" bestFit="1" customWidth="1"/>
    <col min="13" max="13" width="16.5546875" bestFit="1" customWidth="1"/>
    <col min="17" max="17" width="13.44140625" bestFit="1" customWidth="1"/>
    <col min="18" max="18" width="15.109375" style="19" bestFit="1" customWidth="1"/>
    <col min="19" max="19" width="16.109375" style="19" bestFit="1" customWidth="1"/>
    <col min="22" max="22" width="18.33203125" bestFit="1" customWidth="1"/>
    <col min="23" max="23" width="20" bestFit="1" customWidth="1"/>
    <col min="24" max="24" width="20.6640625" bestFit="1" customWidth="1"/>
  </cols>
  <sheetData>
    <row r="1" spans="1:24" x14ac:dyDescent="0.3">
      <c r="A1" s="1" t="s">
        <v>547</v>
      </c>
      <c r="B1" s="1" t="s">
        <v>546</v>
      </c>
      <c r="C1" s="1" t="s">
        <v>544</v>
      </c>
      <c r="D1" s="1" t="s">
        <v>698</v>
      </c>
      <c r="E1" s="1" t="s">
        <v>549</v>
      </c>
      <c r="F1" s="1" t="s">
        <v>550</v>
      </c>
      <c r="G1" s="1" t="s">
        <v>699</v>
      </c>
      <c r="H1" s="1" t="s">
        <v>552</v>
      </c>
      <c r="I1" s="1" t="s">
        <v>555</v>
      </c>
      <c r="J1" s="1" t="s">
        <v>556</v>
      </c>
      <c r="K1" s="1" t="s">
        <v>686</v>
      </c>
      <c r="L1" s="1" t="s">
        <v>624</v>
      </c>
      <c r="M1" s="1" t="s">
        <v>625</v>
      </c>
      <c r="N1" s="1" t="s">
        <v>626</v>
      </c>
      <c r="O1" s="1" t="s">
        <v>627</v>
      </c>
      <c r="P1" s="1" t="s">
        <v>628</v>
      </c>
      <c r="Q1" s="1" t="s">
        <v>700</v>
      </c>
      <c r="R1" s="31" t="s">
        <v>701</v>
      </c>
      <c r="S1" s="31" t="s">
        <v>694</v>
      </c>
    </row>
    <row r="2" spans="1:24" x14ac:dyDescent="0.3">
      <c r="A2" t="s">
        <v>541</v>
      </c>
      <c r="B2" t="s">
        <v>487</v>
      </c>
      <c r="C2" t="s">
        <v>53</v>
      </c>
      <c r="D2">
        <v>14</v>
      </c>
      <c r="E2">
        <v>337</v>
      </c>
      <c r="F2">
        <v>273</v>
      </c>
      <c r="G2">
        <v>28.08</v>
      </c>
      <c r="H2">
        <v>123.44</v>
      </c>
      <c r="I2">
        <v>29</v>
      </c>
      <c r="J2">
        <v>12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1168.1077823999999</v>
      </c>
      <c r="S2">
        <v>0</v>
      </c>
    </row>
    <row r="3" spans="1:24" x14ac:dyDescent="0.3">
      <c r="A3" t="s">
        <v>539</v>
      </c>
      <c r="B3" t="s">
        <v>487</v>
      </c>
      <c r="C3" t="s">
        <v>24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24" x14ac:dyDescent="0.3">
      <c r="A4" t="s">
        <v>537</v>
      </c>
      <c r="B4" t="s">
        <v>487</v>
      </c>
      <c r="C4" t="s">
        <v>53</v>
      </c>
      <c r="D4">
        <v>11</v>
      </c>
      <c r="E4">
        <v>151</v>
      </c>
      <c r="F4">
        <v>118</v>
      </c>
      <c r="G4">
        <v>18.87</v>
      </c>
      <c r="H4">
        <v>127.96</v>
      </c>
      <c r="I4">
        <v>8</v>
      </c>
      <c r="J4">
        <v>10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364.6053852</v>
      </c>
      <c r="S4">
        <v>0</v>
      </c>
    </row>
    <row r="5" spans="1:24" x14ac:dyDescent="0.3">
      <c r="A5" t="s">
        <v>535</v>
      </c>
      <c r="B5" t="s">
        <v>487</v>
      </c>
      <c r="C5" t="s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24" x14ac:dyDescent="0.3">
      <c r="A6" t="s">
        <v>532</v>
      </c>
      <c r="B6" t="s">
        <v>487</v>
      </c>
      <c r="C6" t="s">
        <v>24</v>
      </c>
      <c r="D6">
        <v>7</v>
      </c>
      <c r="E6">
        <v>129</v>
      </c>
      <c r="F6">
        <v>64</v>
      </c>
      <c r="G6">
        <v>18.420000000000002</v>
      </c>
      <c r="H6">
        <v>201.56</v>
      </c>
      <c r="I6">
        <v>6</v>
      </c>
      <c r="J6">
        <v>14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478.94284080000006</v>
      </c>
      <c r="S6">
        <v>0</v>
      </c>
      <c r="V6" s="25" t="s">
        <v>544</v>
      </c>
      <c r="W6" t="s">
        <v>760</v>
      </c>
    </row>
    <row r="7" spans="1:24" x14ac:dyDescent="0.3">
      <c r="A7" t="s">
        <v>530</v>
      </c>
      <c r="B7" t="s">
        <v>487</v>
      </c>
      <c r="C7" t="s">
        <v>6</v>
      </c>
      <c r="D7">
        <v>14</v>
      </c>
      <c r="E7">
        <v>58</v>
      </c>
      <c r="F7">
        <v>38</v>
      </c>
      <c r="G7">
        <v>29</v>
      </c>
      <c r="H7">
        <v>152.63</v>
      </c>
      <c r="I7">
        <v>3</v>
      </c>
      <c r="J7">
        <v>4</v>
      </c>
      <c r="K7">
        <v>14</v>
      </c>
      <c r="L7">
        <v>50.2</v>
      </c>
      <c r="M7">
        <v>530</v>
      </c>
      <c r="N7">
        <v>21</v>
      </c>
      <c r="O7">
        <v>10.52</v>
      </c>
      <c r="P7">
        <v>0</v>
      </c>
      <c r="Q7">
        <v>25.23</v>
      </c>
      <c r="R7" s="19">
        <v>256.72366</v>
      </c>
      <c r="S7" s="19">
        <v>8.7562425683709861</v>
      </c>
    </row>
    <row r="8" spans="1:24" x14ac:dyDescent="0.3">
      <c r="A8" t="s">
        <v>528</v>
      </c>
      <c r="B8" t="s">
        <v>487</v>
      </c>
      <c r="C8" t="s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 s="19">
        <v>0</v>
      </c>
      <c r="S8" s="19">
        <v>0</v>
      </c>
      <c r="V8" s="25" t="s">
        <v>725</v>
      </c>
      <c r="W8" t="s">
        <v>770</v>
      </c>
      <c r="X8" t="s">
        <v>769</v>
      </c>
    </row>
    <row r="9" spans="1:24" x14ac:dyDescent="0.3">
      <c r="A9" t="s">
        <v>525</v>
      </c>
      <c r="B9" t="s">
        <v>487</v>
      </c>
      <c r="C9" t="s">
        <v>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 s="19">
        <v>0</v>
      </c>
      <c r="S9" s="19">
        <v>0</v>
      </c>
      <c r="V9" s="26" t="s">
        <v>433</v>
      </c>
      <c r="W9">
        <v>5459.3767800000005</v>
      </c>
      <c r="X9">
        <v>0</v>
      </c>
    </row>
    <row r="10" spans="1:24" x14ac:dyDescent="0.3">
      <c r="A10" t="s">
        <v>522</v>
      </c>
      <c r="B10" t="s">
        <v>487</v>
      </c>
      <c r="C10" t="s">
        <v>6</v>
      </c>
      <c r="D10">
        <v>13</v>
      </c>
      <c r="E10">
        <v>270</v>
      </c>
      <c r="F10">
        <v>170</v>
      </c>
      <c r="G10">
        <v>38.57</v>
      </c>
      <c r="H10">
        <v>158.82</v>
      </c>
      <c r="I10">
        <v>24</v>
      </c>
      <c r="J10">
        <v>15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 s="19">
        <v>1653.9355979999998</v>
      </c>
      <c r="S10" s="19">
        <v>0</v>
      </c>
      <c r="V10" s="26" t="s">
        <v>165</v>
      </c>
      <c r="W10">
        <v>8931.0228000000006</v>
      </c>
      <c r="X10">
        <v>0</v>
      </c>
    </row>
    <row r="11" spans="1:24" x14ac:dyDescent="0.3">
      <c r="A11" t="s">
        <v>520</v>
      </c>
      <c r="B11" t="s">
        <v>487</v>
      </c>
      <c r="C11" t="s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V11" s="26" t="s">
        <v>111</v>
      </c>
      <c r="W11">
        <v>6296.7375000000002</v>
      </c>
      <c r="X11">
        <v>0</v>
      </c>
    </row>
    <row r="12" spans="1:24" x14ac:dyDescent="0.3">
      <c r="A12" t="s">
        <v>517</v>
      </c>
      <c r="B12" t="s">
        <v>487</v>
      </c>
      <c r="C12" t="s">
        <v>19</v>
      </c>
      <c r="D12">
        <v>14</v>
      </c>
      <c r="E12">
        <v>11</v>
      </c>
      <c r="F12">
        <v>23</v>
      </c>
      <c r="G12">
        <v>3.66</v>
      </c>
      <c r="H12">
        <v>47.82</v>
      </c>
      <c r="I12">
        <v>0</v>
      </c>
      <c r="J12">
        <v>1</v>
      </c>
      <c r="K12">
        <v>14</v>
      </c>
      <c r="L12">
        <v>51</v>
      </c>
      <c r="M12">
        <v>428</v>
      </c>
      <c r="N12">
        <v>13</v>
      </c>
      <c r="O12">
        <v>8.39</v>
      </c>
      <c r="P12">
        <v>0</v>
      </c>
      <c r="Q12">
        <v>32.92</v>
      </c>
      <c r="R12">
        <v>1.9252332000000003</v>
      </c>
      <c r="S12">
        <v>3.31318347509113</v>
      </c>
      <c r="V12" s="26" t="s">
        <v>726</v>
      </c>
      <c r="W12">
        <v>20687.13708</v>
      </c>
      <c r="X12">
        <v>0</v>
      </c>
    </row>
    <row r="13" spans="1:24" x14ac:dyDescent="0.3">
      <c r="A13" t="s">
        <v>515</v>
      </c>
      <c r="B13" t="s">
        <v>487</v>
      </c>
      <c r="C13" t="s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8</v>
      </c>
      <c r="L13">
        <v>28</v>
      </c>
      <c r="M13">
        <v>249</v>
      </c>
      <c r="N13">
        <v>8</v>
      </c>
      <c r="O13">
        <v>8.89</v>
      </c>
      <c r="P13">
        <v>0</v>
      </c>
      <c r="Q13">
        <v>31.12</v>
      </c>
      <c r="R13">
        <v>0</v>
      </c>
      <c r="S13">
        <v>2.2853470437017998</v>
      </c>
    </row>
    <row r="14" spans="1:24" x14ac:dyDescent="0.3">
      <c r="A14" t="s">
        <v>513</v>
      </c>
      <c r="B14" t="s">
        <v>487</v>
      </c>
      <c r="C14" t="s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24" x14ac:dyDescent="0.3">
      <c r="A15" t="s">
        <v>510</v>
      </c>
      <c r="B15" t="s">
        <v>487</v>
      </c>
      <c r="C15" t="s">
        <v>19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24" x14ac:dyDescent="0.3">
      <c r="A16" t="s">
        <v>508</v>
      </c>
      <c r="B16" t="s">
        <v>487</v>
      </c>
      <c r="C16" t="s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8</v>
      </c>
      <c r="L16">
        <v>25.1</v>
      </c>
      <c r="M16">
        <v>233</v>
      </c>
      <c r="N16">
        <v>4</v>
      </c>
      <c r="O16">
        <v>9.25</v>
      </c>
      <c r="P16">
        <v>0</v>
      </c>
      <c r="Q16">
        <v>58.25</v>
      </c>
      <c r="R16">
        <v>0</v>
      </c>
      <c r="S16">
        <v>0.63519313304721026</v>
      </c>
    </row>
    <row r="17" spans="1:19" x14ac:dyDescent="0.3">
      <c r="A17" t="s">
        <v>506</v>
      </c>
      <c r="B17" t="s">
        <v>487</v>
      </c>
      <c r="C17" t="s">
        <v>24</v>
      </c>
      <c r="D17">
        <v>14</v>
      </c>
      <c r="E17">
        <v>477</v>
      </c>
      <c r="F17">
        <v>288</v>
      </c>
      <c r="G17">
        <v>43.36</v>
      </c>
      <c r="H17">
        <v>165.62</v>
      </c>
      <c r="I17">
        <v>53</v>
      </c>
      <c r="J17">
        <v>24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3425.4720864000005</v>
      </c>
      <c r="S17">
        <v>0</v>
      </c>
    </row>
    <row r="18" spans="1:19" x14ac:dyDescent="0.3">
      <c r="A18" t="s">
        <v>504</v>
      </c>
      <c r="B18" t="s">
        <v>487</v>
      </c>
      <c r="C18" t="s">
        <v>1</v>
      </c>
      <c r="D18">
        <v>7</v>
      </c>
      <c r="E18">
        <v>5</v>
      </c>
      <c r="F18">
        <v>3</v>
      </c>
      <c r="G18" t="s">
        <v>589</v>
      </c>
      <c r="H18">
        <v>166.66</v>
      </c>
      <c r="I18">
        <v>0</v>
      </c>
      <c r="J18">
        <v>0</v>
      </c>
      <c r="K18">
        <v>7</v>
      </c>
      <c r="L18">
        <v>24.4</v>
      </c>
      <c r="M18">
        <v>198</v>
      </c>
      <c r="N18">
        <v>8</v>
      </c>
      <c r="O18">
        <v>8.02</v>
      </c>
      <c r="P18">
        <v>1</v>
      </c>
      <c r="Q18">
        <v>24.75</v>
      </c>
      <c r="R18" t="e">
        <v>#VALUE!</v>
      </c>
      <c r="S18">
        <v>2.5923232323232321</v>
      </c>
    </row>
    <row r="19" spans="1:19" x14ac:dyDescent="0.3">
      <c r="A19" t="s">
        <v>502</v>
      </c>
      <c r="B19" t="s">
        <v>487</v>
      </c>
      <c r="C19" t="s">
        <v>6</v>
      </c>
      <c r="D19">
        <v>6</v>
      </c>
      <c r="E19">
        <v>90</v>
      </c>
      <c r="F19">
        <v>67</v>
      </c>
      <c r="G19">
        <v>45</v>
      </c>
      <c r="H19">
        <v>134.32</v>
      </c>
      <c r="I19">
        <v>10</v>
      </c>
      <c r="J19">
        <v>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 s="19">
        <v>543.99599999999998</v>
      </c>
      <c r="S19" s="19">
        <v>0</v>
      </c>
    </row>
    <row r="20" spans="1:19" x14ac:dyDescent="0.3">
      <c r="A20" t="s">
        <v>500</v>
      </c>
      <c r="B20" t="s">
        <v>487</v>
      </c>
      <c r="C20" t="s">
        <v>24</v>
      </c>
      <c r="D20">
        <v>11</v>
      </c>
      <c r="E20">
        <v>295</v>
      </c>
      <c r="F20">
        <v>216</v>
      </c>
      <c r="G20">
        <v>32.770000000000003</v>
      </c>
      <c r="H20">
        <v>136.57</v>
      </c>
      <c r="I20">
        <v>24</v>
      </c>
      <c r="J20">
        <v>16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1320.2426755000001</v>
      </c>
      <c r="S20">
        <v>0</v>
      </c>
    </row>
    <row r="21" spans="1:19" x14ac:dyDescent="0.3">
      <c r="A21" t="s">
        <v>498</v>
      </c>
      <c r="B21" t="s">
        <v>487</v>
      </c>
      <c r="C21" t="s">
        <v>6</v>
      </c>
      <c r="D21">
        <v>3</v>
      </c>
      <c r="E21">
        <v>60</v>
      </c>
      <c r="F21">
        <v>51</v>
      </c>
      <c r="G21">
        <v>20</v>
      </c>
      <c r="H21">
        <v>117.64</v>
      </c>
      <c r="I21">
        <v>6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 s="19">
        <v>141.16800000000001</v>
      </c>
      <c r="S21" s="19">
        <v>0</v>
      </c>
    </row>
    <row r="22" spans="1:19" x14ac:dyDescent="0.3">
      <c r="A22" t="s">
        <v>496</v>
      </c>
      <c r="B22" t="s">
        <v>487</v>
      </c>
      <c r="C22" t="s">
        <v>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 s="19">
        <v>0</v>
      </c>
      <c r="S22" s="19">
        <v>0</v>
      </c>
    </row>
    <row r="23" spans="1:19" x14ac:dyDescent="0.3">
      <c r="A23" t="s">
        <v>494</v>
      </c>
      <c r="B23" t="s">
        <v>487</v>
      </c>
      <c r="C23" t="s">
        <v>53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3">
      <c r="A24" t="s">
        <v>492</v>
      </c>
      <c r="B24" t="s">
        <v>487</v>
      </c>
      <c r="C24" t="s">
        <v>19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3">
      <c r="A25" t="s">
        <v>490</v>
      </c>
      <c r="B25" t="s">
        <v>487</v>
      </c>
      <c r="C25" t="s">
        <v>1</v>
      </c>
      <c r="D25">
        <v>3</v>
      </c>
      <c r="E25">
        <v>7</v>
      </c>
      <c r="F25">
        <v>10</v>
      </c>
      <c r="G25">
        <v>3.5</v>
      </c>
      <c r="H25">
        <v>70</v>
      </c>
      <c r="I25">
        <v>1</v>
      </c>
      <c r="J25">
        <v>0</v>
      </c>
      <c r="K25">
        <v>3</v>
      </c>
      <c r="L25">
        <v>10</v>
      </c>
      <c r="M25">
        <v>130</v>
      </c>
      <c r="N25">
        <v>2</v>
      </c>
      <c r="O25">
        <v>13</v>
      </c>
      <c r="P25">
        <v>0</v>
      </c>
      <c r="Q25">
        <v>65</v>
      </c>
      <c r="R25">
        <v>1.7150000000000001</v>
      </c>
      <c r="S25">
        <v>0.4</v>
      </c>
    </row>
    <row r="26" spans="1:19" x14ac:dyDescent="0.3">
      <c r="A26" t="s">
        <v>488</v>
      </c>
      <c r="B26" t="s">
        <v>487</v>
      </c>
      <c r="C26" t="s">
        <v>6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 s="19">
        <v>0</v>
      </c>
      <c r="S26" s="19">
        <v>0</v>
      </c>
    </row>
    <row r="27" spans="1:19" x14ac:dyDescent="0.3">
      <c r="A27" t="s">
        <v>485</v>
      </c>
      <c r="B27" t="s">
        <v>435</v>
      </c>
      <c r="C27" t="s">
        <v>24</v>
      </c>
      <c r="D27">
        <v>14</v>
      </c>
      <c r="E27">
        <v>593</v>
      </c>
      <c r="F27">
        <v>340</v>
      </c>
      <c r="G27">
        <v>45.61</v>
      </c>
      <c r="H27">
        <v>174.41</v>
      </c>
      <c r="I27">
        <v>56</v>
      </c>
      <c r="J27">
        <v>31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4717.2201793000004</v>
      </c>
      <c r="S27">
        <v>0</v>
      </c>
    </row>
    <row r="28" spans="1:19" x14ac:dyDescent="0.3">
      <c r="A28" t="s">
        <v>483</v>
      </c>
      <c r="B28" t="s">
        <v>435</v>
      </c>
      <c r="C28" t="s">
        <v>53</v>
      </c>
      <c r="D28">
        <v>2</v>
      </c>
      <c r="E28">
        <v>18</v>
      </c>
      <c r="F28">
        <v>18</v>
      </c>
      <c r="G28">
        <v>9</v>
      </c>
      <c r="H28">
        <v>100</v>
      </c>
      <c r="I28">
        <v>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16.2</v>
      </c>
      <c r="S28">
        <v>0</v>
      </c>
    </row>
    <row r="29" spans="1:19" x14ac:dyDescent="0.3">
      <c r="A29" t="s">
        <v>481</v>
      </c>
      <c r="B29" t="s">
        <v>435</v>
      </c>
      <c r="C29" t="s">
        <v>24</v>
      </c>
      <c r="D29">
        <v>4</v>
      </c>
      <c r="E29">
        <v>108</v>
      </c>
      <c r="F29">
        <v>88</v>
      </c>
      <c r="G29">
        <v>27</v>
      </c>
      <c r="H29">
        <v>122.72</v>
      </c>
      <c r="I29">
        <v>15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357.85151999999999</v>
      </c>
      <c r="S29">
        <v>0</v>
      </c>
    </row>
    <row r="30" spans="1:19" x14ac:dyDescent="0.3">
      <c r="A30" t="s">
        <v>479</v>
      </c>
      <c r="B30" t="s">
        <v>435</v>
      </c>
      <c r="C30" t="s">
        <v>53</v>
      </c>
      <c r="D30">
        <v>14</v>
      </c>
      <c r="E30">
        <v>275</v>
      </c>
      <c r="F30">
        <v>216</v>
      </c>
      <c r="G30">
        <v>34.369999999999997</v>
      </c>
      <c r="H30">
        <v>127.31</v>
      </c>
      <c r="I30">
        <v>18</v>
      </c>
      <c r="J30">
        <v>9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1203.3022925</v>
      </c>
      <c r="S30">
        <v>0</v>
      </c>
    </row>
    <row r="31" spans="1:19" x14ac:dyDescent="0.3">
      <c r="A31" t="s">
        <v>477</v>
      </c>
      <c r="B31" t="s">
        <v>435</v>
      </c>
      <c r="C31" t="s">
        <v>6</v>
      </c>
      <c r="D31">
        <v>14</v>
      </c>
      <c r="E31">
        <v>173</v>
      </c>
      <c r="F31">
        <v>132</v>
      </c>
      <c r="G31">
        <v>19.22</v>
      </c>
      <c r="H31">
        <v>131.06</v>
      </c>
      <c r="I31">
        <v>16</v>
      </c>
      <c r="J31">
        <v>6</v>
      </c>
      <c r="K31">
        <v>14</v>
      </c>
      <c r="L31">
        <v>44</v>
      </c>
      <c r="M31">
        <v>360</v>
      </c>
      <c r="N31">
        <v>11</v>
      </c>
      <c r="O31">
        <v>8.18</v>
      </c>
      <c r="P31">
        <v>0</v>
      </c>
      <c r="Q31">
        <v>32.72</v>
      </c>
      <c r="R31" s="19">
        <v>435.7823636</v>
      </c>
      <c r="S31" s="19">
        <v>2.75</v>
      </c>
    </row>
    <row r="32" spans="1:19" x14ac:dyDescent="0.3">
      <c r="A32" t="s">
        <v>475</v>
      </c>
      <c r="B32" t="s">
        <v>435</v>
      </c>
      <c r="C32" t="s">
        <v>53</v>
      </c>
      <c r="D32">
        <v>11</v>
      </c>
      <c r="E32">
        <v>252</v>
      </c>
      <c r="F32">
        <v>171</v>
      </c>
      <c r="G32">
        <v>36</v>
      </c>
      <c r="H32">
        <v>147.36000000000001</v>
      </c>
      <c r="I32">
        <v>15</v>
      </c>
      <c r="J32">
        <v>17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1336.8499200000001</v>
      </c>
      <c r="S32">
        <v>0</v>
      </c>
    </row>
    <row r="33" spans="1:19" x14ac:dyDescent="0.3">
      <c r="A33" t="s">
        <v>473</v>
      </c>
      <c r="B33" t="s">
        <v>435</v>
      </c>
      <c r="C33" t="s">
        <v>53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 x14ac:dyDescent="0.3">
      <c r="A34" t="s">
        <v>471</v>
      </c>
      <c r="B34" t="s">
        <v>435</v>
      </c>
      <c r="C34" t="s">
        <v>6</v>
      </c>
      <c r="D34">
        <v>5</v>
      </c>
      <c r="E34">
        <v>15</v>
      </c>
      <c r="F34">
        <v>10</v>
      </c>
      <c r="G34">
        <v>15</v>
      </c>
      <c r="H34">
        <v>150</v>
      </c>
      <c r="I34">
        <v>2</v>
      </c>
      <c r="J34">
        <v>0</v>
      </c>
      <c r="K34">
        <v>5</v>
      </c>
      <c r="L34">
        <v>9</v>
      </c>
      <c r="M34">
        <v>113</v>
      </c>
      <c r="N34">
        <v>2</v>
      </c>
      <c r="O34">
        <v>12.55</v>
      </c>
      <c r="P34">
        <v>0</v>
      </c>
      <c r="Q34">
        <v>56.5</v>
      </c>
      <c r="R34" s="19">
        <v>33.75</v>
      </c>
      <c r="S34" s="19">
        <v>0.4442477876106195</v>
      </c>
    </row>
    <row r="35" spans="1:19" x14ac:dyDescent="0.3">
      <c r="A35" t="s">
        <v>469</v>
      </c>
      <c r="B35" t="s">
        <v>435</v>
      </c>
      <c r="C35" t="s">
        <v>6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 s="19">
        <v>0</v>
      </c>
      <c r="S35" s="19">
        <v>0</v>
      </c>
    </row>
    <row r="36" spans="1:19" x14ac:dyDescent="0.3">
      <c r="A36" t="s">
        <v>467</v>
      </c>
      <c r="B36" t="s">
        <v>435</v>
      </c>
      <c r="C36" t="s">
        <v>6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 s="19">
        <v>0</v>
      </c>
      <c r="S36" s="19">
        <v>0</v>
      </c>
    </row>
    <row r="37" spans="1:19" x14ac:dyDescent="0.3">
      <c r="A37" t="s">
        <v>465</v>
      </c>
      <c r="B37" t="s">
        <v>435</v>
      </c>
      <c r="C37" t="s">
        <v>6</v>
      </c>
      <c r="D37">
        <v>3</v>
      </c>
      <c r="E37">
        <v>18</v>
      </c>
      <c r="F37">
        <v>8</v>
      </c>
      <c r="G37" t="s">
        <v>589</v>
      </c>
      <c r="H37">
        <v>225</v>
      </c>
      <c r="I37">
        <v>2</v>
      </c>
      <c r="J37">
        <v>1</v>
      </c>
      <c r="K37">
        <v>3</v>
      </c>
      <c r="L37">
        <v>10</v>
      </c>
      <c r="M37">
        <v>87</v>
      </c>
      <c r="N37">
        <v>4</v>
      </c>
      <c r="O37">
        <v>8.6999999999999993</v>
      </c>
      <c r="P37">
        <v>0</v>
      </c>
      <c r="Q37">
        <v>21.75</v>
      </c>
      <c r="R37" s="19" t="e">
        <v>#VALUE!</v>
      </c>
      <c r="S37" s="19">
        <v>1.5999999999999999</v>
      </c>
    </row>
    <row r="38" spans="1:19" x14ac:dyDescent="0.3">
      <c r="A38" t="s">
        <v>463</v>
      </c>
      <c r="B38" t="s">
        <v>435</v>
      </c>
      <c r="C38" t="s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6</v>
      </c>
      <c r="L38">
        <v>22</v>
      </c>
      <c r="M38">
        <v>224</v>
      </c>
      <c r="N38">
        <v>11</v>
      </c>
      <c r="O38">
        <v>10.18</v>
      </c>
      <c r="P38">
        <v>0</v>
      </c>
      <c r="Q38">
        <v>20.36</v>
      </c>
      <c r="R38">
        <v>0</v>
      </c>
      <c r="S38">
        <v>5.5</v>
      </c>
    </row>
    <row r="39" spans="1:19" x14ac:dyDescent="0.3">
      <c r="A39" t="s">
        <v>461</v>
      </c>
      <c r="B39" t="s">
        <v>435</v>
      </c>
      <c r="C39" t="s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10</v>
      </c>
      <c r="L39">
        <v>31.5</v>
      </c>
      <c r="M39">
        <v>356</v>
      </c>
      <c r="N39">
        <v>5</v>
      </c>
      <c r="O39">
        <v>11.18</v>
      </c>
      <c r="P39">
        <v>0</v>
      </c>
      <c r="Q39">
        <v>71.2</v>
      </c>
      <c r="R39">
        <v>0</v>
      </c>
      <c r="S39">
        <v>0.7851123595505618</v>
      </c>
    </row>
    <row r="40" spans="1:19" x14ac:dyDescent="0.3">
      <c r="A40" t="s">
        <v>459</v>
      </c>
      <c r="B40" t="s">
        <v>435</v>
      </c>
      <c r="C40" t="s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10</v>
      </c>
      <c r="L40">
        <v>31.2</v>
      </c>
      <c r="M40">
        <v>353</v>
      </c>
      <c r="N40">
        <v>6</v>
      </c>
      <c r="O40">
        <v>11.26</v>
      </c>
      <c r="P40">
        <v>0</v>
      </c>
      <c r="Q40">
        <v>58.83</v>
      </c>
      <c r="R40">
        <v>0</v>
      </c>
      <c r="S40">
        <v>1.1483936766955636</v>
      </c>
    </row>
    <row r="41" spans="1:19" x14ac:dyDescent="0.3">
      <c r="A41" t="s">
        <v>457</v>
      </c>
      <c r="B41" t="s">
        <v>435</v>
      </c>
      <c r="C41" t="s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 x14ac:dyDescent="0.3">
      <c r="A42" t="s">
        <v>455</v>
      </c>
      <c r="B42" t="s">
        <v>435</v>
      </c>
      <c r="C42" t="s">
        <v>19</v>
      </c>
      <c r="D42">
        <v>12</v>
      </c>
      <c r="E42">
        <v>9</v>
      </c>
      <c r="F42">
        <v>21</v>
      </c>
      <c r="G42">
        <v>3</v>
      </c>
      <c r="H42">
        <v>42.85</v>
      </c>
      <c r="I42">
        <v>0</v>
      </c>
      <c r="J42">
        <v>0</v>
      </c>
      <c r="K42">
        <v>12</v>
      </c>
      <c r="L42">
        <v>37</v>
      </c>
      <c r="M42">
        <v>381</v>
      </c>
      <c r="N42">
        <v>10</v>
      </c>
      <c r="O42">
        <v>10.29</v>
      </c>
      <c r="P42">
        <v>0</v>
      </c>
      <c r="Q42">
        <v>38.1</v>
      </c>
      <c r="R42">
        <v>1.1569500000000001</v>
      </c>
      <c r="S42">
        <v>2.7007874015748028</v>
      </c>
    </row>
    <row r="43" spans="1:19" x14ac:dyDescent="0.3">
      <c r="A43" t="s">
        <v>453</v>
      </c>
      <c r="B43" t="s">
        <v>435</v>
      </c>
      <c r="C43" t="s">
        <v>53</v>
      </c>
      <c r="D43">
        <v>9</v>
      </c>
      <c r="E43">
        <v>225</v>
      </c>
      <c r="F43">
        <v>149</v>
      </c>
      <c r="G43">
        <v>25</v>
      </c>
      <c r="H43">
        <v>151</v>
      </c>
      <c r="I43">
        <v>27</v>
      </c>
      <c r="J43">
        <v>10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849.375</v>
      </c>
      <c r="S43">
        <v>0</v>
      </c>
    </row>
    <row r="44" spans="1:19" x14ac:dyDescent="0.3">
      <c r="A44" t="s">
        <v>451</v>
      </c>
      <c r="B44" t="s">
        <v>435</v>
      </c>
      <c r="C44" t="s">
        <v>6</v>
      </c>
      <c r="D44">
        <v>5</v>
      </c>
      <c r="E44">
        <v>14</v>
      </c>
      <c r="F44">
        <v>4</v>
      </c>
      <c r="G44">
        <v>14</v>
      </c>
      <c r="H44">
        <v>350</v>
      </c>
      <c r="I44">
        <v>2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 s="19">
        <v>68.599999999999994</v>
      </c>
      <c r="S44" s="19">
        <v>0</v>
      </c>
    </row>
    <row r="45" spans="1:19" x14ac:dyDescent="0.3">
      <c r="A45" t="s">
        <v>449</v>
      </c>
      <c r="B45" t="s">
        <v>435</v>
      </c>
      <c r="C45" t="s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 x14ac:dyDescent="0.3">
      <c r="A46" t="s">
        <v>446</v>
      </c>
      <c r="B46" t="s">
        <v>435</v>
      </c>
      <c r="C46" t="s">
        <v>53</v>
      </c>
      <c r="D46">
        <v>11</v>
      </c>
      <c r="E46">
        <v>211</v>
      </c>
      <c r="F46">
        <v>137</v>
      </c>
      <c r="G46">
        <v>35.159999999999997</v>
      </c>
      <c r="H46">
        <v>154.01</v>
      </c>
      <c r="I46">
        <v>15</v>
      </c>
      <c r="J46">
        <v>14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1142.5632275999999</v>
      </c>
      <c r="S46">
        <v>0</v>
      </c>
    </row>
    <row r="47" spans="1:19" x14ac:dyDescent="0.3">
      <c r="A47" t="s">
        <v>444</v>
      </c>
      <c r="B47" t="s">
        <v>435</v>
      </c>
      <c r="C47" t="s">
        <v>53</v>
      </c>
      <c r="D47">
        <v>10</v>
      </c>
      <c r="E47">
        <v>278</v>
      </c>
      <c r="F47">
        <v>175</v>
      </c>
      <c r="G47">
        <v>27.8</v>
      </c>
      <c r="H47">
        <v>158.85</v>
      </c>
      <c r="I47">
        <v>33</v>
      </c>
      <c r="J47">
        <v>12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1227.65634</v>
      </c>
      <c r="S47">
        <v>0</v>
      </c>
    </row>
    <row r="48" spans="1:19" x14ac:dyDescent="0.3">
      <c r="A48" t="s">
        <v>442</v>
      </c>
      <c r="B48" t="s">
        <v>435</v>
      </c>
      <c r="C48" t="s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12</v>
      </c>
      <c r="L48">
        <v>41.2</v>
      </c>
      <c r="M48">
        <v>340</v>
      </c>
      <c r="N48">
        <v>13</v>
      </c>
      <c r="O48">
        <v>8.2200000000000006</v>
      </c>
      <c r="P48">
        <v>0</v>
      </c>
      <c r="Q48">
        <v>26.15</v>
      </c>
      <c r="R48">
        <v>0</v>
      </c>
      <c r="S48">
        <v>4.086424474187381</v>
      </c>
    </row>
    <row r="49" spans="1:19" x14ac:dyDescent="0.3">
      <c r="A49" t="s">
        <v>440</v>
      </c>
      <c r="B49" t="s">
        <v>435</v>
      </c>
      <c r="C49" t="s">
        <v>53</v>
      </c>
      <c r="D49">
        <v>4</v>
      </c>
      <c r="E49">
        <v>46</v>
      </c>
      <c r="F49">
        <v>33</v>
      </c>
      <c r="G49">
        <v>11.5</v>
      </c>
      <c r="H49">
        <v>139.38999999999999</v>
      </c>
      <c r="I49">
        <v>5</v>
      </c>
      <c r="J49">
        <v>2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73.737309999999994</v>
      </c>
      <c r="S49">
        <v>0</v>
      </c>
    </row>
    <row r="50" spans="1:19" x14ac:dyDescent="0.3">
      <c r="A50" t="s">
        <v>438</v>
      </c>
      <c r="B50" t="s">
        <v>435</v>
      </c>
      <c r="C50" t="s">
        <v>53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x14ac:dyDescent="0.3">
      <c r="A51" t="s">
        <v>436</v>
      </c>
      <c r="B51" t="s">
        <v>435</v>
      </c>
      <c r="C51" t="s">
        <v>1</v>
      </c>
      <c r="D51">
        <v>2</v>
      </c>
      <c r="E51">
        <v>12</v>
      </c>
      <c r="F51">
        <v>13</v>
      </c>
      <c r="G51">
        <v>12</v>
      </c>
      <c r="H51">
        <v>92.3</v>
      </c>
      <c r="I51">
        <v>1</v>
      </c>
      <c r="J51">
        <v>1</v>
      </c>
      <c r="K51">
        <v>2</v>
      </c>
      <c r="L51">
        <v>7</v>
      </c>
      <c r="M51">
        <v>90</v>
      </c>
      <c r="N51">
        <v>2</v>
      </c>
      <c r="O51">
        <v>12.85</v>
      </c>
      <c r="P51">
        <v>0</v>
      </c>
      <c r="Q51">
        <v>45</v>
      </c>
      <c r="R51">
        <v>13.291199999999998</v>
      </c>
      <c r="S51">
        <v>0.57111111111111112</v>
      </c>
    </row>
    <row r="52" spans="1:19" x14ac:dyDescent="0.3">
      <c r="A52" t="s">
        <v>433</v>
      </c>
      <c r="B52" t="s">
        <v>383</v>
      </c>
      <c r="C52" t="s">
        <v>53</v>
      </c>
      <c r="D52">
        <v>16</v>
      </c>
      <c r="E52">
        <v>732</v>
      </c>
      <c r="F52">
        <v>449</v>
      </c>
      <c r="G52">
        <v>45.75</v>
      </c>
      <c r="H52">
        <v>163.02000000000001</v>
      </c>
      <c r="I52">
        <v>74</v>
      </c>
      <c r="J52">
        <v>33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5459.3767800000005</v>
      </c>
      <c r="S52">
        <v>0</v>
      </c>
    </row>
    <row r="53" spans="1:19" x14ac:dyDescent="0.3">
      <c r="A53" t="s">
        <v>431</v>
      </c>
      <c r="B53" t="s">
        <v>383</v>
      </c>
      <c r="C53" t="s">
        <v>53</v>
      </c>
      <c r="D53">
        <v>17</v>
      </c>
      <c r="E53">
        <v>722</v>
      </c>
      <c r="F53">
        <v>457</v>
      </c>
      <c r="G53">
        <v>45.12</v>
      </c>
      <c r="H53">
        <v>157.97999999999999</v>
      </c>
      <c r="I53">
        <v>75</v>
      </c>
      <c r="J53">
        <v>30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5146.4575871999996</v>
      </c>
      <c r="S53">
        <v>0</v>
      </c>
    </row>
    <row r="54" spans="1:19" x14ac:dyDescent="0.3">
      <c r="A54" t="s">
        <v>429</v>
      </c>
      <c r="B54" t="s">
        <v>383</v>
      </c>
      <c r="C54" t="s">
        <v>24</v>
      </c>
      <c r="D54">
        <v>1</v>
      </c>
      <c r="E54">
        <v>18</v>
      </c>
      <c r="F54">
        <v>14</v>
      </c>
      <c r="G54">
        <v>18</v>
      </c>
      <c r="H54">
        <v>128.57</v>
      </c>
      <c r="I54">
        <v>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41.656680000000001</v>
      </c>
      <c r="S54">
        <v>0</v>
      </c>
    </row>
    <row r="55" spans="1:19" x14ac:dyDescent="0.3">
      <c r="A55" t="s">
        <v>427</v>
      </c>
      <c r="B55" t="s">
        <v>383</v>
      </c>
      <c r="C55" t="s">
        <v>24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x14ac:dyDescent="0.3">
      <c r="A56" t="s">
        <v>425</v>
      </c>
      <c r="B56" t="s">
        <v>383</v>
      </c>
      <c r="C56" t="s">
        <v>24</v>
      </c>
      <c r="D56">
        <v>17</v>
      </c>
      <c r="E56">
        <v>526</v>
      </c>
      <c r="F56">
        <v>345</v>
      </c>
      <c r="G56">
        <v>37.57</v>
      </c>
      <c r="H56">
        <v>152.46</v>
      </c>
      <c r="I56">
        <v>51</v>
      </c>
      <c r="J56">
        <v>26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3012.8870772</v>
      </c>
      <c r="S56">
        <v>0</v>
      </c>
    </row>
    <row r="57" spans="1:19" x14ac:dyDescent="0.3">
      <c r="A57" t="s">
        <v>423</v>
      </c>
      <c r="B57" t="s">
        <v>383</v>
      </c>
      <c r="C57" t="s">
        <v>6</v>
      </c>
      <c r="D57">
        <v>8</v>
      </c>
      <c r="E57">
        <v>63</v>
      </c>
      <c r="F57">
        <v>50</v>
      </c>
      <c r="G57">
        <v>12.6</v>
      </c>
      <c r="H57">
        <v>126</v>
      </c>
      <c r="I57">
        <v>7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 s="19">
        <v>100.01879999999998</v>
      </c>
      <c r="S57" s="19">
        <v>0</v>
      </c>
    </row>
    <row r="58" spans="1:19" x14ac:dyDescent="0.3">
      <c r="A58" t="s">
        <v>421</v>
      </c>
      <c r="B58" t="s">
        <v>383</v>
      </c>
      <c r="C58" t="s">
        <v>6</v>
      </c>
      <c r="D58">
        <v>6</v>
      </c>
      <c r="E58">
        <v>67</v>
      </c>
      <c r="F58">
        <v>54</v>
      </c>
      <c r="G58">
        <v>16.75</v>
      </c>
      <c r="H58">
        <v>124.07</v>
      </c>
      <c r="I58">
        <v>4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 s="19">
        <v>139.23755750000001</v>
      </c>
      <c r="S58" s="19">
        <v>0</v>
      </c>
    </row>
    <row r="59" spans="1:19" x14ac:dyDescent="0.3">
      <c r="A59" t="s">
        <v>419</v>
      </c>
      <c r="B59" t="s">
        <v>383</v>
      </c>
      <c r="C59" t="s">
        <v>6</v>
      </c>
      <c r="D59">
        <v>17</v>
      </c>
      <c r="E59">
        <v>377</v>
      </c>
      <c r="F59">
        <v>251</v>
      </c>
      <c r="G59">
        <v>37.700000000000003</v>
      </c>
      <c r="H59">
        <v>150.19</v>
      </c>
      <c r="I59">
        <v>40</v>
      </c>
      <c r="J59">
        <v>12</v>
      </c>
      <c r="K59">
        <v>17</v>
      </c>
      <c r="L59">
        <v>9.1</v>
      </c>
      <c r="M59">
        <v>84</v>
      </c>
      <c r="N59">
        <v>1</v>
      </c>
      <c r="O59">
        <v>9.16</v>
      </c>
      <c r="P59">
        <v>0</v>
      </c>
      <c r="Q59">
        <v>84</v>
      </c>
      <c r="R59" s="19">
        <v>2134.6354510000006</v>
      </c>
      <c r="S59" s="19">
        <v>0.10904761904761905</v>
      </c>
    </row>
    <row r="60" spans="1:19" x14ac:dyDescent="0.3">
      <c r="A60" t="s">
        <v>417</v>
      </c>
      <c r="B60" t="s">
        <v>383</v>
      </c>
      <c r="C60" t="s">
        <v>1</v>
      </c>
      <c r="D60">
        <v>8</v>
      </c>
      <c r="E60">
        <v>23</v>
      </c>
      <c r="F60">
        <v>11</v>
      </c>
      <c r="G60">
        <v>23</v>
      </c>
      <c r="H60">
        <v>209.09</v>
      </c>
      <c r="I60">
        <v>1</v>
      </c>
      <c r="J60">
        <v>2</v>
      </c>
      <c r="K60">
        <v>8</v>
      </c>
      <c r="L60">
        <v>17.2</v>
      </c>
      <c r="M60">
        <v>172</v>
      </c>
      <c r="N60">
        <v>6</v>
      </c>
      <c r="O60">
        <v>9.92</v>
      </c>
      <c r="P60">
        <v>0</v>
      </c>
      <c r="Q60">
        <v>28.66</v>
      </c>
      <c r="R60">
        <v>110.60861</v>
      </c>
      <c r="S60">
        <v>2.0767620376831819</v>
      </c>
    </row>
    <row r="61" spans="1:19" x14ac:dyDescent="0.3">
      <c r="A61" t="s">
        <v>415</v>
      </c>
      <c r="B61" t="s">
        <v>383</v>
      </c>
      <c r="C61" t="s">
        <v>53</v>
      </c>
      <c r="D61">
        <v>9</v>
      </c>
      <c r="E61">
        <v>43</v>
      </c>
      <c r="F61">
        <v>33</v>
      </c>
      <c r="G61">
        <v>10.75</v>
      </c>
      <c r="H61">
        <v>130.30000000000001</v>
      </c>
      <c r="I61">
        <v>3</v>
      </c>
      <c r="J61">
        <v>2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60.231175</v>
      </c>
      <c r="S61">
        <v>0</v>
      </c>
    </row>
    <row r="62" spans="1:19" x14ac:dyDescent="0.3">
      <c r="A62" t="s">
        <v>413</v>
      </c>
      <c r="B62" t="s">
        <v>383</v>
      </c>
      <c r="C62" t="s">
        <v>6</v>
      </c>
      <c r="D62">
        <v>16</v>
      </c>
      <c r="E62">
        <v>190</v>
      </c>
      <c r="F62">
        <v>132</v>
      </c>
      <c r="G62">
        <v>27.14</v>
      </c>
      <c r="H62">
        <v>143.93</v>
      </c>
      <c r="I62">
        <v>20</v>
      </c>
      <c r="J62">
        <v>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 s="19">
        <v>742.18943800000011</v>
      </c>
      <c r="S62" s="19">
        <v>0</v>
      </c>
    </row>
    <row r="63" spans="1:19" x14ac:dyDescent="0.3">
      <c r="A63" t="s">
        <v>411</v>
      </c>
      <c r="B63" t="s">
        <v>383</v>
      </c>
      <c r="C63" t="s">
        <v>1</v>
      </c>
      <c r="D63">
        <v>17</v>
      </c>
      <c r="E63">
        <v>47</v>
      </c>
      <c r="F63">
        <v>38</v>
      </c>
      <c r="G63">
        <v>23.5</v>
      </c>
      <c r="H63">
        <v>123.68</v>
      </c>
      <c r="I63">
        <v>5</v>
      </c>
      <c r="J63">
        <v>2</v>
      </c>
      <c r="K63">
        <v>17</v>
      </c>
      <c r="L63">
        <v>64.400000000000006</v>
      </c>
      <c r="M63">
        <v>626</v>
      </c>
      <c r="N63">
        <v>29</v>
      </c>
      <c r="O63">
        <v>9.68</v>
      </c>
      <c r="P63">
        <v>1</v>
      </c>
      <c r="Q63">
        <v>21.58</v>
      </c>
      <c r="R63">
        <v>136.60455999999999</v>
      </c>
      <c r="S63">
        <v>13.008341056533828</v>
      </c>
    </row>
    <row r="64" spans="1:19" x14ac:dyDescent="0.3">
      <c r="A64" t="s">
        <v>409</v>
      </c>
      <c r="B64" t="s">
        <v>383</v>
      </c>
      <c r="C64" t="s">
        <v>1</v>
      </c>
      <c r="D64">
        <v>17</v>
      </c>
      <c r="E64">
        <v>5</v>
      </c>
      <c r="F64">
        <v>16</v>
      </c>
      <c r="G64">
        <v>2.5</v>
      </c>
      <c r="H64">
        <v>31.25</v>
      </c>
      <c r="I64">
        <v>1</v>
      </c>
      <c r="J64">
        <v>0</v>
      </c>
      <c r="K64">
        <v>17</v>
      </c>
      <c r="L64">
        <v>62</v>
      </c>
      <c r="M64">
        <v>562</v>
      </c>
      <c r="N64">
        <v>19</v>
      </c>
      <c r="O64">
        <v>9.06</v>
      </c>
      <c r="P64">
        <v>1</v>
      </c>
      <c r="Q64">
        <v>29.57</v>
      </c>
      <c r="R64">
        <v>0.390625</v>
      </c>
      <c r="S64">
        <v>5.8214406493067301</v>
      </c>
    </row>
    <row r="65" spans="1:19" x14ac:dyDescent="0.3">
      <c r="A65" t="s">
        <v>407</v>
      </c>
      <c r="B65" t="s">
        <v>383</v>
      </c>
      <c r="C65" t="s">
        <v>1</v>
      </c>
      <c r="D65">
        <v>12</v>
      </c>
      <c r="E65">
        <v>6</v>
      </c>
      <c r="F65">
        <v>7</v>
      </c>
      <c r="G65" t="s">
        <v>589</v>
      </c>
      <c r="H65">
        <v>85.71</v>
      </c>
      <c r="I65">
        <v>1</v>
      </c>
      <c r="J65">
        <v>0</v>
      </c>
      <c r="K65">
        <v>12</v>
      </c>
      <c r="L65">
        <v>39</v>
      </c>
      <c r="M65">
        <v>407</v>
      </c>
      <c r="N65">
        <v>16</v>
      </c>
      <c r="O65">
        <v>10.43</v>
      </c>
      <c r="P65">
        <v>0</v>
      </c>
      <c r="Q65">
        <v>25.43</v>
      </c>
      <c r="R65" t="e">
        <v>#VALUE!</v>
      </c>
      <c r="S65">
        <v>6.5623279591034214</v>
      </c>
    </row>
    <row r="66" spans="1:19" x14ac:dyDescent="0.3">
      <c r="A66" t="s">
        <v>405</v>
      </c>
      <c r="B66" t="s">
        <v>383</v>
      </c>
      <c r="C66" t="s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 x14ac:dyDescent="0.3">
      <c r="A67" t="s">
        <v>403</v>
      </c>
      <c r="B67" t="s">
        <v>383</v>
      </c>
      <c r="C67" t="s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 x14ac:dyDescent="0.3">
      <c r="A68" t="s">
        <v>401</v>
      </c>
      <c r="B68" t="s">
        <v>383</v>
      </c>
      <c r="C68" t="s">
        <v>19</v>
      </c>
      <c r="D68">
        <v>17</v>
      </c>
      <c r="E68">
        <v>50</v>
      </c>
      <c r="F68">
        <v>41</v>
      </c>
      <c r="G68">
        <v>12.5</v>
      </c>
      <c r="H68">
        <v>121.95</v>
      </c>
      <c r="I68">
        <v>4</v>
      </c>
      <c r="J68">
        <v>2</v>
      </c>
      <c r="K68">
        <v>17</v>
      </c>
      <c r="L68">
        <v>56.5</v>
      </c>
      <c r="M68">
        <v>516</v>
      </c>
      <c r="N68">
        <v>21</v>
      </c>
      <c r="O68">
        <v>9.07</v>
      </c>
      <c r="P68">
        <v>0</v>
      </c>
      <c r="Q68">
        <v>24.57</v>
      </c>
      <c r="R68">
        <v>76.21875</v>
      </c>
      <c r="S68">
        <v>7.7521367521367521</v>
      </c>
    </row>
    <row r="69" spans="1:19" x14ac:dyDescent="0.3">
      <c r="A69" t="s">
        <v>399</v>
      </c>
      <c r="B69" t="s">
        <v>383</v>
      </c>
      <c r="C69" t="s">
        <v>19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4</v>
      </c>
      <c r="L69">
        <v>6</v>
      </c>
      <c r="M69">
        <v>68</v>
      </c>
      <c r="N69">
        <v>2</v>
      </c>
      <c r="O69">
        <v>11.33</v>
      </c>
      <c r="P69">
        <v>0</v>
      </c>
      <c r="Q69">
        <v>34</v>
      </c>
      <c r="R69">
        <v>0</v>
      </c>
      <c r="S69">
        <v>0.66647058823529415</v>
      </c>
    </row>
    <row r="70" spans="1:19" x14ac:dyDescent="0.3">
      <c r="A70" t="s">
        <v>397</v>
      </c>
      <c r="B70" t="s">
        <v>383</v>
      </c>
      <c r="C70" t="s">
        <v>19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 x14ac:dyDescent="0.3">
      <c r="A71" t="s">
        <v>395</v>
      </c>
      <c r="B71" t="s">
        <v>383</v>
      </c>
      <c r="C71" t="s">
        <v>19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 x14ac:dyDescent="0.3">
      <c r="A72" t="s">
        <v>393</v>
      </c>
      <c r="B72" t="s">
        <v>383</v>
      </c>
      <c r="C72" t="s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6</v>
      </c>
      <c r="L72">
        <v>21</v>
      </c>
      <c r="M72">
        <v>228</v>
      </c>
      <c r="N72">
        <v>6</v>
      </c>
      <c r="O72">
        <v>10.85</v>
      </c>
      <c r="P72">
        <v>0</v>
      </c>
      <c r="Q72">
        <v>38</v>
      </c>
      <c r="R72">
        <v>0</v>
      </c>
      <c r="S72">
        <v>1.713157894736842</v>
      </c>
    </row>
    <row r="73" spans="1:19" x14ac:dyDescent="0.3">
      <c r="A73" t="s">
        <v>391</v>
      </c>
      <c r="B73" t="s">
        <v>383</v>
      </c>
      <c r="C73" t="s">
        <v>6</v>
      </c>
      <c r="D73">
        <v>11</v>
      </c>
      <c r="E73">
        <v>65</v>
      </c>
      <c r="F73">
        <v>52</v>
      </c>
      <c r="G73">
        <v>13</v>
      </c>
      <c r="H73">
        <v>125</v>
      </c>
      <c r="I73">
        <v>3</v>
      </c>
      <c r="J73">
        <v>3</v>
      </c>
      <c r="K73">
        <v>11</v>
      </c>
      <c r="L73">
        <v>38.200000000000003</v>
      </c>
      <c r="M73">
        <v>290</v>
      </c>
      <c r="N73">
        <v>17</v>
      </c>
      <c r="O73">
        <v>7.56</v>
      </c>
      <c r="P73">
        <v>0</v>
      </c>
      <c r="Q73">
        <v>17.05</v>
      </c>
      <c r="R73" s="19">
        <v>105.625</v>
      </c>
      <c r="S73" s="19">
        <v>7.5378299120234589</v>
      </c>
    </row>
    <row r="74" spans="1:19" x14ac:dyDescent="0.3">
      <c r="A74" t="s">
        <v>389</v>
      </c>
      <c r="B74" t="s">
        <v>383</v>
      </c>
      <c r="C74" t="s">
        <v>24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 x14ac:dyDescent="0.3">
      <c r="A75" t="s">
        <v>386</v>
      </c>
      <c r="B75" t="s">
        <v>383</v>
      </c>
      <c r="C75" t="s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 x14ac:dyDescent="0.3">
      <c r="A76" t="s">
        <v>384</v>
      </c>
      <c r="B76" t="s">
        <v>383</v>
      </c>
      <c r="C76" t="s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 x14ac:dyDescent="0.3">
      <c r="A77" t="s">
        <v>380</v>
      </c>
      <c r="B77" t="s">
        <v>328</v>
      </c>
      <c r="C77" t="s">
        <v>53</v>
      </c>
      <c r="D77">
        <v>14</v>
      </c>
      <c r="E77">
        <v>335</v>
      </c>
      <c r="F77">
        <v>248</v>
      </c>
      <c r="G77">
        <v>25.76</v>
      </c>
      <c r="H77">
        <v>135.08000000000001</v>
      </c>
      <c r="I77">
        <v>25</v>
      </c>
      <c r="J77">
        <v>18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1165.6863680000004</v>
      </c>
      <c r="S77">
        <v>0</v>
      </c>
    </row>
    <row r="78" spans="1:19" x14ac:dyDescent="0.3">
      <c r="A78" t="s">
        <v>378</v>
      </c>
      <c r="B78" t="s">
        <v>328</v>
      </c>
      <c r="C78" t="s">
        <v>53</v>
      </c>
      <c r="D78">
        <v>14</v>
      </c>
      <c r="E78">
        <v>295</v>
      </c>
      <c r="F78">
        <v>198</v>
      </c>
      <c r="G78">
        <v>59</v>
      </c>
      <c r="H78">
        <v>148.97999999999999</v>
      </c>
      <c r="I78">
        <v>27</v>
      </c>
      <c r="J78">
        <v>11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2592.9969000000001</v>
      </c>
      <c r="S78">
        <v>0</v>
      </c>
    </row>
    <row r="79" spans="1:19" x14ac:dyDescent="0.3">
      <c r="A79" t="s">
        <v>376</v>
      </c>
      <c r="B79" t="s">
        <v>328</v>
      </c>
      <c r="C79" t="s">
        <v>53</v>
      </c>
      <c r="D79">
        <v>13</v>
      </c>
      <c r="E79">
        <v>422</v>
      </c>
      <c r="F79">
        <v>288</v>
      </c>
      <c r="G79">
        <v>42.2</v>
      </c>
      <c r="H79">
        <v>146.52000000000001</v>
      </c>
      <c r="I79">
        <v>40</v>
      </c>
      <c r="J79">
        <v>19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2609.2867680000008</v>
      </c>
      <c r="S79">
        <v>0</v>
      </c>
    </row>
    <row r="80" spans="1:19" x14ac:dyDescent="0.3">
      <c r="A80" t="s">
        <v>374</v>
      </c>
      <c r="B80" t="s">
        <v>328</v>
      </c>
      <c r="C80" t="s">
        <v>53</v>
      </c>
      <c r="D80">
        <v>6</v>
      </c>
      <c r="E80">
        <v>70</v>
      </c>
      <c r="F80">
        <v>49</v>
      </c>
      <c r="G80">
        <v>35</v>
      </c>
      <c r="H80">
        <v>142.85</v>
      </c>
      <c r="I80">
        <v>8</v>
      </c>
      <c r="J80">
        <v>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349.98250000000002</v>
      </c>
      <c r="S80">
        <v>0</v>
      </c>
    </row>
    <row r="81" spans="1:19" x14ac:dyDescent="0.3">
      <c r="A81" t="s">
        <v>372</v>
      </c>
      <c r="B81" t="s">
        <v>328</v>
      </c>
      <c r="C81" t="s">
        <v>6</v>
      </c>
      <c r="D81">
        <v>11</v>
      </c>
      <c r="E81">
        <v>190</v>
      </c>
      <c r="F81">
        <v>141</v>
      </c>
      <c r="G81">
        <v>38</v>
      </c>
      <c r="H81">
        <v>134.75</v>
      </c>
      <c r="I81">
        <v>16</v>
      </c>
      <c r="J81">
        <v>10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 s="19">
        <v>972.89499999999998</v>
      </c>
      <c r="S81" s="19">
        <v>0</v>
      </c>
    </row>
    <row r="82" spans="1:19" x14ac:dyDescent="0.3">
      <c r="A82" t="s">
        <v>370</v>
      </c>
      <c r="B82" t="s">
        <v>328</v>
      </c>
      <c r="C82" t="s">
        <v>6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 s="19">
        <v>0</v>
      </c>
      <c r="S82" s="19">
        <v>0</v>
      </c>
    </row>
    <row r="83" spans="1:19" x14ac:dyDescent="0.3">
      <c r="A83" t="s">
        <v>368</v>
      </c>
      <c r="B83" t="s">
        <v>328</v>
      </c>
      <c r="C83" t="s">
        <v>53</v>
      </c>
      <c r="D83">
        <v>8</v>
      </c>
      <c r="E83">
        <v>82</v>
      </c>
      <c r="F83">
        <v>68</v>
      </c>
      <c r="G83">
        <v>16.399999999999999</v>
      </c>
      <c r="H83">
        <v>120.58</v>
      </c>
      <c r="I83">
        <v>8</v>
      </c>
      <c r="J83">
        <v>2</v>
      </c>
      <c r="K83">
        <v>8</v>
      </c>
      <c r="L83">
        <v>2.4</v>
      </c>
      <c r="M83">
        <v>31</v>
      </c>
      <c r="N83">
        <v>1</v>
      </c>
      <c r="O83">
        <v>11.62</v>
      </c>
      <c r="P83">
        <v>0</v>
      </c>
      <c r="Q83">
        <v>31</v>
      </c>
      <c r="R83">
        <v>162.15598399999999</v>
      </c>
      <c r="S83">
        <v>0.37483870967741933</v>
      </c>
    </row>
    <row r="84" spans="1:19" x14ac:dyDescent="0.3">
      <c r="A84" t="s">
        <v>366</v>
      </c>
      <c r="B84" t="s">
        <v>328</v>
      </c>
      <c r="C84" t="s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11</v>
      </c>
      <c r="L84">
        <v>38</v>
      </c>
      <c r="M84">
        <v>390</v>
      </c>
      <c r="N84">
        <v>11</v>
      </c>
      <c r="O84">
        <v>10.26</v>
      </c>
      <c r="P84">
        <v>0</v>
      </c>
      <c r="Q84">
        <v>35.450000000000003</v>
      </c>
      <c r="R84">
        <v>0</v>
      </c>
      <c r="S84">
        <v>3.1836389280677007</v>
      </c>
    </row>
    <row r="85" spans="1:19" x14ac:dyDescent="0.3">
      <c r="A85" t="s">
        <v>364</v>
      </c>
      <c r="B85" t="s">
        <v>328</v>
      </c>
      <c r="C85" t="s">
        <v>6</v>
      </c>
      <c r="D85">
        <v>13</v>
      </c>
      <c r="E85">
        <v>40</v>
      </c>
      <c r="F85">
        <v>32</v>
      </c>
      <c r="G85">
        <v>13.33</v>
      </c>
      <c r="H85">
        <v>125</v>
      </c>
      <c r="I85">
        <v>2</v>
      </c>
      <c r="J85">
        <v>4</v>
      </c>
      <c r="K85">
        <v>13</v>
      </c>
      <c r="L85">
        <v>51</v>
      </c>
      <c r="M85">
        <v>339</v>
      </c>
      <c r="N85">
        <v>15</v>
      </c>
      <c r="O85">
        <v>6.64</v>
      </c>
      <c r="P85">
        <v>0</v>
      </c>
      <c r="Q85">
        <v>22.6</v>
      </c>
      <c r="R85" s="19">
        <v>66.650000000000006</v>
      </c>
      <c r="S85" s="19">
        <v>4.4070796460176984</v>
      </c>
    </row>
    <row r="86" spans="1:19" x14ac:dyDescent="0.3">
      <c r="A86" t="s">
        <v>362</v>
      </c>
      <c r="B86" t="s">
        <v>328</v>
      </c>
      <c r="C86" t="s">
        <v>19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11</v>
      </c>
      <c r="L86">
        <v>41</v>
      </c>
      <c r="M86">
        <v>360</v>
      </c>
      <c r="N86">
        <v>11</v>
      </c>
      <c r="O86">
        <v>8.7799999999999994</v>
      </c>
      <c r="P86">
        <v>0</v>
      </c>
      <c r="Q86">
        <v>32.72</v>
      </c>
      <c r="R86">
        <v>0</v>
      </c>
      <c r="S86">
        <v>2.9517114914425426</v>
      </c>
    </row>
    <row r="87" spans="1:19" x14ac:dyDescent="0.3">
      <c r="A87" t="s">
        <v>360</v>
      </c>
      <c r="B87" t="s">
        <v>328</v>
      </c>
      <c r="C87" t="s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19" x14ac:dyDescent="0.3">
      <c r="A88" t="s">
        <v>357</v>
      </c>
      <c r="B88" t="s">
        <v>328</v>
      </c>
      <c r="C88" t="s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 x14ac:dyDescent="0.3">
      <c r="A89" t="s">
        <v>355</v>
      </c>
      <c r="B89" t="s">
        <v>328</v>
      </c>
      <c r="C89" t="s">
        <v>6</v>
      </c>
      <c r="D89">
        <v>14</v>
      </c>
      <c r="E89">
        <v>322</v>
      </c>
      <c r="F89">
        <v>221</v>
      </c>
      <c r="G89">
        <v>32.200000000000003</v>
      </c>
      <c r="H89">
        <v>145.69999999999999</v>
      </c>
      <c r="I89">
        <v>22</v>
      </c>
      <c r="J89">
        <v>17</v>
      </c>
      <c r="K89">
        <v>14</v>
      </c>
      <c r="L89">
        <v>22</v>
      </c>
      <c r="M89">
        <v>234</v>
      </c>
      <c r="N89">
        <v>7</v>
      </c>
      <c r="O89">
        <v>10.63</v>
      </c>
      <c r="P89">
        <v>0</v>
      </c>
      <c r="Q89">
        <v>33.42</v>
      </c>
      <c r="R89" s="19">
        <v>1510.6758800000002</v>
      </c>
      <c r="S89" s="19">
        <v>2.2265110712148415</v>
      </c>
    </row>
    <row r="90" spans="1:19" x14ac:dyDescent="0.3">
      <c r="A90" t="s">
        <v>353</v>
      </c>
      <c r="B90" t="s">
        <v>328</v>
      </c>
      <c r="C90" t="s">
        <v>24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 x14ac:dyDescent="0.3">
      <c r="A91" t="s">
        <v>350</v>
      </c>
      <c r="B91" t="s">
        <v>328</v>
      </c>
      <c r="C91" t="s">
        <v>24</v>
      </c>
      <c r="D91">
        <v>11</v>
      </c>
      <c r="E91">
        <v>349</v>
      </c>
      <c r="F91">
        <v>163</v>
      </c>
      <c r="G91">
        <v>34.9</v>
      </c>
      <c r="H91">
        <v>214.11</v>
      </c>
      <c r="I91">
        <v>33</v>
      </c>
      <c r="J91">
        <v>28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2607.8812110000003</v>
      </c>
      <c r="S91">
        <v>0</v>
      </c>
    </row>
    <row r="92" spans="1:19" x14ac:dyDescent="0.3">
      <c r="A92" t="s">
        <v>348</v>
      </c>
      <c r="B92" t="s">
        <v>328</v>
      </c>
      <c r="C92" t="s">
        <v>24</v>
      </c>
      <c r="D92">
        <v>2</v>
      </c>
      <c r="E92">
        <v>12</v>
      </c>
      <c r="F92">
        <v>15</v>
      </c>
      <c r="G92">
        <v>6</v>
      </c>
      <c r="H92">
        <v>80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5.76</v>
      </c>
      <c r="S92">
        <v>0</v>
      </c>
    </row>
    <row r="93" spans="1:19" x14ac:dyDescent="0.3">
      <c r="A93" t="s">
        <v>346</v>
      </c>
      <c r="B93" t="s">
        <v>328</v>
      </c>
      <c r="C93" t="s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 x14ac:dyDescent="0.3">
      <c r="A94" t="s">
        <v>344</v>
      </c>
      <c r="B94" t="s">
        <v>328</v>
      </c>
      <c r="C94" t="s">
        <v>1</v>
      </c>
      <c r="D94">
        <v>14</v>
      </c>
      <c r="E94">
        <v>11</v>
      </c>
      <c r="F94">
        <v>10</v>
      </c>
      <c r="G94">
        <v>3.66</v>
      </c>
      <c r="H94">
        <v>110</v>
      </c>
      <c r="I94">
        <v>1</v>
      </c>
      <c r="J94">
        <v>1</v>
      </c>
      <c r="K94">
        <v>14</v>
      </c>
      <c r="L94">
        <v>51</v>
      </c>
      <c r="M94">
        <v>498</v>
      </c>
      <c r="N94">
        <v>18</v>
      </c>
      <c r="O94">
        <v>9.76</v>
      </c>
      <c r="P94">
        <v>0</v>
      </c>
      <c r="Q94">
        <v>27.66</v>
      </c>
      <c r="R94">
        <v>4.4286000000000003</v>
      </c>
      <c r="S94">
        <v>6.351409978308026</v>
      </c>
    </row>
    <row r="95" spans="1:19" x14ac:dyDescent="0.3">
      <c r="A95" t="s">
        <v>342</v>
      </c>
      <c r="B95" t="s">
        <v>328</v>
      </c>
      <c r="C95" t="s">
        <v>53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 x14ac:dyDescent="0.3">
      <c r="A96" t="s">
        <v>340</v>
      </c>
      <c r="B96" t="s">
        <v>328</v>
      </c>
      <c r="C96" t="s">
        <v>24</v>
      </c>
      <c r="D96">
        <v>3</v>
      </c>
      <c r="E96">
        <v>19</v>
      </c>
      <c r="F96">
        <v>18</v>
      </c>
      <c r="G96">
        <v>6.33</v>
      </c>
      <c r="H96">
        <v>105.55</v>
      </c>
      <c r="I96">
        <v>2</v>
      </c>
      <c r="J96">
        <v>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12.6944985</v>
      </c>
      <c r="S96">
        <v>0</v>
      </c>
    </row>
    <row r="97" spans="1:19" x14ac:dyDescent="0.3">
      <c r="A97" t="s">
        <v>338</v>
      </c>
      <c r="B97" t="s">
        <v>328</v>
      </c>
      <c r="C97" t="s">
        <v>6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 s="19">
        <v>0</v>
      </c>
      <c r="S97" s="19">
        <v>0</v>
      </c>
    </row>
    <row r="98" spans="1:19" x14ac:dyDescent="0.3">
      <c r="A98" t="s">
        <v>336</v>
      </c>
      <c r="B98" t="s">
        <v>328</v>
      </c>
      <c r="C98" t="s">
        <v>6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 s="19">
        <v>0</v>
      </c>
      <c r="S98" s="19">
        <v>0</v>
      </c>
    </row>
    <row r="99" spans="1:19" x14ac:dyDescent="0.3">
      <c r="A99" t="s">
        <v>334</v>
      </c>
      <c r="B99" t="s">
        <v>328</v>
      </c>
      <c r="C99" t="s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 x14ac:dyDescent="0.3">
      <c r="A100" t="s">
        <v>331</v>
      </c>
      <c r="B100" t="s">
        <v>328</v>
      </c>
      <c r="C100" t="s">
        <v>6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 s="19">
        <v>0</v>
      </c>
      <c r="S100" s="19">
        <v>0</v>
      </c>
    </row>
    <row r="101" spans="1:19" x14ac:dyDescent="0.3">
      <c r="A101" t="s">
        <v>329</v>
      </c>
      <c r="B101" t="s">
        <v>328</v>
      </c>
      <c r="C101" t="s">
        <v>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 x14ac:dyDescent="0.3">
      <c r="A102" t="s">
        <v>325</v>
      </c>
      <c r="B102" t="s">
        <v>275</v>
      </c>
      <c r="C102" t="s">
        <v>24</v>
      </c>
      <c r="D102">
        <v>14</v>
      </c>
      <c r="E102">
        <v>312</v>
      </c>
      <c r="F102">
        <v>226</v>
      </c>
      <c r="G102">
        <v>28.36</v>
      </c>
      <c r="H102">
        <v>138.05000000000001</v>
      </c>
      <c r="I102">
        <v>30</v>
      </c>
      <c r="J102">
        <v>11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1221.5105760000001</v>
      </c>
      <c r="S102">
        <v>0</v>
      </c>
    </row>
    <row r="103" spans="1:19" x14ac:dyDescent="0.3">
      <c r="A103" t="s">
        <v>323</v>
      </c>
      <c r="B103" t="s">
        <v>275</v>
      </c>
      <c r="C103" t="s">
        <v>6</v>
      </c>
      <c r="D103">
        <v>10</v>
      </c>
      <c r="E103">
        <v>215</v>
      </c>
      <c r="F103">
        <v>141</v>
      </c>
      <c r="G103">
        <v>21.5</v>
      </c>
      <c r="H103">
        <v>152.47999999999999</v>
      </c>
      <c r="I103">
        <v>23</v>
      </c>
      <c r="J103">
        <v>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 s="19">
        <v>704.83879999999988</v>
      </c>
      <c r="S103" s="19">
        <v>0</v>
      </c>
    </row>
    <row r="104" spans="1:19" x14ac:dyDescent="0.3">
      <c r="A104" t="s">
        <v>321</v>
      </c>
      <c r="B104" t="s">
        <v>275</v>
      </c>
      <c r="C104" t="s">
        <v>53</v>
      </c>
      <c r="D104">
        <v>8</v>
      </c>
      <c r="E104">
        <v>116</v>
      </c>
      <c r="F104">
        <v>88</v>
      </c>
      <c r="G104">
        <v>19.329999999999998</v>
      </c>
      <c r="H104">
        <v>131.81</v>
      </c>
      <c r="I104">
        <v>10</v>
      </c>
      <c r="J104">
        <v>5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295.55492679999998</v>
      </c>
      <c r="S104">
        <v>0</v>
      </c>
    </row>
    <row r="105" spans="1:19" x14ac:dyDescent="0.3">
      <c r="A105" t="s">
        <v>319</v>
      </c>
      <c r="B105" t="s">
        <v>275</v>
      </c>
      <c r="C105" t="s">
        <v>53</v>
      </c>
      <c r="D105">
        <v>12</v>
      </c>
      <c r="E105">
        <v>231</v>
      </c>
      <c r="F105">
        <v>167</v>
      </c>
      <c r="G105">
        <v>25.66</v>
      </c>
      <c r="H105">
        <v>138.32</v>
      </c>
      <c r="I105">
        <v>20</v>
      </c>
      <c r="J105">
        <v>11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819.88626720000002</v>
      </c>
      <c r="S105">
        <v>0</v>
      </c>
    </row>
    <row r="106" spans="1:19" x14ac:dyDescent="0.3">
      <c r="A106" t="s">
        <v>317</v>
      </c>
      <c r="B106" t="s">
        <v>275</v>
      </c>
      <c r="C106" t="s">
        <v>53</v>
      </c>
      <c r="D106">
        <v>6</v>
      </c>
      <c r="E106">
        <v>92</v>
      </c>
      <c r="F106">
        <v>69</v>
      </c>
      <c r="G106">
        <v>30.66</v>
      </c>
      <c r="H106">
        <v>133.33000000000001</v>
      </c>
      <c r="I106">
        <v>5</v>
      </c>
      <c r="J106">
        <v>5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376.08659760000006</v>
      </c>
      <c r="S106">
        <v>0</v>
      </c>
    </row>
    <row r="107" spans="1:19" x14ac:dyDescent="0.3">
      <c r="A107" t="s">
        <v>315</v>
      </c>
      <c r="B107" t="s">
        <v>275</v>
      </c>
      <c r="C107" t="s">
        <v>53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 x14ac:dyDescent="0.3">
      <c r="A108" t="s">
        <v>313</v>
      </c>
      <c r="B108" t="s">
        <v>275</v>
      </c>
      <c r="C108" t="s">
        <v>24</v>
      </c>
      <c r="D108">
        <v>14</v>
      </c>
      <c r="E108">
        <v>234</v>
      </c>
      <c r="F108">
        <v>183</v>
      </c>
      <c r="G108">
        <v>18</v>
      </c>
      <c r="H108">
        <v>127.86</v>
      </c>
      <c r="I108">
        <v>11</v>
      </c>
      <c r="J108">
        <v>19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538.54631999999992</v>
      </c>
      <c r="S108">
        <v>0</v>
      </c>
    </row>
    <row r="109" spans="1:19" x14ac:dyDescent="0.3">
      <c r="A109" t="s">
        <v>311</v>
      </c>
      <c r="B109" t="s">
        <v>275</v>
      </c>
      <c r="C109" t="s">
        <v>53</v>
      </c>
      <c r="D109">
        <v>13</v>
      </c>
      <c r="E109">
        <v>563</v>
      </c>
      <c r="F109">
        <v>345</v>
      </c>
      <c r="G109">
        <v>43.3</v>
      </c>
      <c r="H109">
        <v>163.18</v>
      </c>
      <c r="I109">
        <v>51</v>
      </c>
      <c r="J109">
        <v>36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3977.9857219999994</v>
      </c>
      <c r="S109">
        <v>0</v>
      </c>
    </row>
    <row r="110" spans="1:19" x14ac:dyDescent="0.3">
      <c r="A110" t="s">
        <v>309</v>
      </c>
      <c r="B110" t="s">
        <v>275</v>
      </c>
      <c r="C110" t="s">
        <v>6</v>
      </c>
      <c r="D110">
        <v>8</v>
      </c>
      <c r="E110">
        <v>161</v>
      </c>
      <c r="F110">
        <v>95</v>
      </c>
      <c r="G110">
        <v>23</v>
      </c>
      <c r="H110">
        <v>169.47</v>
      </c>
      <c r="I110">
        <v>23</v>
      </c>
      <c r="J110">
        <v>6</v>
      </c>
      <c r="K110">
        <v>5</v>
      </c>
      <c r="L110">
        <v>11.1</v>
      </c>
      <c r="M110">
        <v>130</v>
      </c>
      <c r="N110">
        <v>5</v>
      </c>
      <c r="O110">
        <v>11.64</v>
      </c>
      <c r="P110">
        <v>0</v>
      </c>
      <c r="Q110">
        <v>26</v>
      </c>
      <c r="R110" s="19">
        <v>627.54741000000001</v>
      </c>
      <c r="S110" s="19">
        <v>2.2384615384615385</v>
      </c>
    </row>
    <row r="111" spans="1:19" x14ac:dyDescent="0.3">
      <c r="A111" t="s">
        <v>307</v>
      </c>
      <c r="B111" t="s">
        <v>275</v>
      </c>
      <c r="C111" t="s">
        <v>6</v>
      </c>
      <c r="D111">
        <v>14</v>
      </c>
      <c r="E111">
        <v>52</v>
      </c>
      <c r="F111">
        <v>39</v>
      </c>
      <c r="G111">
        <v>13</v>
      </c>
      <c r="H111">
        <v>133.33000000000001</v>
      </c>
      <c r="I111">
        <v>3</v>
      </c>
      <c r="J111">
        <v>2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 s="19">
        <v>90.131079999999997</v>
      </c>
      <c r="S111" s="19">
        <v>0</v>
      </c>
    </row>
    <row r="112" spans="1:19" x14ac:dyDescent="0.3">
      <c r="A112" t="s">
        <v>305</v>
      </c>
      <c r="B112" t="s">
        <v>275</v>
      </c>
      <c r="C112" t="s">
        <v>1</v>
      </c>
      <c r="D112">
        <v>4</v>
      </c>
      <c r="E112">
        <v>5</v>
      </c>
      <c r="F112">
        <v>5</v>
      </c>
      <c r="G112">
        <v>5</v>
      </c>
      <c r="H112">
        <v>100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2.5</v>
      </c>
      <c r="S112">
        <v>0</v>
      </c>
    </row>
    <row r="113" spans="1:19" x14ac:dyDescent="0.3">
      <c r="A113" t="s">
        <v>303</v>
      </c>
      <c r="B113" t="s">
        <v>275</v>
      </c>
      <c r="C113" t="s">
        <v>1</v>
      </c>
      <c r="D113">
        <v>7</v>
      </c>
      <c r="E113">
        <v>6</v>
      </c>
      <c r="F113">
        <v>6</v>
      </c>
      <c r="G113">
        <v>6</v>
      </c>
      <c r="H113">
        <v>100</v>
      </c>
      <c r="I113">
        <v>1</v>
      </c>
      <c r="J113">
        <v>0</v>
      </c>
      <c r="K113">
        <v>7</v>
      </c>
      <c r="L113">
        <v>24.4</v>
      </c>
      <c r="M113">
        <v>273</v>
      </c>
      <c r="N113">
        <v>6</v>
      </c>
      <c r="O113">
        <v>11.06</v>
      </c>
      <c r="P113">
        <v>0</v>
      </c>
      <c r="Q113">
        <v>45.5</v>
      </c>
      <c r="R113">
        <v>3.6</v>
      </c>
      <c r="S113">
        <v>1.4584615384615385</v>
      </c>
    </row>
    <row r="114" spans="1:19" x14ac:dyDescent="0.3">
      <c r="A114" t="s">
        <v>301</v>
      </c>
      <c r="B114" t="s">
        <v>275</v>
      </c>
      <c r="C114" t="s">
        <v>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7</v>
      </c>
      <c r="L114">
        <v>28</v>
      </c>
      <c r="M114">
        <v>228</v>
      </c>
      <c r="N114">
        <v>11</v>
      </c>
      <c r="O114">
        <v>8.14</v>
      </c>
      <c r="P114">
        <v>3</v>
      </c>
      <c r="Q114">
        <v>20.72</v>
      </c>
      <c r="R114">
        <v>0</v>
      </c>
      <c r="S114">
        <v>4.3214285714285721</v>
      </c>
    </row>
    <row r="115" spans="1:19" x14ac:dyDescent="0.3">
      <c r="A115" t="s">
        <v>299</v>
      </c>
      <c r="B115" t="s">
        <v>275</v>
      </c>
      <c r="C115" t="s">
        <v>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4</v>
      </c>
      <c r="L115">
        <v>15</v>
      </c>
      <c r="M115">
        <v>145</v>
      </c>
      <c r="N115">
        <v>6</v>
      </c>
      <c r="O115">
        <v>9.66</v>
      </c>
      <c r="P115">
        <v>0</v>
      </c>
      <c r="Q115">
        <v>24.16</v>
      </c>
      <c r="R115">
        <v>0</v>
      </c>
      <c r="S115">
        <v>2.3990066225165565</v>
      </c>
    </row>
    <row r="116" spans="1:19" x14ac:dyDescent="0.3">
      <c r="A116" t="s">
        <v>297</v>
      </c>
      <c r="B116" t="s">
        <v>275</v>
      </c>
      <c r="C116" t="s">
        <v>19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10</v>
      </c>
      <c r="L116">
        <v>39</v>
      </c>
      <c r="M116">
        <v>397</v>
      </c>
      <c r="N116">
        <v>5</v>
      </c>
      <c r="O116">
        <v>10.17</v>
      </c>
      <c r="P116">
        <v>0</v>
      </c>
      <c r="Q116">
        <v>79.400000000000006</v>
      </c>
      <c r="R116">
        <v>0</v>
      </c>
      <c r="S116">
        <v>0.64042821158690177</v>
      </c>
    </row>
    <row r="117" spans="1:19" x14ac:dyDescent="0.3">
      <c r="A117" t="s">
        <v>295</v>
      </c>
      <c r="B117" t="s">
        <v>275</v>
      </c>
      <c r="C117" t="s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14</v>
      </c>
      <c r="L117">
        <v>52</v>
      </c>
      <c r="M117">
        <v>459</v>
      </c>
      <c r="N117">
        <v>16</v>
      </c>
      <c r="O117">
        <v>8.82</v>
      </c>
      <c r="P117">
        <v>0</v>
      </c>
      <c r="Q117">
        <v>28.68</v>
      </c>
      <c r="R117">
        <v>0</v>
      </c>
      <c r="S117">
        <v>4.9205020920502092</v>
      </c>
    </row>
    <row r="118" spans="1:19" x14ac:dyDescent="0.3">
      <c r="A118" t="s">
        <v>293</v>
      </c>
      <c r="B118" t="s">
        <v>275</v>
      </c>
      <c r="C118" t="s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2</v>
      </c>
      <c r="L118">
        <v>7</v>
      </c>
      <c r="M118">
        <v>80</v>
      </c>
      <c r="N118">
        <v>4</v>
      </c>
      <c r="O118">
        <v>11.42</v>
      </c>
      <c r="P118">
        <v>0</v>
      </c>
      <c r="Q118">
        <v>20</v>
      </c>
      <c r="R118">
        <v>0</v>
      </c>
      <c r="S118">
        <v>2.2839999999999998</v>
      </c>
    </row>
    <row r="119" spans="1:19" x14ac:dyDescent="0.3">
      <c r="A119" t="s">
        <v>291</v>
      </c>
      <c r="B119" t="s">
        <v>275</v>
      </c>
      <c r="C119" t="s">
        <v>19</v>
      </c>
      <c r="D119">
        <v>1</v>
      </c>
      <c r="E119">
        <v>5</v>
      </c>
      <c r="F119">
        <v>5</v>
      </c>
      <c r="G119" t="s">
        <v>589</v>
      </c>
      <c r="H119">
        <v>100</v>
      </c>
      <c r="I119">
        <v>0</v>
      </c>
      <c r="J119">
        <v>0</v>
      </c>
      <c r="K119">
        <v>1</v>
      </c>
      <c r="L119">
        <v>4</v>
      </c>
      <c r="M119">
        <v>36</v>
      </c>
      <c r="N119">
        <v>1</v>
      </c>
      <c r="O119">
        <v>9</v>
      </c>
      <c r="P119">
        <v>0</v>
      </c>
      <c r="Q119">
        <v>36</v>
      </c>
      <c r="R119" t="e">
        <v>#VALUE!</v>
      </c>
      <c r="S119">
        <v>0.25</v>
      </c>
    </row>
    <row r="120" spans="1:19" x14ac:dyDescent="0.3">
      <c r="A120" t="s">
        <v>289</v>
      </c>
      <c r="B120" t="s">
        <v>275</v>
      </c>
      <c r="C120" t="s">
        <v>1</v>
      </c>
      <c r="D120">
        <v>13</v>
      </c>
      <c r="E120">
        <v>31</v>
      </c>
      <c r="F120">
        <v>22</v>
      </c>
      <c r="G120">
        <v>6.2</v>
      </c>
      <c r="H120">
        <v>140.9</v>
      </c>
      <c r="I120">
        <v>2</v>
      </c>
      <c r="J120">
        <v>3</v>
      </c>
      <c r="K120">
        <v>13</v>
      </c>
      <c r="L120">
        <v>51</v>
      </c>
      <c r="M120">
        <v>459</v>
      </c>
      <c r="N120">
        <v>12</v>
      </c>
      <c r="O120">
        <v>9</v>
      </c>
      <c r="P120">
        <v>0</v>
      </c>
      <c r="Q120">
        <v>38.25</v>
      </c>
      <c r="R120">
        <v>27.080980000000004</v>
      </c>
      <c r="S120">
        <v>2.8235294117647061</v>
      </c>
    </row>
    <row r="121" spans="1:19" x14ac:dyDescent="0.3">
      <c r="A121" t="s">
        <v>287</v>
      </c>
      <c r="B121" t="s">
        <v>275</v>
      </c>
      <c r="C121" t="s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 x14ac:dyDescent="0.3">
      <c r="A122" t="s">
        <v>285</v>
      </c>
      <c r="B122" t="s">
        <v>275</v>
      </c>
      <c r="C122" t="s">
        <v>6</v>
      </c>
      <c r="D122">
        <v>3</v>
      </c>
      <c r="E122">
        <v>31</v>
      </c>
      <c r="F122">
        <v>21</v>
      </c>
      <c r="G122">
        <v>10.33</v>
      </c>
      <c r="H122">
        <v>147.61000000000001</v>
      </c>
      <c r="I122">
        <v>6</v>
      </c>
      <c r="J122">
        <v>0</v>
      </c>
      <c r="K122">
        <v>3</v>
      </c>
      <c r="L122">
        <v>6.1</v>
      </c>
      <c r="M122">
        <v>55</v>
      </c>
      <c r="N122">
        <v>1</v>
      </c>
      <c r="O122">
        <v>8.91</v>
      </c>
      <c r="P122">
        <v>0</v>
      </c>
      <c r="Q122">
        <v>55</v>
      </c>
      <c r="R122" s="19">
        <v>47.269150300000007</v>
      </c>
      <c r="S122" s="19">
        <v>0.16200000000000001</v>
      </c>
    </row>
    <row r="123" spans="1:19" x14ac:dyDescent="0.3">
      <c r="A123" t="s">
        <v>282</v>
      </c>
      <c r="B123" t="s">
        <v>275</v>
      </c>
      <c r="C123" t="s">
        <v>24</v>
      </c>
      <c r="D123">
        <v>10</v>
      </c>
      <c r="E123">
        <v>170</v>
      </c>
      <c r="F123">
        <v>120</v>
      </c>
      <c r="G123">
        <v>28.33</v>
      </c>
      <c r="H123">
        <v>141.66</v>
      </c>
      <c r="I123">
        <v>11</v>
      </c>
      <c r="J123">
        <v>12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682.24872599999992</v>
      </c>
      <c r="S123">
        <v>0</v>
      </c>
    </row>
    <row r="124" spans="1:19" x14ac:dyDescent="0.3">
      <c r="A124" t="s">
        <v>280</v>
      </c>
      <c r="B124" t="s">
        <v>275</v>
      </c>
      <c r="C124" t="s">
        <v>6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 s="19">
        <v>0</v>
      </c>
      <c r="S124" s="19">
        <v>0</v>
      </c>
    </row>
    <row r="125" spans="1:19" x14ac:dyDescent="0.3">
      <c r="A125" t="s">
        <v>278</v>
      </c>
      <c r="B125" t="s">
        <v>275</v>
      </c>
      <c r="C125" t="s">
        <v>53</v>
      </c>
      <c r="D125">
        <v>3</v>
      </c>
      <c r="E125">
        <v>29</v>
      </c>
      <c r="F125">
        <v>25</v>
      </c>
      <c r="G125">
        <v>14.5</v>
      </c>
      <c r="H125">
        <v>116</v>
      </c>
      <c r="I125">
        <v>1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48.777999999999999</v>
      </c>
      <c r="S125">
        <v>0</v>
      </c>
    </row>
    <row r="126" spans="1:19" x14ac:dyDescent="0.3">
      <c r="A126" t="s">
        <v>276</v>
      </c>
      <c r="B126" t="s">
        <v>275</v>
      </c>
      <c r="C126" t="s">
        <v>53</v>
      </c>
      <c r="D126">
        <v>5</v>
      </c>
      <c r="E126">
        <v>266</v>
      </c>
      <c r="F126">
        <v>143</v>
      </c>
      <c r="G126">
        <v>53.2</v>
      </c>
      <c r="H126">
        <v>186.01</v>
      </c>
      <c r="I126">
        <v>32</v>
      </c>
      <c r="J126">
        <v>12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2632.2647119999997</v>
      </c>
      <c r="S126">
        <v>0</v>
      </c>
    </row>
    <row r="127" spans="1:19" x14ac:dyDescent="0.3">
      <c r="A127" t="s">
        <v>273</v>
      </c>
      <c r="B127" t="s">
        <v>220</v>
      </c>
      <c r="C127" t="s">
        <v>53</v>
      </c>
      <c r="D127">
        <v>9</v>
      </c>
      <c r="E127">
        <v>283</v>
      </c>
      <c r="F127">
        <v>180</v>
      </c>
      <c r="G127">
        <v>35.369999999999997</v>
      </c>
      <c r="H127">
        <v>157.22</v>
      </c>
      <c r="I127">
        <v>21</v>
      </c>
      <c r="J127">
        <v>21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1573.7266061999999</v>
      </c>
      <c r="S127">
        <v>0</v>
      </c>
    </row>
    <row r="128" spans="1:19" x14ac:dyDescent="0.3">
      <c r="A128" t="s">
        <v>271</v>
      </c>
      <c r="B128" t="s">
        <v>220</v>
      </c>
      <c r="C128" t="s">
        <v>53</v>
      </c>
      <c r="D128">
        <v>13</v>
      </c>
      <c r="E128">
        <v>270</v>
      </c>
      <c r="F128">
        <v>183</v>
      </c>
      <c r="G128">
        <v>20.76</v>
      </c>
      <c r="H128">
        <v>147.54</v>
      </c>
      <c r="I128">
        <v>28</v>
      </c>
      <c r="J128">
        <v>10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826.99120800000014</v>
      </c>
      <c r="S128">
        <v>0</v>
      </c>
    </row>
    <row r="129" spans="1:19" x14ac:dyDescent="0.3">
      <c r="A129" t="s">
        <v>269</v>
      </c>
      <c r="B129" t="s">
        <v>220</v>
      </c>
      <c r="C129" t="s">
        <v>24</v>
      </c>
      <c r="D129">
        <v>2</v>
      </c>
      <c r="E129">
        <v>6</v>
      </c>
      <c r="F129">
        <v>4</v>
      </c>
      <c r="G129">
        <v>6</v>
      </c>
      <c r="H129">
        <v>150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5.4</v>
      </c>
      <c r="S129">
        <v>0</v>
      </c>
    </row>
    <row r="130" spans="1:19" x14ac:dyDescent="0.3">
      <c r="A130" t="s">
        <v>267</v>
      </c>
      <c r="B130" t="s">
        <v>220</v>
      </c>
      <c r="C130" t="s">
        <v>24</v>
      </c>
      <c r="D130">
        <v>12</v>
      </c>
      <c r="E130">
        <v>448</v>
      </c>
      <c r="F130">
        <v>240</v>
      </c>
      <c r="G130">
        <v>40.72</v>
      </c>
      <c r="H130">
        <v>186.66</v>
      </c>
      <c r="I130">
        <v>31</v>
      </c>
      <c r="J130">
        <v>38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3405.1562495999992</v>
      </c>
      <c r="S130">
        <v>0</v>
      </c>
    </row>
    <row r="131" spans="1:19" x14ac:dyDescent="0.3">
      <c r="A131" t="s">
        <v>265</v>
      </c>
      <c r="B131" t="s">
        <v>220</v>
      </c>
      <c r="C131" t="s">
        <v>53</v>
      </c>
      <c r="D131">
        <v>14</v>
      </c>
      <c r="E131">
        <v>359</v>
      </c>
      <c r="F131">
        <v>246</v>
      </c>
      <c r="G131">
        <v>29.91</v>
      </c>
      <c r="H131">
        <v>145.93</v>
      </c>
      <c r="I131">
        <v>30</v>
      </c>
      <c r="J131">
        <v>17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1566.9511017000002</v>
      </c>
      <c r="S131">
        <v>0</v>
      </c>
    </row>
    <row r="132" spans="1:19" x14ac:dyDescent="0.3">
      <c r="A132" t="s">
        <v>263</v>
      </c>
      <c r="B132" t="s">
        <v>220</v>
      </c>
      <c r="C132" t="s">
        <v>6</v>
      </c>
      <c r="D132">
        <v>16</v>
      </c>
      <c r="E132">
        <v>226</v>
      </c>
      <c r="F132">
        <v>155</v>
      </c>
      <c r="G132">
        <v>37.659999999999997</v>
      </c>
      <c r="H132">
        <v>145.80000000000001</v>
      </c>
      <c r="I132">
        <v>20</v>
      </c>
      <c r="J132">
        <v>11</v>
      </c>
      <c r="K132">
        <v>16</v>
      </c>
      <c r="L132">
        <v>50.3</v>
      </c>
      <c r="M132">
        <v>425</v>
      </c>
      <c r="N132">
        <v>14</v>
      </c>
      <c r="O132">
        <v>8.41</v>
      </c>
      <c r="P132">
        <v>0</v>
      </c>
      <c r="Q132">
        <v>30.35</v>
      </c>
      <c r="R132" s="19">
        <v>1240.927128</v>
      </c>
      <c r="S132" s="19">
        <v>3.8794069192751235</v>
      </c>
    </row>
    <row r="133" spans="1:19" x14ac:dyDescent="0.3">
      <c r="A133" t="s">
        <v>261</v>
      </c>
      <c r="B133" t="s">
        <v>220</v>
      </c>
      <c r="C133" t="s">
        <v>6</v>
      </c>
      <c r="D133">
        <v>14</v>
      </c>
      <c r="E133">
        <v>318</v>
      </c>
      <c r="F133">
        <v>216</v>
      </c>
      <c r="G133">
        <v>26.5</v>
      </c>
      <c r="H133">
        <v>147.22</v>
      </c>
      <c r="I133">
        <v>31</v>
      </c>
      <c r="J133">
        <v>13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 s="19">
        <v>1240.62294</v>
      </c>
      <c r="S133" s="19">
        <v>0</v>
      </c>
    </row>
    <row r="134" spans="1:19" x14ac:dyDescent="0.3">
      <c r="A134" t="s">
        <v>259</v>
      </c>
      <c r="B134" t="s">
        <v>220</v>
      </c>
      <c r="C134" t="s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 x14ac:dyDescent="0.3">
      <c r="A135" t="s">
        <v>256</v>
      </c>
      <c r="B135" t="s">
        <v>220</v>
      </c>
      <c r="C135" t="s">
        <v>6</v>
      </c>
      <c r="D135">
        <v>7</v>
      </c>
      <c r="E135">
        <v>139</v>
      </c>
      <c r="F135">
        <v>76</v>
      </c>
      <c r="G135">
        <v>27.8</v>
      </c>
      <c r="H135">
        <v>182.89</v>
      </c>
      <c r="I135">
        <v>12</v>
      </c>
      <c r="J135">
        <v>9</v>
      </c>
      <c r="K135">
        <v>7</v>
      </c>
      <c r="L135">
        <v>8.5</v>
      </c>
      <c r="M135">
        <v>94</v>
      </c>
      <c r="N135">
        <v>2</v>
      </c>
      <c r="O135">
        <v>10.64</v>
      </c>
      <c r="P135">
        <v>0</v>
      </c>
      <c r="Q135">
        <v>47</v>
      </c>
      <c r="R135" s="19">
        <v>706.72353799999996</v>
      </c>
      <c r="S135" s="19">
        <v>0.45276595744680853</v>
      </c>
    </row>
    <row r="136" spans="1:19" x14ac:dyDescent="0.3">
      <c r="A136" t="s">
        <v>254</v>
      </c>
      <c r="B136" t="s">
        <v>220</v>
      </c>
      <c r="C136" t="s">
        <v>6</v>
      </c>
      <c r="D136">
        <v>6</v>
      </c>
      <c r="E136">
        <v>50</v>
      </c>
      <c r="F136">
        <v>31</v>
      </c>
      <c r="G136">
        <v>50</v>
      </c>
      <c r="H136">
        <v>161.29</v>
      </c>
      <c r="I136">
        <v>5</v>
      </c>
      <c r="J136">
        <v>2</v>
      </c>
      <c r="K136">
        <v>6</v>
      </c>
      <c r="L136">
        <v>20.100000000000001</v>
      </c>
      <c r="M136">
        <v>195</v>
      </c>
      <c r="N136">
        <v>12</v>
      </c>
      <c r="O136">
        <v>9.66</v>
      </c>
      <c r="P136">
        <v>1</v>
      </c>
      <c r="Q136">
        <v>16.25</v>
      </c>
      <c r="R136" s="19">
        <v>403.22500000000002</v>
      </c>
      <c r="S136" s="19">
        <v>7.1335384615384614</v>
      </c>
    </row>
    <row r="137" spans="1:19" x14ac:dyDescent="0.3">
      <c r="A137" t="s">
        <v>252</v>
      </c>
      <c r="B137" t="s">
        <v>220</v>
      </c>
      <c r="C137" t="s">
        <v>53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19" x14ac:dyDescent="0.3">
      <c r="A138" t="s">
        <v>249</v>
      </c>
      <c r="B138" t="s">
        <v>220</v>
      </c>
      <c r="C138" t="s">
        <v>1</v>
      </c>
      <c r="D138">
        <v>5</v>
      </c>
      <c r="E138">
        <v>8</v>
      </c>
      <c r="F138">
        <v>4</v>
      </c>
      <c r="G138">
        <v>8</v>
      </c>
      <c r="H138">
        <v>200</v>
      </c>
      <c r="I138">
        <v>0</v>
      </c>
      <c r="J138">
        <v>1</v>
      </c>
      <c r="K138">
        <v>5</v>
      </c>
      <c r="L138">
        <v>16.100000000000001</v>
      </c>
      <c r="M138">
        <v>188</v>
      </c>
      <c r="N138">
        <v>2</v>
      </c>
      <c r="O138">
        <v>11.62</v>
      </c>
      <c r="P138">
        <v>0</v>
      </c>
      <c r="Q138">
        <v>94</v>
      </c>
      <c r="R138">
        <v>12.8</v>
      </c>
      <c r="S138">
        <v>0.24723404255319148</v>
      </c>
    </row>
    <row r="139" spans="1:19" x14ac:dyDescent="0.3">
      <c r="A139" t="s">
        <v>247</v>
      </c>
      <c r="B139" t="s">
        <v>220</v>
      </c>
      <c r="C139" t="s">
        <v>1</v>
      </c>
      <c r="D139">
        <v>13</v>
      </c>
      <c r="E139">
        <v>7</v>
      </c>
      <c r="F139">
        <v>7</v>
      </c>
      <c r="G139">
        <v>7</v>
      </c>
      <c r="H139">
        <v>100</v>
      </c>
      <c r="I139">
        <v>1</v>
      </c>
      <c r="J139">
        <v>0</v>
      </c>
      <c r="K139">
        <v>13</v>
      </c>
      <c r="L139">
        <v>49</v>
      </c>
      <c r="M139">
        <v>410</v>
      </c>
      <c r="N139">
        <v>4</v>
      </c>
      <c r="O139">
        <v>8.36</v>
      </c>
      <c r="P139">
        <v>0</v>
      </c>
      <c r="Q139">
        <v>102.5</v>
      </c>
      <c r="R139">
        <v>4.9000000000000004</v>
      </c>
      <c r="S139">
        <v>0.32624390243902435</v>
      </c>
    </row>
    <row r="140" spans="1:19" x14ac:dyDescent="0.3">
      <c r="A140" t="s">
        <v>245</v>
      </c>
      <c r="B140" t="s">
        <v>220</v>
      </c>
      <c r="C140" t="s">
        <v>1</v>
      </c>
      <c r="D140">
        <v>8</v>
      </c>
      <c r="E140">
        <v>25</v>
      </c>
      <c r="F140">
        <v>19</v>
      </c>
      <c r="G140">
        <v>12.5</v>
      </c>
      <c r="H140">
        <v>131.57</v>
      </c>
      <c r="I140">
        <v>3</v>
      </c>
      <c r="J140">
        <v>1</v>
      </c>
      <c r="K140">
        <v>8</v>
      </c>
      <c r="L140">
        <v>25.3</v>
      </c>
      <c r="M140">
        <v>265</v>
      </c>
      <c r="N140">
        <v>8</v>
      </c>
      <c r="O140">
        <v>10.39</v>
      </c>
      <c r="P140">
        <v>0</v>
      </c>
      <c r="Q140">
        <v>33.119999999999997</v>
      </c>
      <c r="R140">
        <v>41.115625000000001</v>
      </c>
      <c r="S140">
        <v>2.5096618357487928</v>
      </c>
    </row>
    <row r="141" spans="1:19" x14ac:dyDescent="0.3">
      <c r="A141" t="s">
        <v>243</v>
      </c>
      <c r="B141" t="s">
        <v>220</v>
      </c>
      <c r="C141" t="s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3</v>
      </c>
      <c r="L141">
        <v>10</v>
      </c>
      <c r="M141">
        <v>102</v>
      </c>
      <c r="N141">
        <v>6</v>
      </c>
      <c r="O141">
        <v>10.199999999999999</v>
      </c>
      <c r="P141">
        <v>0</v>
      </c>
      <c r="Q141">
        <v>17</v>
      </c>
      <c r="R141">
        <v>0</v>
      </c>
      <c r="S141">
        <v>3.5999999999999996</v>
      </c>
    </row>
    <row r="142" spans="1:19" x14ac:dyDescent="0.3">
      <c r="A142" t="s">
        <v>241</v>
      </c>
      <c r="B142" t="s">
        <v>220</v>
      </c>
      <c r="C142" t="s">
        <v>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6</v>
      </c>
      <c r="L142">
        <v>15</v>
      </c>
      <c r="M142">
        <v>130</v>
      </c>
      <c r="N142">
        <v>1</v>
      </c>
      <c r="O142">
        <v>8.66</v>
      </c>
      <c r="P142">
        <v>0</v>
      </c>
      <c r="Q142">
        <v>130</v>
      </c>
      <c r="R142">
        <v>0</v>
      </c>
      <c r="S142">
        <v>6.6615384615384618E-2</v>
      </c>
    </row>
    <row r="143" spans="1:19" x14ac:dyDescent="0.3">
      <c r="A143" t="s">
        <v>239</v>
      </c>
      <c r="B143" t="s">
        <v>220</v>
      </c>
      <c r="C143" t="s">
        <v>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 x14ac:dyDescent="0.3">
      <c r="A144" t="s">
        <v>237</v>
      </c>
      <c r="B144" t="s">
        <v>220</v>
      </c>
      <c r="C144" t="s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 x14ac:dyDescent="0.3">
      <c r="A145" t="s">
        <v>235</v>
      </c>
      <c r="B145" t="s">
        <v>220</v>
      </c>
      <c r="C145" t="s">
        <v>6</v>
      </c>
      <c r="D145">
        <v>9</v>
      </c>
      <c r="E145">
        <v>24</v>
      </c>
      <c r="F145">
        <v>30</v>
      </c>
      <c r="G145">
        <v>12</v>
      </c>
      <c r="H145">
        <v>80</v>
      </c>
      <c r="I145">
        <v>2</v>
      </c>
      <c r="J145">
        <v>0</v>
      </c>
      <c r="K145">
        <v>9</v>
      </c>
      <c r="L145">
        <v>22</v>
      </c>
      <c r="M145">
        <v>270</v>
      </c>
      <c r="N145">
        <v>12</v>
      </c>
      <c r="O145">
        <v>12.27</v>
      </c>
      <c r="P145">
        <v>0</v>
      </c>
      <c r="Q145">
        <v>22.5</v>
      </c>
      <c r="R145" s="19">
        <v>23.04</v>
      </c>
      <c r="S145" s="19">
        <v>6.5440000000000005</v>
      </c>
    </row>
    <row r="146" spans="1:19" x14ac:dyDescent="0.3">
      <c r="A146" t="s">
        <v>233</v>
      </c>
      <c r="B146" t="s">
        <v>220</v>
      </c>
      <c r="C146" t="s">
        <v>53</v>
      </c>
      <c r="D146">
        <v>8</v>
      </c>
      <c r="E146">
        <v>123</v>
      </c>
      <c r="F146">
        <v>75</v>
      </c>
      <c r="G146">
        <v>24.6</v>
      </c>
      <c r="H146">
        <v>164</v>
      </c>
      <c r="I146">
        <v>5</v>
      </c>
      <c r="J146">
        <v>12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496.2312</v>
      </c>
      <c r="S146">
        <v>0</v>
      </c>
    </row>
    <row r="147" spans="1:19" x14ac:dyDescent="0.3">
      <c r="A147" t="s">
        <v>231</v>
      </c>
      <c r="B147" t="s">
        <v>220</v>
      </c>
      <c r="C147" t="s">
        <v>6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 s="19">
        <v>0</v>
      </c>
      <c r="S147" s="19">
        <v>0</v>
      </c>
    </row>
    <row r="148" spans="1:19" x14ac:dyDescent="0.3">
      <c r="A148" t="s">
        <v>228</v>
      </c>
      <c r="B148" t="s">
        <v>220</v>
      </c>
      <c r="C148" t="s">
        <v>1</v>
      </c>
      <c r="D148">
        <v>3</v>
      </c>
      <c r="E148">
        <v>10</v>
      </c>
      <c r="F148">
        <v>21</v>
      </c>
      <c r="G148">
        <v>10</v>
      </c>
      <c r="H148">
        <v>47.61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4.7610000000000001</v>
      </c>
      <c r="S148">
        <v>0</v>
      </c>
    </row>
    <row r="149" spans="1:19" x14ac:dyDescent="0.3">
      <c r="A149" t="s">
        <v>225</v>
      </c>
      <c r="B149" t="s">
        <v>220</v>
      </c>
      <c r="C149" t="s">
        <v>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 x14ac:dyDescent="0.3">
      <c r="A150" t="s">
        <v>223</v>
      </c>
      <c r="B150" t="s">
        <v>220</v>
      </c>
      <c r="C150" t="s">
        <v>53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 x14ac:dyDescent="0.3">
      <c r="A151" t="s">
        <v>221</v>
      </c>
      <c r="B151" t="s">
        <v>220</v>
      </c>
      <c r="C151" t="s">
        <v>6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 s="19">
        <v>0</v>
      </c>
      <c r="S151" s="19">
        <v>0</v>
      </c>
    </row>
    <row r="152" spans="1:19" x14ac:dyDescent="0.3">
      <c r="A152" t="s">
        <v>218</v>
      </c>
      <c r="B152" t="s">
        <v>169</v>
      </c>
      <c r="C152" t="s">
        <v>53</v>
      </c>
      <c r="D152">
        <v>14</v>
      </c>
      <c r="E152">
        <v>498</v>
      </c>
      <c r="F152">
        <v>295</v>
      </c>
      <c r="G152">
        <v>55.33</v>
      </c>
      <c r="H152">
        <v>168.81</v>
      </c>
      <c r="I152">
        <v>39</v>
      </c>
      <c r="J152">
        <v>30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4651.4481354</v>
      </c>
      <c r="S152">
        <v>0</v>
      </c>
    </row>
    <row r="153" spans="1:19" x14ac:dyDescent="0.3">
      <c r="A153" t="s">
        <v>216</v>
      </c>
      <c r="B153" t="s">
        <v>169</v>
      </c>
      <c r="C153" t="s">
        <v>53</v>
      </c>
      <c r="D153">
        <v>8</v>
      </c>
      <c r="E153">
        <v>65</v>
      </c>
      <c r="F153">
        <v>57</v>
      </c>
      <c r="G153">
        <v>10.83</v>
      </c>
      <c r="H153">
        <v>114.03</v>
      </c>
      <c r="I153">
        <v>4</v>
      </c>
      <c r="J153">
        <v>4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80.271418499999996</v>
      </c>
      <c r="S153">
        <v>0</v>
      </c>
    </row>
    <row r="154" spans="1:19" x14ac:dyDescent="0.3">
      <c r="A154" t="s">
        <v>214</v>
      </c>
      <c r="B154" t="s">
        <v>169</v>
      </c>
      <c r="C154" t="s">
        <v>24</v>
      </c>
      <c r="D154">
        <v>1</v>
      </c>
      <c r="E154">
        <v>15</v>
      </c>
      <c r="F154">
        <v>8</v>
      </c>
      <c r="G154" t="s">
        <v>589</v>
      </c>
      <c r="H154">
        <v>187.5</v>
      </c>
      <c r="I154">
        <v>1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 t="e">
        <v>#VALUE!</v>
      </c>
      <c r="S154">
        <v>0</v>
      </c>
    </row>
    <row r="155" spans="1:19" x14ac:dyDescent="0.3">
      <c r="A155" t="s">
        <v>212</v>
      </c>
      <c r="B155" t="s">
        <v>169</v>
      </c>
      <c r="C155" t="s">
        <v>53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19" x14ac:dyDescent="0.3">
      <c r="A156" t="s">
        <v>210</v>
      </c>
      <c r="B156" t="s">
        <v>169</v>
      </c>
      <c r="C156" t="s">
        <v>53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 x14ac:dyDescent="0.3">
      <c r="A157" t="s">
        <v>208</v>
      </c>
      <c r="B157" t="s">
        <v>169</v>
      </c>
      <c r="C157" t="s">
        <v>24</v>
      </c>
      <c r="D157">
        <v>14</v>
      </c>
      <c r="E157">
        <v>510</v>
      </c>
      <c r="F157">
        <v>302</v>
      </c>
      <c r="G157">
        <v>42.5</v>
      </c>
      <c r="H157">
        <v>168.87</v>
      </c>
      <c r="I157">
        <v>55</v>
      </c>
      <c r="J157">
        <v>23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3660.2572500000001</v>
      </c>
      <c r="S157">
        <v>0</v>
      </c>
    </row>
    <row r="158" spans="1:19" x14ac:dyDescent="0.3">
      <c r="A158" t="s">
        <v>206</v>
      </c>
      <c r="B158" t="s">
        <v>169</v>
      </c>
      <c r="C158" t="s">
        <v>53</v>
      </c>
      <c r="D158">
        <v>12</v>
      </c>
      <c r="E158">
        <v>132</v>
      </c>
      <c r="F158">
        <v>70</v>
      </c>
      <c r="G158">
        <v>22</v>
      </c>
      <c r="H158">
        <v>188.57</v>
      </c>
      <c r="I158">
        <v>11</v>
      </c>
      <c r="J158">
        <v>8</v>
      </c>
      <c r="K158">
        <v>12</v>
      </c>
      <c r="L158">
        <v>10</v>
      </c>
      <c r="M158">
        <v>88</v>
      </c>
      <c r="N158">
        <v>4</v>
      </c>
      <c r="O158">
        <v>8.8000000000000007</v>
      </c>
      <c r="P158">
        <v>0</v>
      </c>
      <c r="Q158">
        <v>22</v>
      </c>
      <c r="R158">
        <v>547.60728000000006</v>
      </c>
      <c r="S158">
        <v>1.6</v>
      </c>
    </row>
    <row r="159" spans="1:19" x14ac:dyDescent="0.3">
      <c r="A159" t="s">
        <v>204</v>
      </c>
      <c r="B159" t="s">
        <v>169</v>
      </c>
      <c r="C159" t="s">
        <v>6</v>
      </c>
      <c r="D159">
        <v>13</v>
      </c>
      <c r="E159">
        <v>216</v>
      </c>
      <c r="F159">
        <v>120</v>
      </c>
      <c r="G159">
        <v>36</v>
      </c>
      <c r="H159">
        <v>180</v>
      </c>
      <c r="I159">
        <v>23</v>
      </c>
      <c r="J159">
        <v>11</v>
      </c>
      <c r="K159">
        <v>13</v>
      </c>
      <c r="L159">
        <v>7.5</v>
      </c>
      <c r="M159">
        <v>98</v>
      </c>
      <c r="N159">
        <v>2</v>
      </c>
      <c r="O159">
        <v>12.51</v>
      </c>
      <c r="P159">
        <v>0</v>
      </c>
      <c r="Q159">
        <v>49</v>
      </c>
      <c r="R159" s="19">
        <v>1399.68</v>
      </c>
      <c r="S159" s="19">
        <v>0.5106122448979592</v>
      </c>
    </row>
    <row r="160" spans="1:19" x14ac:dyDescent="0.3">
      <c r="A160" t="s">
        <v>202</v>
      </c>
      <c r="B160" t="s">
        <v>169</v>
      </c>
      <c r="C160" t="s">
        <v>6</v>
      </c>
      <c r="D160">
        <v>2</v>
      </c>
      <c r="E160">
        <v>5</v>
      </c>
      <c r="F160">
        <v>3</v>
      </c>
      <c r="G160" t="s">
        <v>589</v>
      </c>
      <c r="H160">
        <v>166.66</v>
      </c>
      <c r="I160">
        <v>1</v>
      </c>
      <c r="J160">
        <v>0</v>
      </c>
      <c r="K160">
        <v>2</v>
      </c>
      <c r="L160">
        <v>8</v>
      </c>
      <c r="M160">
        <v>60</v>
      </c>
      <c r="N160">
        <v>2</v>
      </c>
      <c r="O160">
        <v>7.5</v>
      </c>
      <c r="P160">
        <v>0</v>
      </c>
      <c r="Q160">
        <v>30</v>
      </c>
      <c r="R160" s="19" t="e">
        <v>#VALUE!</v>
      </c>
      <c r="S160" s="19">
        <v>0.5</v>
      </c>
    </row>
    <row r="161" spans="1:19" x14ac:dyDescent="0.3">
      <c r="A161" t="s">
        <v>200</v>
      </c>
      <c r="B161" t="s">
        <v>169</v>
      </c>
      <c r="C161" t="s">
        <v>6</v>
      </c>
      <c r="D161">
        <v>13</v>
      </c>
      <c r="E161">
        <v>51</v>
      </c>
      <c r="F161">
        <v>45</v>
      </c>
      <c r="G161">
        <v>12.75</v>
      </c>
      <c r="H161">
        <v>113.33</v>
      </c>
      <c r="I161">
        <v>1</v>
      </c>
      <c r="J161">
        <v>3</v>
      </c>
      <c r="K161">
        <v>13</v>
      </c>
      <c r="L161">
        <v>47.2</v>
      </c>
      <c r="M161">
        <v>483</v>
      </c>
      <c r="N161">
        <v>9</v>
      </c>
      <c r="O161">
        <v>10.199999999999999</v>
      </c>
      <c r="P161">
        <v>0</v>
      </c>
      <c r="Q161">
        <v>53.66</v>
      </c>
      <c r="R161" s="19">
        <v>73.692832500000009</v>
      </c>
      <c r="S161" s="19">
        <v>1.7107715244129706</v>
      </c>
    </row>
    <row r="162" spans="1:19" x14ac:dyDescent="0.3">
      <c r="A162" t="s">
        <v>198</v>
      </c>
      <c r="B162" t="s">
        <v>169</v>
      </c>
      <c r="C162" t="s">
        <v>6</v>
      </c>
      <c r="D162">
        <v>3</v>
      </c>
      <c r="E162">
        <v>52</v>
      </c>
      <c r="F162">
        <v>27</v>
      </c>
      <c r="G162">
        <v>26</v>
      </c>
      <c r="H162">
        <v>192.59</v>
      </c>
      <c r="I162">
        <v>3</v>
      </c>
      <c r="J162">
        <v>5</v>
      </c>
      <c r="K162">
        <v>3</v>
      </c>
      <c r="L162">
        <v>11</v>
      </c>
      <c r="M162">
        <v>103</v>
      </c>
      <c r="N162">
        <v>3</v>
      </c>
      <c r="O162">
        <v>9.36</v>
      </c>
      <c r="P162">
        <v>0</v>
      </c>
      <c r="Q162">
        <v>34.33</v>
      </c>
      <c r="R162" s="19">
        <v>260.38168000000002</v>
      </c>
      <c r="S162" s="19">
        <v>0.81794348965919017</v>
      </c>
    </row>
    <row r="163" spans="1:19" x14ac:dyDescent="0.3">
      <c r="A163" t="s">
        <v>196</v>
      </c>
      <c r="B163" t="s">
        <v>169</v>
      </c>
      <c r="C163" t="s">
        <v>6</v>
      </c>
      <c r="D163">
        <v>13</v>
      </c>
      <c r="E163">
        <v>364</v>
      </c>
      <c r="F163">
        <v>172</v>
      </c>
      <c r="G163">
        <v>28</v>
      </c>
      <c r="H163">
        <v>211.62</v>
      </c>
      <c r="I163">
        <v>27</v>
      </c>
      <c r="J163">
        <v>32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 s="19">
        <v>2156.83104</v>
      </c>
      <c r="S163" s="19">
        <v>0</v>
      </c>
    </row>
    <row r="164" spans="1:19" x14ac:dyDescent="0.3">
      <c r="A164" t="s">
        <v>194</v>
      </c>
      <c r="B164" t="s">
        <v>169</v>
      </c>
      <c r="C164" t="s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 s="19">
        <v>0</v>
      </c>
      <c r="S164" s="19">
        <v>0</v>
      </c>
    </row>
    <row r="165" spans="1:19" x14ac:dyDescent="0.3">
      <c r="A165" t="s">
        <v>192</v>
      </c>
      <c r="B165" t="s">
        <v>169</v>
      </c>
      <c r="C165" t="s">
        <v>6</v>
      </c>
      <c r="D165">
        <v>7</v>
      </c>
      <c r="E165">
        <v>158</v>
      </c>
      <c r="F165">
        <v>90</v>
      </c>
      <c r="G165">
        <v>39.5</v>
      </c>
      <c r="H165">
        <v>175.55</v>
      </c>
      <c r="I165">
        <v>9</v>
      </c>
      <c r="J165">
        <v>12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 s="19">
        <v>1095.6075499999999</v>
      </c>
      <c r="S165" s="19">
        <v>0</v>
      </c>
    </row>
    <row r="166" spans="1:19" x14ac:dyDescent="0.3">
      <c r="A166" t="s">
        <v>190</v>
      </c>
      <c r="B166" t="s">
        <v>169</v>
      </c>
      <c r="C166" t="s">
        <v>6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 s="19">
        <v>0</v>
      </c>
      <c r="S166" s="19">
        <v>0</v>
      </c>
    </row>
    <row r="167" spans="1:19" x14ac:dyDescent="0.3">
      <c r="A167" t="s">
        <v>188</v>
      </c>
      <c r="B167" t="s">
        <v>169</v>
      </c>
      <c r="C167" t="s">
        <v>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14</v>
      </c>
      <c r="L167">
        <v>53</v>
      </c>
      <c r="M167">
        <v>541</v>
      </c>
      <c r="N167">
        <v>14</v>
      </c>
      <c r="O167">
        <v>10.199999999999999</v>
      </c>
      <c r="P167">
        <v>0</v>
      </c>
      <c r="Q167">
        <v>38.64</v>
      </c>
      <c r="R167">
        <v>0</v>
      </c>
      <c r="S167">
        <v>3.695652173913043</v>
      </c>
    </row>
    <row r="168" spans="1:19" x14ac:dyDescent="0.3">
      <c r="A168" t="s">
        <v>186</v>
      </c>
      <c r="B168" t="s">
        <v>169</v>
      </c>
      <c r="C168" t="s">
        <v>19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14</v>
      </c>
      <c r="L168">
        <v>41</v>
      </c>
      <c r="M168">
        <v>385</v>
      </c>
      <c r="N168">
        <v>12</v>
      </c>
      <c r="O168">
        <v>9.39</v>
      </c>
      <c r="P168">
        <v>0</v>
      </c>
      <c r="Q168">
        <v>32.08</v>
      </c>
      <c r="R168">
        <v>0</v>
      </c>
      <c r="S168">
        <v>3.5124688279301748</v>
      </c>
    </row>
    <row r="169" spans="1:19" x14ac:dyDescent="0.3">
      <c r="A169" t="s">
        <v>184</v>
      </c>
      <c r="B169" t="s">
        <v>169</v>
      </c>
      <c r="C169" t="s">
        <v>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10</v>
      </c>
      <c r="L169">
        <v>31</v>
      </c>
      <c r="M169">
        <v>330</v>
      </c>
      <c r="N169">
        <v>9</v>
      </c>
      <c r="O169">
        <v>10.64</v>
      </c>
      <c r="P169">
        <v>0</v>
      </c>
      <c r="Q169">
        <v>36.659999999999997</v>
      </c>
      <c r="R169">
        <v>0</v>
      </c>
      <c r="S169">
        <v>2.6121112929623571</v>
      </c>
    </row>
    <row r="170" spans="1:19" x14ac:dyDescent="0.3">
      <c r="A170" t="s">
        <v>182</v>
      </c>
      <c r="B170" t="s">
        <v>169</v>
      </c>
      <c r="C170" t="s">
        <v>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1</v>
      </c>
      <c r="L170">
        <v>4</v>
      </c>
      <c r="M170">
        <v>55</v>
      </c>
      <c r="N170">
        <v>2</v>
      </c>
      <c r="O170">
        <v>13.75</v>
      </c>
      <c r="P170">
        <v>0</v>
      </c>
      <c r="Q170">
        <v>27.5</v>
      </c>
      <c r="R170">
        <v>0</v>
      </c>
      <c r="S170">
        <v>1</v>
      </c>
    </row>
    <row r="171" spans="1:19" x14ac:dyDescent="0.3">
      <c r="A171" t="s">
        <v>180</v>
      </c>
      <c r="B171" t="s">
        <v>169</v>
      </c>
      <c r="C171" t="s">
        <v>1</v>
      </c>
      <c r="D171">
        <v>9</v>
      </c>
      <c r="E171">
        <v>29</v>
      </c>
      <c r="F171">
        <v>13</v>
      </c>
      <c r="G171">
        <v>29</v>
      </c>
      <c r="H171">
        <v>223.07</v>
      </c>
      <c r="I171">
        <v>2</v>
      </c>
      <c r="J171">
        <v>2</v>
      </c>
      <c r="K171">
        <v>9</v>
      </c>
      <c r="L171">
        <v>33.299999999999997</v>
      </c>
      <c r="M171">
        <v>388</v>
      </c>
      <c r="N171">
        <v>5</v>
      </c>
      <c r="O171">
        <v>11.58</v>
      </c>
      <c r="P171">
        <v>0</v>
      </c>
      <c r="Q171">
        <v>77.599999999999994</v>
      </c>
      <c r="R171">
        <v>187.60186999999999</v>
      </c>
      <c r="S171">
        <v>0.74613402061855671</v>
      </c>
    </row>
    <row r="172" spans="1:19" x14ac:dyDescent="0.3">
      <c r="A172" t="s">
        <v>178</v>
      </c>
      <c r="B172" t="s">
        <v>169</v>
      </c>
      <c r="C172" t="s">
        <v>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19" x14ac:dyDescent="0.3">
      <c r="A173" t="s">
        <v>176</v>
      </c>
      <c r="B173" t="s">
        <v>169</v>
      </c>
      <c r="C173" t="s">
        <v>6</v>
      </c>
      <c r="D173">
        <v>14</v>
      </c>
      <c r="E173">
        <v>491</v>
      </c>
      <c r="F173">
        <v>301</v>
      </c>
      <c r="G173">
        <v>44.63</v>
      </c>
      <c r="H173">
        <v>163.12</v>
      </c>
      <c r="I173">
        <v>43</v>
      </c>
      <c r="J173">
        <v>32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 s="19">
        <v>3574.5023896000002</v>
      </c>
      <c r="S173" s="19">
        <v>0</v>
      </c>
    </row>
    <row r="174" spans="1:19" x14ac:dyDescent="0.3">
      <c r="A174" t="s">
        <v>174</v>
      </c>
      <c r="B174" t="s">
        <v>169</v>
      </c>
      <c r="C174" t="s">
        <v>6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 s="19">
        <v>0</v>
      </c>
      <c r="S174" s="19">
        <v>0</v>
      </c>
    </row>
    <row r="175" spans="1:19" x14ac:dyDescent="0.3">
      <c r="A175" t="s">
        <v>172</v>
      </c>
      <c r="B175" t="s">
        <v>169</v>
      </c>
      <c r="C175" t="s">
        <v>1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 x14ac:dyDescent="0.3">
      <c r="A176" t="s">
        <v>170</v>
      </c>
      <c r="B176" t="s">
        <v>169</v>
      </c>
      <c r="C176" t="s">
        <v>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 x14ac:dyDescent="0.3">
      <c r="A177" t="s">
        <v>167</v>
      </c>
      <c r="B177" t="s">
        <v>115</v>
      </c>
      <c r="C177" t="s">
        <v>53</v>
      </c>
      <c r="D177">
        <v>7</v>
      </c>
      <c r="E177">
        <v>81</v>
      </c>
      <c r="F177">
        <v>58</v>
      </c>
      <c r="G177">
        <v>20.25</v>
      </c>
      <c r="H177">
        <v>139.65</v>
      </c>
      <c r="I177">
        <v>8</v>
      </c>
      <c r="J177">
        <v>3</v>
      </c>
      <c r="K177">
        <v>4</v>
      </c>
      <c r="L177">
        <v>12.5</v>
      </c>
      <c r="M177">
        <v>106</v>
      </c>
      <c r="N177">
        <v>5</v>
      </c>
      <c r="O177">
        <v>8.25</v>
      </c>
      <c r="P177">
        <v>0</v>
      </c>
      <c r="Q177">
        <v>21.2</v>
      </c>
      <c r="R177">
        <v>229.0609125</v>
      </c>
      <c r="S177">
        <v>1.9457547169811322</v>
      </c>
    </row>
    <row r="178" spans="1:19" x14ac:dyDescent="0.3">
      <c r="A178" t="s">
        <v>165</v>
      </c>
      <c r="B178" t="s">
        <v>115</v>
      </c>
      <c r="C178" t="s">
        <v>53</v>
      </c>
      <c r="D178">
        <v>16</v>
      </c>
      <c r="E178">
        <v>776</v>
      </c>
      <c r="F178">
        <v>327</v>
      </c>
      <c r="G178">
        <v>48.5</v>
      </c>
      <c r="H178">
        <v>237.3</v>
      </c>
      <c r="I178">
        <v>63</v>
      </c>
      <c r="J178">
        <v>72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8931.0228000000006</v>
      </c>
      <c r="S178">
        <v>0</v>
      </c>
    </row>
    <row r="179" spans="1:19" x14ac:dyDescent="0.3">
      <c r="A179" t="s">
        <v>163</v>
      </c>
      <c r="B179" t="s">
        <v>115</v>
      </c>
      <c r="C179" t="s">
        <v>53</v>
      </c>
      <c r="D179">
        <v>2</v>
      </c>
      <c r="E179">
        <v>7</v>
      </c>
      <c r="F179">
        <v>8</v>
      </c>
      <c r="G179">
        <v>3.5</v>
      </c>
      <c r="H179">
        <v>87.5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2.1437499999999998</v>
      </c>
      <c r="S179">
        <v>0</v>
      </c>
    </row>
    <row r="180" spans="1:19" x14ac:dyDescent="0.3">
      <c r="A180" t="s">
        <v>161</v>
      </c>
      <c r="B180" t="s">
        <v>115</v>
      </c>
      <c r="C180" t="s">
        <v>53</v>
      </c>
      <c r="D180">
        <v>8</v>
      </c>
      <c r="E180">
        <v>78</v>
      </c>
      <c r="F180">
        <v>69</v>
      </c>
      <c r="G180">
        <v>13</v>
      </c>
      <c r="H180">
        <v>113.04</v>
      </c>
      <c r="I180">
        <v>5</v>
      </c>
      <c r="J180">
        <v>3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114.62256000000001</v>
      </c>
      <c r="S180">
        <v>0</v>
      </c>
    </row>
    <row r="181" spans="1:19" x14ac:dyDescent="0.3">
      <c r="A181" t="s">
        <v>159</v>
      </c>
      <c r="B181" t="s">
        <v>115</v>
      </c>
      <c r="C181" t="s">
        <v>53</v>
      </c>
      <c r="D181">
        <v>16</v>
      </c>
      <c r="E181">
        <v>427</v>
      </c>
      <c r="F181">
        <v>280</v>
      </c>
      <c r="G181">
        <v>30.5</v>
      </c>
      <c r="H181">
        <v>152.5</v>
      </c>
      <c r="I181">
        <v>52</v>
      </c>
      <c r="J181">
        <v>18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1986.08375</v>
      </c>
      <c r="S181">
        <v>0</v>
      </c>
    </row>
    <row r="182" spans="1:19" x14ac:dyDescent="0.3">
      <c r="A182" t="s">
        <v>157</v>
      </c>
      <c r="B182" t="s">
        <v>115</v>
      </c>
      <c r="C182" t="s">
        <v>24</v>
      </c>
      <c r="D182">
        <v>16</v>
      </c>
      <c r="E182">
        <v>515</v>
      </c>
      <c r="F182">
        <v>333</v>
      </c>
      <c r="G182">
        <v>36.78</v>
      </c>
      <c r="H182">
        <v>154.65</v>
      </c>
      <c r="I182">
        <v>47</v>
      </c>
      <c r="J182">
        <v>24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2929.3339050000004</v>
      </c>
      <c r="S182">
        <v>0</v>
      </c>
    </row>
    <row r="183" spans="1:19" x14ac:dyDescent="0.3">
      <c r="A183" t="s">
        <v>155</v>
      </c>
      <c r="B183" t="s">
        <v>115</v>
      </c>
      <c r="C183" t="s">
        <v>53</v>
      </c>
      <c r="D183">
        <v>14</v>
      </c>
      <c r="E183">
        <v>309</v>
      </c>
      <c r="F183">
        <v>196</v>
      </c>
      <c r="G183">
        <v>23.76</v>
      </c>
      <c r="H183">
        <v>157.65</v>
      </c>
      <c r="I183">
        <v>24</v>
      </c>
      <c r="J183">
        <v>21</v>
      </c>
      <c r="K183">
        <v>14</v>
      </c>
      <c r="L183">
        <v>4</v>
      </c>
      <c r="M183">
        <v>38</v>
      </c>
      <c r="N183">
        <v>2</v>
      </c>
      <c r="O183">
        <v>9.5</v>
      </c>
      <c r="P183">
        <v>0</v>
      </c>
      <c r="Q183">
        <v>19</v>
      </c>
      <c r="R183">
        <v>1157.4410760000001</v>
      </c>
      <c r="S183">
        <v>1</v>
      </c>
    </row>
    <row r="184" spans="1:19" x14ac:dyDescent="0.3">
      <c r="A184" t="s">
        <v>153</v>
      </c>
      <c r="B184" t="s">
        <v>115</v>
      </c>
      <c r="C184" t="s">
        <v>6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 s="19">
        <v>0</v>
      </c>
      <c r="S184" s="19">
        <v>0</v>
      </c>
    </row>
    <row r="185" spans="1:19" x14ac:dyDescent="0.3">
      <c r="A185" t="s">
        <v>151</v>
      </c>
      <c r="B185" t="s">
        <v>115</v>
      </c>
      <c r="C185" t="s">
        <v>1</v>
      </c>
      <c r="D185">
        <v>16</v>
      </c>
      <c r="E185">
        <v>64</v>
      </c>
      <c r="F185">
        <v>47</v>
      </c>
      <c r="G185">
        <v>10.66</v>
      </c>
      <c r="H185">
        <v>136.16999999999999</v>
      </c>
      <c r="I185">
        <v>4</v>
      </c>
      <c r="J185">
        <v>4</v>
      </c>
      <c r="K185">
        <v>16</v>
      </c>
      <c r="L185">
        <v>60</v>
      </c>
      <c r="M185">
        <v>559</v>
      </c>
      <c r="N185">
        <v>25</v>
      </c>
      <c r="O185">
        <v>9.31</v>
      </c>
      <c r="P185">
        <v>1</v>
      </c>
      <c r="Q185">
        <v>22.36</v>
      </c>
      <c r="R185">
        <v>92.900620799999984</v>
      </c>
      <c r="S185">
        <v>10.409212880143112</v>
      </c>
    </row>
    <row r="186" spans="1:19" x14ac:dyDescent="0.3">
      <c r="A186" t="s">
        <v>149</v>
      </c>
      <c r="B186" t="s">
        <v>115</v>
      </c>
      <c r="C186" t="s">
        <v>1</v>
      </c>
      <c r="D186">
        <v>7</v>
      </c>
      <c r="E186">
        <v>26</v>
      </c>
      <c r="F186">
        <v>14</v>
      </c>
      <c r="G186">
        <v>13</v>
      </c>
      <c r="H186">
        <v>185.71</v>
      </c>
      <c r="I186">
        <v>0</v>
      </c>
      <c r="J186">
        <v>3</v>
      </c>
      <c r="K186">
        <v>7</v>
      </c>
      <c r="L186">
        <v>23</v>
      </c>
      <c r="M186">
        <v>275</v>
      </c>
      <c r="N186">
        <v>4</v>
      </c>
      <c r="O186">
        <v>11.95</v>
      </c>
      <c r="P186">
        <v>0</v>
      </c>
      <c r="Q186">
        <v>68.75</v>
      </c>
      <c r="R186">
        <v>62.769980000000004</v>
      </c>
      <c r="S186">
        <v>0.69527272727272726</v>
      </c>
    </row>
    <row r="187" spans="1:19" x14ac:dyDescent="0.3">
      <c r="A187" t="s">
        <v>147</v>
      </c>
      <c r="B187" t="s">
        <v>115</v>
      </c>
      <c r="C187" t="s">
        <v>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6</v>
      </c>
      <c r="L187">
        <v>19.399999999999999</v>
      </c>
      <c r="M187">
        <v>224</v>
      </c>
      <c r="N187">
        <v>5</v>
      </c>
      <c r="O187">
        <v>11.38</v>
      </c>
      <c r="P187">
        <v>0</v>
      </c>
      <c r="Q187">
        <v>44.8</v>
      </c>
      <c r="R187">
        <v>0</v>
      </c>
      <c r="S187">
        <v>1.270089285714286</v>
      </c>
    </row>
    <row r="188" spans="1:19" x14ac:dyDescent="0.3">
      <c r="A188" t="s">
        <v>145</v>
      </c>
      <c r="B188" t="s">
        <v>115</v>
      </c>
      <c r="C188" t="s">
        <v>1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 x14ac:dyDescent="0.3">
      <c r="A189" t="s">
        <v>143</v>
      </c>
      <c r="B189" t="s">
        <v>115</v>
      </c>
      <c r="C189" t="s">
        <v>19</v>
      </c>
      <c r="D189">
        <v>13</v>
      </c>
      <c r="E189">
        <v>14</v>
      </c>
      <c r="F189">
        <v>9</v>
      </c>
      <c r="G189">
        <v>14</v>
      </c>
      <c r="H189">
        <v>155.55000000000001</v>
      </c>
      <c r="I189">
        <v>0</v>
      </c>
      <c r="J189">
        <v>1</v>
      </c>
      <c r="K189">
        <v>13</v>
      </c>
      <c r="L189">
        <v>43.3</v>
      </c>
      <c r="M189">
        <v>440</v>
      </c>
      <c r="N189">
        <v>14</v>
      </c>
      <c r="O189">
        <v>10.11</v>
      </c>
      <c r="P189">
        <v>0</v>
      </c>
      <c r="Q189">
        <v>31.42</v>
      </c>
      <c r="R189">
        <v>30.487800000000004</v>
      </c>
      <c r="S189">
        <v>4.5047740292807124</v>
      </c>
    </row>
    <row r="190" spans="1:19" x14ac:dyDescent="0.3">
      <c r="A190" t="s">
        <v>141</v>
      </c>
      <c r="B190" t="s">
        <v>115</v>
      </c>
      <c r="C190" t="s">
        <v>6</v>
      </c>
      <c r="D190">
        <v>14</v>
      </c>
      <c r="E190">
        <v>266</v>
      </c>
      <c r="F190">
        <v>197</v>
      </c>
      <c r="G190">
        <v>66.5</v>
      </c>
      <c r="H190">
        <v>135.02000000000001</v>
      </c>
      <c r="I190">
        <v>24</v>
      </c>
      <c r="J190">
        <v>5</v>
      </c>
      <c r="K190">
        <v>14</v>
      </c>
      <c r="L190">
        <v>33</v>
      </c>
      <c r="M190">
        <v>277</v>
      </c>
      <c r="N190">
        <v>10</v>
      </c>
      <c r="O190">
        <v>8.39</v>
      </c>
      <c r="P190">
        <v>0</v>
      </c>
      <c r="Q190">
        <v>27.7</v>
      </c>
      <c r="R190" s="19">
        <v>2388.3687800000002</v>
      </c>
      <c r="S190" s="19">
        <v>3.0288808664259932</v>
      </c>
    </row>
    <row r="191" spans="1:19" x14ac:dyDescent="0.3">
      <c r="A191" t="s">
        <v>139</v>
      </c>
      <c r="B191" t="s">
        <v>115</v>
      </c>
      <c r="C191" t="s">
        <v>6</v>
      </c>
      <c r="D191">
        <v>7</v>
      </c>
      <c r="E191">
        <v>63</v>
      </c>
      <c r="F191">
        <v>46</v>
      </c>
      <c r="G191">
        <v>12.6</v>
      </c>
      <c r="H191">
        <v>136.94999999999999</v>
      </c>
      <c r="I191">
        <v>3</v>
      </c>
      <c r="J191">
        <v>4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 s="19">
        <v>108.71090999999998</v>
      </c>
      <c r="S191" s="19">
        <v>0</v>
      </c>
    </row>
    <row r="192" spans="1:19" x14ac:dyDescent="0.3">
      <c r="A192" t="s">
        <v>136</v>
      </c>
      <c r="B192" t="s">
        <v>115</v>
      </c>
      <c r="C192" t="s">
        <v>24</v>
      </c>
      <c r="D192">
        <v>15</v>
      </c>
      <c r="E192">
        <v>317</v>
      </c>
      <c r="F192">
        <v>177</v>
      </c>
      <c r="G192">
        <v>35.22</v>
      </c>
      <c r="H192">
        <v>179.09</v>
      </c>
      <c r="I192">
        <v>25</v>
      </c>
      <c r="J192">
        <v>23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1999.4932865999999</v>
      </c>
      <c r="S192">
        <v>0</v>
      </c>
    </row>
    <row r="193" spans="1:19" x14ac:dyDescent="0.3">
      <c r="A193" t="s">
        <v>133</v>
      </c>
      <c r="B193" t="s">
        <v>115</v>
      </c>
      <c r="C193" t="s">
        <v>19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9</v>
      </c>
      <c r="L193">
        <v>26</v>
      </c>
      <c r="M193">
        <v>257</v>
      </c>
      <c r="N193">
        <v>11</v>
      </c>
      <c r="O193">
        <v>9.8800000000000008</v>
      </c>
      <c r="P193">
        <v>0</v>
      </c>
      <c r="Q193">
        <v>23.36</v>
      </c>
      <c r="R193">
        <v>0</v>
      </c>
      <c r="S193">
        <v>4.6523972602739727</v>
      </c>
    </row>
    <row r="194" spans="1:19" x14ac:dyDescent="0.3">
      <c r="A194" t="s">
        <v>131</v>
      </c>
      <c r="B194" t="s">
        <v>115</v>
      </c>
      <c r="C194" t="s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2</v>
      </c>
      <c r="L194">
        <v>6.2</v>
      </c>
      <c r="M194">
        <v>67</v>
      </c>
      <c r="N194">
        <v>2</v>
      </c>
      <c r="O194">
        <v>10.57</v>
      </c>
      <c r="P194">
        <v>0</v>
      </c>
      <c r="Q194">
        <v>33.5</v>
      </c>
      <c r="R194">
        <v>0</v>
      </c>
      <c r="S194">
        <v>0.63104477611940302</v>
      </c>
    </row>
    <row r="195" spans="1:19" x14ac:dyDescent="0.3">
      <c r="A195" t="s">
        <v>129</v>
      </c>
      <c r="B195" t="s">
        <v>115</v>
      </c>
      <c r="C195" t="s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19" x14ac:dyDescent="0.3">
      <c r="A196" t="s">
        <v>127</v>
      </c>
      <c r="B196" t="s">
        <v>115</v>
      </c>
      <c r="C196" t="s">
        <v>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8</v>
      </c>
      <c r="L196">
        <v>30</v>
      </c>
      <c r="M196">
        <v>279</v>
      </c>
      <c r="N196">
        <v>9</v>
      </c>
      <c r="O196">
        <v>9.3000000000000007</v>
      </c>
      <c r="P196">
        <v>0</v>
      </c>
      <c r="Q196">
        <v>31</v>
      </c>
      <c r="R196">
        <v>0</v>
      </c>
      <c r="S196">
        <v>2.7</v>
      </c>
    </row>
    <row r="197" spans="1:19" x14ac:dyDescent="0.3">
      <c r="A197" t="s">
        <v>125</v>
      </c>
      <c r="B197" t="s">
        <v>115</v>
      </c>
      <c r="C197" t="s">
        <v>6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 s="19">
        <v>0</v>
      </c>
      <c r="S197" s="19">
        <v>0</v>
      </c>
    </row>
    <row r="198" spans="1:19" x14ac:dyDescent="0.3">
      <c r="A198" t="s">
        <v>122</v>
      </c>
      <c r="B198" t="s">
        <v>115</v>
      </c>
      <c r="C198" t="s">
        <v>19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13</v>
      </c>
      <c r="L198">
        <v>45.3</v>
      </c>
      <c r="M198">
        <v>450</v>
      </c>
      <c r="N198">
        <v>14</v>
      </c>
      <c r="O198">
        <v>9.89</v>
      </c>
      <c r="P198">
        <v>0</v>
      </c>
      <c r="Q198">
        <v>32.14</v>
      </c>
      <c r="R198">
        <v>0</v>
      </c>
      <c r="S198">
        <v>4.3080273802115743</v>
      </c>
    </row>
    <row r="199" spans="1:19" x14ac:dyDescent="0.3">
      <c r="A199" t="s">
        <v>120</v>
      </c>
      <c r="B199" t="s">
        <v>115</v>
      </c>
      <c r="C199" t="s">
        <v>53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 x14ac:dyDescent="0.3">
      <c r="A200" t="s">
        <v>118</v>
      </c>
      <c r="B200" t="s">
        <v>115</v>
      </c>
      <c r="C200" t="s">
        <v>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 x14ac:dyDescent="0.3">
      <c r="A201" t="s">
        <v>116</v>
      </c>
      <c r="B201" t="s">
        <v>115</v>
      </c>
      <c r="C201" t="s">
        <v>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 x14ac:dyDescent="0.3">
      <c r="A202" t="s">
        <v>113</v>
      </c>
      <c r="B202" t="s">
        <v>63</v>
      </c>
      <c r="C202" t="s">
        <v>53</v>
      </c>
      <c r="D202">
        <v>15</v>
      </c>
      <c r="E202">
        <v>501</v>
      </c>
      <c r="F202">
        <v>260</v>
      </c>
      <c r="G202">
        <v>41.75</v>
      </c>
      <c r="H202">
        <v>192.69</v>
      </c>
      <c r="I202">
        <v>30</v>
      </c>
      <c r="J202">
        <v>42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4030.4485575000003</v>
      </c>
      <c r="S202">
        <v>0</v>
      </c>
    </row>
    <row r="203" spans="1:19" x14ac:dyDescent="0.3">
      <c r="A203" t="s">
        <v>111</v>
      </c>
      <c r="B203" t="s">
        <v>63</v>
      </c>
      <c r="C203" t="s">
        <v>53</v>
      </c>
      <c r="D203">
        <v>16</v>
      </c>
      <c r="E203">
        <v>675</v>
      </c>
      <c r="F203">
        <v>407</v>
      </c>
      <c r="G203">
        <v>56.25</v>
      </c>
      <c r="H203">
        <v>165.84</v>
      </c>
      <c r="I203">
        <v>73</v>
      </c>
      <c r="J203">
        <v>25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6296.7375000000002</v>
      </c>
      <c r="S203">
        <v>0</v>
      </c>
    </row>
    <row r="204" spans="1:19" x14ac:dyDescent="0.3">
      <c r="A204" t="s">
        <v>109</v>
      </c>
      <c r="B204" t="s">
        <v>63</v>
      </c>
      <c r="C204" t="s">
        <v>6</v>
      </c>
      <c r="D204">
        <v>16</v>
      </c>
      <c r="E204">
        <v>305</v>
      </c>
      <c r="F204">
        <v>162</v>
      </c>
      <c r="G204">
        <v>33.880000000000003</v>
      </c>
      <c r="H204">
        <v>188.27</v>
      </c>
      <c r="I204">
        <v>22</v>
      </c>
      <c r="J204">
        <v>23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 s="19">
        <v>1945.4692180000004</v>
      </c>
      <c r="S204" s="19">
        <v>0</v>
      </c>
    </row>
    <row r="205" spans="1:19" x14ac:dyDescent="0.3">
      <c r="A205" t="s">
        <v>107</v>
      </c>
      <c r="B205" t="s">
        <v>63</v>
      </c>
      <c r="C205" t="s">
        <v>53</v>
      </c>
      <c r="D205">
        <v>16</v>
      </c>
      <c r="E205">
        <v>464</v>
      </c>
      <c r="F205">
        <v>275</v>
      </c>
      <c r="G205">
        <v>33.14</v>
      </c>
      <c r="H205">
        <v>168.72</v>
      </c>
      <c r="I205">
        <v>49</v>
      </c>
      <c r="J205">
        <v>24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2594.4006912000004</v>
      </c>
      <c r="S205">
        <v>0</v>
      </c>
    </row>
    <row r="206" spans="1:19" x14ac:dyDescent="0.3">
      <c r="A206" t="s">
        <v>105</v>
      </c>
      <c r="B206" t="s">
        <v>63</v>
      </c>
      <c r="C206" t="s">
        <v>24</v>
      </c>
      <c r="D206">
        <v>6</v>
      </c>
      <c r="E206">
        <v>202</v>
      </c>
      <c r="F206">
        <v>120</v>
      </c>
      <c r="G206">
        <v>33.659999999999997</v>
      </c>
      <c r="H206">
        <v>168.33</v>
      </c>
      <c r="I206">
        <v>16</v>
      </c>
      <c r="J206">
        <v>11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1144.5295356000001</v>
      </c>
      <c r="S206">
        <v>0</v>
      </c>
    </row>
    <row r="207" spans="1:19" x14ac:dyDescent="0.3">
      <c r="A207" t="s">
        <v>103</v>
      </c>
      <c r="B207" t="s">
        <v>63</v>
      </c>
      <c r="C207" t="s">
        <v>24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19" x14ac:dyDescent="0.3">
      <c r="A208" t="s">
        <v>101</v>
      </c>
      <c r="B208" t="s">
        <v>63</v>
      </c>
      <c r="C208" t="s">
        <v>6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 s="19">
        <v>0</v>
      </c>
      <c r="S208" s="19">
        <v>0</v>
      </c>
    </row>
    <row r="209" spans="1:19" x14ac:dyDescent="0.3">
      <c r="A209" t="s">
        <v>99</v>
      </c>
      <c r="B209" t="s">
        <v>63</v>
      </c>
      <c r="C209" t="s">
        <v>6</v>
      </c>
      <c r="D209">
        <v>7</v>
      </c>
      <c r="E209">
        <v>96</v>
      </c>
      <c r="F209">
        <v>77</v>
      </c>
      <c r="G209">
        <v>13.71</v>
      </c>
      <c r="H209">
        <v>124.67</v>
      </c>
      <c r="I209">
        <v>12</v>
      </c>
      <c r="J209">
        <v>3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 s="19">
        <v>164.08566720000002</v>
      </c>
      <c r="S209" s="19">
        <v>0</v>
      </c>
    </row>
    <row r="210" spans="1:19" x14ac:dyDescent="0.3">
      <c r="A210" t="s">
        <v>97</v>
      </c>
      <c r="B210" t="s">
        <v>63</v>
      </c>
      <c r="C210" t="s">
        <v>6</v>
      </c>
      <c r="D210">
        <v>15</v>
      </c>
      <c r="E210">
        <v>83</v>
      </c>
      <c r="F210">
        <v>66</v>
      </c>
      <c r="G210">
        <v>20.75</v>
      </c>
      <c r="H210">
        <v>125.75</v>
      </c>
      <c r="I210">
        <v>6</v>
      </c>
      <c r="J210">
        <v>5</v>
      </c>
      <c r="K210">
        <v>15</v>
      </c>
      <c r="L210">
        <v>25</v>
      </c>
      <c r="M210">
        <v>298</v>
      </c>
      <c r="N210">
        <v>7</v>
      </c>
      <c r="O210">
        <v>11.92</v>
      </c>
      <c r="P210">
        <v>0</v>
      </c>
      <c r="Q210">
        <v>42.57</v>
      </c>
      <c r="R210" s="19">
        <v>216.57293749999999</v>
      </c>
      <c r="S210" s="19">
        <v>1.9600657740192624</v>
      </c>
    </row>
    <row r="211" spans="1:19" x14ac:dyDescent="0.3">
      <c r="A211" t="s">
        <v>95</v>
      </c>
      <c r="B211" t="s">
        <v>63</v>
      </c>
      <c r="C211" t="s">
        <v>6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 s="19">
        <v>0</v>
      </c>
      <c r="S211" s="19">
        <v>0</v>
      </c>
    </row>
    <row r="212" spans="1:19" x14ac:dyDescent="0.3">
      <c r="A212" t="s">
        <v>93</v>
      </c>
      <c r="B212" t="s">
        <v>63</v>
      </c>
      <c r="C212" t="s">
        <v>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13</v>
      </c>
      <c r="L212">
        <v>51.3</v>
      </c>
      <c r="M212">
        <v>494</v>
      </c>
      <c r="N212">
        <v>15</v>
      </c>
      <c r="O212">
        <v>9.59</v>
      </c>
      <c r="P212">
        <v>0</v>
      </c>
      <c r="Q212">
        <v>32.93</v>
      </c>
      <c r="R212">
        <v>0</v>
      </c>
      <c r="S212">
        <v>4.3683571211661096</v>
      </c>
    </row>
    <row r="213" spans="1:19" x14ac:dyDescent="0.3">
      <c r="A213" t="s">
        <v>91</v>
      </c>
      <c r="B213" t="s">
        <v>63</v>
      </c>
      <c r="C213" t="s">
        <v>1</v>
      </c>
      <c r="D213">
        <v>16</v>
      </c>
      <c r="E213">
        <v>34</v>
      </c>
      <c r="F213">
        <v>26</v>
      </c>
      <c r="G213" t="s">
        <v>589</v>
      </c>
      <c r="H213">
        <v>130.76</v>
      </c>
      <c r="I213">
        <v>3</v>
      </c>
      <c r="J213">
        <v>1</v>
      </c>
      <c r="K213">
        <v>16</v>
      </c>
      <c r="L213">
        <v>63</v>
      </c>
      <c r="M213">
        <v>501</v>
      </c>
      <c r="N213">
        <v>28</v>
      </c>
      <c r="O213">
        <v>7.95</v>
      </c>
      <c r="P213">
        <v>0</v>
      </c>
      <c r="Q213">
        <v>17.89</v>
      </c>
      <c r="R213" t="e">
        <v>#VALUE!</v>
      </c>
      <c r="S213">
        <v>12.442705422023476</v>
      </c>
    </row>
    <row r="214" spans="1:19" x14ac:dyDescent="0.3">
      <c r="A214" t="s">
        <v>89</v>
      </c>
      <c r="B214" t="s">
        <v>63</v>
      </c>
      <c r="C214" t="s">
        <v>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12</v>
      </c>
      <c r="L214">
        <v>42.5</v>
      </c>
      <c r="M214">
        <v>405</v>
      </c>
      <c r="N214">
        <v>19</v>
      </c>
      <c r="O214">
        <v>9.4499999999999993</v>
      </c>
      <c r="P214">
        <v>1</v>
      </c>
      <c r="Q214">
        <v>21.31</v>
      </c>
      <c r="R214">
        <v>0</v>
      </c>
      <c r="S214">
        <v>8.4256217738151093</v>
      </c>
    </row>
    <row r="215" spans="1:19" x14ac:dyDescent="0.3">
      <c r="A215" t="s">
        <v>87</v>
      </c>
      <c r="B215" t="s">
        <v>63</v>
      </c>
      <c r="C215" t="s">
        <v>19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</row>
    <row r="216" spans="1:19" x14ac:dyDescent="0.3">
      <c r="A216" t="s">
        <v>85</v>
      </c>
      <c r="B216" t="s">
        <v>63</v>
      </c>
      <c r="C216" t="s">
        <v>19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12</v>
      </c>
      <c r="L216">
        <v>40.5</v>
      </c>
      <c r="M216">
        <v>376</v>
      </c>
      <c r="N216">
        <v>9</v>
      </c>
      <c r="O216">
        <v>9.1999999999999993</v>
      </c>
      <c r="P216">
        <v>1</v>
      </c>
      <c r="Q216">
        <v>41.77</v>
      </c>
      <c r="R216">
        <v>0</v>
      </c>
      <c r="S216">
        <v>1.9822839358391187</v>
      </c>
    </row>
    <row r="217" spans="1:19" x14ac:dyDescent="0.3">
      <c r="A217" t="s">
        <v>83</v>
      </c>
      <c r="B217" t="s">
        <v>63</v>
      </c>
      <c r="C217" t="s">
        <v>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 x14ac:dyDescent="0.3">
      <c r="A218" t="s">
        <v>80</v>
      </c>
      <c r="B218" t="s">
        <v>63</v>
      </c>
      <c r="C218" t="s">
        <v>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3</v>
      </c>
      <c r="L218">
        <v>9.4</v>
      </c>
      <c r="M218">
        <v>122</v>
      </c>
      <c r="N218">
        <v>3</v>
      </c>
      <c r="O218">
        <v>12.62</v>
      </c>
      <c r="P218">
        <v>0</v>
      </c>
      <c r="Q218">
        <v>40.659999999999997</v>
      </c>
      <c r="R218">
        <v>0</v>
      </c>
      <c r="S218">
        <v>0.93113625184456472</v>
      </c>
    </row>
    <row r="219" spans="1:19" x14ac:dyDescent="0.3">
      <c r="A219" t="s">
        <v>78</v>
      </c>
      <c r="B219" t="s">
        <v>63</v>
      </c>
      <c r="C219" t="s">
        <v>6</v>
      </c>
      <c r="D219">
        <v>7</v>
      </c>
      <c r="E219">
        <v>209</v>
      </c>
      <c r="F219">
        <v>112</v>
      </c>
      <c r="G219">
        <v>52.25</v>
      </c>
      <c r="H219">
        <v>186.6</v>
      </c>
      <c r="I219">
        <v>21</v>
      </c>
      <c r="J219">
        <v>13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 s="19">
        <v>2037.7186499999998</v>
      </c>
      <c r="S219" s="19">
        <v>0</v>
      </c>
    </row>
    <row r="220" spans="1:19" x14ac:dyDescent="0.3">
      <c r="A220" t="s">
        <v>76</v>
      </c>
      <c r="B220" t="s">
        <v>63</v>
      </c>
      <c r="C220" t="s">
        <v>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6</v>
      </c>
      <c r="L220">
        <v>24</v>
      </c>
      <c r="M220">
        <v>263</v>
      </c>
      <c r="N220">
        <v>9</v>
      </c>
      <c r="O220">
        <v>10.95</v>
      </c>
      <c r="P220">
        <v>0</v>
      </c>
      <c r="Q220">
        <v>29.22</v>
      </c>
      <c r="R220">
        <v>0</v>
      </c>
      <c r="S220">
        <v>3.3726899383983575</v>
      </c>
    </row>
    <row r="221" spans="1:19" x14ac:dyDescent="0.3">
      <c r="A221" t="s">
        <v>74</v>
      </c>
      <c r="B221" t="s">
        <v>63</v>
      </c>
      <c r="C221" t="s">
        <v>6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 s="19">
        <v>0</v>
      </c>
      <c r="S221" s="19">
        <v>0</v>
      </c>
    </row>
    <row r="222" spans="1:19" x14ac:dyDescent="0.3">
      <c r="A222" t="s">
        <v>72</v>
      </c>
      <c r="B222" t="s">
        <v>63</v>
      </c>
      <c r="C222" t="s">
        <v>6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 s="19">
        <v>0</v>
      </c>
      <c r="S222" s="19">
        <v>0</v>
      </c>
    </row>
    <row r="223" spans="1:19" x14ac:dyDescent="0.3">
      <c r="A223" t="s">
        <v>70</v>
      </c>
      <c r="B223" t="s">
        <v>63</v>
      </c>
      <c r="C223" t="s">
        <v>53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 x14ac:dyDescent="0.3">
      <c r="A224" t="s">
        <v>68</v>
      </c>
      <c r="B224" t="s">
        <v>63</v>
      </c>
      <c r="C224" t="s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 s="19">
        <v>0</v>
      </c>
      <c r="S224" s="19">
        <v>0</v>
      </c>
    </row>
    <row r="225" spans="1:19" x14ac:dyDescent="0.3">
      <c r="A225" t="s">
        <v>66</v>
      </c>
      <c r="B225" t="s">
        <v>63</v>
      </c>
      <c r="C225" t="s">
        <v>6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 s="19">
        <v>0</v>
      </c>
      <c r="S225" s="19">
        <v>0</v>
      </c>
    </row>
    <row r="226" spans="1:19" x14ac:dyDescent="0.3">
      <c r="A226" t="s">
        <v>64</v>
      </c>
      <c r="B226" t="s">
        <v>63</v>
      </c>
      <c r="C226" t="s">
        <v>6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 s="19">
        <v>0</v>
      </c>
      <c r="S226" s="19">
        <v>0</v>
      </c>
    </row>
    <row r="227" spans="1:19" x14ac:dyDescent="0.3">
      <c r="A227" t="s">
        <v>60</v>
      </c>
      <c r="B227" t="s">
        <v>3</v>
      </c>
      <c r="C227" t="s">
        <v>53</v>
      </c>
      <c r="D227">
        <v>15</v>
      </c>
      <c r="E227">
        <v>410</v>
      </c>
      <c r="F227">
        <v>241</v>
      </c>
      <c r="G227">
        <v>27.33</v>
      </c>
      <c r="H227">
        <v>170.12</v>
      </c>
      <c r="I227">
        <v>46</v>
      </c>
      <c r="J227">
        <v>23</v>
      </c>
      <c r="K227">
        <v>15</v>
      </c>
      <c r="L227">
        <v>1</v>
      </c>
      <c r="M227">
        <v>7</v>
      </c>
      <c r="N227">
        <v>1</v>
      </c>
      <c r="O227">
        <v>7</v>
      </c>
      <c r="P227">
        <v>0</v>
      </c>
      <c r="Q227">
        <v>7</v>
      </c>
      <c r="R227">
        <v>1906.2456359999999</v>
      </c>
      <c r="S227">
        <v>1</v>
      </c>
    </row>
    <row r="228" spans="1:19" x14ac:dyDescent="0.3">
      <c r="A228" t="s">
        <v>58</v>
      </c>
      <c r="B228" t="s">
        <v>3</v>
      </c>
      <c r="C228" t="s">
        <v>6</v>
      </c>
      <c r="D228">
        <v>15</v>
      </c>
      <c r="E228">
        <v>563</v>
      </c>
      <c r="F228">
        <v>275</v>
      </c>
      <c r="G228">
        <v>40.21</v>
      </c>
      <c r="H228">
        <v>204.72</v>
      </c>
      <c r="I228">
        <v>50</v>
      </c>
      <c r="J228">
        <v>43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 s="19">
        <v>4634.4984456000002</v>
      </c>
      <c r="S228" s="19">
        <v>0</v>
      </c>
    </row>
    <row r="229" spans="1:19" x14ac:dyDescent="0.3">
      <c r="A229" t="s">
        <v>56</v>
      </c>
      <c r="B229" t="s">
        <v>3</v>
      </c>
      <c r="C229" t="s">
        <v>53</v>
      </c>
      <c r="D229">
        <v>10</v>
      </c>
      <c r="E229">
        <v>79</v>
      </c>
      <c r="F229">
        <v>54</v>
      </c>
      <c r="G229">
        <v>13.16</v>
      </c>
      <c r="H229">
        <v>146.29</v>
      </c>
      <c r="I229">
        <v>6</v>
      </c>
      <c r="J229">
        <v>5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152.08893559999999</v>
      </c>
      <c r="S229">
        <v>0</v>
      </c>
    </row>
    <row r="230" spans="1:19" x14ac:dyDescent="0.3">
      <c r="A230" t="s">
        <v>54</v>
      </c>
      <c r="B230" t="s">
        <v>3</v>
      </c>
      <c r="C230" t="s">
        <v>53</v>
      </c>
      <c r="D230">
        <v>6</v>
      </c>
      <c r="E230">
        <v>19</v>
      </c>
      <c r="F230">
        <v>25</v>
      </c>
      <c r="G230">
        <v>6.33</v>
      </c>
      <c r="H230">
        <v>76</v>
      </c>
      <c r="I230">
        <v>3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9.1405200000000004</v>
      </c>
      <c r="S230">
        <v>0</v>
      </c>
    </row>
    <row r="231" spans="1:19" x14ac:dyDescent="0.3">
      <c r="A231" t="s">
        <v>51</v>
      </c>
      <c r="B231" t="s">
        <v>3</v>
      </c>
      <c r="C231" t="s">
        <v>24</v>
      </c>
      <c r="D231">
        <v>15</v>
      </c>
      <c r="E231">
        <v>602</v>
      </c>
      <c r="F231">
        <v>330</v>
      </c>
      <c r="G231">
        <v>40.130000000000003</v>
      </c>
      <c r="H231">
        <v>182.42</v>
      </c>
      <c r="I231">
        <v>60</v>
      </c>
      <c r="J231">
        <v>32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4406.9497892000009</v>
      </c>
      <c r="S231">
        <v>0</v>
      </c>
    </row>
    <row r="232" spans="1:19" x14ac:dyDescent="0.3">
      <c r="A232" t="s">
        <v>49</v>
      </c>
      <c r="B232" t="s">
        <v>3</v>
      </c>
      <c r="C232" t="s">
        <v>24</v>
      </c>
      <c r="D232">
        <v>15</v>
      </c>
      <c r="E232">
        <v>624</v>
      </c>
      <c r="F232">
        <v>390</v>
      </c>
      <c r="G232">
        <v>48</v>
      </c>
      <c r="H232">
        <v>160</v>
      </c>
      <c r="I232">
        <v>48</v>
      </c>
      <c r="J232">
        <v>31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4792.32</v>
      </c>
      <c r="S232">
        <v>0</v>
      </c>
    </row>
    <row r="233" spans="1:19" x14ac:dyDescent="0.3">
      <c r="A233" t="s">
        <v>47</v>
      </c>
      <c r="B233" t="s">
        <v>3</v>
      </c>
      <c r="C233" t="s">
        <v>6</v>
      </c>
      <c r="D233">
        <v>14</v>
      </c>
      <c r="E233">
        <v>302</v>
      </c>
      <c r="F233">
        <v>176</v>
      </c>
      <c r="G233">
        <v>30.2</v>
      </c>
      <c r="H233">
        <v>171.59</v>
      </c>
      <c r="I233">
        <v>19</v>
      </c>
      <c r="J233">
        <v>21</v>
      </c>
      <c r="K233">
        <v>14</v>
      </c>
      <c r="L233">
        <v>31</v>
      </c>
      <c r="M233">
        <v>323</v>
      </c>
      <c r="N233">
        <v>8</v>
      </c>
      <c r="O233">
        <v>10.41</v>
      </c>
      <c r="P233">
        <v>0</v>
      </c>
      <c r="Q233">
        <v>40.369999999999997</v>
      </c>
      <c r="R233" s="19">
        <v>1564.9694360000001</v>
      </c>
      <c r="S233" s="19">
        <v>2.0629180084220957</v>
      </c>
    </row>
    <row r="234" spans="1:19" x14ac:dyDescent="0.3">
      <c r="A234" t="s">
        <v>45</v>
      </c>
      <c r="B234" t="s">
        <v>3</v>
      </c>
      <c r="C234" t="s">
        <v>6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8</v>
      </c>
      <c r="L234">
        <v>22</v>
      </c>
      <c r="M234">
        <v>228</v>
      </c>
      <c r="N234">
        <v>8</v>
      </c>
      <c r="O234">
        <v>10.36</v>
      </c>
      <c r="P234">
        <v>0</v>
      </c>
      <c r="Q234">
        <v>28.5</v>
      </c>
      <c r="R234" s="19">
        <v>0</v>
      </c>
      <c r="S234" s="19">
        <v>2.9080701754385965</v>
      </c>
    </row>
    <row r="235" spans="1:19" x14ac:dyDescent="0.3">
      <c r="A235" t="s">
        <v>43</v>
      </c>
      <c r="B235" t="s">
        <v>3</v>
      </c>
      <c r="C235" t="s">
        <v>6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 s="19">
        <v>0</v>
      </c>
      <c r="S235" s="19">
        <v>0</v>
      </c>
    </row>
    <row r="236" spans="1:19" x14ac:dyDescent="0.3">
      <c r="A236" t="s">
        <v>41</v>
      </c>
      <c r="B236" t="s">
        <v>3</v>
      </c>
      <c r="C236" t="s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 s="19">
        <v>0</v>
      </c>
      <c r="S236" s="19">
        <v>0</v>
      </c>
    </row>
    <row r="237" spans="1:19" x14ac:dyDescent="0.3">
      <c r="A237" t="s">
        <v>39</v>
      </c>
      <c r="B237" t="s">
        <v>3</v>
      </c>
      <c r="C237" t="s">
        <v>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1:19" x14ac:dyDescent="0.3">
      <c r="A238" t="s">
        <v>36</v>
      </c>
      <c r="B238" t="s">
        <v>3</v>
      </c>
      <c r="C238" t="s">
        <v>1</v>
      </c>
      <c r="D238">
        <v>8</v>
      </c>
      <c r="E238">
        <v>30</v>
      </c>
      <c r="F238">
        <v>19</v>
      </c>
      <c r="G238">
        <v>10</v>
      </c>
      <c r="H238">
        <v>157.88999999999999</v>
      </c>
      <c r="I238">
        <v>1</v>
      </c>
      <c r="J238">
        <v>3</v>
      </c>
      <c r="K238">
        <v>8</v>
      </c>
      <c r="L238">
        <v>32</v>
      </c>
      <c r="M238">
        <v>307</v>
      </c>
      <c r="N238">
        <v>8</v>
      </c>
      <c r="O238">
        <v>9.59</v>
      </c>
      <c r="P238">
        <v>0</v>
      </c>
      <c r="Q238">
        <v>38.369999999999997</v>
      </c>
      <c r="R238">
        <v>47.36699999999999</v>
      </c>
      <c r="S238">
        <v>1.9994787594474852</v>
      </c>
    </row>
    <row r="239" spans="1:19" x14ac:dyDescent="0.3">
      <c r="A239" t="s">
        <v>34</v>
      </c>
      <c r="B239" t="s">
        <v>3</v>
      </c>
      <c r="C239" t="s">
        <v>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4</v>
      </c>
      <c r="L239">
        <v>12.5</v>
      </c>
      <c r="M239">
        <v>140</v>
      </c>
      <c r="N239">
        <v>4</v>
      </c>
      <c r="O239">
        <v>10.9</v>
      </c>
      <c r="P239">
        <v>0</v>
      </c>
      <c r="Q239">
        <v>35</v>
      </c>
      <c r="R239">
        <v>0</v>
      </c>
      <c r="S239">
        <v>1.2457142857142858</v>
      </c>
    </row>
    <row r="240" spans="1:19" x14ac:dyDescent="0.3">
      <c r="A240" t="s">
        <v>32</v>
      </c>
      <c r="B240" t="s">
        <v>3</v>
      </c>
      <c r="C240" t="s">
        <v>1</v>
      </c>
      <c r="D240">
        <v>15</v>
      </c>
      <c r="E240">
        <v>7</v>
      </c>
      <c r="F240">
        <v>17</v>
      </c>
      <c r="G240">
        <v>7</v>
      </c>
      <c r="H240">
        <v>41.17</v>
      </c>
      <c r="I240">
        <v>0</v>
      </c>
      <c r="J240">
        <v>0</v>
      </c>
      <c r="K240">
        <v>15</v>
      </c>
      <c r="L240">
        <v>54.2</v>
      </c>
      <c r="M240">
        <v>507</v>
      </c>
      <c r="N240">
        <v>20</v>
      </c>
      <c r="O240">
        <v>9.33</v>
      </c>
      <c r="P240">
        <v>0</v>
      </c>
      <c r="Q240">
        <v>25.35</v>
      </c>
      <c r="R240">
        <v>2.0173300000000003</v>
      </c>
      <c r="S240">
        <v>7.3609467455621296</v>
      </c>
    </row>
    <row r="241" spans="1:19" x14ac:dyDescent="0.3">
      <c r="A241" t="s">
        <v>30</v>
      </c>
      <c r="B241" t="s">
        <v>3</v>
      </c>
      <c r="C241" t="s">
        <v>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 x14ac:dyDescent="0.3">
      <c r="A242" t="s">
        <v>27</v>
      </c>
      <c r="B242" t="s">
        <v>3</v>
      </c>
      <c r="C242" t="s">
        <v>6</v>
      </c>
      <c r="D242">
        <v>13</v>
      </c>
      <c r="E242">
        <v>53</v>
      </c>
      <c r="F242">
        <v>46</v>
      </c>
      <c r="G242">
        <v>8.83</v>
      </c>
      <c r="H242">
        <v>115.21</v>
      </c>
      <c r="I242">
        <v>6</v>
      </c>
      <c r="J242">
        <v>1</v>
      </c>
      <c r="K242">
        <v>13</v>
      </c>
      <c r="L242">
        <v>39</v>
      </c>
      <c r="M242">
        <v>375</v>
      </c>
      <c r="N242">
        <v>9</v>
      </c>
      <c r="O242">
        <v>9.61</v>
      </c>
      <c r="P242">
        <v>0</v>
      </c>
      <c r="Q242">
        <v>41.66</v>
      </c>
      <c r="R242" s="19">
        <v>53.917127899999997</v>
      </c>
      <c r="S242" s="19">
        <v>2.0760921747479597</v>
      </c>
    </row>
    <row r="243" spans="1:19" x14ac:dyDescent="0.3">
      <c r="A243" t="s">
        <v>25</v>
      </c>
      <c r="B243" t="s">
        <v>3</v>
      </c>
      <c r="C243" t="s">
        <v>24</v>
      </c>
      <c r="D243">
        <v>14</v>
      </c>
      <c r="E243">
        <v>156</v>
      </c>
      <c r="F243">
        <v>98</v>
      </c>
      <c r="G243">
        <v>22.28</v>
      </c>
      <c r="H243">
        <v>159.18</v>
      </c>
      <c r="I243">
        <v>11</v>
      </c>
      <c r="J243">
        <v>11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553.25874240000007</v>
      </c>
      <c r="S243">
        <v>0</v>
      </c>
    </row>
    <row r="244" spans="1:19" x14ac:dyDescent="0.3">
      <c r="A244" t="s">
        <v>22</v>
      </c>
      <c r="B244" t="s">
        <v>3</v>
      </c>
      <c r="C244" t="s">
        <v>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19" x14ac:dyDescent="0.3">
      <c r="A245" t="s">
        <v>20</v>
      </c>
      <c r="B245" t="s">
        <v>3</v>
      </c>
      <c r="C245" t="s">
        <v>19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7</v>
      </c>
      <c r="L245">
        <v>26</v>
      </c>
      <c r="M245">
        <v>305</v>
      </c>
      <c r="N245">
        <v>14</v>
      </c>
      <c r="O245">
        <v>11.73</v>
      </c>
      <c r="P245">
        <v>0</v>
      </c>
      <c r="Q245">
        <v>21.78</v>
      </c>
      <c r="R245">
        <v>0</v>
      </c>
      <c r="S245">
        <v>7.5399449035812669</v>
      </c>
    </row>
    <row r="246" spans="1:19" x14ac:dyDescent="0.3">
      <c r="A246" t="s">
        <v>17</v>
      </c>
      <c r="B246" t="s">
        <v>3</v>
      </c>
      <c r="C246" t="s">
        <v>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 x14ac:dyDescent="0.3">
      <c r="A247" t="s">
        <v>15</v>
      </c>
      <c r="B247" t="s">
        <v>3</v>
      </c>
      <c r="C247" t="s">
        <v>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19" x14ac:dyDescent="0.3">
      <c r="A248" t="s">
        <v>13</v>
      </c>
      <c r="B248" t="s">
        <v>3</v>
      </c>
      <c r="C248" t="s">
        <v>1</v>
      </c>
      <c r="D248">
        <v>11</v>
      </c>
      <c r="E248">
        <v>5</v>
      </c>
      <c r="F248">
        <v>7</v>
      </c>
      <c r="G248" t="s">
        <v>589</v>
      </c>
      <c r="H248">
        <v>71.42</v>
      </c>
      <c r="I248">
        <v>1</v>
      </c>
      <c r="J248">
        <v>0</v>
      </c>
      <c r="K248">
        <v>11</v>
      </c>
      <c r="L248">
        <v>42</v>
      </c>
      <c r="M248">
        <v>397</v>
      </c>
      <c r="N248">
        <v>15</v>
      </c>
      <c r="O248">
        <v>9.4499999999999993</v>
      </c>
      <c r="P248">
        <v>0</v>
      </c>
      <c r="Q248">
        <v>26.46</v>
      </c>
      <c r="R248" t="e">
        <v>#VALUE!</v>
      </c>
      <c r="S248">
        <v>5.3571428571428568</v>
      </c>
    </row>
    <row r="249" spans="1:19" x14ac:dyDescent="0.3">
      <c r="A249" t="s">
        <v>11</v>
      </c>
      <c r="B249" t="s">
        <v>3</v>
      </c>
      <c r="C249" t="s">
        <v>6</v>
      </c>
      <c r="D249">
        <v>2</v>
      </c>
      <c r="E249">
        <v>15</v>
      </c>
      <c r="F249">
        <v>25</v>
      </c>
      <c r="G249">
        <v>7.5</v>
      </c>
      <c r="H249">
        <v>60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 s="19">
        <v>6.75</v>
      </c>
      <c r="S249" s="19">
        <v>0</v>
      </c>
    </row>
    <row r="250" spans="1:19" x14ac:dyDescent="0.3">
      <c r="A250" t="s">
        <v>8</v>
      </c>
      <c r="B250" t="s">
        <v>3</v>
      </c>
      <c r="C250" t="s">
        <v>6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 s="19">
        <v>0</v>
      </c>
      <c r="S250" s="19">
        <v>0</v>
      </c>
    </row>
    <row r="251" spans="1:19" x14ac:dyDescent="0.3">
      <c r="A251" t="s">
        <v>4</v>
      </c>
      <c r="B251" t="s">
        <v>3</v>
      </c>
      <c r="C251" t="s">
        <v>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</row>
    <row r="252" spans="1:19" x14ac:dyDescent="0.3">
      <c r="R252"/>
      <c r="S252"/>
    </row>
    <row r="253" spans="1:19" x14ac:dyDescent="0.3">
      <c r="R253"/>
      <c r="S253"/>
    </row>
    <row r="254" spans="1:19" x14ac:dyDescent="0.3">
      <c r="R254"/>
      <c r="S254"/>
    </row>
    <row r="255" spans="1:19" x14ac:dyDescent="0.3">
      <c r="R255"/>
      <c r="S255"/>
    </row>
    <row r="256" spans="1:19" x14ac:dyDescent="0.3">
      <c r="R256"/>
      <c r="S256"/>
    </row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</sheetData>
  <sortState xmlns:xlrd2="http://schemas.microsoft.com/office/spreadsheetml/2017/richdata2" ref="R7:R250">
    <sortCondition descending="1" ref="R7:R250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951E1-54F2-4A6E-B637-94BCDC484E1A}">
  <dimension ref="A1:P25"/>
  <sheetViews>
    <sheetView workbookViewId="0">
      <selection sqref="A1:P11"/>
    </sheetView>
  </sheetViews>
  <sheetFormatPr defaultRowHeight="14.4" x14ac:dyDescent="0.3"/>
  <cols>
    <col min="2" max="2" width="12.5546875" bestFit="1" customWidth="1"/>
    <col min="3" max="3" width="21.88671875" bestFit="1" customWidth="1"/>
    <col min="4" max="4" width="12.109375" bestFit="1" customWidth="1"/>
    <col min="5" max="5" width="12.5546875" bestFit="1" customWidth="1"/>
    <col min="6" max="6" width="25.21875" bestFit="1" customWidth="1"/>
    <col min="7" max="7" width="18" bestFit="1" customWidth="1"/>
    <col min="8" max="8" width="14.33203125" bestFit="1" customWidth="1"/>
    <col min="9" max="9" width="21.6640625" bestFit="1" customWidth="1"/>
    <col min="10" max="10" width="10.88671875" bestFit="1" customWidth="1"/>
    <col min="11" max="11" width="15.33203125" bestFit="1" customWidth="1"/>
    <col min="12" max="12" width="12.5546875" bestFit="1" customWidth="1"/>
    <col min="13" max="13" width="21.6640625" bestFit="1" customWidth="1"/>
    <col min="14" max="14" width="15.109375" bestFit="1" customWidth="1"/>
    <col min="15" max="15" width="18.88671875" bestFit="1" customWidth="1"/>
    <col min="16" max="16" width="17.77734375" bestFit="1" customWidth="1"/>
  </cols>
  <sheetData>
    <row r="1" spans="1:16" x14ac:dyDescent="0.3">
      <c r="A1" t="s">
        <v>546</v>
      </c>
      <c r="B1" t="s">
        <v>702</v>
      </c>
      <c r="C1" t="s">
        <v>703</v>
      </c>
      <c r="D1" t="s">
        <v>704</v>
      </c>
      <c r="E1" t="s">
        <v>705</v>
      </c>
      <c r="F1" t="s">
        <v>706</v>
      </c>
      <c r="G1" t="s">
        <v>707</v>
      </c>
      <c r="H1" t="s">
        <v>708</v>
      </c>
      <c r="I1" t="s">
        <v>709</v>
      </c>
      <c r="J1" t="s">
        <v>710</v>
      </c>
      <c r="K1" t="s">
        <v>711</v>
      </c>
      <c r="L1" t="s">
        <v>712</v>
      </c>
      <c r="M1" t="s">
        <v>713</v>
      </c>
      <c r="N1" t="s">
        <v>714</v>
      </c>
      <c r="O1" t="s">
        <v>715</v>
      </c>
      <c r="P1" t="s">
        <v>716</v>
      </c>
    </row>
    <row r="2" spans="1:16" x14ac:dyDescent="0.3">
      <c r="A2" t="s">
        <v>220</v>
      </c>
      <c r="B2">
        <v>2.7499999999999996</v>
      </c>
      <c r="C2">
        <v>2098</v>
      </c>
      <c r="D2">
        <v>61</v>
      </c>
      <c r="E2">
        <v>83.92</v>
      </c>
      <c r="F2">
        <v>2.44</v>
      </c>
      <c r="G2">
        <v>86.36</v>
      </c>
      <c r="H2">
        <v>785.09090909090924</v>
      </c>
      <c r="I2">
        <v>4</v>
      </c>
      <c r="J2">
        <v>1</v>
      </c>
      <c r="K2">
        <v>2159</v>
      </c>
      <c r="L2">
        <v>81.48</v>
      </c>
      <c r="M2" t="s">
        <v>383</v>
      </c>
      <c r="N2" t="s">
        <v>220</v>
      </c>
      <c r="O2" t="s">
        <v>383</v>
      </c>
      <c r="P2" t="s">
        <v>63</v>
      </c>
    </row>
    <row r="3" spans="1:16" x14ac:dyDescent="0.3">
      <c r="A3" t="s">
        <v>383</v>
      </c>
      <c r="B3">
        <v>9.7000000000000011</v>
      </c>
      <c r="C3">
        <v>2739</v>
      </c>
      <c r="D3">
        <v>100</v>
      </c>
      <c r="E3">
        <v>109.56</v>
      </c>
      <c r="F3">
        <v>4</v>
      </c>
      <c r="G3">
        <v>113.56</v>
      </c>
      <c r="H3">
        <v>292.68041237113397</v>
      </c>
      <c r="I3">
        <v>1</v>
      </c>
      <c r="J3">
        <v>2</v>
      </c>
      <c r="K3">
        <v>2839</v>
      </c>
      <c r="L3">
        <v>105.56</v>
      </c>
      <c r="M3" t="s">
        <v>383</v>
      </c>
      <c r="N3" t="s">
        <v>220</v>
      </c>
      <c r="O3" t="s">
        <v>383</v>
      </c>
      <c r="P3" t="s">
        <v>63</v>
      </c>
    </row>
    <row r="4" spans="1:16" x14ac:dyDescent="0.3">
      <c r="A4" t="s">
        <v>169</v>
      </c>
      <c r="B4">
        <v>8</v>
      </c>
      <c r="C4">
        <v>1799</v>
      </c>
      <c r="D4">
        <v>50</v>
      </c>
      <c r="E4">
        <v>71.959999999999994</v>
      </c>
      <c r="F4">
        <v>2</v>
      </c>
      <c r="G4">
        <v>73.959999999999994</v>
      </c>
      <c r="H4">
        <v>231.125</v>
      </c>
      <c r="I4">
        <v>6</v>
      </c>
      <c r="J4">
        <v>3</v>
      </c>
      <c r="K4">
        <v>1849</v>
      </c>
      <c r="L4">
        <v>69.959999999999994</v>
      </c>
      <c r="M4" t="s">
        <v>383</v>
      </c>
      <c r="N4" t="s">
        <v>220</v>
      </c>
      <c r="O4" t="s">
        <v>383</v>
      </c>
      <c r="P4" t="s">
        <v>63</v>
      </c>
    </row>
    <row r="5" spans="1:16" x14ac:dyDescent="0.3">
      <c r="A5" t="s">
        <v>115</v>
      </c>
      <c r="B5">
        <v>12.750000000000004</v>
      </c>
      <c r="C5">
        <v>2027</v>
      </c>
      <c r="D5">
        <v>87</v>
      </c>
      <c r="E5">
        <v>81.08</v>
      </c>
      <c r="F5">
        <v>3.48</v>
      </c>
      <c r="G5">
        <v>84.56</v>
      </c>
      <c r="H5">
        <v>165.8039215686274</v>
      </c>
      <c r="I5">
        <v>5</v>
      </c>
      <c r="J5">
        <v>4</v>
      </c>
      <c r="K5">
        <v>2114</v>
      </c>
      <c r="L5">
        <v>77.599999999999994</v>
      </c>
      <c r="M5" t="s">
        <v>383</v>
      </c>
      <c r="N5" t="s">
        <v>220</v>
      </c>
      <c r="O5" t="s">
        <v>383</v>
      </c>
      <c r="P5" t="s">
        <v>63</v>
      </c>
    </row>
    <row r="6" spans="1:16" x14ac:dyDescent="0.3">
      <c r="A6" t="s">
        <v>3</v>
      </c>
      <c r="B6">
        <v>19.349999999999998</v>
      </c>
      <c r="C6">
        <v>2630</v>
      </c>
      <c r="D6">
        <v>87</v>
      </c>
      <c r="E6">
        <v>105.2</v>
      </c>
      <c r="F6">
        <v>3.48</v>
      </c>
      <c r="G6">
        <v>108.68</v>
      </c>
      <c r="H6">
        <v>140.41343669250648</v>
      </c>
      <c r="I6">
        <v>2</v>
      </c>
      <c r="J6">
        <v>5</v>
      </c>
      <c r="K6">
        <v>2717</v>
      </c>
      <c r="L6">
        <v>101.72</v>
      </c>
      <c r="M6" t="s">
        <v>383</v>
      </c>
      <c r="N6" t="s">
        <v>220</v>
      </c>
      <c r="O6" t="s">
        <v>383</v>
      </c>
      <c r="P6" t="s">
        <v>63</v>
      </c>
    </row>
    <row r="7" spans="1:16" x14ac:dyDescent="0.3">
      <c r="A7" t="s">
        <v>275</v>
      </c>
      <c r="B7">
        <v>17.399999999999999</v>
      </c>
      <c r="C7">
        <v>2134</v>
      </c>
      <c r="D7">
        <v>54</v>
      </c>
      <c r="E7">
        <v>85.36</v>
      </c>
      <c r="F7">
        <v>2.16</v>
      </c>
      <c r="G7">
        <v>87.52</v>
      </c>
      <c r="H7">
        <v>125.74712643678161</v>
      </c>
      <c r="I7">
        <v>3</v>
      </c>
      <c r="J7">
        <v>6</v>
      </c>
      <c r="K7">
        <v>2188</v>
      </c>
      <c r="L7">
        <v>83.2</v>
      </c>
      <c r="M7" t="s">
        <v>383</v>
      </c>
      <c r="N7" t="s">
        <v>220</v>
      </c>
      <c r="O7" t="s">
        <v>383</v>
      </c>
      <c r="P7" t="s">
        <v>63</v>
      </c>
    </row>
    <row r="8" spans="1:16" x14ac:dyDescent="0.3">
      <c r="A8" t="s">
        <v>435</v>
      </c>
      <c r="B8">
        <v>20.2</v>
      </c>
      <c r="C8">
        <v>1721</v>
      </c>
      <c r="D8">
        <v>62</v>
      </c>
      <c r="E8">
        <v>68.84</v>
      </c>
      <c r="F8">
        <v>2.48</v>
      </c>
      <c r="G8">
        <v>71.320000000000007</v>
      </c>
      <c r="H8">
        <v>88.267326732673268</v>
      </c>
      <c r="I8">
        <v>8</v>
      </c>
      <c r="J8">
        <v>7</v>
      </c>
      <c r="K8">
        <v>1783</v>
      </c>
      <c r="L8">
        <v>66.36</v>
      </c>
      <c r="M8" t="s">
        <v>383</v>
      </c>
      <c r="N8" t="s">
        <v>220</v>
      </c>
      <c r="O8" t="s">
        <v>383</v>
      </c>
      <c r="P8" t="s">
        <v>63</v>
      </c>
    </row>
    <row r="9" spans="1:16" x14ac:dyDescent="0.3">
      <c r="A9" t="s">
        <v>63</v>
      </c>
      <c r="B9">
        <v>17.750000000000004</v>
      </c>
      <c r="C9">
        <v>1474</v>
      </c>
      <c r="D9">
        <v>55</v>
      </c>
      <c r="E9">
        <v>58.96</v>
      </c>
      <c r="F9">
        <v>2.2000000000000002</v>
      </c>
      <c r="G9">
        <v>61.160000000000004</v>
      </c>
      <c r="H9">
        <v>86.140845070422515</v>
      </c>
      <c r="I9">
        <v>10</v>
      </c>
      <c r="J9">
        <v>8</v>
      </c>
      <c r="K9">
        <v>1529</v>
      </c>
      <c r="L9">
        <v>56.76</v>
      </c>
      <c r="M9" t="s">
        <v>383</v>
      </c>
      <c r="N9" t="s">
        <v>220</v>
      </c>
      <c r="O9" t="s">
        <v>383</v>
      </c>
      <c r="P9" t="s">
        <v>63</v>
      </c>
    </row>
    <row r="10" spans="1:16" x14ac:dyDescent="0.3">
      <c r="A10" t="s">
        <v>487</v>
      </c>
      <c r="B10">
        <v>39.949999999999996</v>
      </c>
      <c r="C10">
        <v>1754</v>
      </c>
      <c r="D10">
        <v>54</v>
      </c>
      <c r="E10">
        <v>70.16</v>
      </c>
      <c r="F10">
        <v>2.16</v>
      </c>
      <c r="G10">
        <v>72.319999999999993</v>
      </c>
      <c r="H10">
        <v>45.256570713391746</v>
      </c>
      <c r="I10">
        <v>7</v>
      </c>
      <c r="J10">
        <v>9</v>
      </c>
      <c r="K10">
        <v>1808</v>
      </c>
      <c r="L10">
        <v>68</v>
      </c>
      <c r="M10" t="s">
        <v>383</v>
      </c>
      <c r="N10" t="s">
        <v>220</v>
      </c>
      <c r="O10" t="s">
        <v>383</v>
      </c>
      <c r="P10" t="s">
        <v>63</v>
      </c>
    </row>
    <row r="11" spans="1:16" x14ac:dyDescent="0.3">
      <c r="A11" t="s">
        <v>328</v>
      </c>
      <c r="B11">
        <v>36.999999999999993</v>
      </c>
      <c r="C11">
        <v>1604</v>
      </c>
      <c r="D11">
        <v>56</v>
      </c>
      <c r="E11">
        <v>64.16</v>
      </c>
      <c r="F11">
        <v>2.2400000000000002</v>
      </c>
      <c r="G11">
        <v>66.399999999999991</v>
      </c>
      <c r="H11">
        <v>44.86486486486487</v>
      </c>
      <c r="I11">
        <v>9</v>
      </c>
      <c r="J11">
        <v>10</v>
      </c>
      <c r="K11">
        <v>1660</v>
      </c>
      <c r="L11">
        <v>61.919999999999995</v>
      </c>
      <c r="M11" t="s">
        <v>383</v>
      </c>
      <c r="N11" t="s">
        <v>220</v>
      </c>
      <c r="O11" t="s">
        <v>383</v>
      </c>
      <c r="P11" t="s">
        <v>63</v>
      </c>
    </row>
    <row r="13" spans="1:16" x14ac:dyDescent="0.3">
      <c r="L13" s="25" t="s">
        <v>725</v>
      </c>
      <c r="M13" t="s">
        <v>731</v>
      </c>
    </row>
    <row r="14" spans="1:16" x14ac:dyDescent="0.3">
      <c r="B14" s="25" t="s">
        <v>725</v>
      </c>
      <c r="C14" t="s">
        <v>727</v>
      </c>
      <c r="E14" s="25" t="s">
        <v>725</v>
      </c>
      <c r="F14" t="s">
        <v>729</v>
      </c>
      <c r="H14" s="25" t="s">
        <v>725</v>
      </c>
      <c r="I14" t="s">
        <v>731</v>
      </c>
      <c r="L14" s="26" t="s">
        <v>487</v>
      </c>
      <c r="M14">
        <v>45.256570713391746</v>
      </c>
    </row>
    <row r="15" spans="1:16" x14ac:dyDescent="0.3">
      <c r="B15" s="26" t="s">
        <v>487</v>
      </c>
      <c r="C15">
        <v>39.949999999999996</v>
      </c>
      <c r="E15" s="26" t="s">
        <v>487</v>
      </c>
      <c r="F15">
        <v>72.319999999999993</v>
      </c>
      <c r="H15" s="26" t="s">
        <v>487</v>
      </c>
      <c r="I15">
        <v>45.256570713391746</v>
      </c>
      <c r="L15" s="26" t="s">
        <v>435</v>
      </c>
      <c r="M15">
        <v>88.267326732673268</v>
      </c>
    </row>
    <row r="16" spans="1:16" x14ac:dyDescent="0.3">
      <c r="B16" s="26" t="s">
        <v>435</v>
      </c>
      <c r="C16">
        <v>20.2</v>
      </c>
      <c r="E16" s="26" t="s">
        <v>435</v>
      </c>
      <c r="F16">
        <v>71.320000000000007</v>
      </c>
      <c r="H16" s="26" t="s">
        <v>435</v>
      </c>
      <c r="I16">
        <v>88.267326732673268</v>
      </c>
      <c r="L16" s="26" t="s">
        <v>383</v>
      </c>
      <c r="M16">
        <v>292.68041237113397</v>
      </c>
    </row>
    <row r="17" spans="2:13" x14ac:dyDescent="0.3">
      <c r="B17" s="26" t="s">
        <v>383</v>
      </c>
      <c r="C17">
        <v>9.7000000000000011</v>
      </c>
      <c r="E17" s="26" t="s">
        <v>383</v>
      </c>
      <c r="F17">
        <v>113.56</v>
      </c>
      <c r="H17" s="26" t="s">
        <v>383</v>
      </c>
      <c r="I17">
        <v>292.68041237113397</v>
      </c>
      <c r="L17" s="26" t="s">
        <v>328</v>
      </c>
      <c r="M17">
        <v>44.86486486486487</v>
      </c>
    </row>
    <row r="18" spans="2:13" x14ac:dyDescent="0.3">
      <c r="B18" s="26" t="s">
        <v>328</v>
      </c>
      <c r="C18">
        <v>36.999999999999993</v>
      </c>
      <c r="E18" s="26" t="s">
        <v>328</v>
      </c>
      <c r="F18">
        <v>66.399999999999991</v>
      </c>
      <c r="H18" s="26" t="s">
        <v>328</v>
      </c>
      <c r="I18">
        <v>44.86486486486487</v>
      </c>
      <c r="L18" s="26" t="s">
        <v>275</v>
      </c>
      <c r="M18">
        <v>125.74712643678161</v>
      </c>
    </row>
    <row r="19" spans="2:13" x14ac:dyDescent="0.3">
      <c r="B19" s="26" t="s">
        <v>275</v>
      </c>
      <c r="C19">
        <v>17.399999999999999</v>
      </c>
      <c r="E19" s="26" t="s">
        <v>275</v>
      </c>
      <c r="F19">
        <v>87.52</v>
      </c>
      <c r="H19" s="26" t="s">
        <v>275</v>
      </c>
      <c r="I19">
        <v>125.74712643678161</v>
      </c>
      <c r="L19" s="26" t="s">
        <v>220</v>
      </c>
      <c r="M19">
        <v>785.09090909090924</v>
      </c>
    </row>
    <row r="20" spans="2:13" x14ac:dyDescent="0.3">
      <c r="B20" s="26" t="s">
        <v>220</v>
      </c>
      <c r="C20">
        <v>2.7499999999999996</v>
      </c>
      <c r="E20" s="26" t="s">
        <v>220</v>
      </c>
      <c r="F20">
        <v>86.36</v>
      </c>
      <c r="H20" s="26" t="s">
        <v>220</v>
      </c>
      <c r="I20">
        <v>785.09090909090924</v>
      </c>
      <c r="L20" s="26" t="s">
        <v>169</v>
      </c>
      <c r="M20">
        <v>231.125</v>
      </c>
    </row>
    <row r="21" spans="2:13" x14ac:dyDescent="0.3">
      <c r="B21" s="26" t="s">
        <v>169</v>
      </c>
      <c r="C21">
        <v>8</v>
      </c>
      <c r="E21" s="26" t="s">
        <v>169</v>
      </c>
      <c r="F21">
        <v>73.959999999999994</v>
      </c>
      <c r="H21" s="26" t="s">
        <v>169</v>
      </c>
      <c r="I21">
        <v>231.125</v>
      </c>
      <c r="L21" s="26" t="s">
        <v>63</v>
      </c>
      <c r="M21">
        <v>86.140845070422515</v>
      </c>
    </row>
    <row r="22" spans="2:13" x14ac:dyDescent="0.3">
      <c r="B22" s="26" t="s">
        <v>63</v>
      </c>
      <c r="C22">
        <v>17.750000000000004</v>
      </c>
      <c r="E22" s="26" t="s">
        <v>63</v>
      </c>
      <c r="F22">
        <v>61.160000000000004</v>
      </c>
      <c r="H22" s="26" t="s">
        <v>63</v>
      </c>
      <c r="I22">
        <v>86.140845070422515</v>
      </c>
      <c r="L22" s="26" t="s">
        <v>115</v>
      </c>
      <c r="M22">
        <v>165.8039215686274</v>
      </c>
    </row>
    <row r="23" spans="2:13" x14ac:dyDescent="0.3">
      <c r="B23" s="26" t="s">
        <v>115</v>
      </c>
      <c r="C23">
        <v>12.750000000000004</v>
      </c>
      <c r="E23" s="26" t="s">
        <v>115</v>
      </c>
      <c r="F23">
        <v>84.56</v>
      </c>
      <c r="H23" s="26" t="s">
        <v>115</v>
      </c>
      <c r="I23">
        <v>165.8039215686274</v>
      </c>
      <c r="L23" s="26" t="s">
        <v>3</v>
      </c>
      <c r="M23">
        <v>140.41343669250648</v>
      </c>
    </row>
    <row r="24" spans="2:13" x14ac:dyDescent="0.3">
      <c r="B24" s="26" t="s">
        <v>3</v>
      </c>
      <c r="C24">
        <v>19.349999999999998</v>
      </c>
      <c r="E24" s="26" t="s">
        <v>3</v>
      </c>
      <c r="F24">
        <v>108.68</v>
      </c>
      <c r="H24" s="26" t="s">
        <v>3</v>
      </c>
      <c r="I24">
        <v>140.41343669250648</v>
      </c>
      <c r="L24" s="26" t="s">
        <v>726</v>
      </c>
      <c r="M24">
        <v>2005.3904135413113</v>
      </c>
    </row>
    <row r="25" spans="2:13" x14ac:dyDescent="0.3">
      <c r="B25" s="26" t="s">
        <v>726</v>
      </c>
      <c r="C25">
        <v>184.85</v>
      </c>
      <c r="E25" s="26" t="s">
        <v>726</v>
      </c>
      <c r="F25">
        <v>825.83999999999992</v>
      </c>
      <c r="H25" s="26" t="s">
        <v>726</v>
      </c>
      <c r="I25">
        <v>2005.3904135413113</v>
      </c>
    </row>
  </sheetData>
  <sortState xmlns:xlrd2="http://schemas.microsoft.com/office/spreadsheetml/2017/richdata2" ref="A2:P11">
    <sortCondition descending="1" ref="H2:H11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B3E19-B160-4611-B58F-6AFF9E2DF715}">
  <dimension ref="A1:I251"/>
  <sheetViews>
    <sheetView workbookViewId="0">
      <selection activeCell="G18" sqref="G18"/>
    </sheetView>
  </sheetViews>
  <sheetFormatPr defaultRowHeight="14.4" x14ac:dyDescent="0.3"/>
  <cols>
    <col min="1" max="1" width="20.21875" bestFit="1" customWidth="1"/>
    <col min="2" max="2" width="10.88671875" bestFit="1" customWidth="1"/>
    <col min="3" max="3" width="32.88671875" bestFit="1" customWidth="1"/>
    <col min="4" max="4" width="12.21875" bestFit="1" customWidth="1"/>
    <col min="5" max="5" width="10.44140625" bestFit="1" customWidth="1"/>
    <col min="6" max="6" width="28.88671875" bestFit="1" customWidth="1"/>
    <col min="7" max="7" width="28.44140625" bestFit="1" customWidth="1"/>
    <col min="8" max="8" width="12.5546875" bestFit="1" customWidth="1"/>
    <col min="9" max="9" width="11.5546875" bestFit="1" customWidth="1"/>
  </cols>
  <sheetData>
    <row r="1" spans="1:9" x14ac:dyDescent="0.3">
      <c r="A1" s="1" t="s">
        <v>547</v>
      </c>
      <c r="B1" s="1" t="s">
        <v>546</v>
      </c>
      <c r="C1" s="1" t="s">
        <v>545</v>
      </c>
      <c r="D1" s="1" t="s">
        <v>544</v>
      </c>
      <c r="E1" s="1" t="s">
        <v>543</v>
      </c>
      <c r="F1" s="1" t="s">
        <v>685</v>
      </c>
      <c r="G1" s="1" t="s">
        <v>751</v>
      </c>
    </row>
    <row r="2" spans="1:9" x14ac:dyDescent="0.3">
      <c r="A2" t="s">
        <v>541</v>
      </c>
      <c r="B2" t="s">
        <v>487</v>
      </c>
      <c r="C2" t="s">
        <v>29</v>
      </c>
      <c r="D2" t="s">
        <v>53</v>
      </c>
      <c r="E2">
        <v>0</v>
      </c>
      <c r="F2" t="s">
        <v>802</v>
      </c>
    </row>
    <row r="3" spans="1:9" x14ac:dyDescent="0.3">
      <c r="A3" t="s">
        <v>539</v>
      </c>
      <c r="B3" t="s">
        <v>487</v>
      </c>
      <c r="C3" t="s">
        <v>29</v>
      </c>
      <c r="D3" t="s">
        <v>24</v>
      </c>
      <c r="E3">
        <v>0</v>
      </c>
      <c r="F3" t="s">
        <v>803</v>
      </c>
      <c r="H3" s="25" t="s">
        <v>725</v>
      </c>
      <c r="I3" t="s">
        <v>748</v>
      </c>
    </row>
    <row r="4" spans="1:9" x14ac:dyDescent="0.3">
      <c r="A4" t="s">
        <v>537</v>
      </c>
      <c r="B4" t="s">
        <v>487</v>
      </c>
      <c r="C4" t="s">
        <v>29</v>
      </c>
      <c r="D4" t="s">
        <v>53</v>
      </c>
      <c r="E4">
        <v>0</v>
      </c>
      <c r="F4" t="s">
        <v>804</v>
      </c>
      <c r="H4" s="26" t="s">
        <v>6</v>
      </c>
      <c r="I4">
        <v>98.59999999999998</v>
      </c>
    </row>
    <row r="5" spans="1:9" x14ac:dyDescent="0.3">
      <c r="A5" t="s">
        <v>535</v>
      </c>
      <c r="B5" t="s">
        <v>487</v>
      </c>
      <c r="C5" t="s">
        <v>327</v>
      </c>
      <c r="D5" t="s">
        <v>1</v>
      </c>
      <c r="E5">
        <v>0.3</v>
      </c>
      <c r="F5" t="s">
        <v>805</v>
      </c>
      <c r="G5">
        <v>0</v>
      </c>
      <c r="H5" s="26" t="s">
        <v>53</v>
      </c>
      <c r="I5">
        <v>21.000000000000004</v>
      </c>
    </row>
    <row r="6" spans="1:9" x14ac:dyDescent="0.3">
      <c r="A6" t="s">
        <v>532</v>
      </c>
      <c r="B6" t="s">
        <v>487</v>
      </c>
      <c r="C6" t="s">
        <v>29</v>
      </c>
      <c r="D6" t="s">
        <v>24</v>
      </c>
      <c r="E6">
        <v>0</v>
      </c>
      <c r="F6" t="s">
        <v>806</v>
      </c>
      <c r="H6" s="26" t="s">
        <v>1</v>
      </c>
      <c r="I6">
        <v>30.600000000000009</v>
      </c>
    </row>
    <row r="7" spans="1:9" x14ac:dyDescent="0.3">
      <c r="A7" t="s">
        <v>530</v>
      </c>
      <c r="B7" t="s">
        <v>487</v>
      </c>
      <c r="C7" t="s">
        <v>29</v>
      </c>
      <c r="D7" t="s">
        <v>6</v>
      </c>
      <c r="E7">
        <v>0</v>
      </c>
      <c r="F7" t="s">
        <v>807</v>
      </c>
      <c r="H7" s="26" t="s">
        <v>19</v>
      </c>
      <c r="I7">
        <v>8.8000000000000007</v>
      </c>
    </row>
    <row r="8" spans="1:9" x14ac:dyDescent="0.3">
      <c r="A8" t="s">
        <v>504</v>
      </c>
      <c r="B8" t="s">
        <v>487</v>
      </c>
      <c r="C8" t="s">
        <v>10</v>
      </c>
      <c r="D8" t="s">
        <v>1</v>
      </c>
      <c r="E8">
        <v>2</v>
      </c>
      <c r="F8" t="s">
        <v>808</v>
      </c>
      <c r="G8">
        <v>0</v>
      </c>
      <c r="H8" s="26" t="s">
        <v>24</v>
      </c>
      <c r="I8">
        <v>25.85</v>
      </c>
    </row>
    <row r="9" spans="1:9" x14ac:dyDescent="0.3">
      <c r="A9" t="s">
        <v>496</v>
      </c>
      <c r="B9" t="s">
        <v>487</v>
      </c>
      <c r="C9" t="s">
        <v>10</v>
      </c>
      <c r="D9" t="s">
        <v>6</v>
      </c>
      <c r="E9">
        <v>0.4</v>
      </c>
      <c r="F9" t="s">
        <v>809</v>
      </c>
      <c r="G9">
        <v>0</v>
      </c>
      <c r="H9" s="26" t="s">
        <v>747</v>
      </c>
    </row>
    <row r="10" spans="1:9" x14ac:dyDescent="0.3">
      <c r="A10" t="s">
        <v>522</v>
      </c>
      <c r="B10" t="s">
        <v>487</v>
      </c>
      <c r="C10" t="s">
        <v>29</v>
      </c>
      <c r="D10" t="s">
        <v>6</v>
      </c>
      <c r="E10">
        <v>0</v>
      </c>
      <c r="F10" t="s">
        <v>810</v>
      </c>
      <c r="H10" s="26" t="s">
        <v>726</v>
      </c>
      <c r="I10">
        <v>184.85</v>
      </c>
    </row>
    <row r="11" spans="1:9" x14ac:dyDescent="0.3">
      <c r="A11" t="s">
        <v>120</v>
      </c>
      <c r="B11" t="s">
        <v>115</v>
      </c>
      <c r="C11" t="s">
        <v>10</v>
      </c>
      <c r="D11" t="s">
        <v>53</v>
      </c>
      <c r="E11">
        <v>0.3</v>
      </c>
      <c r="F11" t="s">
        <v>811</v>
      </c>
      <c r="G11">
        <v>7.2100000000000009</v>
      </c>
    </row>
    <row r="12" spans="1:9" x14ac:dyDescent="0.3">
      <c r="A12" t="s">
        <v>517</v>
      </c>
      <c r="B12" t="s">
        <v>487</v>
      </c>
      <c r="C12" t="s">
        <v>29</v>
      </c>
      <c r="D12" t="s">
        <v>19</v>
      </c>
      <c r="E12">
        <v>0</v>
      </c>
      <c r="F12" t="s">
        <v>812</v>
      </c>
    </row>
    <row r="13" spans="1:9" x14ac:dyDescent="0.3">
      <c r="A13" t="s">
        <v>515</v>
      </c>
      <c r="B13" t="s">
        <v>487</v>
      </c>
      <c r="C13" t="s">
        <v>29</v>
      </c>
      <c r="D13" t="s">
        <v>1</v>
      </c>
      <c r="E13">
        <v>0</v>
      </c>
      <c r="F13" t="s">
        <v>813</v>
      </c>
    </row>
    <row r="14" spans="1:9" x14ac:dyDescent="0.3">
      <c r="A14" t="s">
        <v>17</v>
      </c>
      <c r="B14" t="s">
        <v>3</v>
      </c>
      <c r="C14" t="s">
        <v>10</v>
      </c>
      <c r="D14" t="s">
        <v>1</v>
      </c>
      <c r="E14">
        <v>0.3</v>
      </c>
      <c r="F14" t="s">
        <v>814</v>
      </c>
      <c r="G14">
        <v>0</v>
      </c>
    </row>
    <row r="15" spans="1:9" x14ac:dyDescent="0.3">
      <c r="A15" t="s">
        <v>510</v>
      </c>
      <c r="B15" t="s">
        <v>487</v>
      </c>
      <c r="C15" t="s">
        <v>29</v>
      </c>
      <c r="D15" t="s">
        <v>19</v>
      </c>
      <c r="E15">
        <v>0</v>
      </c>
      <c r="F15" t="s">
        <v>815</v>
      </c>
    </row>
    <row r="16" spans="1:9" x14ac:dyDescent="0.3">
      <c r="A16" t="s">
        <v>508</v>
      </c>
      <c r="B16" t="s">
        <v>487</v>
      </c>
      <c r="C16" t="s">
        <v>29</v>
      </c>
      <c r="D16" t="s">
        <v>1</v>
      </c>
      <c r="E16">
        <v>0</v>
      </c>
      <c r="F16" t="s">
        <v>816</v>
      </c>
    </row>
    <row r="17" spans="1:7" x14ac:dyDescent="0.3">
      <c r="A17" t="s">
        <v>506</v>
      </c>
      <c r="B17" t="s">
        <v>487</v>
      </c>
      <c r="C17" t="s">
        <v>135</v>
      </c>
      <c r="D17" t="s">
        <v>24</v>
      </c>
      <c r="E17">
        <v>0</v>
      </c>
      <c r="F17" t="s">
        <v>817</v>
      </c>
    </row>
    <row r="18" spans="1:7" x14ac:dyDescent="0.3">
      <c r="A18" t="s">
        <v>287</v>
      </c>
      <c r="B18" t="s">
        <v>275</v>
      </c>
      <c r="C18" t="s">
        <v>10</v>
      </c>
      <c r="D18" t="s">
        <v>1</v>
      </c>
      <c r="E18">
        <v>2</v>
      </c>
      <c r="F18" t="s">
        <v>818</v>
      </c>
      <c r="G18">
        <v>4.0718542482547253</v>
      </c>
    </row>
    <row r="19" spans="1:7" x14ac:dyDescent="0.3">
      <c r="A19" t="s">
        <v>502</v>
      </c>
      <c r="B19" t="s">
        <v>487</v>
      </c>
      <c r="C19" t="s">
        <v>10</v>
      </c>
      <c r="D19" t="s">
        <v>6</v>
      </c>
      <c r="E19">
        <v>14.2</v>
      </c>
      <c r="F19" t="s">
        <v>819</v>
      </c>
    </row>
    <row r="20" spans="1:7" x14ac:dyDescent="0.3">
      <c r="A20" t="s">
        <v>500</v>
      </c>
      <c r="B20" t="s">
        <v>487</v>
      </c>
      <c r="C20" t="s">
        <v>10</v>
      </c>
      <c r="D20" t="s">
        <v>24</v>
      </c>
      <c r="E20">
        <v>14.2</v>
      </c>
      <c r="F20" t="s">
        <v>820</v>
      </c>
    </row>
    <row r="21" spans="1:7" x14ac:dyDescent="0.3">
      <c r="A21" t="s">
        <v>393</v>
      </c>
      <c r="B21" t="s">
        <v>383</v>
      </c>
      <c r="C21" t="s">
        <v>10</v>
      </c>
      <c r="D21" t="s">
        <v>1</v>
      </c>
      <c r="E21">
        <v>0.9</v>
      </c>
      <c r="F21" t="s">
        <v>821</v>
      </c>
      <c r="G21">
        <v>8.2626970227670746</v>
      </c>
    </row>
    <row r="22" spans="1:7" x14ac:dyDescent="0.3">
      <c r="A22" t="s">
        <v>329</v>
      </c>
      <c r="B22" t="s">
        <v>328</v>
      </c>
      <c r="C22" t="s">
        <v>327</v>
      </c>
      <c r="D22" t="s">
        <v>1</v>
      </c>
      <c r="E22">
        <v>0</v>
      </c>
      <c r="F22" t="s">
        <v>822</v>
      </c>
      <c r="G22">
        <v>0</v>
      </c>
    </row>
    <row r="23" spans="1:7" x14ac:dyDescent="0.3">
      <c r="A23" t="s">
        <v>122</v>
      </c>
      <c r="B23" t="s">
        <v>115</v>
      </c>
      <c r="C23" t="s">
        <v>10</v>
      </c>
      <c r="D23" t="s">
        <v>19</v>
      </c>
      <c r="E23">
        <v>0.3</v>
      </c>
      <c r="F23" t="s">
        <v>823</v>
      </c>
      <c r="G23">
        <v>92.974836302816911</v>
      </c>
    </row>
    <row r="24" spans="1:7" x14ac:dyDescent="0.3">
      <c r="A24" t="s">
        <v>389</v>
      </c>
      <c r="B24" t="s">
        <v>383</v>
      </c>
      <c r="C24" t="s">
        <v>327</v>
      </c>
      <c r="D24" t="s">
        <v>24</v>
      </c>
      <c r="E24">
        <v>0.75</v>
      </c>
      <c r="F24" t="s">
        <v>824</v>
      </c>
      <c r="G24">
        <v>-21.435216240070606</v>
      </c>
    </row>
    <row r="25" spans="1:7" x14ac:dyDescent="0.3">
      <c r="A25" t="s">
        <v>336</v>
      </c>
      <c r="B25" t="s">
        <v>328</v>
      </c>
      <c r="C25" t="s">
        <v>10</v>
      </c>
      <c r="D25" t="s">
        <v>6</v>
      </c>
      <c r="E25">
        <v>0.3</v>
      </c>
      <c r="F25" t="s">
        <v>825</v>
      </c>
      <c r="G25">
        <v>0</v>
      </c>
    </row>
    <row r="26" spans="1:7" x14ac:dyDescent="0.3">
      <c r="A26" t="s">
        <v>223</v>
      </c>
      <c r="B26" t="s">
        <v>220</v>
      </c>
      <c r="C26" t="s">
        <v>10</v>
      </c>
      <c r="D26" t="s">
        <v>53</v>
      </c>
      <c r="E26">
        <v>0.3</v>
      </c>
      <c r="F26" t="s">
        <v>826</v>
      </c>
      <c r="G26">
        <v>32.08</v>
      </c>
    </row>
    <row r="27" spans="1:7" x14ac:dyDescent="0.3">
      <c r="A27" t="s">
        <v>485</v>
      </c>
      <c r="B27" t="s">
        <v>435</v>
      </c>
      <c r="C27" t="s">
        <v>29</v>
      </c>
      <c r="D27" t="s">
        <v>24</v>
      </c>
      <c r="E27">
        <v>0</v>
      </c>
      <c r="F27" t="s">
        <v>827</v>
      </c>
    </row>
    <row r="28" spans="1:7" x14ac:dyDescent="0.3">
      <c r="A28" t="s">
        <v>483</v>
      </c>
      <c r="B28" t="s">
        <v>435</v>
      </c>
      <c r="C28" t="s">
        <v>29</v>
      </c>
      <c r="D28" t="s">
        <v>53</v>
      </c>
      <c r="E28">
        <v>0</v>
      </c>
      <c r="F28" t="s">
        <v>828</v>
      </c>
    </row>
    <row r="29" spans="1:7" x14ac:dyDescent="0.3">
      <c r="A29" t="s">
        <v>481</v>
      </c>
      <c r="B29" t="s">
        <v>435</v>
      </c>
      <c r="C29" t="s">
        <v>29</v>
      </c>
      <c r="D29" t="s">
        <v>24</v>
      </c>
      <c r="E29">
        <v>0</v>
      </c>
      <c r="F29" t="s">
        <v>829</v>
      </c>
    </row>
    <row r="30" spans="1:7" x14ac:dyDescent="0.3">
      <c r="A30" t="s">
        <v>479</v>
      </c>
      <c r="B30" t="s">
        <v>435</v>
      </c>
      <c r="C30" t="s">
        <v>29</v>
      </c>
      <c r="D30" t="s">
        <v>53</v>
      </c>
      <c r="E30">
        <v>0</v>
      </c>
      <c r="F30" t="s">
        <v>830</v>
      </c>
    </row>
    <row r="31" spans="1:7" x14ac:dyDescent="0.3">
      <c r="A31" t="s">
        <v>477</v>
      </c>
      <c r="B31" t="s">
        <v>435</v>
      </c>
      <c r="C31" t="s">
        <v>29</v>
      </c>
      <c r="D31" t="s">
        <v>6</v>
      </c>
      <c r="E31">
        <v>0</v>
      </c>
      <c r="F31" t="s">
        <v>831</v>
      </c>
    </row>
    <row r="32" spans="1:7" x14ac:dyDescent="0.3">
      <c r="A32" t="s">
        <v>475</v>
      </c>
      <c r="B32" t="s">
        <v>435</v>
      </c>
      <c r="C32" t="s">
        <v>29</v>
      </c>
      <c r="D32" t="s">
        <v>53</v>
      </c>
      <c r="E32">
        <v>0</v>
      </c>
      <c r="F32" t="s">
        <v>832</v>
      </c>
    </row>
    <row r="33" spans="1:7" x14ac:dyDescent="0.3">
      <c r="A33" t="s">
        <v>473</v>
      </c>
      <c r="B33" t="s">
        <v>435</v>
      </c>
      <c r="C33" t="s">
        <v>29</v>
      </c>
      <c r="D33" t="s">
        <v>53</v>
      </c>
      <c r="E33">
        <v>0</v>
      </c>
      <c r="F33" t="s">
        <v>833</v>
      </c>
    </row>
    <row r="34" spans="1:7" x14ac:dyDescent="0.3">
      <c r="A34" t="s">
        <v>471</v>
      </c>
      <c r="B34" t="s">
        <v>435</v>
      </c>
      <c r="C34" t="s">
        <v>29</v>
      </c>
      <c r="D34" t="s">
        <v>6</v>
      </c>
      <c r="E34">
        <v>0</v>
      </c>
      <c r="F34" t="s">
        <v>834</v>
      </c>
    </row>
    <row r="35" spans="1:7" x14ac:dyDescent="0.3">
      <c r="A35" t="s">
        <v>469</v>
      </c>
      <c r="B35" t="s">
        <v>435</v>
      </c>
      <c r="C35" t="s">
        <v>29</v>
      </c>
      <c r="D35" t="s">
        <v>6</v>
      </c>
      <c r="E35">
        <v>0</v>
      </c>
      <c r="F35" t="s">
        <v>835</v>
      </c>
    </row>
    <row r="36" spans="1:7" x14ac:dyDescent="0.3">
      <c r="A36" t="s">
        <v>467</v>
      </c>
      <c r="B36" t="s">
        <v>435</v>
      </c>
      <c r="C36" t="s">
        <v>29</v>
      </c>
      <c r="D36" t="s">
        <v>6</v>
      </c>
      <c r="E36">
        <v>0</v>
      </c>
      <c r="F36" t="s">
        <v>836</v>
      </c>
    </row>
    <row r="37" spans="1:7" x14ac:dyDescent="0.3">
      <c r="A37" t="s">
        <v>465</v>
      </c>
      <c r="B37" t="s">
        <v>435</v>
      </c>
      <c r="C37" t="s">
        <v>29</v>
      </c>
      <c r="D37" t="s">
        <v>6</v>
      </c>
      <c r="E37">
        <v>0</v>
      </c>
      <c r="F37" t="s">
        <v>837</v>
      </c>
    </row>
    <row r="38" spans="1:7" x14ac:dyDescent="0.3">
      <c r="A38" t="s">
        <v>463</v>
      </c>
      <c r="B38" t="s">
        <v>435</v>
      </c>
      <c r="C38" t="s">
        <v>29</v>
      </c>
      <c r="D38" t="s">
        <v>1</v>
      </c>
      <c r="E38">
        <v>0</v>
      </c>
      <c r="F38" t="s">
        <v>838</v>
      </c>
    </row>
    <row r="39" spans="1:7" x14ac:dyDescent="0.3">
      <c r="A39" t="s">
        <v>461</v>
      </c>
      <c r="B39" t="s">
        <v>435</v>
      </c>
      <c r="C39" t="s">
        <v>29</v>
      </c>
      <c r="D39" t="s">
        <v>1</v>
      </c>
      <c r="E39">
        <v>0</v>
      </c>
      <c r="F39" t="s">
        <v>839</v>
      </c>
    </row>
    <row r="40" spans="1:7" x14ac:dyDescent="0.3">
      <c r="A40" t="s">
        <v>459</v>
      </c>
      <c r="B40" t="s">
        <v>435</v>
      </c>
      <c r="C40" t="s">
        <v>29</v>
      </c>
      <c r="D40" t="s">
        <v>1</v>
      </c>
      <c r="E40">
        <v>0</v>
      </c>
      <c r="F40" t="s">
        <v>840</v>
      </c>
    </row>
    <row r="41" spans="1:7" x14ac:dyDescent="0.3">
      <c r="A41" t="s">
        <v>457</v>
      </c>
      <c r="B41" t="s">
        <v>435</v>
      </c>
      <c r="C41" t="s">
        <v>29</v>
      </c>
      <c r="D41" t="s">
        <v>1</v>
      </c>
      <c r="E41">
        <v>0</v>
      </c>
      <c r="F41" t="s">
        <v>841</v>
      </c>
    </row>
    <row r="42" spans="1:7" x14ac:dyDescent="0.3">
      <c r="A42" t="s">
        <v>455</v>
      </c>
      <c r="B42" t="s">
        <v>435</v>
      </c>
      <c r="C42" t="s">
        <v>29</v>
      </c>
      <c r="D42" t="s">
        <v>19</v>
      </c>
      <c r="E42">
        <v>0</v>
      </c>
      <c r="F42" t="s">
        <v>842</v>
      </c>
    </row>
    <row r="43" spans="1:7" x14ac:dyDescent="0.3">
      <c r="A43" t="s">
        <v>453</v>
      </c>
      <c r="B43" t="s">
        <v>435</v>
      </c>
      <c r="C43" t="s">
        <v>135</v>
      </c>
      <c r="D43" t="s">
        <v>53</v>
      </c>
      <c r="E43">
        <v>0</v>
      </c>
      <c r="F43" t="s">
        <v>843</v>
      </c>
    </row>
    <row r="44" spans="1:7" x14ac:dyDescent="0.3">
      <c r="A44" t="s">
        <v>451</v>
      </c>
      <c r="B44" t="s">
        <v>435</v>
      </c>
      <c r="C44" t="s">
        <v>10</v>
      </c>
      <c r="D44" t="s">
        <v>6</v>
      </c>
      <c r="E44">
        <v>8.4</v>
      </c>
      <c r="F44" t="s">
        <v>844</v>
      </c>
    </row>
    <row r="45" spans="1:7" x14ac:dyDescent="0.3">
      <c r="A45" t="s">
        <v>139</v>
      </c>
      <c r="B45" t="s">
        <v>115</v>
      </c>
      <c r="C45" t="s">
        <v>327</v>
      </c>
      <c r="D45" t="s">
        <v>6</v>
      </c>
      <c r="E45">
        <v>0</v>
      </c>
      <c r="F45" t="s">
        <v>845</v>
      </c>
      <c r="G45">
        <v>3.5883363148479432</v>
      </c>
    </row>
    <row r="46" spans="1:7" x14ac:dyDescent="0.3">
      <c r="A46" t="s">
        <v>446</v>
      </c>
      <c r="B46" t="s">
        <v>435</v>
      </c>
      <c r="C46" t="s">
        <v>10</v>
      </c>
      <c r="D46" t="s">
        <v>53</v>
      </c>
      <c r="E46">
        <v>2</v>
      </c>
      <c r="F46" t="s">
        <v>846</v>
      </c>
      <c r="G46">
        <v>0</v>
      </c>
    </row>
    <row r="47" spans="1:7" x14ac:dyDescent="0.3">
      <c r="A47" t="s">
        <v>444</v>
      </c>
      <c r="B47" t="s">
        <v>435</v>
      </c>
      <c r="C47" t="s">
        <v>10</v>
      </c>
      <c r="D47" t="s">
        <v>53</v>
      </c>
      <c r="E47">
        <v>4</v>
      </c>
      <c r="F47" t="s">
        <v>847</v>
      </c>
    </row>
    <row r="48" spans="1:7" x14ac:dyDescent="0.3">
      <c r="A48" t="s">
        <v>528</v>
      </c>
      <c r="B48" t="s">
        <v>487</v>
      </c>
      <c r="C48" t="s">
        <v>327</v>
      </c>
      <c r="D48" t="s">
        <v>6</v>
      </c>
      <c r="E48">
        <v>0.75</v>
      </c>
      <c r="F48" t="s">
        <v>848</v>
      </c>
      <c r="G48">
        <v>0</v>
      </c>
    </row>
    <row r="49" spans="1:7" x14ac:dyDescent="0.3">
      <c r="A49" t="s">
        <v>39</v>
      </c>
      <c r="B49" t="s">
        <v>3</v>
      </c>
      <c r="C49" t="s">
        <v>327</v>
      </c>
      <c r="D49" t="s">
        <v>1</v>
      </c>
      <c r="E49">
        <v>0.75</v>
      </c>
      <c r="F49" t="s">
        <v>849</v>
      </c>
      <c r="G49">
        <v>0</v>
      </c>
    </row>
    <row r="50" spans="1:7" x14ac:dyDescent="0.3">
      <c r="A50" t="s">
        <v>125</v>
      </c>
      <c r="B50" t="s">
        <v>115</v>
      </c>
      <c r="C50" t="s">
        <v>327</v>
      </c>
      <c r="D50" t="s">
        <v>6</v>
      </c>
      <c r="E50">
        <v>0.3</v>
      </c>
      <c r="F50" t="s">
        <v>850</v>
      </c>
      <c r="G50">
        <v>306.914085</v>
      </c>
    </row>
    <row r="51" spans="1:7" x14ac:dyDescent="0.3">
      <c r="A51" t="s">
        <v>350</v>
      </c>
      <c r="B51" t="s">
        <v>328</v>
      </c>
      <c r="C51" t="s">
        <v>10</v>
      </c>
      <c r="D51" t="s">
        <v>24</v>
      </c>
      <c r="E51">
        <v>2</v>
      </c>
      <c r="F51" t="s">
        <v>851</v>
      </c>
      <c r="G51">
        <v>0</v>
      </c>
    </row>
    <row r="52" spans="1:7" x14ac:dyDescent="0.3">
      <c r="A52" t="s">
        <v>433</v>
      </c>
      <c r="B52" t="s">
        <v>383</v>
      </c>
      <c r="C52" t="s">
        <v>29</v>
      </c>
      <c r="D52" t="s">
        <v>53</v>
      </c>
      <c r="E52">
        <v>0</v>
      </c>
      <c r="F52" t="s">
        <v>852</v>
      </c>
    </row>
    <row r="53" spans="1:7" x14ac:dyDescent="0.3">
      <c r="A53" t="s">
        <v>431</v>
      </c>
      <c r="B53" t="s">
        <v>383</v>
      </c>
      <c r="C53" t="s">
        <v>29</v>
      </c>
      <c r="D53" t="s">
        <v>53</v>
      </c>
      <c r="E53">
        <v>0</v>
      </c>
      <c r="F53" t="s">
        <v>853</v>
      </c>
    </row>
    <row r="54" spans="1:7" x14ac:dyDescent="0.3">
      <c r="A54" t="s">
        <v>429</v>
      </c>
      <c r="B54" t="s">
        <v>383</v>
      </c>
      <c r="C54" t="s">
        <v>29</v>
      </c>
      <c r="D54" t="s">
        <v>24</v>
      </c>
      <c r="E54">
        <v>0</v>
      </c>
      <c r="F54" t="s">
        <v>854</v>
      </c>
    </row>
    <row r="55" spans="1:7" x14ac:dyDescent="0.3">
      <c r="A55" t="s">
        <v>427</v>
      </c>
      <c r="B55" t="s">
        <v>383</v>
      </c>
      <c r="C55" t="s">
        <v>29</v>
      </c>
      <c r="D55" t="s">
        <v>24</v>
      </c>
      <c r="E55">
        <v>0</v>
      </c>
      <c r="F55" t="s">
        <v>855</v>
      </c>
    </row>
    <row r="56" spans="1:7" x14ac:dyDescent="0.3">
      <c r="A56" t="s">
        <v>425</v>
      </c>
      <c r="B56" t="s">
        <v>383</v>
      </c>
      <c r="C56" t="s">
        <v>29</v>
      </c>
      <c r="D56" t="s">
        <v>24</v>
      </c>
      <c r="E56">
        <v>0</v>
      </c>
      <c r="F56" t="s">
        <v>856</v>
      </c>
    </row>
    <row r="57" spans="1:7" x14ac:dyDescent="0.3">
      <c r="A57" t="s">
        <v>423</v>
      </c>
      <c r="B57" t="s">
        <v>383</v>
      </c>
      <c r="C57" t="s">
        <v>29</v>
      </c>
      <c r="D57" t="s">
        <v>6</v>
      </c>
      <c r="E57">
        <v>0</v>
      </c>
      <c r="F57" t="s">
        <v>857</v>
      </c>
    </row>
    <row r="58" spans="1:7" x14ac:dyDescent="0.3">
      <c r="A58" t="s">
        <v>421</v>
      </c>
      <c r="B58" t="s">
        <v>383</v>
      </c>
      <c r="C58" t="s">
        <v>29</v>
      </c>
      <c r="D58" t="s">
        <v>6</v>
      </c>
      <c r="E58">
        <v>0</v>
      </c>
      <c r="F58" t="s">
        <v>858</v>
      </c>
    </row>
    <row r="59" spans="1:7" x14ac:dyDescent="0.3">
      <c r="A59" t="s">
        <v>419</v>
      </c>
      <c r="B59" t="s">
        <v>383</v>
      </c>
      <c r="C59" t="s">
        <v>29</v>
      </c>
      <c r="D59" t="s">
        <v>6</v>
      </c>
      <c r="E59">
        <v>0</v>
      </c>
      <c r="F59" t="s">
        <v>859</v>
      </c>
    </row>
    <row r="60" spans="1:7" x14ac:dyDescent="0.3">
      <c r="A60" t="s">
        <v>417</v>
      </c>
      <c r="B60" t="s">
        <v>383</v>
      </c>
      <c r="C60" t="s">
        <v>29</v>
      </c>
      <c r="D60" t="s">
        <v>1</v>
      </c>
      <c r="E60">
        <v>0</v>
      </c>
      <c r="F60" t="s">
        <v>860</v>
      </c>
    </row>
    <row r="61" spans="1:7" x14ac:dyDescent="0.3">
      <c r="A61" t="s">
        <v>415</v>
      </c>
      <c r="B61" t="s">
        <v>383</v>
      </c>
      <c r="C61" t="s">
        <v>29</v>
      </c>
      <c r="D61" t="s">
        <v>53</v>
      </c>
      <c r="E61">
        <v>0</v>
      </c>
      <c r="F61" t="s">
        <v>861</v>
      </c>
    </row>
    <row r="62" spans="1:7" x14ac:dyDescent="0.3">
      <c r="A62" t="s">
        <v>413</v>
      </c>
      <c r="B62" t="s">
        <v>383</v>
      </c>
      <c r="C62" t="s">
        <v>29</v>
      </c>
      <c r="D62" t="s">
        <v>6</v>
      </c>
      <c r="E62">
        <v>0</v>
      </c>
      <c r="F62" t="s">
        <v>862</v>
      </c>
    </row>
    <row r="63" spans="1:7" x14ac:dyDescent="0.3">
      <c r="A63" t="s">
        <v>411</v>
      </c>
      <c r="B63" t="s">
        <v>383</v>
      </c>
      <c r="C63" t="s">
        <v>29</v>
      </c>
      <c r="D63" t="s">
        <v>1</v>
      </c>
      <c r="E63">
        <v>0</v>
      </c>
      <c r="F63" t="s">
        <v>863</v>
      </c>
    </row>
    <row r="64" spans="1:7" x14ac:dyDescent="0.3">
      <c r="A64" t="s">
        <v>409</v>
      </c>
      <c r="B64" t="s">
        <v>383</v>
      </c>
      <c r="C64" t="s">
        <v>29</v>
      </c>
      <c r="D64" t="s">
        <v>1</v>
      </c>
      <c r="E64">
        <v>0</v>
      </c>
      <c r="F64" t="s">
        <v>864</v>
      </c>
    </row>
    <row r="65" spans="1:7" x14ac:dyDescent="0.3">
      <c r="A65" t="s">
        <v>407</v>
      </c>
      <c r="B65" t="s">
        <v>383</v>
      </c>
      <c r="C65" t="s">
        <v>29</v>
      </c>
      <c r="D65" t="s">
        <v>1</v>
      </c>
      <c r="E65">
        <v>0</v>
      </c>
      <c r="F65" t="s">
        <v>865</v>
      </c>
    </row>
    <row r="66" spans="1:7" x14ac:dyDescent="0.3">
      <c r="A66" t="s">
        <v>405</v>
      </c>
      <c r="B66" t="s">
        <v>383</v>
      </c>
      <c r="C66" t="s">
        <v>29</v>
      </c>
      <c r="D66" t="s">
        <v>1</v>
      </c>
      <c r="E66">
        <v>0</v>
      </c>
      <c r="F66" t="s">
        <v>866</v>
      </c>
    </row>
    <row r="67" spans="1:7" x14ac:dyDescent="0.3">
      <c r="A67" t="s">
        <v>403</v>
      </c>
      <c r="B67" t="s">
        <v>383</v>
      </c>
      <c r="C67" t="s">
        <v>29</v>
      </c>
      <c r="D67" t="s">
        <v>1</v>
      </c>
      <c r="E67">
        <v>0</v>
      </c>
      <c r="F67" t="s">
        <v>867</v>
      </c>
    </row>
    <row r="68" spans="1:7" x14ac:dyDescent="0.3">
      <c r="A68" t="s">
        <v>401</v>
      </c>
      <c r="B68" t="s">
        <v>383</v>
      </c>
      <c r="C68" t="s">
        <v>29</v>
      </c>
      <c r="D68" t="s">
        <v>19</v>
      </c>
      <c r="E68">
        <v>0</v>
      </c>
      <c r="F68" t="s">
        <v>868</v>
      </c>
    </row>
    <row r="69" spans="1:7" x14ac:dyDescent="0.3">
      <c r="A69" t="s">
        <v>399</v>
      </c>
      <c r="B69" t="s">
        <v>383</v>
      </c>
      <c r="C69" t="s">
        <v>29</v>
      </c>
      <c r="D69" t="s">
        <v>19</v>
      </c>
      <c r="E69">
        <v>0</v>
      </c>
      <c r="F69" t="s">
        <v>869</v>
      </c>
    </row>
    <row r="70" spans="1:7" x14ac:dyDescent="0.3">
      <c r="A70" t="s">
        <v>397</v>
      </c>
      <c r="B70" t="s">
        <v>383</v>
      </c>
      <c r="C70" t="s">
        <v>29</v>
      </c>
      <c r="D70" t="s">
        <v>19</v>
      </c>
      <c r="E70">
        <v>0</v>
      </c>
      <c r="F70" t="s">
        <v>870</v>
      </c>
    </row>
    <row r="71" spans="1:7" x14ac:dyDescent="0.3">
      <c r="A71" t="s">
        <v>395</v>
      </c>
      <c r="B71" t="s">
        <v>383</v>
      </c>
      <c r="C71" t="s">
        <v>29</v>
      </c>
      <c r="D71" t="s">
        <v>19</v>
      </c>
      <c r="E71">
        <v>0</v>
      </c>
      <c r="F71" t="s">
        <v>871</v>
      </c>
    </row>
    <row r="72" spans="1:7" x14ac:dyDescent="0.3">
      <c r="A72" t="s">
        <v>285</v>
      </c>
      <c r="B72" t="s">
        <v>275</v>
      </c>
      <c r="C72" t="s">
        <v>327</v>
      </c>
      <c r="D72" t="s">
        <v>6</v>
      </c>
      <c r="E72">
        <v>1</v>
      </c>
      <c r="F72" t="s">
        <v>872</v>
      </c>
      <c r="G72">
        <v>-44.66</v>
      </c>
    </row>
    <row r="73" spans="1:7" x14ac:dyDescent="0.3">
      <c r="A73" t="s">
        <v>391</v>
      </c>
      <c r="B73" t="s">
        <v>383</v>
      </c>
      <c r="C73" t="s">
        <v>10</v>
      </c>
      <c r="D73" t="s">
        <v>6</v>
      </c>
      <c r="E73">
        <v>7</v>
      </c>
      <c r="F73" t="s">
        <v>873</v>
      </c>
    </row>
    <row r="74" spans="1:7" x14ac:dyDescent="0.3">
      <c r="A74" t="s">
        <v>4</v>
      </c>
      <c r="B74" t="s">
        <v>3</v>
      </c>
      <c r="C74" t="s">
        <v>327</v>
      </c>
      <c r="D74" t="s">
        <v>1</v>
      </c>
      <c r="E74">
        <v>2</v>
      </c>
      <c r="F74" t="s">
        <v>874</v>
      </c>
      <c r="G74">
        <v>5.2719372203126014</v>
      </c>
    </row>
    <row r="75" spans="1:7" x14ac:dyDescent="0.3">
      <c r="A75" t="s">
        <v>76</v>
      </c>
      <c r="B75" t="s">
        <v>63</v>
      </c>
      <c r="C75" t="s">
        <v>10</v>
      </c>
      <c r="D75" t="s">
        <v>1</v>
      </c>
      <c r="E75">
        <v>2</v>
      </c>
      <c r="F75" t="s">
        <v>875</v>
      </c>
      <c r="G75">
        <v>0</v>
      </c>
    </row>
    <row r="76" spans="1:7" x14ac:dyDescent="0.3">
      <c r="A76" t="s">
        <v>70</v>
      </c>
      <c r="B76" t="s">
        <v>63</v>
      </c>
      <c r="C76" t="s">
        <v>10</v>
      </c>
      <c r="D76" t="s">
        <v>53</v>
      </c>
      <c r="E76">
        <v>0.75</v>
      </c>
      <c r="F76" t="s">
        <v>876</v>
      </c>
      <c r="G76">
        <v>0</v>
      </c>
    </row>
    <row r="77" spans="1:7" x14ac:dyDescent="0.3">
      <c r="A77" t="s">
        <v>380</v>
      </c>
      <c r="B77" t="s">
        <v>328</v>
      </c>
      <c r="C77" t="s">
        <v>29</v>
      </c>
      <c r="D77" t="s">
        <v>53</v>
      </c>
      <c r="E77">
        <v>0</v>
      </c>
      <c r="F77" t="s">
        <v>877</v>
      </c>
    </row>
    <row r="78" spans="1:7" x14ac:dyDescent="0.3">
      <c r="A78" t="s">
        <v>378</v>
      </c>
      <c r="B78" t="s">
        <v>328</v>
      </c>
      <c r="C78" t="s">
        <v>29</v>
      </c>
      <c r="D78" t="s">
        <v>53</v>
      </c>
      <c r="E78">
        <v>0</v>
      </c>
      <c r="F78" t="s">
        <v>878</v>
      </c>
    </row>
    <row r="79" spans="1:7" x14ac:dyDescent="0.3">
      <c r="A79" t="s">
        <v>376</v>
      </c>
      <c r="B79" t="s">
        <v>328</v>
      </c>
      <c r="C79" t="s">
        <v>29</v>
      </c>
      <c r="D79" t="s">
        <v>53</v>
      </c>
      <c r="E79">
        <v>0</v>
      </c>
      <c r="F79" t="s">
        <v>879</v>
      </c>
    </row>
    <row r="80" spans="1:7" x14ac:dyDescent="0.3">
      <c r="A80" t="s">
        <v>374</v>
      </c>
      <c r="B80" t="s">
        <v>328</v>
      </c>
      <c r="C80" t="s">
        <v>29</v>
      </c>
      <c r="D80" t="s">
        <v>53</v>
      </c>
      <c r="E80">
        <v>0</v>
      </c>
      <c r="F80" t="s">
        <v>880</v>
      </c>
    </row>
    <row r="81" spans="1:7" x14ac:dyDescent="0.3">
      <c r="A81" t="s">
        <v>372</v>
      </c>
      <c r="B81" t="s">
        <v>328</v>
      </c>
      <c r="C81" t="s">
        <v>29</v>
      </c>
      <c r="D81" t="s">
        <v>6</v>
      </c>
      <c r="E81">
        <v>0</v>
      </c>
      <c r="F81" t="s">
        <v>881</v>
      </c>
    </row>
    <row r="82" spans="1:7" x14ac:dyDescent="0.3">
      <c r="A82" t="s">
        <v>370</v>
      </c>
      <c r="B82" t="s">
        <v>328</v>
      </c>
      <c r="C82" t="s">
        <v>29</v>
      </c>
      <c r="D82" t="s">
        <v>6</v>
      </c>
      <c r="E82">
        <v>0</v>
      </c>
      <c r="F82" t="s">
        <v>882</v>
      </c>
    </row>
    <row r="83" spans="1:7" x14ac:dyDescent="0.3">
      <c r="A83" t="s">
        <v>368</v>
      </c>
      <c r="B83" t="s">
        <v>328</v>
      </c>
      <c r="C83" t="s">
        <v>29</v>
      </c>
      <c r="D83" t="s">
        <v>53</v>
      </c>
      <c r="E83">
        <v>0</v>
      </c>
      <c r="F83" t="s">
        <v>883</v>
      </c>
    </row>
    <row r="84" spans="1:7" x14ac:dyDescent="0.3">
      <c r="A84" t="s">
        <v>366</v>
      </c>
      <c r="B84" t="s">
        <v>328</v>
      </c>
      <c r="C84" t="s">
        <v>29</v>
      </c>
      <c r="D84" t="s">
        <v>1</v>
      </c>
      <c r="E84">
        <v>0</v>
      </c>
      <c r="F84" t="s">
        <v>884</v>
      </c>
    </row>
    <row r="85" spans="1:7" x14ac:dyDescent="0.3">
      <c r="A85" t="s">
        <v>364</v>
      </c>
      <c r="B85" t="s">
        <v>328</v>
      </c>
      <c r="C85" t="s">
        <v>29</v>
      </c>
      <c r="D85" t="s">
        <v>6</v>
      </c>
      <c r="E85">
        <v>0</v>
      </c>
      <c r="F85" t="s">
        <v>885</v>
      </c>
    </row>
    <row r="86" spans="1:7" x14ac:dyDescent="0.3">
      <c r="A86" t="s">
        <v>362</v>
      </c>
      <c r="B86" t="s">
        <v>328</v>
      </c>
      <c r="C86" t="s">
        <v>29</v>
      </c>
      <c r="D86" t="s">
        <v>19</v>
      </c>
      <c r="E86">
        <v>0</v>
      </c>
      <c r="F86" t="s">
        <v>886</v>
      </c>
    </row>
    <row r="87" spans="1:7" x14ac:dyDescent="0.3">
      <c r="A87" t="s">
        <v>68</v>
      </c>
      <c r="B87" t="s">
        <v>63</v>
      </c>
      <c r="C87" t="s">
        <v>10</v>
      </c>
      <c r="D87" t="s">
        <v>6</v>
      </c>
      <c r="E87">
        <v>0.3</v>
      </c>
      <c r="F87" t="s">
        <v>887</v>
      </c>
      <c r="G87">
        <v>10.030000000000001</v>
      </c>
    </row>
    <row r="88" spans="1:7" x14ac:dyDescent="0.3">
      <c r="A88" t="s">
        <v>357</v>
      </c>
      <c r="B88" t="s">
        <v>328</v>
      </c>
      <c r="C88" t="s">
        <v>29</v>
      </c>
      <c r="D88" t="s">
        <v>1</v>
      </c>
      <c r="E88">
        <v>0</v>
      </c>
      <c r="F88" t="s">
        <v>888</v>
      </c>
    </row>
    <row r="89" spans="1:7" x14ac:dyDescent="0.3">
      <c r="A89" t="s">
        <v>355</v>
      </c>
      <c r="B89" t="s">
        <v>328</v>
      </c>
      <c r="C89" t="s">
        <v>10</v>
      </c>
      <c r="D89" t="s">
        <v>6</v>
      </c>
      <c r="E89">
        <v>25.2</v>
      </c>
      <c r="F89" t="s">
        <v>889</v>
      </c>
    </row>
    <row r="90" spans="1:7" x14ac:dyDescent="0.3">
      <c r="A90" t="s">
        <v>344</v>
      </c>
      <c r="B90" t="s">
        <v>328</v>
      </c>
      <c r="C90" t="s">
        <v>10</v>
      </c>
      <c r="D90" t="s">
        <v>1</v>
      </c>
      <c r="E90">
        <v>0.3</v>
      </c>
      <c r="F90" t="s">
        <v>890</v>
      </c>
      <c r="G90">
        <v>0</v>
      </c>
    </row>
    <row r="91" spans="1:7" x14ac:dyDescent="0.3">
      <c r="A91" t="s">
        <v>259</v>
      </c>
      <c r="B91" t="s">
        <v>220</v>
      </c>
      <c r="C91" t="s">
        <v>327</v>
      </c>
      <c r="D91" t="s">
        <v>1</v>
      </c>
      <c r="E91">
        <v>0.75</v>
      </c>
      <c r="F91" t="s">
        <v>891</v>
      </c>
      <c r="G91">
        <v>5.0671918443002779</v>
      </c>
    </row>
    <row r="92" spans="1:7" x14ac:dyDescent="0.3">
      <c r="A92" t="s">
        <v>348</v>
      </c>
      <c r="B92" t="s">
        <v>328</v>
      </c>
      <c r="C92" t="s">
        <v>10</v>
      </c>
      <c r="D92" t="s">
        <v>24</v>
      </c>
      <c r="E92">
        <v>3</v>
      </c>
      <c r="F92" t="s">
        <v>892</v>
      </c>
    </row>
    <row r="93" spans="1:7" x14ac:dyDescent="0.3">
      <c r="A93" t="s">
        <v>22</v>
      </c>
      <c r="B93" t="s">
        <v>3</v>
      </c>
      <c r="C93" t="s">
        <v>10</v>
      </c>
      <c r="D93" t="s">
        <v>1</v>
      </c>
      <c r="E93">
        <v>0.3</v>
      </c>
      <c r="F93" t="s">
        <v>893</v>
      </c>
      <c r="G93">
        <v>60.820000000000007</v>
      </c>
    </row>
    <row r="94" spans="1:7" x14ac:dyDescent="0.3">
      <c r="A94" t="s">
        <v>228</v>
      </c>
      <c r="B94" t="s">
        <v>220</v>
      </c>
      <c r="C94" t="s">
        <v>327</v>
      </c>
      <c r="D94" t="s">
        <v>1</v>
      </c>
      <c r="E94">
        <v>0.3</v>
      </c>
      <c r="F94" t="s">
        <v>894</v>
      </c>
      <c r="G94">
        <v>0</v>
      </c>
    </row>
    <row r="95" spans="1:7" x14ac:dyDescent="0.3">
      <c r="A95" t="s">
        <v>116</v>
      </c>
      <c r="B95" t="s">
        <v>115</v>
      </c>
      <c r="C95" t="s">
        <v>10</v>
      </c>
      <c r="D95" t="s">
        <v>1</v>
      </c>
      <c r="E95">
        <v>0.75</v>
      </c>
      <c r="F95" t="s">
        <v>895</v>
      </c>
      <c r="G95">
        <v>0</v>
      </c>
    </row>
    <row r="96" spans="1:7" x14ac:dyDescent="0.3">
      <c r="A96" t="s">
        <v>520</v>
      </c>
      <c r="B96" t="s">
        <v>487</v>
      </c>
      <c r="C96" t="s">
        <v>327</v>
      </c>
      <c r="D96" t="s">
        <v>1</v>
      </c>
      <c r="E96">
        <v>0.3</v>
      </c>
      <c r="F96" t="s">
        <v>896</v>
      </c>
      <c r="G96">
        <v>0</v>
      </c>
    </row>
    <row r="97" spans="1:7" x14ac:dyDescent="0.3">
      <c r="A97" t="s">
        <v>384</v>
      </c>
      <c r="B97" t="s">
        <v>383</v>
      </c>
      <c r="C97" t="s">
        <v>327</v>
      </c>
      <c r="D97" t="s">
        <v>1</v>
      </c>
      <c r="E97">
        <v>0.3</v>
      </c>
      <c r="F97" t="s">
        <v>897</v>
      </c>
      <c r="G97">
        <v>5.5778321108394451</v>
      </c>
    </row>
    <row r="98" spans="1:7" x14ac:dyDescent="0.3">
      <c r="A98" t="s">
        <v>436</v>
      </c>
      <c r="B98" t="s">
        <v>435</v>
      </c>
      <c r="C98" t="s">
        <v>10</v>
      </c>
      <c r="D98" t="s">
        <v>1</v>
      </c>
      <c r="E98">
        <v>2</v>
      </c>
      <c r="F98" t="s">
        <v>898</v>
      </c>
      <c r="G98">
        <v>4.6110290114334598</v>
      </c>
    </row>
    <row r="99" spans="1:7" x14ac:dyDescent="0.3">
      <c r="A99" t="s">
        <v>386</v>
      </c>
      <c r="B99" t="s">
        <v>383</v>
      </c>
      <c r="C99" t="s">
        <v>10</v>
      </c>
      <c r="D99" t="s">
        <v>1</v>
      </c>
      <c r="E99">
        <v>0.75</v>
      </c>
      <c r="F99" t="s">
        <v>899</v>
      </c>
      <c r="G99">
        <v>0</v>
      </c>
    </row>
    <row r="100" spans="1:7" x14ac:dyDescent="0.3">
      <c r="A100" t="s">
        <v>442</v>
      </c>
      <c r="B100" t="s">
        <v>435</v>
      </c>
      <c r="C100" t="s">
        <v>10</v>
      </c>
      <c r="D100" t="s">
        <v>1</v>
      </c>
      <c r="E100">
        <v>2</v>
      </c>
      <c r="F100" t="s">
        <v>900</v>
      </c>
      <c r="G100">
        <v>6.5786435786435788</v>
      </c>
    </row>
    <row r="101" spans="1:7" x14ac:dyDescent="0.3">
      <c r="A101" t="s">
        <v>353</v>
      </c>
      <c r="B101" t="s">
        <v>328</v>
      </c>
      <c r="C101" t="s">
        <v>327</v>
      </c>
      <c r="D101" t="s">
        <v>24</v>
      </c>
      <c r="E101">
        <v>0.3</v>
      </c>
      <c r="F101" t="s">
        <v>901</v>
      </c>
      <c r="G101">
        <v>-54.001703163017034</v>
      </c>
    </row>
    <row r="102" spans="1:7" x14ac:dyDescent="0.3">
      <c r="A102" t="s">
        <v>325</v>
      </c>
      <c r="B102" t="s">
        <v>275</v>
      </c>
      <c r="C102" t="s">
        <v>29</v>
      </c>
      <c r="D102" t="s">
        <v>24</v>
      </c>
      <c r="E102">
        <v>0</v>
      </c>
      <c r="F102" t="s">
        <v>902</v>
      </c>
    </row>
    <row r="103" spans="1:7" x14ac:dyDescent="0.3">
      <c r="A103" t="s">
        <v>323</v>
      </c>
      <c r="B103" t="s">
        <v>275</v>
      </c>
      <c r="C103" t="s">
        <v>29</v>
      </c>
      <c r="D103" t="s">
        <v>6</v>
      </c>
      <c r="E103">
        <v>0</v>
      </c>
      <c r="F103" t="s">
        <v>903</v>
      </c>
    </row>
    <row r="104" spans="1:7" x14ac:dyDescent="0.3">
      <c r="A104" t="s">
        <v>321</v>
      </c>
      <c r="B104" t="s">
        <v>275</v>
      </c>
      <c r="C104" t="s">
        <v>29</v>
      </c>
      <c r="D104" t="s">
        <v>53</v>
      </c>
      <c r="E104">
        <v>0</v>
      </c>
      <c r="F104" t="s">
        <v>904</v>
      </c>
    </row>
    <row r="105" spans="1:7" x14ac:dyDescent="0.3">
      <c r="A105" t="s">
        <v>319</v>
      </c>
      <c r="B105" t="s">
        <v>275</v>
      </c>
      <c r="C105" t="s">
        <v>29</v>
      </c>
      <c r="D105" t="s">
        <v>53</v>
      </c>
      <c r="E105">
        <v>0</v>
      </c>
      <c r="F105" t="s">
        <v>905</v>
      </c>
    </row>
    <row r="106" spans="1:7" x14ac:dyDescent="0.3">
      <c r="A106" t="s">
        <v>317</v>
      </c>
      <c r="B106" t="s">
        <v>275</v>
      </c>
      <c r="C106" t="s">
        <v>29</v>
      </c>
      <c r="D106" t="s">
        <v>53</v>
      </c>
      <c r="E106">
        <v>0</v>
      </c>
      <c r="F106" t="s">
        <v>906</v>
      </c>
    </row>
    <row r="107" spans="1:7" x14ac:dyDescent="0.3">
      <c r="A107" t="s">
        <v>315</v>
      </c>
      <c r="B107" t="s">
        <v>275</v>
      </c>
      <c r="C107" t="s">
        <v>29</v>
      </c>
      <c r="D107" t="s">
        <v>53</v>
      </c>
      <c r="E107">
        <v>0</v>
      </c>
      <c r="F107" t="s">
        <v>907</v>
      </c>
    </row>
    <row r="108" spans="1:7" x14ac:dyDescent="0.3">
      <c r="A108" t="s">
        <v>313</v>
      </c>
      <c r="B108" t="s">
        <v>275</v>
      </c>
      <c r="C108" t="s">
        <v>29</v>
      </c>
      <c r="D108" t="s">
        <v>24</v>
      </c>
      <c r="E108">
        <v>0</v>
      </c>
      <c r="F108" t="s">
        <v>908</v>
      </c>
    </row>
    <row r="109" spans="1:7" x14ac:dyDescent="0.3">
      <c r="A109" t="s">
        <v>311</v>
      </c>
      <c r="B109" t="s">
        <v>275</v>
      </c>
      <c r="C109" t="s">
        <v>29</v>
      </c>
      <c r="D109" t="s">
        <v>53</v>
      </c>
      <c r="E109">
        <v>0</v>
      </c>
      <c r="F109" t="s">
        <v>909</v>
      </c>
    </row>
    <row r="110" spans="1:7" x14ac:dyDescent="0.3">
      <c r="A110" t="s">
        <v>309</v>
      </c>
      <c r="B110" t="s">
        <v>275</v>
      </c>
      <c r="C110" t="s">
        <v>29</v>
      </c>
      <c r="D110" t="s">
        <v>6</v>
      </c>
      <c r="E110">
        <v>0</v>
      </c>
      <c r="F110" t="s">
        <v>910</v>
      </c>
    </row>
    <row r="111" spans="1:7" x14ac:dyDescent="0.3">
      <c r="A111" t="s">
        <v>307</v>
      </c>
      <c r="B111" t="s">
        <v>275</v>
      </c>
      <c r="C111" t="s">
        <v>29</v>
      </c>
      <c r="D111" t="s">
        <v>6</v>
      </c>
      <c r="E111">
        <v>0</v>
      </c>
      <c r="F111" t="s">
        <v>911</v>
      </c>
    </row>
    <row r="112" spans="1:7" x14ac:dyDescent="0.3">
      <c r="A112" t="s">
        <v>305</v>
      </c>
      <c r="B112" t="s">
        <v>275</v>
      </c>
      <c r="C112" t="s">
        <v>29</v>
      </c>
      <c r="D112" t="s">
        <v>1</v>
      </c>
      <c r="E112">
        <v>0</v>
      </c>
      <c r="F112" t="s">
        <v>912</v>
      </c>
    </row>
    <row r="113" spans="1:7" x14ac:dyDescent="0.3">
      <c r="A113" t="s">
        <v>303</v>
      </c>
      <c r="B113" t="s">
        <v>275</v>
      </c>
      <c r="C113" t="s">
        <v>29</v>
      </c>
      <c r="D113" t="s">
        <v>1</v>
      </c>
      <c r="E113">
        <v>0</v>
      </c>
      <c r="F113" t="s">
        <v>913</v>
      </c>
    </row>
    <row r="114" spans="1:7" x14ac:dyDescent="0.3">
      <c r="A114" t="s">
        <v>301</v>
      </c>
      <c r="B114" t="s">
        <v>275</v>
      </c>
      <c r="C114" t="s">
        <v>29</v>
      </c>
      <c r="D114" t="s">
        <v>1</v>
      </c>
      <c r="E114">
        <v>0</v>
      </c>
      <c r="F114" t="s">
        <v>914</v>
      </c>
    </row>
    <row r="115" spans="1:7" x14ac:dyDescent="0.3">
      <c r="A115" t="s">
        <v>299</v>
      </c>
      <c r="B115" t="s">
        <v>275</v>
      </c>
      <c r="C115" t="s">
        <v>29</v>
      </c>
      <c r="D115" t="s">
        <v>1</v>
      </c>
      <c r="E115">
        <v>0</v>
      </c>
      <c r="F115" t="s">
        <v>915</v>
      </c>
    </row>
    <row r="116" spans="1:7" x14ac:dyDescent="0.3">
      <c r="A116" t="s">
        <v>297</v>
      </c>
      <c r="B116" t="s">
        <v>275</v>
      </c>
      <c r="C116" t="s">
        <v>29</v>
      </c>
      <c r="D116" t="s">
        <v>19</v>
      </c>
      <c r="E116">
        <v>0</v>
      </c>
      <c r="F116" t="s">
        <v>916</v>
      </c>
    </row>
    <row r="117" spans="1:7" x14ac:dyDescent="0.3">
      <c r="A117" t="s">
        <v>295</v>
      </c>
      <c r="B117" t="s">
        <v>275</v>
      </c>
      <c r="C117" t="s">
        <v>29</v>
      </c>
      <c r="D117" t="s">
        <v>1</v>
      </c>
      <c r="E117">
        <v>0</v>
      </c>
      <c r="F117" t="s">
        <v>917</v>
      </c>
    </row>
    <row r="118" spans="1:7" x14ac:dyDescent="0.3">
      <c r="A118" t="s">
        <v>293</v>
      </c>
      <c r="B118" t="s">
        <v>275</v>
      </c>
      <c r="C118" t="s">
        <v>29</v>
      </c>
      <c r="D118" t="s">
        <v>1</v>
      </c>
      <c r="E118">
        <v>0</v>
      </c>
      <c r="F118" t="s">
        <v>918</v>
      </c>
    </row>
    <row r="119" spans="1:7" x14ac:dyDescent="0.3">
      <c r="A119" t="s">
        <v>291</v>
      </c>
      <c r="B119" t="s">
        <v>275</v>
      </c>
      <c r="C119" t="s">
        <v>135</v>
      </c>
      <c r="D119" t="s">
        <v>19</v>
      </c>
      <c r="E119">
        <v>0</v>
      </c>
      <c r="F119" t="s">
        <v>919</v>
      </c>
    </row>
    <row r="120" spans="1:7" x14ac:dyDescent="0.3">
      <c r="A120" t="s">
        <v>289</v>
      </c>
      <c r="B120" t="s">
        <v>275</v>
      </c>
      <c r="C120" t="s">
        <v>135</v>
      </c>
      <c r="D120" t="s">
        <v>1</v>
      </c>
      <c r="E120">
        <v>0</v>
      </c>
      <c r="F120" t="s">
        <v>920</v>
      </c>
    </row>
    <row r="121" spans="1:7" x14ac:dyDescent="0.3">
      <c r="A121" t="s">
        <v>525</v>
      </c>
      <c r="B121" t="s">
        <v>487</v>
      </c>
      <c r="C121" t="s">
        <v>327</v>
      </c>
      <c r="D121" t="s">
        <v>6</v>
      </c>
      <c r="E121">
        <v>0.3</v>
      </c>
      <c r="F121" t="s">
        <v>921</v>
      </c>
      <c r="G121">
        <v>-12.529440993788821</v>
      </c>
    </row>
    <row r="122" spans="1:7" x14ac:dyDescent="0.3">
      <c r="A122" t="s">
        <v>231</v>
      </c>
      <c r="B122" t="s">
        <v>220</v>
      </c>
      <c r="C122" t="s">
        <v>327</v>
      </c>
      <c r="D122" t="s">
        <v>6</v>
      </c>
      <c r="E122">
        <v>0.5</v>
      </c>
      <c r="F122" t="s">
        <v>922</v>
      </c>
      <c r="G122">
        <v>-45.705014749262538</v>
      </c>
    </row>
    <row r="123" spans="1:7" x14ac:dyDescent="0.3">
      <c r="A123" t="s">
        <v>282</v>
      </c>
      <c r="B123" t="s">
        <v>275</v>
      </c>
      <c r="C123" t="s">
        <v>10</v>
      </c>
      <c r="D123" t="s">
        <v>24</v>
      </c>
      <c r="E123">
        <v>2.6</v>
      </c>
      <c r="F123" t="s">
        <v>923</v>
      </c>
    </row>
    <row r="124" spans="1:7" x14ac:dyDescent="0.3">
      <c r="A124" t="s">
        <v>490</v>
      </c>
      <c r="B124" t="s">
        <v>487</v>
      </c>
      <c r="C124" t="s">
        <v>10</v>
      </c>
      <c r="D124" t="s">
        <v>1</v>
      </c>
      <c r="E124">
        <v>2</v>
      </c>
      <c r="F124" t="s">
        <v>924</v>
      </c>
      <c r="G124">
        <v>0</v>
      </c>
    </row>
    <row r="125" spans="1:7" x14ac:dyDescent="0.3">
      <c r="A125" t="s">
        <v>278</v>
      </c>
      <c r="B125" t="s">
        <v>275</v>
      </c>
      <c r="C125" t="s">
        <v>10</v>
      </c>
      <c r="D125" t="s">
        <v>53</v>
      </c>
      <c r="E125">
        <v>2.2000000000000002</v>
      </c>
      <c r="F125" t="s">
        <v>925</v>
      </c>
    </row>
    <row r="126" spans="1:7" x14ac:dyDescent="0.3">
      <c r="A126" t="s">
        <v>276</v>
      </c>
      <c r="B126" t="s">
        <v>275</v>
      </c>
      <c r="C126" t="s">
        <v>10</v>
      </c>
      <c r="D126" t="s">
        <v>53</v>
      </c>
      <c r="E126">
        <v>8.6</v>
      </c>
      <c r="F126" t="s">
        <v>926</v>
      </c>
    </row>
    <row r="127" spans="1:7" x14ac:dyDescent="0.3">
      <c r="A127" t="s">
        <v>273</v>
      </c>
      <c r="B127" t="s">
        <v>220</v>
      </c>
      <c r="C127" t="s">
        <v>29</v>
      </c>
      <c r="D127" t="s">
        <v>53</v>
      </c>
      <c r="E127">
        <v>0</v>
      </c>
      <c r="F127" t="s">
        <v>927</v>
      </c>
    </row>
    <row r="128" spans="1:7" x14ac:dyDescent="0.3">
      <c r="A128" t="s">
        <v>271</v>
      </c>
      <c r="B128" t="s">
        <v>220</v>
      </c>
      <c r="C128" t="s">
        <v>29</v>
      </c>
      <c r="D128" t="s">
        <v>53</v>
      </c>
      <c r="E128">
        <v>0</v>
      </c>
      <c r="F128" t="s">
        <v>928</v>
      </c>
    </row>
    <row r="129" spans="1:7" x14ac:dyDescent="0.3">
      <c r="A129" t="s">
        <v>269</v>
      </c>
      <c r="B129" t="s">
        <v>220</v>
      </c>
      <c r="C129" t="s">
        <v>29</v>
      </c>
      <c r="D129" t="s">
        <v>24</v>
      </c>
      <c r="E129">
        <v>0</v>
      </c>
      <c r="F129" t="s">
        <v>929</v>
      </c>
    </row>
    <row r="130" spans="1:7" x14ac:dyDescent="0.3">
      <c r="A130" t="s">
        <v>267</v>
      </c>
      <c r="B130" t="s">
        <v>220</v>
      </c>
      <c r="C130" t="s">
        <v>29</v>
      </c>
      <c r="D130" t="s">
        <v>24</v>
      </c>
      <c r="E130">
        <v>0</v>
      </c>
      <c r="F130" t="s">
        <v>930</v>
      </c>
    </row>
    <row r="131" spans="1:7" x14ac:dyDescent="0.3">
      <c r="A131" t="s">
        <v>265</v>
      </c>
      <c r="B131" t="s">
        <v>220</v>
      </c>
      <c r="C131" t="s">
        <v>29</v>
      </c>
      <c r="D131" t="s">
        <v>53</v>
      </c>
      <c r="E131">
        <v>0</v>
      </c>
      <c r="F131" t="s">
        <v>931</v>
      </c>
    </row>
    <row r="132" spans="1:7" x14ac:dyDescent="0.3">
      <c r="A132" t="s">
        <v>263</v>
      </c>
      <c r="B132" t="s">
        <v>220</v>
      </c>
      <c r="C132" t="s">
        <v>29</v>
      </c>
      <c r="D132" t="s">
        <v>6</v>
      </c>
      <c r="E132">
        <v>0</v>
      </c>
      <c r="F132" t="s">
        <v>932</v>
      </c>
    </row>
    <row r="133" spans="1:7" x14ac:dyDescent="0.3">
      <c r="A133" t="s">
        <v>261</v>
      </c>
      <c r="B133" t="s">
        <v>220</v>
      </c>
      <c r="C133" t="s">
        <v>29</v>
      </c>
      <c r="D133" t="s">
        <v>6</v>
      </c>
      <c r="E133">
        <v>0</v>
      </c>
      <c r="F133" t="s">
        <v>933</v>
      </c>
    </row>
    <row r="134" spans="1:7" x14ac:dyDescent="0.3">
      <c r="A134" t="s">
        <v>498</v>
      </c>
      <c r="B134" t="s">
        <v>487</v>
      </c>
      <c r="C134" t="s">
        <v>10</v>
      </c>
      <c r="D134" t="s">
        <v>6</v>
      </c>
      <c r="E134">
        <v>1.5</v>
      </c>
      <c r="F134" t="s">
        <v>934</v>
      </c>
      <c r="G134">
        <v>0</v>
      </c>
    </row>
    <row r="135" spans="1:7" x14ac:dyDescent="0.3">
      <c r="A135" t="s">
        <v>256</v>
      </c>
      <c r="B135" t="s">
        <v>220</v>
      </c>
      <c r="C135" t="s">
        <v>29</v>
      </c>
      <c r="D135" t="s">
        <v>6</v>
      </c>
      <c r="E135">
        <v>0</v>
      </c>
      <c r="F135" t="s">
        <v>935</v>
      </c>
    </row>
    <row r="136" spans="1:7" x14ac:dyDescent="0.3">
      <c r="A136" t="s">
        <v>254</v>
      </c>
      <c r="B136" t="s">
        <v>220</v>
      </c>
      <c r="C136" t="s">
        <v>29</v>
      </c>
      <c r="D136" t="s">
        <v>6</v>
      </c>
      <c r="E136">
        <v>0</v>
      </c>
      <c r="F136" t="s">
        <v>936</v>
      </c>
    </row>
    <row r="137" spans="1:7" x14ac:dyDescent="0.3">
      <c r="A137" t="s">
        <v>221</v>
      </c>
      <c r="B137" t="s">
        <v>220</v>
      </c>
      <c r="C137" t="s">
        <v>10</v>
      </c>
      <c r="D137" t="s">
        <v>6</v>
      </c>
      <c r="E137">
        <v>0.3</v>
      </c>
      <c r="F137" t="s">
        <v>937</v>
      </c>
      <c r="G137">
        <v>0</v>
      </c>
    </row>
    <row r="138" spans="1:7" x14ac:dyDescent="0.3">
      <c r="A138" t="s">
        <v>249</v>
      </c>
      <c r="B138" t="s">
        <v>220</v>
      </c>
      <c r="C138" t="s">
        <v>29</v>
      </c>
      <c r="D138" t="s">
        <v>1</v>
      </c>
      <c r="E138">
        <v>0</v>
      </c>
      <c r="F138" t="s">
        <v>938</v>
      </c>
    </row>
    <row r="139" spans="1:7" x14ac:dyDescent="0.3">
      <c r="A139" t="s">
        <v>247</v>
      </c>
      <c r="B139" t="s">
        <v>220</v>
      </c>
      <c r="C139" t="s">
        <v>29</v>
      </c>
      <c r="D139" t="s">
        <v>1</v>
      </c>
      <c r="E139">
        <v>0</v>
      </c>
      <c r="F139" t="s">
        <v>939</v>
      </c>
    </row>
    <row r="140" spans="1:7" x14ac:dyDescent="0.3">
      <c r="A140" t="s">
        <v>245</v>
      </c>
      <c r="B140" t="s">
        <v>220</v>
      </c>
      <c r="C140" t="s">
        <v>29</v>
      </c>
      <c r="D140" t="s">
        <v>1</v>
      </c>
      <c r="E140">
        <v>0</v>
      </c>
      <c r="F140" t="s">
        <v>940</v>
      </c>
    </row>
    <row r="141" spans="1:7" x14ac:dyDescent="0.3">
      <c r="A141" t="s">
        <v>243</v>
      </c>
      <c r="B141" t="s">
        <v>220</v>
      </c>
      <c r="C141" t="s">
        <v>29</v>
      </c>
      <c r="D141" t="s">
        <v>1</v>
      </c>
      <c r="E141">
        <v>0</v>
      </c>
      <c r="F141" t="s">
        <v>941</v>
      </c>
    </row>
    <row r="142" spans="1:7" x14ac:dyDescent="0.3">
      <c r="A142" t="s">
        <v>241</v>
      </c>
      <c r="B142" t="s">
        <v>220</v>
      </c>
      <c r="C142" t="s">
        <v>29</v>
      </c>
      <c r="D142" t="s">
        <v>1</v>
      </c>
      <c r="E142">
        <v>0</v>
      </c>
      <c r="F142" t="s">
        <v>942</v>
      </c>
    </row>
    <row r="143" spans="1:7" x14ac:dyDescent="0.3">
      <c r="A143" t="s">
        <v>239</v>
      </c>
      <c r="B143" t="s">
        <v>220</v>
      </c>
      <c r="C143" t="s">
        <v>29</v>
      </c>
      <c r="D143" t="s">
        <v>1</v>
      </c>
      <c r="E143">
        <v>0</v>
      </c>
      <c r="F143" t="s">
        <v>943</v>
      </c>
    </row>
    <row r="144" spans="1:7" x14ac:dyDescent="0.3">
      <c r="A144" t="s">
        <v>237</v>
      </c>
      <c r="B144" t="s">
        <v>220</v>
      </c>
      <c r="C144" t="s">
        <v>135</v>
      </c>
      <c r="D144" t="s">
        <v>1</v>
      </c>
      <c r="E144">
        <v>0</v>
      </c>
      <c r="F144" t="s">
        <v>944</v>
      </c>
    </row>
    <row r="145" spans="1:7" x14ac:dyDescent="0.3">
      <c r="A145" t="s">
        <v>235</v>
      </c>
      <c r="B145" t="s">
        <v>220</v>
      </c>
      <c r="C145" t="s">
        <v>135</v>
      </c>
      <c r="D145" t="s">
        <v>6</v>
      </c>
      <c r="E145">
        <v>0</v>
      </c>
      <c r="F145" t="s">
        <v>945</v>
      </c>
    </row>
    <row r="146" spans="1:7" x14ac:dyDescent="0.3">
      <c r="A146" t="s">
        <v>233</v>
      </c>
      <c r="B146" t="s">
        <v>220</v>
      </c>
      <c r="C146" t="s">
        <v>135</v>
      </c>
      <c r="D146" t="s">
        <v>53</v>
      </c>
      <c r="E146">
        <v>0</v>
      </c>
      <c r="F146" t="s">
        <v>946</v>
      </c>
    </row>
    <row r="147" spans="1:7" x14ac:dyDescent="0.3">
      <c r="A147" t="s">
        <v>225</v>
      </c>
      <c r="B147" t="s">
        <v>220</v>
      </c>
      <c r="C147" t="s">
        <v>10</v>
      </c>
      <c r="D147" t="s">
        <v>1</v>
      </c>
      <c r="E147">
        <v>0.3</v>
      </c>
      <c r="F147" t="s">
        <v>947</v>
      </c>
      <c r="G147">
        <v>8.2941176470588243</v>
      </c>
    </row>
    <row r="148" spans="1:7" x14ac:dyDescent="0.3">
      <c r="A148" t="s">
        <v>280</v>
      </c>
      <c r="B148" t="s">
        <v>275</v>
      </c>
      <c r="C148" t="s">
        <v>10</v>
      </c>
      <c r="D148" t="s">
        <v>6</v>
      </c>
      <c r="E148">
        <v>1</v>
      </c>
      <c r="F148" t="s">
        <v>948</v>
      </c>
      <c r="G148">
        <v>0</v>
      </c>
    </row>
    <row r="149" spans="1:7" x14ac:dyDescent="0.3">
      <c r="A149" t="s">
        <v>360</v>
      </c>
      <c r="B149" t="s">
        <v>328</v>
      </c>
      <c r="C149" t="s">
        <v>327</v>
      </c>
      <c r="D149" t="s">
        <v>1</v>
      </c>
      <c r="E149">
        <v>0.75</v>
      </c>
      <c r="F149" t="s">
        <v>949</v>
      </c>
      <c r="G149">
        <v>0</v>
      </c>
    </row>
    <row r="150" spans="1:7" x14ac:dyDescent="0.3">
      <c r="A150" t="s">
        <v>15</v>
      </c>
      <c r="B150" t="s">
        <v>3</v>
      </c>
      <c r="C150" t="s">
        <v>10</v>
      </c>
      <c r="D150" t="s">
        <v>1</v>
      </c>
      <c r="E150">
        <v>0.3</v>
      </c>
      <c r="F150" t="s">
        <v>950</v>
      </c>
      <c r="G150">
        <v>0</v>
      </c>
    </row>
    <row r="151" spans="1:7" x14ac:dyDescent="0.3">
      <c r="A151" t="s">
        <v>20</v>
      </c>
      <c r="B151" t="s">
        <v>3</v>
      </c>
      <c r="C151" t="s">
        <v>10</v>
      </c>
      <c r="D151" t="s">
        <v>19</v>
      </c>
      <c r="E151">
        <v>0.3</v>
      </c>
      <c r="F151" t="s">
        <v>951</v>
      </c>
      <c r="G151">
        <v>0</v>
      </c>
    </row>
    <row r="152" spans="1:7" x14ac:dyDescent="0.3">
      <c r="A152" t="s">
        <v>218</v>
      </c>
      <c r="B152" t="s">
        <v>169</v>
      </c>
      <c r="C152" t="s">
        <v>29</v>
      </c>
      <c r="D152" t="s">
        <v>53</v>
      </c>
      <c r="E152">
        <v>0</v>
      </c>
      <c r="F152" t="s">
        <v>952</v>
      </c>
    </row>
    <row r="153" spans="1:7" x14ac:dyDescent="0.3">
      <c r="A153" t="s">
        <v>216</v>
      </c>
      <c r="B153" t="s">
        <v>169</v>
      </c>
      <c r="C153" t="s">
        <v>29</v>
      </c>
      <c r="D153" t="s">
        <v>53</v>
      </c>
      <c r="E153">
        <v>0</v>
      </c>
      <c r="F153" t="s">
        <v>953</v>
      </c>
    </row>
    <row r="154" spans="1:7" x14ac:dyDescent="0.3">
      <c r="A154" t="s">
        <v>214</v>
      </c>
      <c r="B154" t="s">
        <v>169</v>
      </c>
      <c r="C154" t="s">
        <v>29</v>
      </c>
      <c r="D154" t="s">
        <v>24</v>
      </c>
      <c r="E154">
        <v>0</v>
      </c>
      <c r="F154" t="s">
        <v>954</v>
      </c>
    </row>
    <row r="155" spans="1:7" x14ac:dyDescent="0.3">
      <c r="A155" t="s">
        <v>212</v>
      </c>
      <c r="B155" t="s">
        <v>169</v>
      </c>
      <c r="C155" t="s">
        <v>29</v>
      </c>
      <c r="D155" t="s">
        <v>53</v>
      </c>
      <c r="E155">
        <v>0</v>
      </c>
      <c r="F155" t="s">
        <v>955</v>
      </c>
    </row>
    <row r="156" spans="1:7" x14ac:dyDescent="0.3">
      <c r="A156" t="s">
        <v>210</v>
      </c>
      <c r="B156" t="s">
        <v>169</v>
      </c>
      <c r="C156" t="s">
        <v>29</v>
      </c>
      <c r="D156" t="s">
        <v>53</v>
      </c>
      <c r="E156">
        <v>0</v>
      </c>
      <c r="F156" t="s">
        <v>956</v>
      </c>
    </row>
    <row r="157" spans="1:7" x14ac:dyDescent="0.3">
      <c r="A157" t="s">
        <v>208</v>
      </c>
      <c r="B157" t="s">
        <v>169</v>
      </c>
      <c r="C157" t="s">
        <v>29</v>
      </c>
      <c r="D157" t="s">
        <v>24</v>
      </c>
      <c r="E157">
        <v>0</v>
      </c>
      <c r="F157" t="s">
        <v>957</v>
      </c>
    </row>
    <row r="158" spans="1:7" x14ac:dyDescent="0.3">
      <c r="A158" t="s">
        <v>206</v>
      </c>
      <c r="B158" t="s">
        <v>169</v>
      </c>
      <c r="C158" t="s">
        <v>29</v>
      </c>
      <c r="D158" t="s">
        <v>53</v>
      </c>
      <c r="E158">
        <v>0</v>
      </c>
      <c r="F158" t="s">
        <v>958</v>
      </c>
    </row>
    <row r="159" spans="1:7" x14ac:dyDescent="0.3">
      <c r="A159" t="s">
        <v>204</v>
      </c>
      <c r="B159" t="s">
        <v>169</v>
      </c>
      <c r="C159" t="s">
        <v>29</v>
      </c>
      <c r="D159" t="s">
        <v>6</v>
      </c>
      <c r="E159">
        <v>0</v>
      </c>
      <c r="F159" t="s">
        <v>959</v>
      </c>
    </row>
    <row r="160" spans="1:7" x14ac:dyDescent="0.3">
      <c r="A160" t="s">
        <v>202</v>
      </c>
      <c r="B160" t="s">
        <v>169</v>
      </c>
      <c r="C160" t="s">
        <v>29</v>
      </c>
      <c r="D160" t="s">
        <v>6</v>
      </c>
      <c r="E160">
        <v>0</v>
      </c>
      <c r="F160" t="s">
        <v>960</v>
      </c>
    </row>
    <row r="161" spans="1:7" x14ac:dyDescent="0.3">
      <c r="A161" t="s">
        <v>200</v>
      </c>
      <c r="B161" t="s">
        <v>169</v>
      </c>
      <c r="C161" t="s">
        <v>29</v>
      </c>
      <c r="D161" t="s">
        <v>6</v>
      </c>
      <c r="E161">
        <v>0</v>
      </c>
      <c r="F161" t="s">
        <v>961</v>
      </c>
    </row>
    <row r="162" spans="1:7" x14ac:dyDescent="0.3">
      <c r="A162" t="s">
        <v>198</v>
      </c>
      <c r="B162" t="s">
        <v>169</v>
      </c>
      <c r="C162" t="s">
        <v>29</v>
      </c>
      <c r="D162" t="s">
        <v>6</v>
      </c>
      <c r="E162">
        <v>0</v>
      </c>
      <c r="F162" t="s">
        <v>962</v>
      </c>
    </row>
    <row r="163" spans="1:7" x14ac:dyDescent="0.3">
      <c r="A163" t="s">
        <v>196</v>
      </c>
      <c r="B163" t="s">
        <v>169</v>
      </c>
      <c r="C163" t="s">
        <v>29</v>
      </c>
      <c r="D163" t="s">
        <v>6</v>
      </c>
      <c r="E163">
        <v>0</v>
      </c>
      <c r="F163" t="s">
        <v>963</v>
      </c>
    </row>
    <row r="164" spans="1:7" x14ac:dyDescent="0.3">
      <c r="A164" t="s">
        <v>194</v>
      </c>
      <c r="B164" t="s">
        <v>169</v>
      </c>
      <c r="C164" t="s">
        <v>29</v>
      </c>
      <c r="D164" t="s">
        <v>6</v>
      </c>
      <c r="E164">
        <v>0</v>
      </c>
      <c r="F164" t="s">
        <v>964</v>
      </c>
    </row>
    <row r="165" spans="1:7" x14ac:dyDescent="0.3">
      <c r="A165" t="s">
        <v>192</v>
      </c>
      <c r="B165" t="s">
        <v>169</v>
      </c>
      <c r="C165" t="s">
        <v>29</v>
      </c>
      <c r="D165" t="s">
        <v>6</v>
      </c>
      <c r="E165">
        <v>0</v>
      </c>
      <c r="F165" t="s">
        <v>965</v>
      </c>
    </row>
    <row r="166" spans="1:7" x14ac:dyDescent="0.3">
      <c r="A166" t="s">
        <v>190</v>
      </c>
      <c r="B166" t="s">
        <v>169</v>
      </c>
      <c r="C166" t="s">
        <v>29</v>
      </c>
      <c r="D166" t="s">
        <v>6</v>
      </c>
      <c r="E166">
        <v>0</v>
      </c>
      <c r="F166" t="s">
        <v>966</v>
      </c>
    </row>
    <row r="167" spans="1:7" x14ac:dyDescent="0.3">
      <c r="A167" t="s">
        <v>188</v>
      </c>
      <c r="B167" t="s">
        <v>169</v>
      </c>
      <c r="C167" t="s">
        <v>29</v>
      </c>
      <c r="D167" t="s">
        <v>1</v>
      </c>
      <c r="E167">
        <v>0</v>
      </c>
      <c r="F167" t="s">
        <v>967</v>
      </c>
    </row>
    <row r="168" spans="1:7" x14ac:dyDescent="0.3">
      <c r="A168" t="s">
        <v>186</v>
      </c>
      <c r="B168" t="s">
        <v>169</v>
      </c>
      <c r="C168" t="s">
        <v>29</v>
      </c>
      <c r="D168" t="s">
        <v>19</v>
      </c>
      <c r="E168">
        <v>0</v>
      </c>
      <c r="F168" t="s">
        <v>968</v>
      </c>
    </row>
    <row r="169" spans="1:7" x14ac:dyDescent="0.3">
      <c r="A169" t="s">
        <v>184</v>
      </c>
      <c r="B169" t="s">
        <v>169</v>
      </c>
      <c r="C169" t="s">
        <v>29</v>
      </c>
      <c r="D169" t="s">
        <v>1</v>
      </c>
      <c r="E169">
        <v>0</v>
      </c>
      <c r="F169" t="s">
        <v>969</v>
      </c>
    </row>
    <row r="170" spans="1:7" x14ac:dyDescent="0.3">
      <c r="A170" t="s">
        <v>182</v>
      </c>
      <c r="B170" t="s">
        <v>169</v>
      </c>
      <c r="C170" t="s">
        <v>29</v>
      </c>
      <c r="D170" t="s">
        <v>1</v>
      </c>
      <c r="E170">
        <v>0</v>
      </c>
      <c r="F170" t="s">
        <v>970</v>
      </c>
    </row>
    <row r="171" spans="1:7" x14ac:dyDescent="0.3">
      <c r="A171" t="s">
        <v>180</v>
      </c>
      <c r="B171" t="s">
        <v>169</v>
      </c>
      <c r="C171" t="s">
        <v>29</v>
      </c>
      <c r="D171" t="s">
        <v>1</v>
      </c>
      <c r="E171">
        <v>0</v>
      </c>
      <c r="F171" t="s">
        <v>971</v>
      </c>
    </row>
    <row r="172" spans="1:7" x14ac:dyDescent="0.3">
      <c r="A172" t="s">
        <v>178</v>
      </c>
      <c r="B172" t="s">
        <v>169</v>
      </c>
      <c r="C172" t="s">
        <v>29</v>
      </c>
      <c r="D172" t="s">
        <v>1</v>
      </c>
      <c r="E172">
        <v>0</v>
      </c>
      <c r="F172" t="s">
        <v>972</v>
      </c>
    </row>
    <row r="173" spans="1:7" x14ac:dyDescent="0.3">
      <c r="A173" t="s">
        <v>176</v>
      </c>
      <c r="B173" t="s">
        <v>169</v>
      </c>
      <c r="C173" t="s">
        <v>10</v>
      </c>
      <c r="D173" t="s">
        <v>6</v>
      </c>
      <c r="E173">
        <v>3</v>
      </c>
      <c r="F173" t="s">
        <v>973</v>
      </c>
    </row>
    <row r="174" spans="1:7" x14ac:dyDescent="0.3">
      <c r="A174" t="s">
        <v>174</v>
      </c>
      <c r="B174" t="s">
        <v>169</v>
      </c>
      <c r="C174" t="s">
        <v>10</v>
      </c>
      <c r="D174" t="s">
        <v>6</v>
      </c>
      <c r="E174">
        <v>4.4000000000000004</v>
      </c>
      <c r="F174" t="s">
        <v>974</v>
      </c>
    </row>
    <row r="175" spans="1:7" x14ac:dyDescent="0.3">
      <c r="A175" t="s">
        <v>346</v>
      </c>
      <c r="B175" t="s">
        <v>328</v>
      </c>
      <c r="C175" t="s">
        <v>10</v>
      </c>
      <c r="D175" t="s">
        <v>1</v>
      </c>
      <c r="E175">
        <v>0.3</v>
      </c>
      <c r="F175" t="s">
        <v>975</v>
      </c>
      <c r="G175">
        <v>3.8819548872180452</v>
      </c>
    </row>
    <row r="176" spans="1:7" x14ac:dyDescent="0.3">
      <c r="A176" t="s">
        <v>170</v>
      </c>
      <c r="B176" t="s">
        <v>169</v>
      </c>
      <c r="C176" t="s">
        <v>10</v>
      </c>
      <c r="D176" t="s">
        <v>1</v>
      </c>
      <c r="E176">
        <v>0.3</v>
      </c>
      <c r="F176" t="s">
        <v>976</v>
      </c>
      <c r="G176">
        <v>0</v>
      </c>
    </row>
    <row r="177" spans="1:7" x14ac:dyDescent="0.3">
      <c r="A177" t="s">
        <v>167</v>
      </c>
      <c r="B177" t="s">
        <v>115</v>
      </c>
      <c r="C177" t="s">
        <v>29</v>
      </c>
      <c r="D177" t="s">
        <v>53</v>
      </c>
      <c r="E177">
        <v>0</v>
      </c>
      <c r="F177" t="s">
        <v>977</v>
      </c>
    </row>
    <row r="178" spans="1:7" x14ac:dyDescent="0.3">
      <c r="A178" t="s">
        <v>165</v>
      </c>
      <c r="B178" t="s">
        <v>115</v>
      </c>
      <c r="C178" t="s">
        <v>29</v>
      </c>
      <c r="D178" t="s">
        <v>53</v>
      </c>
      <c r="E178">
        <v>0</v>
      </c>
      <c r="F178" t="s">
        <v>978</v>
      </c>
    </row>
    <row r="179" spans="1:7" x14ac:dyDescent="0.3">
      <c r="A179" t="s">
        <v>163</v>
      </c>
      <c r="B179" t="s">
        <v>115</v>
      </c>
      <c r="C179" t="s">
        <v>29</v>
      </c>
      <c r="D179" t="s">
        <v>53</v>
      </c>
      <c r="E179">
        <v>0</v>
      </c>
      <c r="F179" t="s">
        <v>979</v>
      </c>
    </row>
    <row r="180" spans="1:7" x14ac:dyDescent="0.3">
      <c r="A180" t="s">
        <v>161</v>
      </c>
      <c r="B180" t="s">
        <v>115</v>
      </c>
      <c r="C180" t="s">
        <v>29</v>
      </c>
      <c r="D180" t="s">
        <v>53</v>
      </c>
      <c r="E180">
        <v>0</v>
      </c>
      <c r="F180" t="s">
        <v>980</v>
      </c>
    </row>
    <row r="181" spans="1:7" x14ac:dyDescent="0.3">
      <c r="A181" t="s">
        <v>159</v>
      </c>
      <c r="B181" t="s">
        <v>115</v>
      </c>
      <c r="C181" t="s">
        <v>29</v>
      </c>
      <c r="D181" t="s">
        <v>53</v>
      </c>
      <c r="E181">
        <v>0</v>
      </c>
      <c r="F181" t="s">
        <v>981</v>
      </c>
    </row>
    <row r="182" spans="1:7" x14ac:dyDescent="0.3">
      <c r="A182" t="s">
        <v>157</v>
      </c>
      <c r="B182" t="s">
        <v>115</v>
      </c>
      <c r="C182" t="s">
        <v>29</v>
      </c>
      <c r="D182" t="s">
        <v>24</v>
      </c>
      <c r="E182">
        <v>0</v>
      </c>
      <c r="F182" t="s">
        <v>982</v>
      </c>
    </row>
    <row r="183" spans="1:7" x14ac:dyDescent="0.3">
      <c r="A183" t="s">
        <v>155</v>
      </c>
      <c r="B183" t="s">
        <v>115</v>
      </c>
      <c r="C183" t="s">
        <v>29</v>
      </c>
      <c r="D183" t="s">
        <v>53</v>
      </c>
      <c r="E183">
        <v>0</v>
      </c>
      <c r="F183" t="s">
        <v>983</v>
      </c>
    </row>
    <row r="184" spans="1:7" x14ac:dyDescent="0.3">
      <c r="A184" t="s">
        <v>153</v>
      </c>
      <c r="B184" t="s">
        <v>115</v>
      </c>
      <c r="C184" t="s">
        <v>29</v>
      </c>
      <c r="D184" t="s">
        <v>6</v>
      </c>
      <c r="E184">
        <v>0</v>
      </c>
      <c r="F184" t="s">
        <v>984</v>
      </c>
    </row>
    <row r="185" spans="1:7" x14ac:dyDescent="0.3">
      <c r="A185" t="s">
        <v>151</v>
      </c>
      <c r="B185" t="s">
        <v>115</v>
      </c>
      <c r="C185" t="s">
        <v>29</v>
      </c>
      <c r="D185" t="s">
        <v>1</v>
      </c>
      <c r="E185">
        <v>0</v>
      </c>
      <c r="F185" t="s">
        <v>985</v>
      </c>
    </row>
    <row r="186" spans="1:7" x14ac:dyDescent="0.3">
      <c r="A186" t="s">
        <v>149</v>
      </c>
      <c r="B186" t="s">
        <v>115</v>
      </c>
      <c r="C186" t="s">
        <v>29</v>
      </c>
      <c r="D186" t="s">
        <v>1</v>
      </c>
      <c r="E186">
        <v>0</v>
      </c>
      <c r="F186" t="s">
        <v>986</v>
      </c>
    </row>
    <row r="187" spans="1:7" x14ac:dyDescent="0.3">
      <c r="A187" t="s">
        <v>147</v>
      </c>
      <c r="B187" t="s">
        <v>115</v>
      </c>
      <c r="C187" t="s">
        <v>29</v>
      </c>
      <c r="D187" t="s">
        <v>1</v>
      </c>
      <c r="E187">
        <v>0</v>
      </c>
      <c r="F187" t="s">
        <v>987</v>
      </c>
    </row>
    <row r="188" spans="1:7" x14ac:dyDescent="0.3">
      <c r="A188" t="s">
        <v>145</v>
      </c>
      <c r="B188" t="s">
        <v>115</v>
      </c>
      <c r="C188" t="s">
        <v>29</v>
      </c>
      <c r="D188" t="s">
        <v>1</v>
      </c>
      <c r="E188">
        <v>0</v>
      </c>
      <c r="F188" t="s">
        <v>988</v>
      </c>
    </row>
    <row r="189" spans="1:7" x14ac:dyDescent="0.3">
      <c r="A189" t="s">
        <v>143</v>
      </c>
      <c r="B189" t="s">
        <v>115</v>
      </c>
      <c r="C189" t="s">
        <v>29</v>
      </c>
      <c r="D189" t="s">
        <v>19</v>
      </c>
      <c r="E189">
        <v>0</v>
      </c>
      <c r="F189" t="s">
        <v>989</v>
      </c>
    </row>
    <row r="190" spans="1:7" x14ac:dyDescent="0.3">
      <c r="A190" t="s">
        <v>141</v>
      </c>
      <c r="B190" t="s">
        <v>115</v>
      </c>
      <c r="C190" t="s">
        <v>135</v>
      </c>
      <c r="D190" t="s">
        <v>6</v>
      </c>
      <c r="E190">
        <v>0</v>
      </c>
      <c r="F190" t="s">
        <v>990</v>
      </c>
    </row>
    <row r="191" spans="1:7" x14ac:dyDescent="0.3">
      <c r="A191" t="s">
        <v>438</v>
      </c>
      <c r="B191" t="s">
        <v>435</v>
      </c>
      <c r="C191" t="s">
        <v>10</v>
      </c>
      <c r="D191" t="s">
        <v>53</v>
      </c>
      <c r="E191">
        <v>0.75</v>
      </c>
      <c r="F191" t="s">
        <v>991</v>
      </c>
      <c r="G191">
        <v>6.6972341568206231</v>
      </c>
    </row>
    <row r="192" spans="1:7" x14ac:dyDescent="0.3">
      <c r="A192" t="s">
        <v>136</v>
      </c>
      <c r="B192" t="s">
        <v>115</v>
      </c>
      <c r="C192" t="s">
        <v>135</v>
      </c>
      <c r="D192" t="s">
        <v>24</v>
      </c>
      <c r="E192">
        <v>0</v>
      </c>
      <c r="F192" t="s">
        <v>992</v>
      </c>
    </row>
    <row r="193" spans="1:7" x14ac:dyDescent="0.3">
      <c r="A193" t="s">
        <v>133</v>
      </c>
      <c r="B193" t="s">
        <v>115</v>
      </c>
      <c r="C193" t="s">
        <v>10</v>
      </c>
      <c r="D193" t="s">
        <v>19</v>
      </c>
      <c r="E193">
        <v>7.2</v>
      </c>
      <c r="F193" t="s">
        <v>993</v>
      </c>
    </row>
    <row r="194" spans="1:7" x14ac:dyDescent="0.3">
      <c r="A194" t="s">
        <v>331</v>
      </c>
      <c r="B194" t="s">
        <v>328</v>
      </c>
      <c r="C194" t="s">
        <v>10</v>
      </c>
      <c r="D194" t="s">
        <v>6</v>
      </c>
      <c r="E194">
        <v>2</v>
      </c>
      <c r="F194" t="s">
        <v>994</v>
      </c>
      <c r="G194">
        <v>0</v>
      </c>
    </row>
    <row r="195" spans="1:7" x14ac:dyDescent="0.3">
      <c r="A195" t="s">
        <v>492</v>
      </c>
      <c r="B195" t="s">
        <v>487</v>
      </c>
      <c r="C195" t="s">
        <v>10</v>
      </c>
      <c r="D195" t="s">
        <v>19</v>
      </c>
      <c r="E195">
        <v>1</v>
      </c>
      <c r="F195" t="s">
        <v>995</v>
      </c>
      <c r="G195">
        <v>0</v>
      </c>
    </row>
    <row r="196" spans="1:7" x14ac:dyDescent="0.3">
      <c r="A196" t="s">
        <v>342</v>
      </c>
      <c r="B196" t="s">
        <v>328</v>
      </c>
      <c r="C196" t="s">
        <v>10</v>
      </c>
      <c r="D196" t="s">
        <v>53</v>
      </c>
      <c r="E196">
        <v>0.75</v>
      </c>
      <c r="F196" t="s">
        <v>996</v>
      </c>
      <c r="G196">
        <v>26.094711391111872</v>
      </c>
    </row>
    <row r="197" spans="1:7" x14ac:dyDescent="0.3">
      <c r="A197" t="s">
        <v>449</v>
      </c>
      <c r="B197" t="s">
        <v>435</v>
      </c>
      <c r="C197" t="s">
        <v>327</v>
      </c>
      <c r="D197" t="s">
        <v>1</v>
      </c>
      <c r="E197">
        <v>0.75</v>
      </c>
      <c r="F197" t="s">
        <v>997</v>
      </c>
      <c r="G197">
        <v>0</v>
      </c>
    </row>
    <row r="198" spans="1:7" x14ac:dyDescent="0.3">
      <c r="A198" t="s">
        <v>83</v>
      </c>
      <c r="B198" t="s">
        <v>63</v>
      </c>
      <c r="C198" t="s">
        <v>327</v>
      </c>
      <c r="D198" t="s">
        <v>1</v>
      </c>
      <c r="E198">
        <v>1.6</v>
      </c>
      <c r="F198" t="s">
        <v>998</v>
      </c>
      <c r="G198">
        <v>0</v>
      </c>
    </row>
    <row r="199" spans="1:7" x14ac:dyDescent="0.3">
      <c r="A199" t="s">
        <v>8</v>
      </c>
      <c r="B199" t="s">
        <v>3</v>
      </c>
      <c r="C199" t="s">
        <v>327</v>
      </c>
      <c r="D199" t="s">
        <v>6</v>
      </c>
      <c r="E199">
        <v>0.3</v>
      </c>
      <c r="F199" t="s">
        <v>999</v>
      </c>
      <c r="G199">
        <v>0</v>
      </c>
    </row>
    <row r="200" spans="1:7" x14ac:dyDescent="0.3">
      <c r="A200" t="s">
        <v>118</v>
      </c>
      <c r="B200" t="s">
        <v>115</v>
      </c>
      <c r="C200" t="s">
        <v>10</v>
      </c>
      <c r="D200" t="s">
        <v>1</v>
      </c>
      <c r="E200">
        <v>2.4</v>
      </c>
      <c r="F200" t="s">
        <v>1000</v>
      </c>
    </row>
    <row r="201" spans="1:7" x14ac:dyDescent="0.3">
      <c r="A201" t="s">
        <v>252</v>
      </c>
      <c r="B201" t="s">
        <v>220</v>
      </c>
      <c r="C201" t="s">
        <v>327</v>
      </c>
      <c r="D201" t="s">
        <v>53</v>
      </c>
      <c r="E201">
        <v>0.3</v>
      </c>
      <c r="F201" t="s">
        <v>1001</v>
      </c>
      <c r="G201">
        <v>6.8174603174603172</v>
      </c>
    </row>
    <row r="202" spans="1:7" x14ac:dyDescent="0.3">
      <c r="A202" t="s">
        <v>113</v>
      </c>
      <c r="B202" t="s">
        <v>63</v>
      </c>
      <c r="C202" t="s">
        <v>29</v>
      </c>
      <c r="D202" t="s">
        <v>53</v>
      </c>
      <c r="E202">
        <v>0</v>
      </c>
      <c r="F202" t="s">
        <v>1002</v>
      </c>
    </row>
    <row r="203" spans="1:7" x14ac:dyDescent="0.3">
      <c r="A203" t="s">
        <v>111</v>
      </c>
      <c r="B203" t="s">
        <v>63</v>
      </c>
      <c r="C203" t="s">
        <v>29</v>
      </c>
      <c r="D203" t="s">
        <v>53</v>
      </c>
      <c r="E203">
        <v>0</v>
      </c>
      <c r="F203" t="s">
        <v>1003</v>
      </c>
    </row>
    <row r="204" spans="1:7" x14ac:dyDescent="0.3">
      <c r="A204" t="s">
        <v>109</v>
      </c>
      <c r="B204" t="s">
        <v>63</v>
      </c>
      <c r="C204" t="s">
        <v>29</v>
      </c>
      <c r="D204" t="s">
        <v>6</v>
      </c>
      <c r="E204">
        <v>0</v>
      </c>
      <c r="F204" t="s">
        <v>1004</v>
      </c>
    </row>
    <row r="205" spans="1:7" x14ac:dyDescent="0.3">
      <c r="A205" t="s">
        <v>107</v>
      </c>
      <c r="B205" t="s">
        <v>63</v>
      </c>
      <c r="C205" t="s">
        <v>29</v>
      </c>
      <c r="D205" t="s">
        <v>53</v>
      </c>
      <c r="E205">
        <v>0</v>
      </c>
      <c r="F205" t="s">
        <v>1005</v>
      </c>
    </row>
    <row r="206" spans="1:7" x14ac:dyDescent="0.3">
      <c r="A206" t="s">
        <v>105</v>
      </c>
      <c r="B206" t="s">
        <v>63</v>
      </c>
      <c r="C206" t="s">
        <v>29</v>
      </c>
      <c r="D206" t="s">
        <v>24</v>
      </c>
      <c r="E206">
        <v>0</v>
      </c>
      <c r="F206" t="s">
        <v>1006</v>
      </c>
    </row>
    <row r="207" spans="1:7" x14ac:dyDescent="0.3">
      <c r="A207" t="s">
        <v>103</v>
      </c>
      <c r="B207" t="s">
        <v>63</v>
      </c>
      <c r="C207" t="s">
        <v>29</v>
      </c>
      <c r="D207" t="s">
        <v>24</v>
      </c>
      <c r="E207">
        <v>0</v>
      </c>
      <c r="F207" t="s">
        <v>1007</v>
      </c>
    </row>
    <row r="208" spans="1:7" x14ac:dyDescent="0.3">
      <c r="A208" t="s">
        <v>101</v>
      </c>
      <c r="B208" t="s">
        <v>63</v>
      </c>
      <c r="C208" t="s">
        <v>29</v>
      </c>
      <c r="D208" t="s">
        <v>6</v>
      </c>
      <c r="E208">
        <v>0</v>
      </c>
      <c r="F208" t="s">
        <v>1008</v>
      </c>
    </row>
    <row r="209" spans="1:7" x14ac:dyDescent="0.3">
      <c r="A209" t="s">
        <v>99</v>
      </c>
      <c r="B209" t="s">
        <v>63</v>
      </c>
      <c r="C209" t="s">
        <v>29</v>
      </c>
      <c r="D209" t="s">
        <v>6</v>
      </c>
      <c r="E209">
        <v>0</v>
      </c>
      <c r="F209" t="s">
        <v>1009</v>
      </c>
    </row>
    <row r="210" spans="1:7" x14ac:dyDescent="0.3">
      <c r="A210" t="s">
        <v>97</v>
      </c>
      <c r="B210" t="s">
        <v>63</v>
      </c>
      <c r="C210" t="s">
        <v>29</v>
      </c>
      <c r="D210" t="s">
        <v>6</v>
      </c>
      <c r="E210">
        <v>0</v>
      </c>
      <c r="F210" t="s">
        <v>1010</v>
      </c>
    </row>
    <row r="211" spans="1:7" x14ac:dyDescent="0.3">
      <c r="A211" t="s">
        <v>95</v>
      </c>
      <c r="B211" t="s">
        <v>63</v>
      </c>
      <c r="C211" t="s">
        <v>29</v>
      </c>
      <c r="D211" t="s">
        <v>6</v>
      </c>
      <c r="E211">
        <v>0</v>
      </c>
      <c r="F211" t="s">
        <v>1011</v>
      </c>
    </row>
    <row r="212" spans="1:7" x14ac:dyDescent="0.3">
      <c r="A212" t="s">
        <v>93</v>
      </c>
      <c r="B212" t="s">
        <v>63</v>
      </c>
      <c r="C212" t="s">
        <v>29</v>
      </c>
      <c r="D212" t="s">
        <v>1</v>
      </c>
      <c r="E212">
        <v>0</v>
      </c>
      <c r="F212" t="s">
        <v>1012</v>
      </c>
    </row>
    <row r="213" spans="1:7" x14ac:dyDescent="0.3">
      <c r="A213" t="s">
        <v>91</v>
      </c>
      <c r="B213" t="s">
        <v>63</v>
      </c>
      <c r="C213" t="s">
        <v>29</v>
      </c>
      <c r="D213" t="s">
        <v>1</v>
      </c>
      <c r="E213">
        <v>0</v>
      </c>
      <c r="F213" t="s">
        <v>1013</v>
      </c>
    </row>
    <row r="214" spans="1:7" x14ac:dyDescent="0.3">
      <c r="A214" t="s">
        <v>89</v>
      </c>
      <c r="B214" t="s">
        <v>63</v>
      </c>
      <c r="C214" t="s">
        <v>29</v>
      </c>
      <c r="D214" t="s">
        <v>1</v>
      </c>
      <c r="E214">
        <v>0</v>
      </c>
      <c r="F214" t="s">
        <v>1014</v>
      </c>
    </row>
    <row r="215" spans="1:7" x14ac:dyDescent="0.3">
      <c r="A215" t="s">
        <v>87</v>
      </c>
      <c r="B215" t="s">
        <v>63</v>
      </c>
      <c r="C215" t="s">
        <v>29</v>
      </c>
      <c r="D215" t="s">
        <v>19</v>
      </c>
      <c r="E215">
        <v>0</v>
      </c>
      <c r="F215" t="s">
        <v>1015</v>
      </c>
    </row>
    <row r="216" spans="1:7" x14ac:dyDescent="0.3">
      <c r="A216" t="s">
        <v>85</v>
      </c>
      <c r="B216" t="s">
        <v>63</v>
      </c>
      <c r="C216" t="s">
        <v>29</v>
      </c>
      <c r="D216" t="s">
        <v>19</v>
      </c>
      <c r="E216">
        <v>0</v>
      </c>
      <c r="F216" t="s">
        <v>1016</v>
      </c>
    </row>
    <row r="217" spans="1:7" x14ac:dyDescent="0.3">
      <c r="A217" t="s">
        <v>440</v>
      </c>
      <c r="B217" t="s">
        <v>435</v>
      </c>
      <c r="C217" t="s">
        <v>10</v>
      </c>
      <c r="D217" t="s">
        <v>53</v>
      </c>
      <c r="E217">
        <v>0.3</v>
      </c>
      <c r="F217" t="s">
        <v>1017</v>
      </c>
      <c r="G217">
        <v>73.789999999999992</v>
      </c>
    </row>
    <row r="218" spans="1:7" x14ac:dyDescent="0.3">
      <c r="A218" t="s">
        <v>80</v>
      </c>
      <c r="B218" t="s">
        <v>63</v>
      </c>
      <c r="C218" t="s">
        <v>29</v>
      </c>
      <c r="D218" t="s">
        <v>1</v>
      </c>
      <c r="E218">
        <v>0</v>
      </c>
      <c r="F218" t="s">
        <v>1018</v>
      </c>
    </row>
    <row r="219" spans="1:7" x14ac:dyDescent="0.3">
      <c r="A219" t="s">
        <v>78</v>
      </c>
      <c r="B219" t="s">
        <v>63</v>
      </c>
      <c r="C219" t="s">
        <v>10</v>
      </c>
      <c r="D219" t="s">
        <v>6</v>
      </c>
      <c r="E219">
        <v>7</v>
      </c>
      <c r="F219" t="s">
        <v>1019</v>
      </c>
    </row>
    <row r="220" spans="1:7" x14ac:dyDescent="0.3">
      <c r="A220" t="s">
        <v>13</v>
      </c>
      <c r="B220" t="s">
        <v>3</v>
      </c>
      <c r="C220" t="s">
        <v>10</v>
      </c>
      <c r="D220" t="s">
        <v>1</v>
      </c>
      <c r="E220">
        <v>0.3</v>
      </c>
      <c r="F220" t="s">
        <v>1020</v>
      </c>
      <c r="G220">
        <v>0</v>
      </c>
    </row>
    <row r="221" spans="1:7" x14ac:dyDescent="0.3">
      <c r="A221" t="s">
        <v>74</v>
      </c>
      <c r="B221" t="s">
        <v>63</v>
      </c>
      <c r="C221" t="s">
        <v>10</v>
      </c>
      <c r="D221" t="s">
        <v>6</v>
      </c>
      <c r="E221">
        <v>5.2</v>
      </c>
      <c r="F221" t="s">
        <v>1021</v>
      </c>
    </row>
    <row r="222" spans="1:7" x14ac:dyDescent="0.3">
      <c r="A222" t="s">
        <v>25</v>
      </c>
      <c r="B222" t="s">
        <v>3</v>
      </c>
      <c r="C222" t="s">
        <v>10</v>
      </c>
      <c r="D222" t="s">
        <v>24</v>
      </c>
      <c r="E222">
        <v>1.5</v>
      </c>
      <c r="F222" t="s">
        <v>1022</v>
      </c>
      <c r="G222">
        <v>0</v>
      </c>
    </row>
    <row r="223" spans="1:7" x14ac:dyDescent="0.3">
      <c r="A223" t="s">
        <v>494</v>
      </c>
      <c r="B223" t="s">
        <v>487</v>
      </c>
      <c r="C223" t="s">
        <v>10</v>
      </c>
      <c r="D223" t="s">
        <v>53</v>
      </c>
      <c r="E223">
        <v>0.75</v>
      </c>
      <c r="F223" t="s">
        <v>1023</v>
      </c>
      <c r="G223">
        <v>52.89575447570332</v>
      </c>
    </row>
    <row r="224" spans="1:7" x14ac:dyDescent="0.3">
      <c r="A224" t="s">
        <v>338</v>
      </c>
      <c r="B224" t="s">
        <v>328</v>
      </c>
      <c r="C224" t="s">
        <v>10</v>
      </c>
      <c r="D224" t="s">
        <v>6</v>
      </c>
      <c r="E224">
        <v>0.3</v>
      </c>
      <c r="F224" t="s">
        <v>1024</v>
      </c>
      <c r="G224">
        <v>0</v>
      </c>
    </row>
    <row r="225" spans="1:7" x14ac:dyDescent="0.3">
      <c r="A225" t="s">
        <v>72</v>
      </c>
      <c r="B225" t="s">
        <v>63</v>
      </c>
      <c r="C225" t="s">
        <v>10</v>
      </c>
      <c r="D225" t="s">
        <v>6</v>
      </c>
      <c r="E225">
        <v>0.3</v>
      </c>
      <c r="F225" t="s">
        <v>1025</v>
      </c>
      <c r="G225">
        <v>0</v>
      </c>
    </row>
    <row r="226" spans="1:7" x14ac:dyDescent="0.3">
      <c r="A226" t="s">
        <v>64</v>
      </c>
      <c r="B226" t="s">
        <v>63</v>
      </c>
      <c r="C226" t="s">
        <v>62</v>
      </c>
      <c r="D226" t="s">
        <v>6</v>
      </c>
      <c r="E226">
        <v>0.3</v>
      </c>
      <c r="F226" t="s">
        <v>1026</v>
      </c>
    </row>
    <row r="227" spans="1:7" x14ac:dyDescent="0.3">
      <c r="A227" t="s">
        <v>60</v>
      </c>
      <c r="B227" t="s">
        <v>3</v>
      </c>
      <c r="C227" t="s">
        <v>29</v>
      </c>
      <c r="D227" t="s">
        <v>53</v>
      </c>
      <c r="E227">
        <v>0</v>
      </c>
      <c r="F227" t="s">
        <v>1027</v>
      </c>
    </row>
    <row r="228" spans="1:7" x14ac:dyDescent="0.3">
      <c r="A228" t="s">
        <v>58</v>
      </c>
      <c r="B228" t="s">
        <v>3</v>
      </c>
      <c r="C228" t="s">
        <v>29</v>
      </c>
      <c r="D228" t="s">
        <v>6</v>
      </c>
      <c r="E228">
        <v>0</v>
      </c>
      <c r="F228" t="s">
        <v>1028</v>
      </c>
    </row>
    <row r="229" spans="1:7" x14ac:dyDescent="0.3">
      <c r="A229" t="s">
        <v>56</v>
      </c>
      <c r="B229" t="s">
        <v>3</v>
      </c>
      <c r="C229" t="s">
        <v>29</v>
      </c>
      <c r="D229" t="s">
        <v>53</v>
      </c>
      <c r="E229">
        <v>0</v>
      </c>
      <c r="F229" t="s">
        <v>1029</v>
      </c>
    </row>
    <row r="230" spans="1:7" x14ac:dyDescent="0.3">
      <c r="A230" t="s">
        <v>54</v>
      </c>
      <c r="B230" t="s">
        <v>3</v>
      </c>
      <c r="C230" t="s">
        <v>29</v>
      </c>
      <c r="D230" t="s">
        <v>53</v>
      </c>
      <c r="E230">
        <v>0</v>
      </c>
      <c r="F230" t="s">
        <v>1030</v>
      </c>
    </row>
    <row r="231" spans="1:7" x14ac:dyDescent="0.3">
      <c r="A231" t="s">
        <v>51</v>
      </c>
      <c r="B231" t="s">
        <v>3</v>
      </c>
      <c r="C231" t="s">
        <v>29</v>
      </c>
      <c r="D231" t="s">
        <v>24</v>
      </c>
      <c r="E231">
        <v>0</v>
      </c>
      <c r="F231" t="s">
        <v>1031</v>
      </c>
    </row>
    <row r="232" spans="1:7" x14ac:dyDescent="0.3">
      <c r="A232" t="s">
        <v>49</v>
      </c>
      <c r="B232" t="s">
        <v>3</v>
      </c>
      <c r="C232" t="s">
        <v>29</v>
      </c>
      <c r="D232" t="s">
        <v>24</v>
      </c>
      <c r="E232">
        <v>0</v>
      </c>
      <c r="F232" t="s">
        <v>1032</v>
      </c>
    </row>
    <row r="233" spans="1:7" x14ac:dyDescent="0.3">
      <c r="A233" t="s">
        <v>47</v>
      </c>
      <c r="B233" t="s">
        <v>3</v>
      </c>
      <c r="C233" t="s">
        <v>29</v>
      </c>
      <c r="D233" t="s">
        <v>6</v>
      </c>
      <c r="E233">
        <v>0</v>
      </c>
      <c r="F233" t="s">
        <v>1033</v>
      </c>
    </row>
    <row r="234" spans="1:7" x14ac:dyDescent="0.3">
      <c r="A234" t="s">
        <v>45</v>
      </c>
      <c r="B234" t="s">
        <v>3</v>
      </c>
      <c r="C234" t="s">
        <v>29</v>
      </c>
      <c r="D234" t="s">
        <v>6</v>
      </c>
      <c r="E234">
        <v>0</v>
      </c>
      <c r="F234" t="s">
        <v>1034</v>
      </c>
    </row>
    <row r="235" spans="1:7" x14ac:dyDescent="0.3">
      <c r="A235" t="s">
        <v>43</v>
      </c>
      <c r="B235" t="s">
        <v>3</v>
      </c>
      <c r="C235" t="s">
        <v>29</v>
      </c>
      <c r="D235" t="s">
        <v>6</v>
      </c>
      <c r="E235">
        <v>0</v>
      </c>
      <c r="F235" t="s">
        <v>1035</v>
      </c>
    </row>
    <row r="236" spans="1:7" x14ac:dyDescent="0.3">
      <c r="A236" t="s">
        <v>41</v>
      </c>
      <c r="B236" t="s">
        <v>3</v>
      </c>
      <c r="C236" t="s">
        <v>29</v>
      </c>
      <c r="D236" t="s">
        <v>6</v>
      </c>
      <c r="E236">
        <v>0</v>
      </c>
      <c r="F236" t="s">
        <v>1036</v>
      </c>
    </row>
    <row r="237" spans="1:7" x14ac:dyDescent="0.3">
      <c r="A237" t="s">
        <v>334</v>
      </c>
      <c r="B237" t="s">
        <v>328</v>
      </c>
      <c r="C237" t="s">
        <v>327</v>
      </c>
      <c r="D237" t="s">
        <v>1</v>
      </c>
      <c r="E237">
        <v>0.3</v>
      </c>
      <c r="F237" t="s">
        <v>1037</v>
      </c>
      <c r="G237">
        <v>0</v>
      </c>
    </row>
    <row r="238" spans="1:7" x14ac:dyDescent="0.3">
      <c r="A238" t="s">
        <v>36</v>
      </c>
      <c r="B238" t="s">
        <v>3</v>
      </c>
      <c r="C238" t="s">
        <v>29</v>
      </c>
      <c r="D238" t="s">
        <v>1</v>
      </c>
      <c r="E238">
        <v>0</v>
      </c>
      <c r="F238" t="s">
        <v>1038</v>
      </c>
    </row>
    <row r="239" spans="1:7" x14ac:dyDescent="0.3">
      <c r="A239" t="s">
        <v>34</v>
      </c>
      <c r="B239" t="s">
        <v>3</v>
      </c>
      <c r="C239" t="s">
        <v>29</v>
      </c>
      <c r="D239" t="s">
        <v>1</v>
      </c>
      <c r="E239">
        <v>0</v>
      </c>
      <c r="F239" t="s">
        <v>1039</v>
      </c>
    </row>
    <row r="240" spans="1:7" x14ac:dyDescent="0.3">
      <c r="A240" t="s">
        <v>32</v>
      </c>
      <c r="B240" t="s">
        <v>3</v>
      </c>
      <c r="C240" t="s">
        <v>29</v>
      </c>
      <c r="D240" t="s">
        <v>1</v>
      </c>
      <c r="E240">
        <v>0</v>
      </c>
      <c r="F240" t="s">
        <v>1040</v>
      </c>
    </row>
    <row r="241" spans="1:7" x14ac:dyDescent="0.3">
      <c r="A241" t="s">
        <v>30</v>
      </c>
      <c r="B241" t="s">
        <v>3</v>
      </c>
      <c r="C241" t="s">
        <v>29</v>
      </c>
      <c r="D241" t="s">
        <v>1</v>
      </c>
      <c r="E241">
        <v>0</v>
      </c>
      <c r="F241" t="s">
        <v>1041</v>
      </c>
    </row>
    <row r="242" spans="1:7" x14ac:dyDescent="0.3">
      <c r="A242" t="s">
        <v>27</v>
      </c>
      <c r="B242" t="s">
        <v>3</v>
      </c>
      <c r="C242" t="s">
        <v>10</v>
      </c>
      <c r="D242" t="s">
        <v>6</v>
      </c>
      <c r="E242">
        <v>0.3</v>
      </c>
      <c r="F242" t="s">
        <v>1042</v>
      </c>
      <c r="G242">
        <v>-32.799999999999997</v>
      </c>
    </row>
    <row r="243" spans="1:7" x14ac:dyDescent="0.3">
      <c r="A243" t="s">
        <v>513</v>
      </c>
      <c r="B243" t="s">
        <v>487</v>
      </c>
      <c r="C243" t="s">
        <v>327</v>
      </c>
      <c r="D243" t="s">
        <v>1</v>
      </c>
      <c r="E243">
        <v>1.5</v>
      </c>
      <c r="F243" t="s">
        <v>1043</v>
      </c>
      <c r="G243">
        <v>75.990000000000009</v>
      </c>
    </row>
    <row r="244" spans="1:7" x14ac:dyDescent="0.3">
      <c r="A244" t="s">
        <v>131</v>
      </c>
      <c r="B244" t="s">
        <v>115</v>
      </c>
      <c r="C244" t="s">
        <v>10</v>
      </c>
      <c r="D244" t="s">
        <v>1</v>
      </c>
      <c r="E244">
        <v>0.9</v>
      </c>
      <c r="F244" t="s">
        <v>1044</v>
      </c>
      <c r="G244">
        <v>4.3128258602711158</v>
      </c>
    </row>
    <row r="245" spans="1:7" x14ac:dyDescent="0.3">
      <c r="A245" t="s">
        <v>340</v>
      </c>
      <c r="B245" t="s">
        <v>328</v>
      </c>
      <c r="C245" t="s">
        <v>10</v>
      </c>
      <c r="D245" t="s">
        <v>24</v>
      </c>
      <c r="E245">
        <v>1.5</v>
      </c>
      <c r="F245" t="s">
        <v>1045</v>
      </c>
      <c r="G245">
        <v>0</v>
      </c>
    </row>
    <row r="246" spans="1:7" x14ac:dyDescent="0.3">
      <c r="A246" t="s">
        <v>129</v>
      </c>
      <c r="B246" t="s">
        <v>115</v>
      </c>
      <c r="C246" t="s">
        <v>10</v>
      </c>
      <c r="D246" t="s">
        <v>1</v>
      </c>
      <c r="E246">
        <v>0.3</v>
      </c>
      <c r="F246" t="s">
        <v>1046</v>
      </c>
      <c r="G246">
        <v>0</v>
      </c>
    </row>
    <row r="247" spans="1:7" x14ac:dyDescent="0.3">
      <c r="A247" t="s">
        <v>66</v>
      </c>
      <c r="B247" t="s">
        <v>63</v>
      </c>
      <c r="C247" t="s">
        <v>10</v>
      </c>
      <c r="D247" t="s">
        <v>6</v>
      </c>
      <c r="E247">
        <v>0.3</v>
      </c>
      <c r="F247" t="s">
        <v>1047</v>
      </c>
      <c r="G247">
        <v>-42.64</v>
      </c>
    </row>
    <row r="248" spans="1:7" x14ac:dyDescent="0.3">
      <c r="A248" t="s">
        <v>172</v>
      </c>
      <c r="B248" t="s">
        <v>169</v>
      </c>
      <c r="C248" t="s">
        <v>10</v>
      </c>
      <c r="D248" t="s">
        <v>1</v>
      </c>
      <c r="E248">
        <v>0.3</v>
      </c>
      <c r="F248" t="s">
        <v>1048</v>
      </c>
      <c r="G248">
        <v>0</v>
      </c>
    </row>
    <row r="249" spans="1:7" x14ac:dyDescent="0.3">
      <c r="A249" t="s">
        <v>11</v>
      </c>
      <c r="B249" t="s">
        <v>3</v>
      </c>
      <c r="C249" t="s">
        <v>10</v>
      </c>
      <c r="D249" t="s">
        <v>6</v>
      </c>
      <c r="E249">
        <v>13</v>
      </c>
      <c r="F249" t="s">
        <v>1049</v>
      </c>
    </row>
    <row r="250" spans="1:7" x14ac:dyDescent="0.3">
      <c r="A250" t="s">
        <v>127</v>
      </c>
      <c r="B250" t="s">
        <v>115</v>
      </c>
      <c r="C250" t="s">
        <v>10</v>
      </c>
      <c r="D250" t="s">
        <v>1</v>
      </c>
      <c r="E250">
        <v>0.3</v>
      </c>
      <c r="F250" t="s">
        <v>1050</v>
      </c>
      <c r="G250">
        <v>0</v>
      </c>
    </row>
    <row r="251" spans="1:7" x14ac:dyDescent="0.3">
      <c r="A251" t="s">
        <v>488</v>
      </c>
      <c r="B251" t="s">
        <v>487</v>
      </c>
      <c r="C251" t="s">
        <v>10</v>
      </c>
      <c r="D251" t="s">
        <v>6</v>
      </c>
      <c r="E251">
        <v>0.75</v>
      </c>
      <c r="F251" t="s">
        <v>1051</v>
      </c>
      <c r="G251">
        <v>0</v>
      </c>
    </row>
  </sheetData>
  <sortState xmlns:xlrd2="http://schemas.microsoft.com/office/spreadsheetml/2017/richdata2" ref="G5:G259">
    <sortCondition descending="1" ref="G1:G259"/>
  </sortState>
  <conditionalFormatting sqref="G1:G104857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{D9E76C15-BDFB-410A-BC1C-45160B25FB02}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9E76C15-BDFB-410A-BC1C-45160B25FB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E9317-A675-4AA8-8099-7621EA999994}">
  <dimension ref="A1:M151"/>
  <sheetViews>
    <sheetView workbookViewId="0">
      <pane ySplit="1" topLeftCell="A128" activePane="bottomLeft" state="frozen"/>
      <selection pane="bottomLeft" activeCell="J133" sqref="J133"/>
    </sheetView>
  </sheetViews>
  <sheetFormatPr defaultRowHeight="14.4" x14ac:dyDescent="0.3"/>
  <cols>
    <col min="1" max="1" width="24" customWidth="1"/>
    <col min="2" max="2" width="8" customWidth="1"/>
    <col min="3" max="3" width="10" customWidth="1"/>
    <col min="4" max="5" width="8" customWidth="1"/>
    <col min="6" max="6" width="10" customWidth="1"/>
    <col min="7" max="7" width="12" customWidth="1"/>
    <col min="8" max="11" width="6" customWidth="1"/>
    <col min="12" max="12" width="10" customWidth="1"/>
    <col min="13" max="13" width="30" customWidth="1"/>
  </cols>
  <sheetData>
    <row r="1" spans="1:13" ht="19.95" customHeight="1" x14ac:dyDescent="0.3">
      <c r="A1" s="2" t="s">
        <v>547</v>
      </c>
      <c r="B1" s="2" t="s">
        <v>546</v>
      </c>
      <c r="C1" s="2" t="s">
        <v>548</v>
      </c>
      <c r="D1" s="2" t="s">
        <v>549</v>
      </c>
      <c r="E1" s="2" t="s">
        <v>550</v>
      </c>
      <c r="F1" s="2" t="s">
        <v>551</v>
      </c>
      <c r="G1" s="2" t="s">
        <v>552</v>
      </c>
      <c r="H1" s="2" t="s">
        <v>553</v>
      </c>
      <c r="I1" s="2" t="s">
        <v>554</v>
      </c>
      <c r="J1" s="2" t="s">
        <v>555</v>
      </c>
      <c r="K1" s="2" t="s">
        <v>556</v>
      </c>
      <c r="L1" s="2" t="s">
        <v>557</v>
      </c>
      <c r="M1" s="2" t="s">
        <v>542</v>
      </c>
    </row>
    <row r="2" spans="1:13" x14ac:dyDescent="0.3">
      <c r="A2" s="3" t="s">
        <v>165</v>
      </c>
      <c r="B2" s="4" t="s">
        <v>115</v>
      </c>
      <c r="C2" s="3">
        <v>16</v>
      </c>
      <c r="D2" s="3">
        <v>776</v>
      </c>
      <c r="E2" s="3">
        <v>327</v>
      </c>
      <c r="F2" s="3">
        <v>48.5</v>
      </c>
      <c r="G2" s="3">
        <v>237.3</v>
      </c>
      <c r="H2" s="3">
        <v>1</v>
      </c>
      <c r="I2" s="3">
        <v>5</v>
      </c>
      <c r="J2" s="3">
        <v>63</v>
      </c>
      <c r="K2" s="3">
        <v>72</v>
      </c>
      <c r="L2" s="3">
        <v>0</v>
      </c>
      <c r="M2" s="4" t="s">
        <v>164</v>
      </c>
    </row>
    <row r="3" spans="1:13" x14ac:dyDescent="0.3">
      <c r="A3" s="3" t="s">
        <v>433</v>
      </c>
      <c r="B3" s="5" t="s">
        <v>383</v>
      </c>
      <c r="C3" s="3">
        <v>16</v>
      </c>
      <c r="D3" s="3">
        <v>732</v>
      </c>
      <c r="E3" s="3">
        <v>449</v>
      </c>
      <c r="F3" s="3">
        <v>45.75</v>
      </c>
      <c r="G3" s="3">
        <v>163.02000000000001</v>
      </c>
      <c r="H3" s="3">
        <v>1</v>
      </c>
      <c r="I3" s="3">
        <v>6</v>
      </c>
      <c r="J3" s="3">
        <v>74</v>
      </c>
      <c r="K3" s="3">
        <v>33</v>
      </c>
      <c r="L3" s="3">
        <v>0</v>
      </c>
      <c r="M3" s="5" t="s">
        <v>432</v>
      </c>
    </row>
    <row r="4" spans="1:13" x14ac:dyDescent="0.3">
      <c r="A4" s="3" t="s">
        <v>431</v>
      </c>
      <c r="B4" s="5" t="s">
        <v>383</v>
      </c>
      <c r="C4" s="3">
        <v>17</v>
      </c>
      <c r="D4" s="3">
        <v>722</v>
      </c>
      <c r="E4" s="3">
        <v>457</v>
      </c>
      <c r="F4" s="3">
        <v>45.12</v>
      </c>
      <c r="G4" s="3">
        <v>157.97999999999999</v>
      </c>
      <c r="H4" s="3">
        <v>1</v>
      </c>
      <c r="I4" s="3">
        <v>8</v>
      </c>
      <c r="J4" s="3">
        <v>75</v>
      </c>
      <c r="K4" s="3">
        <v>30</v>
      </c>
      <c r="L4" s="3">
        <v>1</v>
      </c>
      <c r="M4" s="5" t="s">
        <v>430</v>
      </c>
    </row>
    <row r="5" spans="1:13" x14ac:dyDescent="0.3">
      <c r="A5" s="3" t="s">
        <v>111</v>
      </c>
      <c r="B5" s="6" t="s">
        <v>63</v>
      </c>
      <c r="C5" s="3">
        <v>16</v>
      </c>
      <c r="D5" s="3">
        <v>675</v>
      </c>
      <c r="E5" s="3">
        <v>407</v>
      </c>
      <c r="F5" s="3">
        <v>56.25</v>
      </c>
      <c r="G5" s="3">
        <v>165.84</v>
      </c>
      <c r="H5" s="3">
        <v>1</v>
      </c>
      <c r="I5" s="3">
        <v>5</v>
      </c>
      <c r="J5" s="3">
        <v>73</v>
      </c>
      <c r="K5" s="3">
        <v>25</v>
      </c>
      <c r="L5" s="3">
        <v>4</v>
      </c>
      <c r="M5" s="6" t="s">
        <v>110</v>
      </c>
    </row>
    <row r="6" spans="1:13" x14ac:dyDescent="0.3">
      <c r="A6" s="3" t="s">
        <v>49</v>
      </c>
      <c r="B6" s="7" t="s">
        <v>3</v>
      </c>
      <c r="C6" s="3">
        <v>15</v>
      </c>
      <c r="D6" s="3">
        <v>624</v>
      </c>
      <c r="E6" s="3">
        <v>390</v>
      </c>
      <c r="F6" s="3">
        <v>48</v>
      </c>
      <c r="G6" s="3">
        <v>160</v>
      </c>
      <c r="H6" s="3">
        <v>0</v>
      </c>
      <c r="I6" s="3">
        <v>6</v>
      </c>
      <c r="J6" s="3">
        <v>48</v>
      </c>
      <c r="K6" s="3">
        <v>31</v>
      </c>
      <c r="L6" s="3">
        <v>2</v>
      </c>
      <c r="M6" s="7" t="s">
        <v>48</v>
      </c>
    </row>
    <row r="7" spans="1:13" x14ac:dyDescent="0.3">
      <c r="A7" s="3" t="s">
        <v>51</v>
      </c>
      <c r="B7" s="7" t="s">
        <v>3</v>
      </c>
      <c r="C7" s="3">
        <v>15</v>
      </c>
      <c r="D7" s="3">
        <v>602</v>
      </c>
      <c r="E7" s="3">
        <v>330</v>
      </c>
      <c r="F7" s="3">
        <v>40.130000000000003</v>
      </c>
      <c r="G7" s="3">
        <v>182.42</v>
      </c>
      <c r="H7" s="3">
        <v>0</v>
      </c>
      <c r="I7" s="3">
        <v>6</v>
      </c>
      <c r="J7" s="3">
        <v>60</v>
      </c>
      <c r="K7" s="3">
        <v>32</v>
      </c>
      <c r="L7" s="3">
        <v>0</v>
      </c>
      <c r="M7" s="7" t="s">
        <v>50</v>
      </c>
    </row>
    <row r="8" spans="1:13" x14ac:dyDescent="0.3">
      <c r="A8" s="3" t="s">
        <v>485</v>
      </c>
      <c r="B8" s="8" t="s">
        <v>435</v>
      </c>
      <c r="C8" s="3">
        <v>14</v>
      </c>
      <c r="D8" s="3">
        <v>593</v>
      </c>
      <c r="E8" s="3">
        <v>340</v>
      </c>
      <c r="F8" s="3">
        <v>45.61</v>
      </c>
      <c r="G8" s="3">
        <v>174.41</v>
      </c>
      <c r="H8" s="3">
        <v>1</v>
      </c>
      <c r="I8" s="3">
        <v>5</v>
      </c>
      <c r="J8" s="3">
        <v>56</v>
      </c>
      <c r="K8" s="3">
        <v>31</v>
      </c>
      <c r="L8" s="3">
        <v>1</v>
      </c>
      <c r="M8" s="8" t="s">
        <v>484</v>
      </c>
    </row>
    <row r="9" spans="1:13" x14ac:dyDescent="0.3">
      <c r="A9" s="3" t="s">
        <v>58</v>
      </c>
      <c r="B9" s="7" t="s">
        <v>3</v>
      </c>
      <c r="C9" s="3">
        <v>15</v>
      </c>
      <c r="D9" s="3">
        <v>563</v>
      </c>
      <c r="E9" s="3">
        <v>275</v>
      </c>
      <c r="F9" s="3">
        <v>40.21</v>
      </c>
      <c r="G9" s="3">
        <v>204.72</v>
      </c>
      <c r="H9" s="3">
        <v>1</v>
      </c>
      <c r="I9" s="3">
        <v>4</v>
      </c>
      <c r="J9" s="3">
        <v>50</v>
      </c>
      <c r="K9" s="3">
        <v>43</v>
      </c>
      <c r="L9" s="3">
        <v>1</v>
      </c>
      <c r="M9" s="7" t="s">
        <v>57</v>
      </c>
    </row>
    <row r="10" spans="1:13" x14ac:dyDescent="0.3">
      <c r="A10" s="3" t="s">
        <v>311</v>
      </c>
      <c r="B10" s="9" t="s">
        <v>275</v>
      </c>
      <c r="C10" s="3">
        <v>13</v>
      </c>
      <c r="D10" s="3">
        <v>563</v>
      </c>
      <c r="E10" s="3">
        <v>345</v>
      </c>
      <c r="F10" s="3">
        <v>43.3</v>
      </c>
      <c r="G10" s="3">
        <v>163.18</v>
      </c>
      <c r="H10" s="3">
        <v>1</v>
      </c>
      <c r="I10" s="3">
        <v>3</v>
      </c>
      <c r="J10" s="3">
        <v>51</v>
      </c>
      <c r="K10" s="3">
        <v>36</v>
      </c>
      <c r="L10" s="3">
        <v>0</v>
      </c>
      <c r="M10" s="9" t="s">
        <v>310</v>
      </c>
    </row>
    <row r="11" spans="1:13" x14ac:dyDescent="0.3">
      <c r="A11" s="3" t="s">
        <v>425</v>
      </c>
      <c r="B11" s="5" t="s">
        <v>383</v>
      </c>
      <c r="C11" s="3">
        <v>17</v>
      </c>
      <c r="D11" s="3">
        <v>526</v>
      </c>
      <c r="E11" s="3">
        <v>345</v>
      </c>
      <c r="F11" s="3">
        <v>37.57</v>
      </c>
      <c r="G11" s="3">
        <v>152.46</v>
      </c>
      <c r="H11" s="3">
        <v>0</v>
      </c>
      <c r="I11" s="3">
        <v>4</v>
      </c>
      <c r="J11" s="3">
        <v>51</v>
      </c>
      <c r="K11" s="3">
        <v>26</v>
      </c>
      <c r="L11" s="3">
        <v>3</v>
      </c>
      <c r="M11" s="5" t="s">
        <v>424</v>
      </c>
    </row>
    <row r="12" spans="1:13" x14ac:dyDescent="0.3">
      <c r="A12" s="3" t="s">
        <v>157</v>
      </c>
      <c r="B12" s="6" t="s">
        <v>63</v>
      </c>
      <c r="C12" s="3">
        <v>16</v>
      </c>
      <c r="D12" s="3">
        <v>515</v>
      </c>
      <c r="E12" s="3">
        <v>333</v>
      </c>
      <c r="F12" s="3">
        <v>36.78</v>
      </c>
      <c r="G12" s="3">
        <v>154.65</v>
      </c>
      <c r="H12" s="3">
        <v>0</v>
      </c>
      <c r="I12" s="3">
        <v>6</v>
      </c>
      <c r="J12" s="3">
        <v>47</v>
      </c>
      <c r="K12" s="3">
        <v>24</v>
      </c>
      <c r="L12" s="3">
        <v>2</v>
      </c>
      <c r="M12" s="6" t="s">
        <v>558</v>
      </c>
    </row>
    <row r="13" spans="1:13" x14ac:dyDescent="0.3">
      <c r="A13" s="3" t="s">
        <v>208</v>
      </c>
      <c r="B13" s="10" t="s">
        <v>169</v>
      </c>
      <c r="C13" s="3">
        <v>14</v>
      </c>
      <c r="D13" s="3">
        <v>510</v>
      </c>
      <c r="E13" s="3">
        <v>302</v>
      </c>
      <c r="F13" s="3">
        <v>42.5</v>
      </c>
      <c r="G13" s="3">
        <v>168.87</v>
      </c>
      <c r="H13" s="3">
        <v>0</v>
      </c>
      <c r="I13" s="3">
        <v>6</v>
      </c>
      <c r="J13" s="3">
        <v>55</v>
      </c>
      <c r="K13" s="3">
        <v>23</v>
      </c>
      <c r="L13" s="3">
        <v>1</v>
      </c>
      <c r="M13" s="10" t="s">
        <v>207</v>
      </c>
    </row>
    <row r="14" spans="1:13" x14ac:dyDescent="0.3">
      <c r="A14" s="3" t="s">
        <v>113</v>
      </c>
      <c r="B14" s="6" t="s">
        <v>63</v>
      </c>
      <c r="C14" s="3">
        <v>15</v>
      </c>
      <c r="D14" s="3">
        <v>501</v>
      </c>
      <c r="E14" s="3">
        <v>260</v>
      </c>
      <c r="F14" s="3">
        <v>41.75</v>
      </c>
      <c r="G14" s="3">
        <v>192.69</v>
      </c>
      <c r="H14" s="3">
        <v>0</v>
      </c>
      <c r="I14" s="3">
        <v>5</v>
      </c>
      <c r="J14" s="3">
        <v>30</v>
      </c>
      <c r="K14" s="3">
        <v>42</v>
      </c>
      <c r="L14" s="3">
        <v>2</v>
      </c>
      <c r="M14" s="6" t="s">
        <v>112</v>
      </c>
    </row>
    <row r="15" spans="1:13" x14ac:dyDescent="0.3">
      <c r="A15" s="3" t="s">
        <v>218</v>
      </c>
      <c r="B15" s="10" t="s">
        <v>169</v>
      </c>
      <c r="C15" s="3">
        <v>14</v>
      </c>
      <c r="D15" s="3">
        <v>498</v>
      </c>
      <c r="E15" s="3">
        <v>295</v>
      </c>
      <c r="F15" s="3">
        <v>55.33</v>
      </c>
      <c r="G15" s="3">
        <v>168.81</v>
      </c>
      <c r="H15" s="3">
        <v>1</v>
      </c>
      <c r="I15" s="3">
        <v>5</v>
      </c>
      <c r="J15" s="3">
        <v>39</v>
      </c>
      <c r="K15" s="3">
        <v>30</v>
      </c>
      <c r="L15" s="3">
        <v>4</v>
      </c>
      <c r="M15" s="10" t="s">
        <v>217</v>
      </c>
    </row>
    <row r="16" spans="1:13" x14ac:dyDescent="0.3">
      <c r="A16" s="3" t="s">
        <v>176</v>
      </c>
      <c r="B16" s="5" t="s">
        <v>383</v>
      </c>
      <c r="C16" s="3">
        <v>14</v>
      </c>
      <c r="D16" s="3">
        <v>491</v>
      </c>
      <c r="E16" s="3">
        <v>301</v>
      </c>
      <c r="F16" s="3">
        <v>44.63</v>
      </c>
      <c r="G16" s="3">
        <v>163.12</v>
      </c>
      <c r="H16" s="3">
        <v>1</v>
      </c>
      <c r="I16" s="3">
        <v>2</v>
      </c>
      <c r="J16" s="3">
        <v>43</v>
      </c>
      <c r="K16" s="3">
        <v>32</v>
      </c>
      <c r="L16" s="3">
        <v>2</v>
      </c>
      <c r="M16" s="5" t="s">
        <v>559</v>
      </c>
    </row>
    <row r="17" spans="1:13" x14ac:dyDescent="0.3">
      <c r="A17" s="3" t="s">
        <v>506</v>
      </c>
      <c r="B17" s="11" t="s">
        <v>487</v>
      </c>
      <c r="C17" s="3">
        <v>14</v>
      </c>
      <c r="D17" s="3">
        <v>477</v>
      </c>
      <c r="E17" s="3">
        <v>288</v>
      </c>
      <c r="F17" s="3">
        <v>43.36</v>
      </c>
      <c r="G17" s="3">
        <v>165.62</v>
      </c>
      <c r="H17" s="3">
        <v>2</v>
      </c>
      <c r="I17" s="3">
        <v>1</v>
      </c>
      <c r="J17" s="3">
        <v>53</v>
      </c>
      <c r="K17" s="3">
        <v>24</v>
      </c>
      <c r="L17" s="3">
        <v>3</v>
      </c>
      <c r="M17" s="11" t="s">
        <v>505</v>
      </c>
    </row>
    <row r="18" spans="1:13" x14ac:dyDescent="0.3">
      <c r="A18" s="3" t="s">
        <v>107</v>
      </c>
      <c r="B18" s="8" t="s">
        <v>435</v>
      </c>
      <c r="C18" s="3">
        <v>16</v>
      </c>
      <c r="D18" s="3">
        <v>464</v>
      </c>
      <c r="E18" s="3">
        <v>275</v>
      </c>
      <c r="F18" s="3">
        <v>33.14</v>
      </c>
      <c r="G18" s="3">
        <v>168.72</v>
      </c>
      <c r="H18" s="3">
        <v>0</v>
      </c>
      <c r="I18" s="3">
        <v>3</v>
      </c>
      <c r="J18" s="3">
        <v>49</v>
      </c>
      <c r="K18" s="3">
        <v>24</v>
      </c>
      <c r="L18" s="3">
        <v>1</v>
      </c>
      <c r="M18" s="8" t="s">
        <v>560</v>
      </c>
    </row>
    <row r="19" spans="1:13" x14ac:dyDescent="0.3">
      <c r="A19" s="3" t="s">
        <v>267</v>
      </c>
      <c r="B19" s="12" t="s">
        <v>220</v>
      </c>
      <c r="C19" s="3">
        <v>12</v>
      </c>
      <c r="D19" s="3">
        <v>448</v>
      </c>
      <c r="E19" s="3">
        <v>240</v>
      </c>
      <c r="F19" s="3">
        <v>40.72</v>
      </c>
      <c r="G19" s="3">
        <v>186.66</v>
      </c>
      <c r="H19" s="3">
        <v>1</v>
      </c>
      <c r="I19" s="3">
        <v>2</v>
      </c>
      <c r="J19" s="3">
        <v>31</v>
      </c>
      <c r="K19" s="3">
        <v>38</v>
      </c>
      <c r="L19" s="3">
        <v>1</v>
      </c>
      <c r="M19" s="12" t="s">
        <v>266</v>
      </c>
    </row>
    <row r="20" spans="1:13" x14ac:dyDescent="0.3">
      <c r="A20" s="3" t="s">
        <v>159</v>
      </c>
      <c r="B20" s="4" t="s">
        <v>115</v>
      </c>
      <c r="C20" s="3">
        <v>16</v>
      </c>
      <c r="D20" s="3">
        <v>427</v>
      </c>
      <c r="E20" s="3">
        <v>280</v>
      </c>
      <c r="F20" s="3">
        <v>30.5</v>
      </c>
      <c r="G20" s="3">
        <v>152.5</v>
      </c>
      <c r="H20" s="3">
        <v>0</v>
      </c>
      <c r="I20" s="3">
        <v>3</v>
      </c>
      <c r="J20" s="3">
        <v>52</v>
      </c>
      <c r="K20" s="3">
        <v>18</v>
      </c>
      <c r="L20" s="3">
        <v>2</v>
      </c>
      <c r="M20" s="4" t="s">
        <v>158</v>
      </c>
    </row>
    <row r="21" spans="1:13" x14ac:dyDescent="0.3">
      <c r="A21" s="3" t="s">
        <v>376</v>
      </c>
      <c r="B21" s="13" t="s">
        <v>328</v>
      </c>
      <c r="C21" s="3">
        <v>13</v>
      </c>
      <c r="D21" s="3">
        <v>422</v>
      </c>
      <c r="E21" s="3">
        <v>288</v>
      </c>
      <c r="F21" s="3">
        <v>42.2</v>
      </c>
      <c r="G21" s="3">
        <v>146.52000000000001</v>
      </c>
      <c r="H21" s="3">
        <v>0</v>
      </c>
      <c r="I21" s="3">
        <v>5</v>
      </c>
      <c r="J21" s="3">
        <v>40</v>
      </c>
      <c r="K21" s="3">
        <v>19</v>
      </c>
      <c r="L21" s="3">
        <v>2</v>
      </c>
      <c r="M21" s="13" t="s">
        <v>375</v>
      </c>
    </row>
    <row r="22" spans="1:13" x14ac:dyDescent="0.3">
      <c r="A22" s="3" t="s">
        <v>60</v>
      </c>
      <c r="B22" s="7" t="s">
        <v>3</v>
      </c>
      <c r="C22" s="3">
        <v>15</v>
      </c>
      <c r="D22" s="3">
        <v>410</v>
      </c>
      <c r="E22" s="3">
        <v>241</v>
      </c>
      <c r="F22" s="3">
        <v>27.33</v>
      </c>
      <c r="G22" s="3">
        <v>170.12</v>
      </c>
      <c r="H22" s="3">
        <v>0</v>
      </c>
      <c r="I22" s="3">
        <v>2</v>
      </c>
      <c r="J22" s="3">
        <v>46</v>
      </c>
      <c r="K22" s="3">
        <v>23</v>
      </c>
      <c r="L22" s="3">
        <v>0</v>
      </c>
      <c r="M22" s="7" t="s">
        <v>59</v>
      </c>
    </row>
    <row r="23" spans="1:13" x14ac:dyDescent="0.3">
      <c r="A23" s="3" t="s">
        <v>419</v>
      </c>
      <c r="B23" s="5" t="s">
        <v>383</v>
      </c>
      <c r="C23" s="3">
        <v>17</v>
      </c>
      <c r="D23" s="3">
        <v>377</v>
      </c>
      <c r="E23" s="3">
        <v>251</v>
      </c>
      <c r="F23" s="3">
        <v>37.700000000000003</v>
      </c>
      <c r="G23" s="3">
        <v>150.19</v>
      </c>
      <c r="H23" s="3">
        <v>0</v>
      </c>
      <c r="I23" s="3">
        <v>3</v>
      </c>
      <c r="J23" s="3">
        <v>40</v>
      </c>
      <c r="K23" s="3">
        <v>12</v>
      </c>
      <c r="L23" s="3">
        <v>6</v>
      </c>
      <c r="M23" s="5" t="s">
        <v>418</v>
      </c>
    </row>
    <row r="24" spans="1:13" x14ac:dyDescent="0.3">
      <c r="A24" s="3" t="s">
        <v>196</v>
      </c>
      <c r="B24" s="10" t="s">
        <v>169</v>
      </c>
      <c r="C24" s="3">
        <v>13</v>
      </c>
      <c r="D24" s="3">
        <v>364</v>
      </c>
      <c r="E24" s="3">
        <v>172</v>
      </c>
      <c r="F24" s="3">
        <v>28</v>
      </c>
      <c r="G24" s="3">
        <v>211.62</v>
      </c>
      <c r="H24" s="3">
        <v>0</v>
      </c>
      <c r="I24" s="3">
        <v>3</v>
      </c>
      <c r="J24" s="3">
        <v>27</v>
      </c>
      <c r="K24" s="3">
        <v>32</v>
      </c>
      <c r="L24" s="3">
        <v>0</v>
      </c>
      <c r="M24" s="10" t="s">
        <v>195</v>
      </c>
    </row>
    <row r="25" spans="1:13" x14ac:dyDescent="0.3">
      <c r="A25" s="3" t="s">
        <v>265</v>
      </c>
      <c r="B25" s="12" t="s">
        <v>220</v>
      </c>
      <c r="C25" s="3">
        <v>14</v>
      </c>
      <c r="D25" s="3">
        <v>359</v>
      </c>
      <c r="E25" s="3">
        <v>246</v>
      </c>
      <c r="F25" s="3">
        <v>29.91</v>
      </c>
      <c r="G25" s="3">
        <v>145.93</v>
      </c>
      <c r="H25" s="3">
        <v>1</v>
      </c>
      <c r="I25" s="3">
        <v>2</v>
      </c>
      <c r="J25" s="3">
        <v>30</v>
      </c>
      <c r="K25" s="3">
        <v>17</v>
      </c>
      <c r="L25" s="3">
        <v>2</v>
      </c>
      <c r="M25" s="12" t="s">
        <v>264</v>
      </c>
    </row>
    <row r="26" spans="1:13" x14ac:dyDescent="0.3">
      <c r="A26" s="3" t="s">
        <v>350</v>
      </c>
      <c r="B26" s="13" t="s">
        <v>328</v>
      </c>
      <c r="C26" s="3">
        <v>11</v>
      </c>
      <c r="D26" s="3">
        <v>349</v>
      </c>
      <c r="E26" s="3">
        <v>163</v>
      </c>
      <c r="F26" s="3">
        <v>34.9</v>
      </c>
      <c r="G26" s="3">
        <v>214.11</v>
      </c>
      <c r="H26" s="3">
        <v>1</v>
      </c>
      <c r="I26" s="3">
        <v>1</v>
      </c>
      <c r="J26" s="3">
        <v>33</v>
      </c>
      <c r="K26" s="3">
        <v>28</v>
      </c>
      <c r="L26" s="3">
        <v>1</v>
      </c>
      <c r="M26" s="13" t="s">
        <v>349</v>
      </c>
    </row>
    <row r="27" spans="1:13" x14ac:dyDescent="0.3">
      <c r="A27" s="3" t="s">
        <v>541</v>
      </c>
      <c r="B27" s="11" t="s">
        <v>487</v>
      </c>
      <c r="C27" s="3">
        <v>14</v>
      </c>
      <c r="D27" s="3">
        <v>337</v>
      </c>
      <c r="E27" s="3">
        <v>273</v>
      </c>
      <c r="F27" s="3">
        <v>28.08</v>
      </c>
      <c r="G27" s="3">
        <v>123.44</v>
      </c>
      <c r="H27" s="3">
        <v>0</v>
      </c>
      <c r="I27" s="3">
        <v>2</v>
      </c>
      <c r="J27" s="3">
        <v>29</v>
      </c>
      <c r="K27" s="3">
        <v>12</v>
      </c>
      <c r="L27" s="3">
        <v>2</v>
      </c>
      <c r="M27" s="11" t="s">
        <v>540</v>
      </c>
    </row>
    <row r="28" spans="1:13" x14ac:dyDescent="0.3">
      <c r="A28" s="3" t="s">
        <v>380</v>
      </c>
      <c r="B28" s="13" t="s">
        <v>328</v>
      </c>
      <c r="C28" s="3">
        <v>14</v>
      </c>
      <c r="D28" s="3">
        <v>335</v>
      </c>
      <c r="E28" s="3">
        <v>248</v>
      </c>
      <c r="F28" s="3">
        <v>25.76</v>
      </c>
      <c r="G28" s="3">
        <v>135.08000000000001</v>
      </c>
      <c r="H28" s="3">
        <v>0</v>
      </c>
      <c r="I28" s="3">
        <v>2</v>
      </c>
      <c r="J28" s="3">
        <v>25</v>
      </c>
      <c r="K28" s="3">
        <v>18</v>
      </c>
      <c r="L28" s="3">
        <v>1</v>
      </c>
      <c r="M28" s="13" t="s">
        <v>379</v>
      </c>
    </row>
    <row r="29" spans="1:13" x14ac:dyDescent="0.3">
      <c r="A29" s="3" t="s">
        <v>355</v>
      </c>
      <c r="B29" s="10" t="s">
        <v>169</v>
      </c>
      <c r="C29" s="3">
        <v>14</v>
      </c>
      <c r="D29" s="3">
        <v>322</v>
      </c>
      <c r="E29" s="3">
        <v>221</v>
      </c>
      <c r="F29" s="3">
        <v>32.200000000000003</v>
      </c>
      <c r="G29" s="3">
        <v>145.69999999999999</v>
      </c>
      <c r="H29" s="3">
        <v>0</v>
      </c>
      <c r="I29" s="3">
        <v>2</v>
      </c>
      <c r="J29" s="3">
        <v>22</v>
      </c>
      <c r="K29" s="3">
        <v>17</v>
      </c>
      <c r="L29" s="3">
        <v>4</v>
      </c>
      <c r="M29" s="10" t="s">
        <v>561</v>
      </c>
    </row>
    <row r="30" spans="1:13" x14ac:dyDescent="0.3">
      <c r="A30" s="3" t="s">
        <v>261</v>
      </c>
      <c r="B30" s="12" t="s">
        <v>220</v>
      </c>
      <c r="C30" s="3">
        <v>14</v>
      </c>
      <c r="D30" s="3">
        <v>318</v>
      </c>
      <c r="E30" s="3">
        <v>216</v>
      </c>
      <c r="F30" s="3">
        <v>26.5</v>
      </c>
      <c r="G30" s="3">
        <v>147.22</v>
      </c>
      <c r="H30" s="3">
        <v>0</v>
      </c>
      <c r="I30" s="3">
        <v>2</v>
      </c>
      <c r="J30" s="3">
        <v>31</v>
      </c>
      <c r="K30" s="3">
        <v>13</v>
      </c>
      <c r="L30" s="3">
        <v>2</v>
      </c>
      <c r="M30" s="12" t="s">
        <v>260</v>
      </c>
    </row>
    <row r="31" spans="1:13" x14ac:dyDescent="0.3">
      <c r="A31" s="3" t="s">
        <v>136</v>
      </c>
      <c r="B31" s="8" t="s">
        <v>435</v>
      </c>
      <c r="C31" s="3">
        <v>15</v>
      </c>
      <c r="D31" s="3">
        <v>317</v>
      </c>
      <c r="E31" s="3">
        <v>177</v>
      </c>
      <c r="F31" s="3">
        <v>35.22</v>
      </c>
      <c r="G31" s="3">
        <v>179.09</v>
      </c>
      <c r="H31" s="3">
        <v>0</v>
      </c>
      <c r="I31" s="3">
        <v>2</v>
      </c>
      <c r="J31" s="3">
        <v>25</v>
      </c>
      <c r="K31" s="3">
        <v>23</v>
      </c>
      <c r="L31" s="3">
        <v>4</v>
      </c>
      <c r="M31" s="8" t="s">
        <v>562</v>
      </c>
    </row>
    <row r="32" spans="1:13" x14ac:dyDescent="0.3">
      <c r="A32" s="3" t="s">
        <v>325</v>
      </c>
      <c r="B32" s="9" t="s">
        <v>275</v>
      </c>
      <c r="C32" s="3">
        <v>14</v>
      </c>
      <c r="D32" s="3">
        <v>312</v>
      </c>
      <c r="E32" s="3">
        <v>226</v>
      </c>
      <c r="F32" s="3">
        <v>28.36</v>
      </c>
      <c r="G32" s="3">
        <v>138.05000000000001</v>
      </c>
      <c r="H32" s="3">
        <v>0</v>
      </c>
      <c r="I32" s="3">
        <v>1</v>
      </c>
      <c r="J32" s="3">
        <v>30</v>
      </c>
      <c r="K32" s="3">
        <v>11</v>
      </c>
      <c r="L32" s="3">
        <v>2</v>
      </c>
      <c r="M32" s="9" t="s">
        <v>324</v>
      </c>
    </row>
    <row r="33" spans="1:13" x14ac:dyDescent="0.3">
      <c r="A33" s="3" t="s">
        <v>155</v>
      </c>
      <c r="B33" s="4" t="s">
        <v>115</v>
      </c>
      <c r="C33" s="3">
        <v>14</v>
      </c>
      <c r="D33" s="3">
        <v>309</v>
      </c>
      <c r="E33" s="3">
        <v>196</v>
      </c>
      <c r="F33" s="3">
        <v>23.76</v>
      </c>
      <c r="G33" s="3">
        <v>157.65</v>
      </c>
      <c r="H33" s="3">
        <v>0</v>
      </c>
      <c r="I33" s="3">
        <v>2</v>
      </c>
      <c r="J33" s="3">
        <v>24</v>
      </c>
      <c r="K33" s="3">
        <v>21</v>
      </c>
      <c r="L33" s="3">
        <v>1</v>
      </c>
      <c r="M33" s="4" t="s">
        <v>154</v>
      </c>
    </row>
    <row r="34" spans="1:13" x14ac:dyDescent="0.3">
      <c r="A34" s="3" t="s">
        <v>109</v>
      </c>
      <c r="B34" s="12" t="s">
        <v>220</v>
      </c>
      <c r="C34" s="3">
        <v>16</v>
      </c>
      <c r="D34" s="3">
        <v>305</v>
      </c>
      <c r="E34" s="3">
        <v>162</v>
      </c>
      <c r="F34" s="3">
        <v>33.880000000000003</v>
      </c>
      <c r="G34" s="3">
        <v>188.27</v>
      </c>
      <c r="H34" s="3">
        <v>0</v>
      </c>
      <c r="I34" s="3">
        <v>1</v>
      </c>
      <c r="J34" s="3">
        <v>22</v>
      </c>
      <c r="K34" s="3">
        <v>23</v>
      </c>
      <c r="L34" s="3">
        <v>6</v>
      </c>
      <c r="M34" s="12" t="s">
        <v>563</v>
      </c>
    </row>
    <row r="35" spans="1:13" x14ac:dyDescent="0.3">
      <c r="A35" s="3" t="s">
        <v>47</v>
      </c>
      <c r="B35" s="7" t="s">
        <v>3</v>
      </c>
      <c r="C35" s="3">
        <v>14</v>
      </c>
      <c r="D35" s="3">
        <v>302</v>
      </c>
      <c r="E35" s="3">
        <v>176</v>
      </c>
      <c r="F35" s="3">
        <v>30.2</v>
      </c>
      <c r="G35" s="3">
        <v>171.59</v>
      </c>
      <c r="H35" s="3">
        <v>0</v>
      </c>
      <c r="I35" s="3">
        <v>1</v>
      </c>
      <c r="J35" s="3">
        <v>19</v>
      </c>
      <c r="K35" s="3">
        <v>21</v>
      </c>
      <c r="L35" s="3">
        <v>3</v>
      </c>
      <c r="M35" s="7" t="s">
        <v>46</v>
      </c>
    </row>
    <row r="36" spans="1:13" x14ac:dyDescent="0.3">
      <c r="A36" s="3" t="s">
        <v>378</v>
      </c>
      <c r="B36" s="13" t="s">
        <v>328</v>
      </c>
      <c r="C36" s="3">
        <v>14</v>
      </c>
      <c r="D36" s="3">
        <v>295</v>
      </c>
      <c r="E36" s="3">
        <v>198</v>
      </c>
      <c r="F36" s="3">
        <v>59</v>
      </c>
      <c r="G36" s="3">
        <v>148.97999999999999</v>
      </c>
      <c r="H36" s="3">
        <v>0</v>
      </c>
      <c r="I36" s="3">
        <v>2</v>
      </c>
      <c r="J36" s="3">
        <v>27</v>
      </c>
      <c r="K36" s="3">
        <v>11</v>
      </c>
      <c r="L36" s="3">
        <v>6</v>
      </c>
      <c r="M36" s="13" t="s">
        <v>377</v>
      </c>
    </row>
    <row r="37" spans="1:13" x14ac:dyDescent="0.3">
      <c r="A37" s="3" t="s">
        <v>500</v>
      </c>
      <c r="B37" s="11" t="s">
        <v>487</v>
      </c>
      <c r="C37" s="3">
        <v>11</v>
      </c>
      <c r="D37" s="3">
        <v>295</v>
      </c>
      <c r="E37" s="3">
        <v>216</v>
      </c>
      <c r="F37" s="3">
        <v>32.770000000000003</v>
      </c>
      <c r="G37" s="3">
        <v>136.57</v>
      </c>
      <c r="H37" s="3">
        <v>0</v>
      </c>
      <c r="I37" s="3">
        <v>2</v>
      </c>
      <c r="J37" s="3">
        <v>24</v>
      </c>
      <c r="K37" s="3">
        <v>16</v>
      </c>
      <c r="L37" s="3">
        <v>2</v>
      </c>
      <c r="M37" s="11" t="s">
        <v>499</v>
      </c>
    </row>
    <row r="38" spans="1:13" x14ac:dyDescent="0.3">
      <c r="A38" s="3" t="s">
        <v>273</v>
      </c>
      <c r="B38" s="12" t="s">
        <v>220</v>
      </c>
      <c r="C38" s="3">
        <v>9</v>
      </c>
      <c r="D38" s="3">
        <v>283</v>
      </c>
      <c r="E38" s="3">
        <v>180</v>
      </c>
      <c r="F38" s="3">
        <v>35.369999999999997</v>
      </c>
      <c r="G38" s="3">
        <v>157.22</v>
      </c>
      <c r="H38" s="3">
        <v>0</v>
      </c>
      <c r="I38" s="3">
        <v>2</v>
      </c>
      <c r="J38" s="3">
        <v>21</v>
      </c>
      <c r="K38" s="3">
        <v>21</v>
      </c>
      <c r="L38" s="3">
        <v>1</v>
      </c>
      <c r="M38" s="12" t="s">
        <v>272</v>
      </c>
    </row>
    <row r="39" spans="1:13" x14ac:dyDescent="0.3">
      <c r="A39" s="3" t="s">
        <v>444</v>
      </c>
      <c r="B39" s="8" t="s">
        <v>435</v>
      </c>
      <c r="C39" s="3">
        <v>10</v>
      </c>
      <c r="D39" s="3">
        <v>278</v>
      </c>
      <c r="E39" s="3">
        <v>175</v>
      </c>
      <c r="F39" s="3">
        <v>27.8</v>
      </c>
      <c r="G39" s="3">
        <v>158.85</v>
      </c>
      <c r="H39" s="3">
        <v>0</v>
      </c>
      <c r="I39" s="3">
        <v>2</v>
      </c>
      <c r="J39" s="3">
        <v>33</v>
      </c>
      <c r="K39" s="3">
        <v>12</v>
      </c>
      <c r="L39" s="3">
        <v>0</v>
      </c>
      <c r="M39" s="8" t="s">
        <v>443</v>
      </c>
    </row>
    <row r="40" spans="1:13" x14ac:dyDescent="0.3">
      <c r="A40" s="3" t="s">
        <v>479</v>
      </c>
      <c r="B40" s="8" t="s">
        <v>435</v>
      </c>
      <c r="C40" s="3">
        <v>14</v>
      </c>
      <c r="D40" s="3">
        <v>275</v>
      </c>
      <c r="E40" s="3">
        <v>216</v>
      </c>
      <c r="F40" s="3">
        <v>34.369999999999997</v>
      </c>
      <c r="G40" s="3">
        <v>127.31</v>
      </c>
      <c r="H40" s="3">
        <v>0</v>
      </c>
      <c r="I40" s="3">
        <v>2</v>
      </c>
      <c r="J40" s="3">
        <v>18</v>
      </c>
      <c r="K40" s="3">
        <v>9</v>
      </c>
      <c r="L40" s="3">
        <v>5</v>
      </c>
      <c r="M40" s="8" t="s">
        <v>478</v>
      </c>
    </row>
    <row r="41" spans="1:13" x14ac:dyDescent="0.3">
      <c r="A41" s="3" t="s">
        <v>522</v>
      </c>
      <c r="B41" s="11" t="s">
        <v>487</v>
      </c>
      <c r="C41" s="3">
        <v>13</v>
      </c>
      <c r="D41" s="3">
        <v>270</v>
      </c>
      <c r="E41" s="3">
        <v>170</v>
      </c>
      <c r="F41" s="3">
        <v>38.57</v>
      </c>
      <c r="G41" s="3">
        <v>158.82</v>
      </c>
      <c r="H41" s="3">
        <v>0</v>
      </c>
      <c r="I41" s="3">
        <v>0</v>
      </c>
      <c r="J41" s="3">
        <v>24</v>
      </c>
      <c r="K41" s="3">
        <v>15</v>
      </c>
      <c r="L41" s="3">
        <v>5</v>
      </c>
      <c r="M41" s="11" t="s">
        <v>521</v>
      </c>
    </row>
    <row r="42" spans="1:13" x14ac:dyDescent="0.3">
      <c r="A42" s="3" t="s">
        <v>271</v>
      </c>
      <c r="B42" s="12" t="s">
        <v>220</v>
      </c>
      <c r="C42" s="3">
        <v>13</v>
      </c>
      <c r="D42" s="3">
        <v>270</v>
      </c>
      <c r="E42" s="3">
        <v>183</v>
      </c>
      <c r="F42" s="3">
        <v>20.76</v>
      </c>
      <c r="G42" s="3">
        <v>147.54</v>
      </c>
      <c r="H42" s="3">
        <v>0</v>
      </c>
      <c r="I42" s="3">
        <v>2</v>
      </c>
      <c r="J42" s="3">
        <v>28</v>
      </c>
      <c r="K42" s="3">
        <v>10</v>
      </c>
      <c r="L42" s="3">
        <v>0</v>
      </c>
      <c r="M42" s="12" t="s">
        <v>270</v>
      </c>
    </row>
    <row r="43" spans="1:13" x14ac:dyDescent="0.3">
      <c r="A43" s="3" t="s">
        <v>276</v>
      </c>
      <c r="B43" s="12" t="s">
        <v>220</v>
      </c>
      <c r="C43" s="3">
        <v>5</v>
      </c>
      <c r="D43" s="3">
        <v>266</v>
      </c>
      <c r="E43" s="3">
        <v>143</v>
      </c>
      <c r="F43" s="3">
        <v>53.2</v>
      </c>
      <c r="G43" s="3">
        <v>186.01</v>
      </c>
      <c r="H43" s="3">
        <v>0</v>
      </c>
      <c r="I43" s="3">
        <v>3</v>
      </c>
      <c r="J43" s="3">
        <v>32</v>
      </c>
      <c r="K43" s="3">
        <v>12</v>
      </c>
      <c r="L43" s="3">
        <v>0</v>
      </c>
      <c r="M43" s="12" t="s">
        <v>564</v>
      </c>
    </row>
    <row r="44" spans="1:13" x14ac:dyDescent="0.3">
      <c r="A44" s="3" t="s">
        <v>141</v>
      </c>
      <c r="B44" s="4" t="s">
        <v>115</v>
      </c>
      <c r="C44" s="3">
        <v>14</v>
      </c>
      <c r="D44" s="3">
        <v>266</v>
      </c>
      <c r="E44" s="3">
        <v>197</v>
      </c>
      <c r="F44" s="3">
        <v>66.5</v>
      </c>
      <c r="G44" s="3">
        <v>135.02000000000001</v>
      </c>
      <c r="H44" s="3">
        <v>0</v>
      </c>
      <c r="I44" s="3">
        <v>0</v>
      </c>
      <c r="J44" s="3">
        <v>24</v>
      </c>
      <c r="K44" s="3">
        <v>5</v>
      </c>
      <c r="L44" s="3">
        <v>7</v>
      </c>
      <c r="M44" s="4" t="s">
        <v>140</v>
      </c>
    </row>
    <row r="45" spans="1:13" x14ac:dyDescent="0.3">
      <c r="A45" s="3" t="s">
        <v>475</v>
      </c>
      <c r="B45" s="8" t="s">
        <v>435</v>
      </c>
      <c r="C45" s="3">
        <v>11</v>
      </c>
      <c r="D45" s="3">
        <v>252</v>
      </c>
      <c r="E45" s="3">
        <v>171</v>
      </c>
      <c r="F45" s="3">
        <v>36</v>
      </c>
      <c r="G45" s="3">
        <v>147.36000000000001</v>
      </c>
      <c r="H45" s="3">
        <v>0</v>
      </c>
      <c r="I45" s="3">
        <v>2</v>
      </c>
      <c r="J45" s="3">
        <v>15</v>
      </c>
      <c r="K45" s="3">
        <v>17</v>
      </c>
      <c r="L45" s="3">
        <v>2</v>
      </c>
      <c r="M45" s="8" t="s">
        <v>474</v>
      </c>
    </row>
    <row r="46" spans="1:13" x14ac:dyDescent="0.3">
      <c r="A46" s="3" t="s">
        <v>313</v>
      </c>
      <c r="B46" s="9" t="s">
        <v>275</v>
      </c>
      <c r="C46" s="3">
        <v>14</v>
      </c>
      <c r="D46" s="3">
        <v>234</v>
      </c>
      <c r="E46" s="3">
        <v>183</v>
      </c>
      <c r="F46" s="3">
        <v>18</v>
      </c>
      <c r="G46" s="3">
        <v>127.86</v>
      </c>
      <c r="H46" s="3">
        <v>0</v>
      </c>
      <c r="I46" s="3">
        <v>1</v>
      </c>
      <c r="J46" s="3">
        <v>11</v>
      </c>
      <c r="K46" s="3">
        <v>19</v>
      </c>
      <c r="L46" s="3">
        <v>1</v>
      </c>
      <c r="M46" s="9" t="s">
        <v>312</v>
      </c>
    </row>
    <row r="47" spans="1:13" x14ac:dyDescent="0.3">
      <c r="A47" s="3" t="s">
        <v>319</v>
      </c>
      <c r="B47" s="9" t="s">
        <v>275</v>
      </c>
      <c r="C47" s="3">
        <v>12</v>
      </c>
      <c r="D47" s="3">
        <v>231</v>
      </c>
      <c r="E47" s="3">
        <v>167</v>
      </c>
      <c r="F47" s="3">
        <v>25.66</v>
      </c>
      <c r="G47" s="3">
        <v>138.32</v>
      </c>
      <c r="H47" s="3">
        <v>0</v>
      </c>
      <c r="I47" s="3">
        <v>0</v>
      </c>
      <c r="J47" s="3">
        <v>20</v>
      </c>
      <c r="K47" s="3">
        <v>11</v>
      </c>
      <c r="L47" s="3">
        <v>2</v>
      </c>
      <c r="M47" s="9" t="s">
        <v>318</v>
      </c>
    </row>
    <row r="48" spans="1:13" x14ac:dyDescent="0.3">
      <c r="A48" s="3" t="s">
        <v>263</v>
      </c>
      <c r="B48" s="12" t="s">
        <v>220</v>
      </c>
      <c r="C48" s="3">
        <v>16</v>
      </c>
      <c r="D48" s="3">
        <v>226</v>
      </c>
      <c r="E48" s="3">
        <v>155</v>
      </c>
      <c r="F48" s="3">
        <v>37.659999999999997</v>
      </c>
      <c r="G48" s="3">
        <v>145.80000000000001</v>
      </c>
      <c r="H48" s="3">
        <v>0</v>
      </c>
      <c r="I48" s="3">
        <v>1</v>
      </c>
      <c r="J48" s="3">
        <v>20</v>
      </c>
      <c r="K48" s="3">
        <v>11</v>
      </c>
      <c r="L48" s="3">
        <v>3</v>
      </c>
      <c r="M48" s="12" t="s">
        <v>262</v>
      </c>
    </row>
    <row r="49" spans="1:13" x14ac:dyDescent="0.3">
      <c r="A49" s="3" t="s">
        <v>453</v>
      </c>
      <c r="B49" s="4" t="s">
        <v>115</v>
      </c>
      <c r="C49" s="3">
        <v>9</v>
      </c>
      <c r="D49" s="3">
        <v>225</v>
      </c>
      <c r="E49" s="3">
        <v>149</v>
      </c>
      <c r="F49" s="3">
        <v>25</v>
      </c>
      <c r="G49" s="3">
        <v>151</v>
      </c>
      <c r="H49" s="3">
        <v>0</v>
      </c>
      <c r="I49" s="3">
        <v>2</v>
      </c>
      <c r="J49" s="3">
        <v>27</v>
      </c>
      <c r="K49" s="3">
        <v>10</v>
      </c>
      <c r="L49" s="3">
        <v>0</v>
      </c>
      <c r="M49" s="4" t="s">
        <v>565</v>
      </c>
    </row>
    <row r="50" spans="1:13" x14ac:dyDescent="0.3">
      <c r="A50" s="3" t="s">
        <v>204</v>
      </c>
      <c r="B50" s="9" t="s">
        <v>275</v>
      </c>
      <c r="C50" s="3">
        <v>13</v>
      </c>
      <c r="D50" s="3">
        <v>216</v>
      </c>
      <c r="E50" s="3">
        <v>120</v>
      </c>
      <c r="F50" s="3">
        <v>36</v>
      </c>
      <c r="G50" s="3">
        <v>180</v>
      </c>
      <c r="H50" s="3">
        <v>0</v>
      </c>
      <c r="I50" s="3">
        <v>1</v>
      </c>
      <c r="J50" s="3">
        <v>23</v>
      </c>
      <c r="K50" s="3">
        <v>11</v>
      </c>
      <c r="L50" s="3">
        <v>3</v>
      </c>
      <c r="M50" s="9" t="s">
        <v>566</v>
      </c>
    </row>
    <row r="51" spans="1:13" x14ac:dyDescent="0.3">
      <c r="A51" s="3" t="s">
        <v>323</v>
      </c>
      <c r="B51" s="9" t="s">
        <v>275</v>
      </c>
      <c r="C51" s="3">
        <v>10</v>
      </c>
      <c r="D51" s="3">
        <v>215</v>
      </c>
      <c r="E51" s="3">
        <v>141</v>
      </c>
      <c r="F51" s="3">
        <v>21.5</v>
      </c>
      <c r="G51" s="3">
        <v>152.47999999999999</v>
      </c>
      <c r="H51" s="3">
        <v>0</v>
      </c>
      <c r="I51" s="3">
        <v>1</v>
      </c>
      <c r="J51" s="3">
        <v>23</v>
      </c>
      <c r="K51" s="3">
        <v>9</v>
      </c>
      <c r="L51" s="3">
        <v>0</v>
      </c>
      <c r="M51" s="9" t="s">
        <v>322</v>
      </c>
    </row>
    <row r="52" spans="1:13" x14ac:dyDescent="0.3">
      <c r="A52" s="3" t="s">
        <v>446</v>
      </c>
      <c r="B52" s="9" t="s">
        <v>275</v>
      </c>
      <c r="C52" s="3">
        <v>11</v>
      </c>
      <c r="D52" s="3">
        <v>211</v>
      </c>
      <c r="E52" s="3">
        <v>137</v>
      </c>
      <c r="F52" s="3">
        <v>35.159999999999997</v>
      </c>
      <c r="G52" s="3">
        <v>154.01</v>
      </c>
      <c r="H52" s="3">
        <v>0</v>
      </c>
      <c r="I52" s="3">
        <v>1</v>
      </c>
      <c r="J52" s="3">
        <v>15</v>
      </c>
      <c r="K52" s="3">
        <v>14</v>
      </c>
      <c r="L52" s="3">
        <v>4</v>
      </c>
      <c r="M52" s="9" t="s">
        <v>567</v>
      </c>
    </row>
    <row r="53" spans="1:13" x14ac:dyDescent="0.3">
      <c r="A53" s="3" t="s">
        <v>78</v>
      </c>
      <c r="B53" s="13" t="s">
        <v>328</v>
      </c>
      <c r="C53" s="3">
        <v>7</v>
      </c>
      <c r="D53" s="3">
        <v>209</v>
      </c>
      <c r="E53" s="3">
        <v>112</v>
      </c>
      <c r="F53" s="3">
        <v>52.25</v>
      </c>
      <c r="G53" s="3">
        <v>186.6</v>
      </c>
      <c r="H53" s="3">
        <v>0</v>
      </c>
      <c r="I53" s="3">
        <v>1</v>
      </c>
      <c r="J53" s="3">
        <v>21</v>
      </c>
      <c r="K53" s="3">
        <v>13</v>
      </c>
      <c r="L53" s="3">
        <v>2</v>
      </c>
      <c r="M53" s="13" t="s">
        <v>568</v>
      </c>
    </row>
    <row r="54" spans="1:13" x14ac:dyDescent="0.3">
      <c r="A54" s="3" t="s">
        <v>263</v>
      </c>
      <c r="B54" s="12" t="s">
        <v>220</v>
      </c>
      <c r="C54" s="3">
        <v>10</v>
      </c>
      <c r="D54" s="3">
        <v>206</v>
      </c>
      <c r="E54" s="3">
        <v>149</v>
      </c>
      <c r="F54" s="3">
        <v>22.88</v>
      </c>
      <c r="G54" s="3">
        <v>138.25</v>
      </c>
      <c r="H54" s="3">
        <v>0</v>
      </c>
      <c r="I54" s="3">
        <v>0</v>
      </c>
      <c r="J54" s="3">
        <v>21</v>
      </c>
      <c r="K54" s="3">
        <v>7</v>
      </c>
      <c r="L54" s="3">
        <v>1</v>
      </c>
      <c r="M54" s="12" t="s">
        <v>262</v>
      </c>
    </row>
    <row r="55" spans="1:13" x14ac:dyDescent="0.3">
      <c r="A55" s="3" t="s">
        <v>105</v>
      </c>
      <c r="B55" s="6" t="s">
        <v>63</v>
      </c>
      <c r="C55" s="3">
        <v>6</v>
      </c>
      <c r="D55" s="3">
        <v>202</v>
      </c>
      <c r="E55" s="3">
        <v>120</v>
      </c>
      <c r="F55" s="3">
        <v>33.659999999999997</v>
      </c>
      <c r="G55" s="3">
        <v>168.33</v>
      </c>
      <c r="H55" s="3">
        <v>0</v>
      </c>
      <c r="I55" s="3">
        <v>2</v>
      </c>
      <c r="J55" s="3">
        <v>16</v>
      </c>
      <c r="K55" s="3">
        <v>11</v>
      </c>
      <c r="L55" s="3">
        <v>0</v>
      </c>
      <c r="M55" s="6" t="s">
        <v>104</v>
      </c>
    </row>
    <row r="56" spans="1:13" x14ac:dyDescent="0.3">
      <c r="A56" s="3" t="s">
        <v>569</v>
      </c>
      <c r="B56" s="11" t="s">
        <v>487</v>
      </c>
      <c r="C56" s="3">
        <v>6</v>
      </c>
      <c r="D56" s="3">
        <v>201</v>
      </c>
      <c r="E56" s="3">
        <v>113</v>
      </c>
      <c r="F56" s="3">
        <v>33.5</v>
      </c>
      <c r="G56" s="3">
        <v>177.87</v>
      </c>
      <c r="H56" s="3">
        <v>0</v>
      </c>
      <c r="I56" s="3">
        <v>2</v>
      </c>
      <c r="J56" s="3">
        <v>20</v>
      </c>
      <c r="K56" s="3">
        <v>12</v>
      </c>
      <c r="L56" s="3">
        <v>0</v>
      </c>
      <c r="M56" s="11" t="s">
        <v>570</v>
      </c>
    </row>
    <row r="57" spans="1:13" x14ac:dyDescent="0.3">
      <c r="A57" s="3" t="s">
        <v>413</v>
      </c>
      <c r="B57" s="5" t="s">
        <v>383</v>
      </c>
      <c r="C57" s="3">
        <v>16</v>
      </c>
      <c r="D57" s="3">
        <v>190</v>
      </c>
      <c r="E57" s="3">
        <v>132</v>
      </c>
      <c r="F57" s="3">
        <v>27.14</v>
      </c>
      <c r="G57" s="3">
        <v>143.93</v>
      </c>
      <c r="H57" s="3">
        <v>0</v>
      </c>
      <c r="I57" s="3">
        <v>1</v>
      </c>
      <c r="J57" s="3">
        <v>20</v>
      </c>
      <c r="K57" s="3">
        <v>8</v>
      </c>
      <c r="L57" s="3">
        <v>8</v>
      </c>
      <c r="M57" s="5" t="s">
        <v>412</v>
      </c>
    </row>
    <row r="58" spans="1:13" x14ac:dyDescent="0.3">
      <c r="A58" s="3" t="s">
        <v>372</v>
      </c>
      <c r="B58" s="4" t="s">
        <v>115</v>
      </c>
      <c r="C58" s="3">
        <v>11</v>
      </c>
      <c r="D58" s="3">
        <v>190</v>
      </c>
      <c r="E58" s="3">
        <v>141</v>
      </c>
      <c r="F58" s="3">
        <v>38</v>
      </c>
      <c r="G58" s="3">
        <v>134.75</v>
      </c>
      <c r="H58" s="3">
        <v>0</v>
      </c>
      <c r="I58" s="3">
        <v>0</v>
      </c>
      <c r="J58" s="3">
        <v>16</v>
      </c>
      <c r="K58" s="3">
        <v>10</v>
      </c>
      <c r="L58" s="3">
        <v>2</v>
      </c>
      <c r="M58" s="4" t="s">
        <v>571</v>
      </c>
    </row>
    <row r="59" spans="1:13" x14ac:dyDescent="0.3">
      <c r="A59" s="3" t="s">
        <v>477</v>
      </c>
      <c r="B59" s="8" t="s">
        <v>435</v>
      </c>
      <c r="C59" s="3">
        <v>14</v>
      </c>
      <c r="D59" s="3">
        <v>173</v>
      </c>
      <c r="E59" s="3">
        <v>132</v>
      </c>
      <c r="F59" s="3">
        <v>19.22</v>
      </c>
      <c r="G59" s="3">
        <v>131.06</v>
      </c>
      <c r="H59" s="3">
        <v>0</v>
      </c>
      <c r="I59" s="3">
        <v>1</v>
      </c>
      <c r="J59" s="3">
        <v>16</v>
      </c>
      <c r="K59" s="3">
        <v>6</v>
      </c>
      <c r="L59" s="3">
        <v>2</v>
      </c>
      <c r="M59" s="8" t="s">
        <v>476</v>
      </c>
    </row>
    <row r="60" spans="1:13" x14ac:dyDescent="0.3">
      <c r="A60" s="3" t="s">
        <v>572</v>
      </c>
      <c r="B60" s="7" t="s">
        <v>3</v>
      </c>
      <c r="C60" s="3">
        <v>8</v>
      </c>
      <c r="D60" s="3">
        <v>171</v>
      </c>
      <c r="E60" s="3">
        <v>94</v>
      </c>
      <c r="F60" s="3">
        <v>34.200000000000003</v>
      </c>
      <c r="G60" s="3">
        <v>181.91</v>
      </c>
      <c r="H60" s="3">
        <v>0</v>
      </c>
      <c r="I60" s="3">
        <v>0</v>
      </c>
      <c r="J60" s="3">
        <v>15</v>
      </c>
      <c r="K60" s="3">
        <v>12</v>
      </c>
      <c r="L60" s="3">
        <v>3</v>
      </c>
      <c r="M60" s="7" t="s">
        <v>573</v>
      </c>
    </row>
    <row r="61" spans="1:13" x14ac:dyDescent="0.3">
      <c r="A61" s="3" t="s">
        <v>282</v>
      </c>
      <c r="B61" s="9" t="s">
        <v>275</v>
      </c>
      <c r="C61" s="3">
        <v>10</v>
      </c>
      <c r="D61" s="3">
        <v>170</v>
      </c>
      <c r="E61" s="3">
        <v>120</v>
      </c>
      <c r="F61" s="3">
        <v>28.33</v>
      </c>
      <c r="G61" s="3">
        <v>141.66</v>
      </c>
      <c r="H61" s="3">
        <v>0</v>
      </c>
      <c r="I61" s="3">
        <v>1</v>
      </c>
      <c r="J61" s="3">
        <v>11</v>
      </c>
      <c r="K61" s="3">
        <v>12</v>
      </c>
      <c r="L61" s="3">
        <v>4</v>
      </c>
      <c r="M61" s="9" t="s">
        <v>281</v>
      </c>
    </row>
    <row r="62" spans="1:13" x14ac:dyDescent="0.3">
      <c r="A62" s="3" t="s">
        <v>309</v>
      </c>
      <c r="B62" s="9" t="s">
        <v>275</v>
      </c>
      <c r="C62" s="3">
        <v>8</v>
      </c>
      <c r="D62" s="3">
        <v>161</v>
      </c>
      <c r="E62" s="3">
        <v>95</v>
      </c>
      <c r="F62" s="3">
        <v>23</v>
      </c>
      <c r="G62" s="3">
        <v>169.47</v>
      </c>
      <c r="H62" s="3">
        <v>0</v>
      </c>
      <c r="I62" s="3">
        <v>1</v>
      </c>
      <c r="J62" s="3">
        <v>23</v>
      </c>
      <c r="K62" s="3">
        <v>6</v>
      </c>
      <c r="L62" s="3">
        <v>0</v>
      </c>
      <c r="M62" s="9" t="s">
        <v>308</v>
      </c>
    </row>
    <row r="63" spans="1:13" x14ac:dyDescent="0.3">
      <c r="A63" s="3" t="s">
        <v>192</v>
      </c>
      <c r="B63" s="10" t="s">
        <v>169</v>
      </c>
      <c r="C63" s="3">
        <v>7</v>
      </c>
      <c r="D63" s="3">
        <v>158</v>
      </c>
      <c r="E63" s="3">
        <v>90</v>
      </c>
      <c r="F63" s="3">
        <v>39.5</v>
      </c>
      <c r="G63" s="3">
        <v>175.55</v>
      </c>
      <c r="H63" s="3">
        <v>0</v>
      </c>
      <c r="I63" s="3">
        <v>1</v>
      </c>
      <c r="J63" s="3">
        <v>9</v>
      </c>
      <c r="K63" s="3">
        <v>12</v>
      </c>
      <c r="L63" s="3">
        <v>3</v>
      </c>
      <c r="M63" s="10" t="s">
        <v>191</v>
      </c>
    </row>
    <row r="64" spans="1:13" x14ac:dyDescent="0.3">
      <c r="A64" s="3" t="s">
        <v>25</v>
      </c>
      <c r="B64" s="9" t="s">
        <v>275</v>
      </c>
      <c r="C64" s="3">
        <v>14</v>
      </c>
      <c r="D64" s="3">
        <v>156</v>
      </c>
      <c r="E64" s="3">
        <v>98</v>
      </c>
      <c r="F64" s="3">
        <v>22.28</v>
      </c>
      <c r="G64" s="3">
        <v>159.18</v>
      </c>
      <c r="H64" s="3">
        <v>0</v>
      </c>
      <c r="I64" s="3">
        <v>0</v>
      </c>
      <c r="J64" s="3">
        <v>11</v>
      </c>
      <c r="K64" s="3">
        <v>11</v>
      </c>
      <c r="L64" s="3">
        <v>4</v>
      </c>
      <c r="M64" s="9" t="s">
        <v>574</v>
      </c>
    </row>
    <row r="65" spans="1:13" x14ac:dyDescent="0.3">
      <c r="A65" s="3" t="s">
        <v>537</v>
      </c>
      <c r="B65" s="11" t="s">
        <v>487</v>
      </c>
      <c r="C65" s="3">
        <v>11</v>
      </c>
      <c r="D65" s="3">
        <v>151</v>
      </c>
      <c r="E65" s="3">
        <v>118</v>
      </c>
      <c r="F65" s="3">
        <v>18.87</v>
      </c>
      <c r="G65" s="3">
        <v>127.96</v>
      </c>
      <c r="H65" s="3">
        <v>0</v>
      </c>
      <c r="I65" s="3">
        <v>0</v>
      </c>
      <c r="J65" s="3">
        <v>8</v>
      </c>
      <c r="K65" s="3">
        <v>10</v>
      </c>
      <c r="L65" s="3">
        <v>0</v>
      </c>
      <c r="M65" s="11" t="s">
        <v>536</v>
      </c>
    </row>
    <row r="66" spans="1:13" x14ac:dyDescent="0.3">
      <c r="A66" s="3" t="s">
        <v>256</v>
      </c>
      <c r="B66" s="12" t="s">
        <v>220</v>
      </c>
      <c r="C66" s="3">
        <v>7</v>
      </c>
      <c r="D66" s="3">
        <v>139</v>
      </c>
      <c r="E66" s="3">
        <v>76</v>
      </c>
      <c r="F66" s="3">
        <v>27.8</v>
      </c>
      <c r="G66" s="3">
        <v>182.89</v>
      </c>
      <c r="H66" s="3">
        <v>0</v>
      </c>
      <c r="I66" s="3">
        <v>0</v>
      </c>
      <c r="J66" s="3">
        <v>12</v>
      </c>
      <c r="K66" s="3">
        <v>9</v>
      </c>
      <c r="L66" s="3">
        <v>2</v>
      </c>
      <c r="M66" s="12" t="s">
        <v>255</v>
      </c>
    </row>
    <row r="67" spans="1:13" x14ac:dyDescent="0.3">
      <c r="A67" s="3" t="s">
        <v>575</v>
      </c>
      <c r="B67" s="11" t="s">
        <v>487</v>
      </c>
      <c r="C67" s="3">
        <v>10</v>
      </c>
      <c r="D67" s="3">
        <v>136</v>
      </c>
      <c r="E67" s="3">
        <v>86</v>
      </c>
      <c r="F67" s="3">
        <v>34</v>
      </c>
      <c r="G67" s="3">
        <v>158.13</v>
      </c>
      <c r="H67" s="3">
        <v>0</v>
      </c>
      <c r="I67" s="3">
        <v>0</v>
      </c>
      <c r="J67" s="3">
        <v>13</v>
      </c>
      <c r="K67" s="3">
        <v>6</v>
      </c>
      <c r="L67" s="3">
        <v>2</v>
      </c>
      <c r="M67" s="11" t="s">
        <v>576</v>
      </c>
    </row>
    <row r="68" spans="1:13" x14ac:dyDescent="0.3">
      <c r="A68" s="3" t="s">
        <v>206</v>
      </c>
      <c r="B68" s="10" t="s">
        <v>169</v>
      </c>
      <c r="C68" s="3">
        <v>12</v>
      </c>
      <c r="D68" s="3">
        <v>132</v>
      </c>
      <c r="E68" s="3">
        <v>70</v>
      </c>
      <c r="F68" s="3">
        <v>22</v>
      </c>
      <c r="G68" s="3">
        <v>188.57</v>
      </c>
      <c r="H68" s="3">
        <v>0</v>
      </c>
      <c r="I68" s="3">
        <v>1</v>
      </c>
      <c r="J68" s="3">
        <v>11</v>
      </c>
      <c r="K68" s="3">
        <v>8</v>
      </c>
      <c r="L68" s="3">
        <v>3</v>
      </c>
      <c r="M68" s="10" t="s">
        <v>205</v>
      </c>
    </row>
    <row r="69" spans="1:13" x14ac:dyDescent="0.3">
      <c r="A69" s="3" t="s">
        <v>577</v>
      </c>
      <c r="B69" s="10" t="s">
        <v>169</v>
      </c>
      <c r="C69" s="3">
        <v>3</v>
      </c>
      <c r="D69" s="3">
        <v>132</v>
      </c>
      <c r="E69" s="3">
        <v>81</v>
      </c>
      <c r="F69" s="3">
        <v>66</v>
      </c>
      <c r="G69" s="3">
        <v>162.96</v>
      </c>
      <c r="H69" s="3">
        <v>1</v>
      </c>
      <c r="I69" s="3">
        <v>0</v>
      </c>
      <c r="J69" s="3">
        <v>9</v>
      </c>
      <c r="K69" s="3">
        <v>9</v>
      </c>
      <c r="L69" s="3">
        <v>1</v>
      </c>
      <c r="M69" s="10" t="s">
        <v>578</v>
      </c>
    </row>
    <row r="70" spans="1:13" x14ac:dyDescent="0.3">
      <c r="A70" s="3" t="s">
        <v>532</v>
      </c>
      <c r="B70" s="10" t="s">
        <v>169</v>
      </c>
      <c r="C70" s="3">
        <v>7</v>
      </c>
      <c r="D70" s="3">
        <v>129</v>
      </c>
      <c r="E70" s="3">
        <v>64</v>
      </c>
      <c r="F70" s="3">
        <v>18.420000000000002</v>
      </c>
      <c r="G70" s="3">
        <v>201.56</v>
      </c>
      <c r="H70" s="3">
        <v>0</v>
      </c>
      <c r="I70" s="3">
        <v>1</v>
      </c>
      <c r="J70" s="3">
        <v>6</v>
      </c>
      <c r="K70" s="3">
        <v>14</v>
      </c>
      <c r="L70" s="3">
        <v>0</v>
      </c>
      <c r="M70" s="10" t="s">
        <v>579</v>
      </c>
    </row>
    <row r="71" spans="1:13" x14ac:dyDescent="0.3">
      <c r="A71" s="3" t="s">
        <v>233</v>
      </c>
      <c r="B71" s="13" t="s">
        <v>328</v>
      </c>
      <c r="C71" s="3">
        <v>8</v>
      </c>
      <c r="D71" s="3">
        <v>123</v>
      </c>
      <c r="E71" s="3">
        <v>75</v>
      </c>
      <c r="F71" s="3">
        <v>24.6</v>
      </c>
      <c r="G71" s="3">
        <v>164</v>
      </c>
      <c r="H71" s="3">
        <v>0</v>
      </c>
      <c r="I71" s="3">
        <v>1</v>
      </c>
      <c r="J71" s="3">
        <v>5</v>
      </c>
      <c r="K71" s="3">
        <v>12</v>
      </c>
      <c r="L71" s="3">
        <v>2</v>
      </c>
      <c r="M71" s="13" t="s">
        <v>580</v>
      </c>
    </row>
    <row r="72" spans="1:13" x14ac:dyDescent="0.3">
      <c r="A72" s="3" t="s">
        <v>321</v>
      </c>
      <c r="B72" s="9" t="s">
        <v>275</v>
      </c>
      <c r="C72" s="3">
        <v>8</v>
      </c>
      <c r="D72" s="3">
        <v>116</v>
      </c>
      <c r="E72" s="3">
        <v>88</v>
      </c>
      <c r="F72" s="3">
        <v>19.329999999999998</v>
      </c>
      <c r="G72" s="3">
        <v>131.81</v>
      </c>
      <c r="H72" s="3">
        <v>0</v>
      </c>
      <c r="I72" s="3">
        <v>0</v>
      </c>
      <c r="J72" s="3">
        <v>10</v>
      </c>
      <c r="K72" s="3">
        <v>5</v>
      </c>
      <c r="L72" s="3">
        <v>2</v>
      </c>
      <c r="M72" s="9" t="s">
        <v>320</v>
      </c>
    </row>
    <row r="73" spans="1:13" x14ac:dyDescent="0.3">
      <c r="A73" s="3" t="s">
        <v>581</v>
      </c>
      <c r="B73" s="5" t="s">
        <v>383</v>
      </c>
      <c r="C73" s="3">
        <v>16</v>
      </c>
      <c r="D73" s="3">
        <v>116</v>
      </c>
      <c r="E73" s="3">
        <v>95</v>
      </c>
      <c r="F73" s="3">
        <v>12.88</v>
      </c>
      <c r="G73" s="3">
        <v>122.1</v>
      </c>
      <c r="H73" s="3">
        <v>0</v>
      </c>
      <c r="I73" s="3">
        <v>0</v>
      </c>
      <c r="J73" s="3">
        <v>9</v>
      </c>
      <c r="K73" s="3">
        <v>6</v>
      </c>
      <c r="L73" s="3">
        <v>3</v>
      </c>
      <c r="M73" s="5" t="s">
        <v>582</v>
      </c>
    </row>
    <row r="74" spans="1:13" x14ac:dyDescent="0.3">
      <c r="A74" s="3" t="s">
        <v>481</v>
      </c>
      <c r="B74" s="8" t="s">
        <v>435</v>
      </c>
      <c r="C74" s="3">
        <v>4</v>
      </c>
      <c r="D74" s="3">
        <v>108</v>
      </c>
      <c r="E74" s="3">
        <v>88</v>
      </c>
      <c r="F74" s="3">
        <v>27</v>
      </c>
      <c r="G74" s="3">
        <v>122.72</v>
      </c>
      <c r="H74" s="3">
        <v>0</v>
      </c>
      <c r="I74" s="3">
        <v>1</v>
      </c>
      <c r="J74" s="3">
        <v>15</v>
      </c>
      <c r="K74" s="3">
        <v>1</v>
      </c>
      <c r="L74" s="3">
        <v>0</v>
      </c>
      <c r="M74" s="8" t="s">
        <v>480</v>
      </c>
    </row>
    <row r="75" spans="1:13" x14ac:dyDescent="0.3">
      <c r="A75" s="3" t="s">
        <v>99</v>
      </c>
      <c r="B75" s="6" t="s">
        <v>63</v>
      </c>
      <c r="C75" s="3">
        <v>7</v>
      </c>
      <c r="D75" s="3">
        <v>96</v>
      </c>
      <c r="E75" s="3">
        <v>77</v>
      </c>
      <c r="F75" s="3">
        <v>13.71</v>
      </c>
      <c r="G75" s="3">
        <v>124.67</v>
      </c>
      <c r="H75" s="3">
        <v>0</v>
      </c>
      <c r="I75" s="3">
        <v>0</v>
      </c>
      <c r="J75" s="3">
        <v>12</v>
      </c>
      <c r="K75" s="3">
        <v>3</v>
      </c>
      <c r="L75" s="3">
        <v>0</v>
      </c>
      <c r="M75" s="6" t="s">
        <v>98</v>
      </c>
    </row>
    <row r="76" spans="1:13" x14ac:dyDescent="0.3">
      <c r="A76" s="3" t="s">
        <v>317</v>
      </c>
      <c r="B76" s="9" t="s">
        <v>275</v>
      </c>
      <c r="C76" s="3">
        <v>6</v>
      </c>
      <c r="D76" s="3">
        <v>92</v>
      </c>
      <c r="E76" s="3">
        <v>69</v>
      </c>
      <c r="F76" s="3">
        <v>30.66</v>
      </c>
      <c r="G76" s="3">
        <v>133.33000000000001</v>
      </c>
      <c r="H76" s="3">
        <v>0</v>
      </c>
      <c r="I76" s="3">
        <v>0</v>
      </c>
      <c r="J76" s="3">
        <v>5</v>
      </c>
      <c r="K76" s="3">
        <v>5</v>
      </c>
      <c r="L76" s="3">
        <v>2</v>
      </c>
      <c r="M76" s="9" t="s">
        <v>316</v>
      </c>
    </row>
    <row r="77" spans="1:13" x14ac:dyDescent="0.3">
      <c r="A77" s="3" t="s">
        <v>502</v>
      </c>
      <c r="B77" s="11" t="s">
        <v>487</v>
      </c>
      <c r="C77" s="3">
        <v>6</v>
      </c>
      <c r="D77" s="3">
        <v>90</v>
      </c>
      <c r="E77" s="3">
        <v>67</v>
      </c>
      <c r="F77" s="3">
        <v>45</v>
      </c>
      <c r="G77" s="3">
        <v>134.32</v>
      </c>
      <c r="H77" s="3">
        <v>0</v>
      </c>
      <c r="I77" s="3">
        <v>0</v>
      </c>
      <c r="J77" s="3">
        <v>10</v>
      </c>
      <c r="K77" s="3">
        <v>3</v>
      </c>
      <c r="L77" s="3">
        <v>3</v>
      </c>
      <c r="M77" s="11" t="s">
        <v>501</v>
      </c>
    </row>
    <row r="78" spans="1:13" x14ac:dyDescent="0.3">
      <c r="A78" s="3" t="s">
        <v>97</v>
      </c>
      <c r="B78" s="10" t="s">
        <v>169</v>
      </c>
      <c r="C78" s="3">
        <v>15</v>
      </c>
      <c r="D78" s="3">
        <v>83</v>
      </c>
      <c r="E78" s="3">
        <v>66</v>
      </c>
      <c r="F78" s="3">
        <v>20.75</v>
      </c>
      <c r="G78" s="3">
        <v>125.75</v>
      </c>
      <c r="H78" s="3">
        <v>0</v>
      </c>
      <c r="I78" s="3">
        <v>0</v>
      </c>
      <c r="J78" s="3">
        <v>6</v>
      </c>
      <c r="K78" s="3">
        <v>5</v>
      </c>
      <c r="L78" s="3">
        <v>3</v>
      </c>
      <c r="M78" s="10" t="s">
        <v>583</v>
      </c>
    </row>
    <row r="79" spans="1:13" x14ac:dyDescent="0.3">
      <c r="A79" s="3" t="s">
        <v>368</v>
      </c>
      <c r="B79" s="13" t="s">
        <v>328</v>
      </c>
      <c r="C79" s="3">
        <v>8</v>
      </c>
      <c r="D79" s="3">
        <v>82</v>
      </c>
      <c r="E79" s="3">
        <v>68</v>
      </c>
      <c r="F79" s="3">
        <v>16.399999999999999</v>
      </c>
      <c r="G79" s="3">
        <v>120.58</v>
      </c>
      <c r="H79" s="3">
        <v>0</v>
      </c>
      <c r="I79" s="3">
        <v>0</v>
      </c>
      <c r="J79" s="3">
        <v>8</v>
      </c>
      <c r="K79" s="3">
        <v>2</v>
      </c>
      <c r="L79" s="3">
        <v>1</v>
      </c>
      <c r="M79" s="13" t="s">
        <v>367</v>
      </c>
    </row>
    <row r="80" spans="1:13" x14ac:dyDescent="0.3">
      <c r="A80" s="3" t="s">
        <v>167</v>
      </c>
      <c r="B80" s="4" t="s">
        <v>115</v>
      </c>
      <c r="C80" s="3">
        <v>7</v>
      </c>
      <c r="D80" s="3">
        <v>81</v>
      </c>
      <c r="E80" s="3">
        <v>58</v>
      </c>
      <c r="F80" s="3">
        <v>20.25</v>
      </c>
      <c r="G80" s="3">
        <v>139.65</v>
      </c>
      <c r="H80" s="3">
        <v>0</v>
      </c>
      <c r="I80" s="3">
        <v>0</v>
      </c>
      <c r="J80" s="3">
        <v>8</v>
      </c>
      <c r="K80" s="3">
        <v>3</v>
      </c>
      <c r="L80" s="3">
        <v>2</v>
      </c>
      <c r="M80" s="4" t="s">
        <v>166</v>
      </c>
    </row>
    <row r="81" spans="1:13" x14ac:dyDescent="0.3">
      <c r="A81" s="3" t="s">
        <v>56</v>
      </c>
      <c r="B81" s="8" t="s">
        <v>435</v>
      </c>
      <c r="C81" s="3">
        <v>10</v>
      </c>
      <c r="D81" s="3">
        <v>79</v>
      </c>
      <c r="E81" s="3">
        <v>54</v>
      </c>
      <c r="F81" s="3">
        <v>13.16</v>
      </c>
      <c r="G81" s="3">
        <v>146.29</v>
      </c>
      <c r="H81" s="3">
        <v>0</v>
      </c>
      <c r="I81" s="3">
        <v>0</v>
      </c>
      <c r="J81" s="3">
        <v>6</v>
      </c>
      <c r="K81" s="3">
        <v>5</v>
      </c>
      <c r="L81" s="3">
        <v>2</v>
      </c>
      <c r="M81" s="8" t="s">
        <v>584</v>
      </c>
    </row>
    <row r="82" spans="1:13" x14ac:dyDescent="0.3">
      <c r="A82" s="3" t="s">
        <v>161</v>
      </c>
      <c r="B82" s="4" t="s">
        <v>115</v>
      </c>
      <c r="C82" s="3">
        <v>8</v>
      </c>
      <c r="D82" s="3">
        <v>78</v>
      </c>
      <c r="E82" s="3">
        <v>69</v>
      </c>
      <c r="F82" s="3">
        <v>13</v>
      </c>
      <c r="G82" s="3">
        <v>113.04</v>
      </c>
      <c r="H82" s="3">
        <v>0</v>
      </c>
      <c r="I82" s="3">
        <v>0</v>
      </c>
      <c r="J82" s="3">
        <v>5</v>
      </c>
      <c r="K82" s="3">
        <v>3</v>
      </c>
      <c r="L82" s="3">
        <v>1</v>
      </c>
      <c r="M82" s="4" t="s">
        <v>160</v>
      </c>
    </row>
    <row r="83" spans="1:13" x14ac:dyDescent="0.3">
      <c r="A83" s="3" t="s">
        <v>374</v>
      </c>
      <c r="B83" s="13" t="s">
        <v>328</v>
      </c>
      <c r="C83" s="3">
        <v>6</v>
      </c>
      <c r="D83" s="3">
        <v>70</v>
      </c>
      <c r="E83" s="3">
        <v>49</v>
      </c>
      <c r="F83" s="3">
        <v>35</v>
      </c>
      <c r="G83" s="3">
        <v>142.85</v>
      </c>
      <c r="H83" s="3">
        <v>0</v>
      </c>
      <c r="I83" s="3">
        <v>0</v>
      </c>
      <c r="J83" s="3">
        <v>8</v>
      </c>
      <c r="K83" s="3">
        <v>2</v>
      </c>
      <c r="L83" s="3">
        <v>0</v>
      </c>
      <c r="M83" s="13" t="s">
        <v>373</v>
      </c>
    </row>
    <row r="84" spans="1:13" x14ac:dyDescent="0.3">
      <c r="A84" s="3" t="s">
        <v>421</v>
      </c>
      <c r="B84" s="8" t="s">
        <v>435</v>
      </c>
      <c r="C84" s="3">
        <v>6</v>
      </c>
      <c r="D84" s="3">
        <v>67</v>
      </c>
      <c r="E84" s="3">
        <v>54</v>
      </c>
      <c r="F84" s="3">
        <v>16.75</v>
      </c>
      <c r="G84" s="3">
        <v>124.07</v>
      </c>
      <c r="H84" s="3">
        <v>0</v>
      </c>
      <c r="I84" s="3">
        <v>0</v>
      </c>
      <c r="J84" s="3">
        <v>4</v>
      </c>
      <c r="K84" s="3">
        <v>2</v>
      </c>
      <c r="L84" s="3">
        <v>1</v>
      </c>
      <c r="M84" s="8" t="s">
        <v>585</v>
      </c>
    </row>
    <row r="85" spans="1:13" x14ac:dyDescent="0.3">
      <c r="A85" s="3" t="s">
        <v>391</v>
      </c>
      <c r="B85" s="13" t="s">
        <v>328</v>
      </c>
      <c r="C85" s="3">
        <v>11</v>
      </c>
      <c r="D85" s="3">
        <v>65</v>
      </c>
      <c r="E85" s="3">
        <v>52</v>
      </c>
      <c r="F85" s="3">
        <v>13</v>
      </c>
      <c r="G85" s="3">
        <v>125</v>
      </c>
      <c r="H85" s="3">
        <v>0</v>
      </c>
      <c r="I85" s="3">
        <v>0</v>
      </c>
      <c r="J85" s="3">
        <v>3</v>
      </c>
      <c r="K85" s="3">
        <v>3</v>
      </c>
      <c r="L85" s="3">
        <v>2</v>
      </c>
      <c r="M85" s="13" t="s">
        <v>586</v>
      </c>
    </row>
    <row r="86" spans="1:13" x14ac:dyDescent="0.3">
      <c r="A86" s="3" t="s">
        <v>216</v>
      </c>
      <c r="B86" s="10" t="s">
        <v>169</v>
      </c>
      <c r="C86" s="3">
        <v>8</v>
      </c>
      <c r="D86" s="3">
        <v>65</v>
      </c>
      <c r="E86" s="3">
        <v>57</v>
      </c>
      <c r="F86" s="3">
        <v>10.83</v>
      </c>
      <c r="G86" s="3">
        <v>114.03</v>
      </c>
      <c r="H86" s="3">
        <v>0</v>
      </c>
      <c r="I86" s="3">
        <v>0</v>
      </c>
      <c r="J86" s="3">
        <v>4</v>
      </c>
      <c r="K86" s="3">
        <v>4</v>
      </c>
      <c r="L86" s="3">
        <v>0</v>
      </c>
      <c r="M86" s="10" t="s">
        <v>215</v>
      </c>
    </row>
    <row r="87" spans="1:13" x14ac:dyDescent="0.3">
      <c r="A87" s="3" t="s">
        <v>151</v>
      </c>
      <c r="B87" s="4" t="s">
        <v>115</v>
      </c>
      <c r="C87" s="3">
        <v>16</v>
      </c>
      <c r="D87" s="3">
        <v>64</v>
      </c>
      <c r="E87" s="3">
        <v>47</v>
      </c>
      <c r="F87" s="3">
        <v>10.66</v>
      </c>
      <c r="G87" s="3">
        <v>136.16999999999999</v>
      </c>
      <c r="H87" s="3">
        <v>0</v>
      </c>
      <c r="I87" s="3">
        <v>0</v>
      </c>
      <c r="J87" s="3">
        <v>4</v>
      </c>
      <c r="K87" s="3">
        <v>4</v>
      </c>
      <c r="L87" s="3">
        <v>4</v>
      </c>
      <c r="M87" s="4" t="s">
        <v>150</v>
      </c>
    </row>
    <row r="88" spans="1:13" x14ac:dyDescent="0.3">
      <c r="A88" s="3" t="s">
        <v>139</v>
      </c>
      <c r="B88" s="7" t="s">
        <v>3</v>
      </c>
      <c r="C88" s="3">
        <v>7</v>
      </c>
      <c r="D88" s="3">
        <v>63</v>
      </c>
      <c r="E88" s="3">
        <v>46</v>
      </c>
      <c r="F88" s="3">
        <v>12.6</v>
      </c>
      <c r="G88" s="3">
        <v>136.94999999999999</v>
      </c>
      <c r="H88" s="3">
        <v>0</v>
      </c>
      <c r="I88" s="3">
        <v>0</v>
      </c>
      <c r="J88" s="3">
        <v>3</v>
      </c>
      <c r="K88" s="3">
        <v>4</v>
      </c>
      <c r="L88" s="3">
        <v>0</v>
      </c>
      <c r="M88" s="7" t="s">
        <v>587</v>
      </c>
    </row>
    <row r="89" spans="1:13" x14ac:dyDescent="0.3">
      <c r="A89" s="3" t="s">
        <v>423</v>
      </c>
      <c r="B89" s="4" t="s">
        <v>115</v>
      </c>
      <c r="C89" s="3">
        <v>8</v>
      </c>
      <c r="D89" s="3">
        <v>63</v>
      </c>
      <c r="E89" s="3">
        <v>50</v>
      </c>
      <c r="F89" s="3">
        <v>12.6</v>
      </c>
      <c r="G89" s="3">
        <v>126</v>
      </c>
      <c r="H89" s="3">
        <v>0</v>
      </c>
      <c r="I89" s="3">
        <v>0</v>
      </c>
      <c r="J89" s="3">
        <v>7</v>
      </c>
      <c r="K89" s="3">
        <v>2</v>
      </c>
      <c r="L89" s="3">
        <v>0</v>
      </c>
      <c r="M89" s="4" t="s">
        <v>588</v>
      </c>
    </row>
    <row r="90" spans="1:13" x14ac:dyDescent="0.3">
      <c r="A90" s="3" t="s">
        <v>498</v>
      </c>
      <c r="B90" s="11" t="s">
        <v>487</v>
      </c>
      <c r="C90" s="3">
        <v>3</v>
      </c>
      <c r="D90" s="3">
        <v>60</v>
      </c>
      <c r="E90" s="3">
        <v>51</v>
      </c>
      <c r="F90" s="3">
        <v>20</v>
      </c>
      <c r="G90" s="3">
        <v>117.64</v>
      </c>
      <c r="H90" s="3">
        <v>0</v>
      </c>
      <c r="I90" s="3">
        <v>0</v>
      </c>
      <c r="J90" s="3">
        <v>6</v>
      </c>
      <c r="K90" s="3">
        <v>1</v>
      </c>
      <c r="L90" s="3">
        <v>0</v>
      </c>
      <c r="M90" s="11" t="s">
        <v>497</v>
      </c>
    </row>
    <row r="91" spans="1:13" x14ac:dyDescent="0.3">
      <c r="A91" s="3" t="s">
        <v>530</v>
      </c>
      <c r="B91" s="11" t="s">
        <v>487</v>
      </c>
      <c r="C91" s="3">
        <v>14</v>
      </c>
      <c r="D91" s="3">
        <v>58</v>
      </c>
      <c r="E91" s="3">
        <v>38</v>
      </c>
      <c r="F91" s="3">
        <v>29</v>
      </c>
      <c r="G91" s="3">
        <v>152.63</v>
      </c>
      <c r="H91" s="3">
        <v>0</v>
      </c>
      <c r="I91" s="3">
        <v>0</v>
      </c>
      <c r="J91" s="3">
        <v>3</v>
      </c>
      <c r="K91" s="3">
        <v>4</v>
      </c>
      <c r="L91" s="3">
        <v>2</v>
      </c>
      <c r="M91" s="11" t="s">
        <v>529</v>
      </c>
    </row>
    <row r="92" spans="1:13" x14ac:dyDescent="0.3">
      <c r="A92" s="3" t="s">
        <v>309</v>
      </c>
      <c r="B92" s="9" t="s">
        <v>275</v>
      </c>
      <c r="C92" s="3">
        <v>5</v>
      </c>
      <c r="D92" s="3">
        <v>58</v>
      </c>
      <c r="E92" s="3">
        <v>41</v>
      </c>
      <c r="F92" s="3" t="s">
        <v>589</v>
      </c>
      <c r="G92" s="3">
        <v>141.46</v>
      </c>
      <c r="H92" s="3">
        <v>0</v>
      </c>
      <c r="I92" s="3">
        <v>0</v>
      </c>
      <c r="J92" s="3">
        <v>4</v>
      </c>
      <c r="K92" s="3">
        <v>3</v>
      </c>
      <c r="L92" s="3">
        <v>2</v>
      </c>
      <c r="M92" s="9" t="s">
        <v>308</v>
      </c>
    </row>
    <row r="93" spans="1:13" x14ac:dyDescent="0.3">
      <c r="A93" s="3" t="s">
        <v>27</v>
      </c>
      <c r="B93" s="7" t="s">
        <v>3</v>
      </c>
      <c r="C93" s="3">
        <v>13</v>
      </c>
      <c r="D93" s="3">
        <v>53</v>
      </c>
      <c r="E93" s="3">
        <v>46</v>
      </c>
      <c r="F93" s="3">
        <v>8.83</v>
      </c>
      <c r="G93" s="3">
        <v>115.21</v>
      </c>
      <c r="H93" s="3">
        <v>0</v>
      </c>
      <c r="I93" s="3">
        <v>0</v>
      </c>
      <c r="J93" s="3">
        <v>6</v>
      </c>
      <c r="K93" s="3">
        <v>1</v>
      </c>
      <c r="L93" s="3">
        <v>0</v>
      </c>
      <c r="M93" s="7" t="s">
        <v>26</v>
      </c>
    </row>
    <row r="94" spans="1:13" x14ac:dyDescent="0.3">
      <c r="A94" s="3" t="s">
        <v>198</v>
      </c>
      <c r="B94" s="10" t="s">
        <v>169</v>
      </c>
      <c r="C94" s="3">
        <v>3</v>
      </c>
      <c r="D94" s="3">
        <v>52</v>
      </c>
      <c r="E94" s="3">
        <v>27</v>
      </c>
      <c r="F94" s="3">
        <v>26</v>
      </c>
      <c r="G94" s="3">
        <v>192.59</v>
      </c>
      <c r="H94" s="3">
        <v>0</v>
      </c>
      <c r="I94" s="3">
        <v>0</v>
      </c>
      <c r="J94" s="3">
        <v>3</v>
      </c>
      <c r="K94" s="3">
        <v>5</v>
      </c>
      <c r="L94" s="3">
        <v>0</v>
      </c>
      <c r="M94" s="10" t="s">
        <v>197</v>
      </c>
    </row>
    <row r="95" spans="1:13" x14ac:dyDescent="0.3">
      <c r="A95" s="3" t="s">
        <v>307</v>
      </c>
      <c r="B95" s="10" t="s">
        <v>169</v>
      </c>
      <c r="C95" s="3">
        <v>14</v>
      </c>
      <c r="D95" s="3">
        <v>52</v>
      </c>
      <c r="E95" s="3">
        <v>39</v>
      </c>
      <c r="F95" s="3">
        <v>13</v>
      </c>
      <c r="G95" s="3">
        <v>133.33000000000001</v>
      </c>
      <c r="H95" s="3">
        <v>0</v>
      </c>
      <c r="I95" s="3">
        <v>0</v>
      </c>
      <c r="J95" s="3">
        <v>3</v>
      </c>
      <c r="K95" s="3">
        <v>2</v>
      </c>
      <c r="L95" s="3">
        <v>3</v>
      </c>
      <c r="M95" s="10" t="s">
        <v>590</v>
      </c>
    </row>
    <row r="96" spans="1:13" x14ac:dyDescent="0.3">
      <c r="A96" s="3" t="s">
        <v>200</v>
      </c>
      <c r="B96" s="9" t="s">
        <v>275</v>
      </c>
      <c r="C96" s="3">
        <v>13</v>
      </c>
      <c r="D96" s="3">
        <v>51</v>
      </c>
      <c r="E96" s="3">
        <v>45</v>
      </c>
      <c r="F96" s="3">
        <v>12.75</v>
      </c>
      <c r="G96" s="3">
        <v>113.33</v>
      </c>
      <c r="H96" s="3">
        <v>0</v>
      </c>
      <c r="I96" s="3">
        <v>0</v>
      </c>
      <c r="J96" s="3">
        <v>1</v>
      </c>
      <c r="K96" s="3">
        <v>3</v>
      </c>
      <c r="L96" s="3">
        <v>1</v>
      </c>
      <c r="M96" s="9" t="s">
        <v>591</v>
      </c>
    </row>
    <row r="97" spans="1:13" x14ac:dyDescent="0.3">
      <c r="A97" s="3" t="s">
        <v>254</v>
      </c>
      <c r="B97" s="10" t="s">
        <v>169</v>
      </c>
      <c r="C97" s="3">
        <v>6</v>
      </c>
      <c r="D97" s="3">
        <v>50</v>
      </c>
      <c r="E97" s="3">
        <v>31</v>
      </c>
      <c r="F97" s="3">
        <v>50</v>
      </c>
      <c r="G97" s="3">
        <v>161.29</v>
      </c>
      <c r="H97" s="3">
        <v>0</v>
      </c>
      <c r="I97" s="3">
        <v>0</v>
      </c>
      <c r="J97" s="3">
        <v>5</v>
      </c>
      <c r="K97" s="3">
        <v>2</v>
      </c>
      <c r="L97" s="3">
        <v>3</v>
      </c>
      <c r="M97" s="10" t="s">
        <v>592</v>
      </c>
    </row>
    <row r="98" spans="1:13" x14ac:dyDescent="0.3">
      <c r="A98" s="3" t="s">
        <v>401</v>
      </c>
      <c r="B98" s="5" t="s">
        <v>383</v>
      </c>
      <c r="C98" s="3">
        <v>17</v>
      </c>
      <c r="D98" s="3">
        <v>50</v>
      </c>
      <c r="E98" s="3">
        <v>41</v>
      </c>
      <c r="F98" s="3">
        <v>12.5</v>
      </c>
      <c r="G98" s="3">
        <v>121.95</v>
      </c>
      <c r="H98" s="3">
        <v>0</v>
      </c>
      <c r="I98" s="3">
        <v>0</v>
      </c>
      <c r="J98" s="3">
        <v>4</v>
      </c>
      <c r="K98" s="3">
        <v>2</v>
      </c>
      <c r="L98" s="3">
        <v>2</v>
      </c>
      <c r="M98" s="5" t="s">
        <v>400</v>
      </c>
    </row>
    <row r="99" spans="1:13" x14ac:dyDescent="0.3">
      <c r="A99" s="3" t="s">
        <v>411</v>
      </c>
      <c r="B99" s="5" t="s">
        <v>383</v>
      </c>
      <c r="C99" s="3">
        <v>17</v>
      </c>
      <c r="D99" s="3">
        <v>47</v>
      </c>
      <c r="E99" s="3">
        <v>38</v>
      </c>
      <c r="F99" s="3">
        <v>23.5</v>
      </c>
      <c r="G99" s="3">
        <v>123.68</v>
      </c>
      <c r="H99" s="3">
        <v>0</v>
      </c>
      <c r="I99" s="3">
        <v>0</v>
      </c>
      <c r="J99" s="3">
        <v>5</v>
      </c>
      <c r="K99" s="3">
        <v>2</v>
      </c>
      <c r="L99" s="3">
        <v>2</v>
      </c>
      <c r="M99" s="5" t="s">
        <v>410</v>
      </c>
    </row>
    <row r="100" spans="1:13" x14ac:dyDescent="0.3">
      <c r="A100" s="3" t="s">
        <v>440</v>
      </c>
      <c r="B100" s="10" t="s">
        <v>169</v>
      </c>
      <c r="C100" s="3">
        <v>4</v>
      </c>
      <c r="D100" s="3">
        <v>46</v>
      </c>
      <c r="E100" s="3">
        <v>33</v>
      </c>
      <c r="F100" s="3">
        <v>11.5</v>
      </c>
      <c r="G100" s="3">
        <v>139.38999999999999</v>
      </c>
      <c r="H100" s="3">
        <v>0</v>
      </c>
      <c r="I100" s="3">
        <v>0</v>
      </c>
      <c r="J100" s="3">
        <v>5</v>
      </c>
      <c r="K100" s="3">
        <v>2</v>
      </c>
      <c r="L100" s="3">
        <v>0</v>
      </c>
      <c r="M100" s="10" t="s">
        <v>593</v>
      </c>
    </row>
    <row r="101" spans="1:13" x14ac:dyDescent="0.3">
      <c r="A101" s="3" t="s">
        <v>415</v>
      </c>
      <c r="B101" s="5" t="s">
        <v>383</v>
      </c>
      <c r="C101" s="3">
        <v>9</v>
      </c>
      <c r="D101" s="3">
        <v>43</v>
      </c>
      <c r="E101" s="3">
        <v>33</v>
      </c>
      <c r="F101" s="3">
        <v>10.75</v>
      </c>
      <c r="G101" s="3">
        <v>130.30000000000001</v>
      </c>
      <c r="H101" s="3">
        <v>0</v>
      </c>
      <c r="I101" s="3">
        <v>0</v>
      </c>
      <c r="J101" s="3">
        <v>3</v>
      </c>
      <c r="K101" s="3">
        <v>2</v>
      </c>
      <c r="L101" s="3">
        <v>1</v>
      </c>
      <c r="M101" s="5" t="s">
        <v>414</v>
      </c>
    </row>
    <row r="102" spans="1:13" x14ac:dyDescent="0.3">
      <c r="A102" s="3" t="s">
        <v>364</v>
      </c>
      <c r="B102" s="13" t="s">
        <v>328</v>
      </c>
      <c r="C102" s="3">
        <v>13</v>
      </c>
      <c r="D102" s="3">
        <v>40</v>
      </c>
      <c r="E102" s="3">
        <v>32</v>
      </c>
      <c r="F102" s="3">
        <v>13.33</v>
      </c>
      <c r="G102" s="3">
        <v>125</v>
      </c>
      <c r="H102" s="3">
        <v>0</v>
      </c>
      <c r="I102" s="3">
        <v>0</v>
      </c>
      <c r="J102" s="3">
        <v>2</v>
      </c>
      <c r="K102" s="3">
        <v>4</v>
      </c>
      <c r="L102" s="3">
        <v>1</v>
      </c>
      <c r="M102" s="13" t="s">
        <v>363</v>
      </c>
    </row>
    <row r="103" spans="1:13" x14ac:dyDescent="0.3">
      <c r="A103" s="3" t="s">
        <v>91</v>
      </c>
      <c r="B103" s="7" t="s">
        <v>3</v>
      </c>
      <c r="C103" s="3">
        <v>16</v>
      </c>
      <c r="D103" s="3">
        <v>34</v>
      </c>
      <c r="E103" s="3">
        <v>26</v>
      </c>
      <c r="F103" s="3" t="s">
        <v>589</v>
      </c>
      <c r="G103" s="3">
        <v>130.76</v>
      </c>
      <c r="H103" s="3">
        <v>0</v>
      </c>
      <c r="I103" s="3">
        <v>0</v>
      </c>
      <c r="J103" s="3">
        <v>3</v>
      </c>
      <c r="K103" s="3">
        <v>1</v>
      </c>
      <c r="L103" s="3">
        <v>4</v>
      </c>
      <c r="M103" s="7" t="s">
        <v>594</v>
      </c>
    </row>
    <row r="104" spans="1:13" x14ac:dyDescent="0.3">
      <c r="A104" s="3" t="s">
        <v>285</v>
      </c>
      <c r="B104" s="10" t="s">
        <v>169</v>
      </c>
      <c r="C104" s="3">
        <v>3</v>
      </c>
      <c r="D104" s="3">
        <v>31</v>
      </c>
      <c r="E104" s="3">
        <v>21</v>
      </c>
      <c r="F104" s="3">
        <v>10.33</v>
      </c>
      <c r="G104" s="3">
        <v>147.61000000000001</v>
      </c>
      <c r="H104" s="3">
        <v>0</v>
      </c>
      <c r="I104" s="3">
        <v>0</v>
      </c>
      <c r="J104" s="3">
        <v>6</v>
      </c>
      <c r="K104" s="3">
        <v>0</v>
      </c>
      <c r="L104" s="3">
        <v>0</v>
      </c>
      <c r="M104" s="10" t="s">
        <v>595</v>
      </c>
    </row>
    <row r="105" spans="1:13" x14ac:dyDescent="0.3">
      <c r="A105" s="3" t="s">
        <v>289</v>
      </c>
      <c r="B105" s="7" t="s">
        <v>3</v>
      </c>
      <c r="C105" s="3">
        <v>13</v>
      </c>
      <c r="D105" s="3">
        <v>31</v>
      </c>
      <c r="E105" s="3">
        <v>22</v>
      </c>
      <c r="F105" s="3">
        <v>6.2</v>
      </c>
      <c r="G105" s="3">
        <v>140.9</v>
      </c>
      <c r="H105" s="3">
        <v>0</v>
      </c>
      <c r="I105" s="3">
        <v>0</v>
      </c>
      <c r="J105" s="3">
        <v>2</v>
      </c>
      <c r="K105" s="3">
        <v>3</v>
      </c>
      <c r="L105" s="3">
        <v>2</v>
      </c>
      <c r="M105" s="7" t="s">
        <v>596</v>
      </c>
    </row>
    <row r="106" spans="1:13" x14ac:dyDescent="0.3">
      <c r="A106" s="3" t="s">
        <v>36</v>
      </c>
      <c r="B106" s="7" t="s">
        <v>3</v>
      </c>
      <c r="C106" s="3">
        <v>8</v>
      </c>
      <c r="D106" s="3">
        <v>30</v>
      </c>
      <c r="E106" s="3">
        <v>19</v>
      </c>
      <c r="F106" s="3">
        <v>10</v>
      </c>
      <c r="G106" s="3">
        <v>157.88999999999999</v>
      </c>
      <c r="H106" s="3">
        <v>0</v>
      </c>
      <c r="I106" s="3">
        <v>0</v>
      </c>
      <c r="J106" s="3">
        <v>1</v>
      </c>
      <c r="K106" s="3">
        <v>3</v>
      </c>
      <c r="L106" s="3">
        <v>0</v>
      </c>
      <c r="M106" s="7" t="s">
        <v>35</v>
      </c>
    </row>
    <row r="107" spans="1:13" x14ac:dyDescent="0.3">
      <c r="A107" s="3" t="s">
        <v>180</v>
      </c>
      <c r="B107" s="8" t="s">
        <v>435</v>
      </c>
      <c r="C107" s="3">
        <v>9</v>
      </c>
      <c r="D107" s="3">
        <v>29</v>
      </c>
      <c r="E107" s="3">
        <v>13</v>
      </c>
      <c r="F107" s="3">
        <v>29</v>
      </c>
      <c r="G107" s="3">
        <v>223.07</v>
      </c>
      <c r="H107" s="3">
        <v>0</v>
      </c>
      <c r="I107" s="3">
        <v>0</v>
      </c>
      <c r="J107" s="3">
        <v>2</v>
      </c>
      <c r="K107" s="3">
        <v>2</v>
      </c>
      <c r="L107" s="3">
        <v>2</v>
      </c>
      <c r="M107" s="8" t="s">
        <v>597</v>
      </c>
    </row>
    <row r="108" spans="1:13" x14ac:dyDescent="0.3">
      <c r="A108" s="3" t="s">
        <v>278</v>
      </c>
      <c r="B108" s="9" t="s">
        <v>275</v>
      </c>
      <c r="C108" s="3">
        <v>3</v>
      </c>
      <c r="D108" s="3">
        <v>29</v>
      </c>
      <c r="E108" s="3">
        <v>25</v>
      </c>
      <c r="F108" s="3">
        <v>14.5</v>
      </c>
      <c r="G108" s="3">
        <v>116</v>
      </c>
      <c r="H108" s="3">
        <v>0</v>
      </c>
      <c r="I108" s="3">
        <v>0</v>
      </c>
      <c r="J108" s="3">
        <v>1</v>
      </c>
      <c r="K108" s="3">
        <v>1</v>
      </c>
      <c r="L108" s="3">
        <v>0</v>
      </c>
      <c r="M108" s="9" t="s">
        <v>277</v>
      </c>
    </row>
    <row r="109" spans="1:13" x14ac:dyDescent="0.3">
      <c r="A109" s="3" t="s">
        <v>149</v>
      </c>
      <c r="B109" s="4" t="s">
        <v>115</v>
      </c>
      <c r="C109" s="3">
        <v>7</v>
      </c>
      <c r="D109" s="3">
        <v>26</v>
      </c>
      <c r="E109" s="3">
        <v>14</v>
      </c>
      <c r="F109" s="3">
        <v>13</v>
      </c>
      <c r="G109" s="3">
        <v>185.71</v>
      </c>
      <c r="H109" s="3">
        <v>0</v>
      </c>
      <c r="I109" s="3">
        <v>0</v>
      </c>
      <c r="J109" s="3">
        <v>0</v>
      </c>
      <c r="K109" s="3">
        <v>3</v>
      </c>
      <c r="L109" s="3">
        <v>0</v>
      </c>
      <c r="M109" s="4" t="s">
        <v>148</v>
      </c>
    </row>
    <row r="110" spans="1:13" x14ac:dyDescent="0.3">
      <c r="A110" s="3" t="s">
        <v>598</v>
      </c>
      <c r="B110" s="11" t="s">
        <v>487</v>
      </c>
      <c r="C110" s="3">
        <v>4</v>
      </c>
      <c r="D110" s="3">
        <v>26</v>
      </c>
      <c r="E110" s="3">
        <v>19</v>
      </c>
      <c r="F110" s="3" t="s">
        <v>589</v>
      </c>
      <c r="G110" s="3">
        <v>136.84</v>
      </c>
      <c r="H110" s="3">
        <v>0</v>
      </c>
      <c r="I110" s="3">
        <v>0</v>
      </c>
      <c r="J110" s="3">
        <v>3</v>
      </c>
      <c r="K110" s="3">
        <v>0</v>
      </c>
      <c r="L110" s="3">
        <v>2</v>
      </c>
      <c r="M110" s="11" t="s">
        <v>599</v>
      </c>
    </row>
    <row r="111" spans="1:13" x14ac:dyDescent="0.3">
      <c r="A111" s="3" t="s">
        <v>245</v>
      </c>
      <c r="B111" s="11" t="s">
        <v>487</v>
      </c>
      <c r="C111" s="3">
        <v>8</v>
      </c>
      <c r="D111" s="3">
        <v>25</v>
      </c>
      <c r="E111" s="3">
        <v>19</v>
      </c>
      <c r="F111" s="3">
        <v>12.5</v>
      </c>
      <c r="G111" s="3">
        <v>131.57</v>
      </c>
      <c r="H111" s="3">
        <v>0</v>
      </c>
      <c r="I111" s="3">
        <v>0</v>
      </c>
      <c r="J111" s="3">
        <v>3</v>
      </c>
      <c r="K111" s="3">
        <v>1</v>
      </c>
      <c r="L111" s="3">
        <v>2</v>
      </c>
      <c r="M111" s="11" t="s">
        <v>600</v>
      </c>
    </row>
    <row r="112" spans="1:13" x14ac:dyDescent="0.3">
      <c r="A112" s="3" t="s">
        <v>235</v>
      </c>
      <c r="B112" s="12" t="s">
        <v>220</v>
      </c>
      <c r="C112" s="3">
        <v>9</v>
      </c>
      <c r="D112" s="3">
        <v>24</v>
      </c>
      <c r="E112" s="3">
        <v>30</v>
      </c>
      <c r="F112" s="3">
        <v>12</v>
      </c>
      <c r="G112" s="3">
        <v>80</v>
      </c>
      <c r="H112" s="3">
        <v>0</v>
      </c>
      <c r="I112" s="3">
        <v>0</v>
      </c>
      <c r="J112" s="3">
        <v>2</v>
      </c>
      <c r="K112" s="3">
        <v>0</v>
      </c>
      <c r="L112" s="3">
        <v>1</v>
      </c>
      <c r="M112" s="12" t="s">
        <v>234</v>
      </c>
    </row>
    <row r="113" spans="1:13" x14ac:dyDescent="0.3">
      <c r="A113" s="3" t="s">
        <v>417</v>
      </c>
      <c r="B113" s="5" t="s">
        <v>383</v>
      </c>
      <c r="C113" s="3">
        <v>8</v>
      </c>
      <c r="D113" s="3">
        <v>23</v>
      </c>
      <c r="E113" s="3">
        <v>11</v>
      </c>
      <c r="F113" s="3">
        <v>23</v>
      </c>
      <c r="G113" s="3">
        <v>209.09</v>
      </c>
      <c r="H113" s="3">
        <v>0</v>
      </c>
      <c r="I113" s="3">
        <v>0</v>
      </c>
      <c r="J113" s="3">
        <v>1</v>
      </c>
      <c r="K113" s="3">
        <v>2</v>
      </c>
      <c r="L113" s="3">
        <v>1</v>
      </c>
      <c r="M113" s="5" t="s">
        <v>416</v>
      </c>
    </row>
    <row r="114" spans="1:13" x14ac:dyDescent="0.3">
      <c r="A114" s="3" t="s">
        <v>340</v>
      </c>
      <c r="B114" s="8" t="s">
        <v>435</v>
      </c>
      <c r="C114" s="3">
        <v>3</v>
      </c>
      <c r="D114" s="3">
        <v>19</v>
      </c>
      <c r="E114" s="3">
        <v>18</v>
      </c>
      <c r="F114" s="3">
        <v>6.33</v>
      </c>
      <c r="G114" s="3">
        <v>105.55</v>
      </c>
      <c r="H114" s="3">
        <v>0</v>
      </c>
      <c r="I114" s="3">
        <v>0</v>
      </c>
      <c r="J114" s="3">
        <v>2</v>
      </c>
      <c r="K114" s="3">
        <v>1</v>
      </c>
      <c r="L114" s="3">
        <v>0</v>
      </c>
      <c r="M114" s="8" t="s">
        <v>601</v>
      </c>
    </row>
    <row r="115" spans="1:13" x14ac:dyDescent="0.3">
      <c r="A115" s="3" t="s">
        <v>54</v>
      </c>
      <c r="B115" s="7" t="s">
        <v>3</v>
      </c>
      <c r="C115" s="3">
        <v>6</v>
      </c>
      <c r="D115" s="3">
        <v>19</v>
      </c>
      <c r="E115" s="3">
        <v>25</v>
      </c>
      <c r="F115" s="3">
        <v>6.33</v>
      </c>
      <c r="G115" s="3">
        <v>76</v>
      </c>
      <c r="H115" s="3">
        <v>0</v>
      </c>
      <c r="I115" s="3">
        <v>0</v>
      </c>
      <c r="J115" s="3">
        <v>3</v>
      </c>
      <c r="K115" s="3">
        <v>0</v>
      </c>
      <c r="L115" s="3">
        <v>1</v>
      </c>
      <c r="M115" s="7" t="s">
        <v>52</v>
      </c>
    </row>
    <row r="116" spans="1:13" x14ac:dyDescent="0.3">
      <c r="A116" s="3" t="s">
        <v>465</v>
      </c>
      <c r="B116" s="10" t="s">
        <v>169</v>
      </c>
      <c r="C116" s="3">
        <v>3</v>
      </c>
      <c r="D116" s="3">
        <v>18</v>
      </c>
      <c r="E116" s="3">
        <v>8</v>
      </c>
      <c r="F116" s="3" t="s">
        <v>589</v>
      </c>
      <c r="G116" s="3">
        <v>225</v>
      </c>
      <c r="H116" s="3">
        <v>0</v>
      </c>
      <c r="I116" s="3">
        <v>0</v>
      </c>
      <c r="J116" s="3">
        <v>2</v>
      </c>
      <c r="K116" s="3">
        <v>1</v>
      </c>
      <c r="L116" s="3">
        <v>1</v>
      </c>
      <c r="M116" s="10" t="s">
        <v>602</v>
      </c>
    </row>
    <row r="117" spans="1:13" x14ac:dyDescent="0.3">
      <c r="A117" s="3" t="s">
        <v>429</v>
      </c>
      <c r="B117" s="5" t="s">
        <v>383</v>
      </c>
      <c r="C117" s="3">
        <v>1</v>
      </c>
      <c r="D117" s="3">
        <v>18</v>
      </c>
      <c r="E117" s="3">
        <v>14</v>
      </c>
      <c r="F117" s="3">
        <v>18</v>
      </c>
      <c r="G117" s="3">
        <v>128.57</v>
      </c>
      <c r="H117" s="3">
        <v>0</v>
      </c>
      <c r="I117" s="3">
        <v>0</v>
      </c>
      <c r="J117" s="3">
        <v>3</v>
      </c>
      <c r="K117" s="3">
        <v>0</v>
      </c>
      <c r="L117" s="3">
        <v>0</v>
      </c>
      <c r="M117" s="5" t="s">
        <v>428</v>
      </c>
    </row>
    <row r="118" spans="1:13" x14ac:dyDescent="0.3">
      <c r="A118" s="3" t="s">
        <v>483</v>
      </c>
      <c r="B118" s="8" t="s">
        <v>435</v>
      </c>
      <c r="C118" s="3">
        <v>2</v>
      </c>
      <c r="D118" s="3">
        <v>18</v>
      </c>
      <c r="E118" s="3">
        <v>18</v>
      </c>
      <c r="F118" s="3">
        <v>9</v>
      </c>
      <c r="G118" s="3">
        <v>100</v>
      </c>
      <c r="H118" s="3">
        <v>0</v>
      </c>
      <c r="I118" s="3">
        <v>0</v>
      </c>
      <c r="J118" s="3">
        <v>3</v>
      </c>
      <c r="K118" s="3">
        <v>0</v>
      </c>
      <c r="L118" s="3">
        <v>0</v>
      </c>
      <c r="M118" s="8" t="s">
        <v>482</v>
      </c>
    </row>
    <row r="119" spans="1:13" x14ac:dyDescent="0.3">
      <c r="A119" s="3" t="s">
        <v>603</v>
      </c>
      <c r="B119" s="10" t="s">
        <v>169</v>
      </c>
      <c r="C119" s="3">
        <v>2</v>
      </c>
      <c r="D119" s="3">
        <v>17</v>
      </c>
      <c r="E119" s="3">
        <v>25</v>
      </c>
      <c r="F119" s="3">
        <v>8.5</v>
      </c>
      <c r="G119" s="3">
        <v>68</v>
      </c>
      <c r="H119" s="3">
        <v>0</v>
      </c>
      <c r="I119" s="3">
        <v>0</v>
      </c>
      <c r="J119" s="3">
        <v>1</v>
      </c>
      <c r="K119" s="3">
        <v>0</v>
      </c>
      <c r="L119" s="3">
        <v>0</v>
      </c>
      <c r="M119" s="10" t="s">
        <v>604</v>
      </c>
    </row>
    <row r="120" spans="1:13" x14ac:dyDescent="0.3">
      <c r="A120" s="3" t="s">
        <v>605</v>
      </c>
      <c r="B120" s="12" t="s">
        <v>220</v>
      </c>
      <c r="C120" s="3">
        <v>3</v>
      </c>
      <c r="D120" s="3">
        <v>16</v>
      </c>
      <c r="E120" s="3">
        <v>14</v>
      </c>
      <c r="F120" s="3">
        <v>16</v>
      </c>
      <c r="G120" s="3">
        <v>114.28</v>
      </c>
      <c r="H120" s="3">
        <v>0</v>
      </c>
      <c r="I120" s="3">
        <v>0</v>
      </c>
      <c r="J120" s="3">
        <v>1</v>
      </c>
      <c r="K120" s="3">
        <v>0</v>
      </c>
      <c r="L120" s="3">
        <v>0</v>
      </c>
      <c r="M120" s="12" t="s">
        <v>606</v>
      </c>
    </row>
    <row r="121" spans="1:13" x14ac:dyDescent="0.3">
      <c r="A121" s="3" t="s">
        <v>214</v>
      </c>
      <c r="B121" s="10" t="s">
        <v>169</v>
      </c>
      <c r="C121" s="3">
        <v>1</v>
      </c>
      <c r="D121" s="3">
        <v>15</v>
      </c>
      <c r="E121" s="3">
        <v>8</v>
      </c>
      <c r="F121" s="3" t="s">
        <v>589</v>
      </c>
      <c r="G121" s="3">
        <v>187.5</v>
      </c>
      <c r="H121" s="3">
        <v>0</v>
      </c>
      <c r="I121" s="3">
        <v>0</v>
      </c>
      <c r="J121" s="3">
        <v>1</v>
      </c>
      <c r="K121" s="3">
        <v>1</v>
      </c>
      <c r="L121" s="3">
        <v>1</v>
      </c>
      <c r="M121" s="10" t="s">
        <v>213</v>
      </c>
    </row>
    <row r="122" spans="1:13" x14ac:dyDescent="0.3">
      <c r="A122" s="3" t="s">
        <v>471</v>
      </c>
      <c r="B122" s="8" t="s">
        <v>435</v>
      </c>
      <c r="C122" s="3">
        <v>5</v>
      </c>
      <c r="D122" s="3">
        <v>15</v>
      </c>
      <c r="E122" s="3">
        <v>10</v>
      </c>
      <c r="F122" s="3">
        <v>15</v>
      </c>
      <c r="G122" s="3">
        <v>150</v>
      </c>
      <c r="H122" s="3">
        <v>0</v>
      </c>
      <c r="I122" s="3">
        <v>0</v>
      </c>
      <c r="J122" s="3">
        <v>2</v>
      </c>
      <c r="K122" s="3">
        <v>0</v>
      </c>
      <c r="L122" s="3">
        <v>1</v>
      </c>
      <c r="M122" s="8" t="s">
        <v>470</v>
      </c>
    </row>
    <row r="123" spans="1:13" x14ac:dyDescent="0.3">
      <c r="A123" s="3" t="s">
        <v>11</v>
      </c>
      <c r="B123" s="7" t="s">
        <v>3</v>
      </c>
      <c r="C123" s="3">
        <v>2</v>
      </c>
      <c r="D123" s="3">
        <v>15</v>
      </c>
      <c r="E123" s="3">
        <v>25</v>
      </c>
      <c r="F123" s="3">
        <v>7.5</v>
      </c>
      <c r="G123" s="3">
        <v>60</v>
      </c>
      <c r="H123" s="3">
        <v>0</v>
      </c>
      <c r="I123" s="3">
        <v>0</v>
      </c>
      <c r="J123" s="3">
        <v>0</v>
      </c>
      <c r="K123" s="3">
        <v>1</v>
      </c>
      <c r="L123" s="3">
        <v>0</v>
      </c>
      <c r="M123" s="7" t="s">
        <v>9</v>
      </c>
    </row>
    <row r="124" spans="1:13" x14ac:dyDescent="0.3">
      <c r="A124" s="3" t="s">
        <v>451</v>
      </c>
      <c r="B124" s="10" t="s">
        <v>169</v>
      </c>
      <c r="C124" s="3">
        <v>5</v>
      </c>
      <c r="D124" s="3">
        <v>14</v>
      </c>
      <c r="E124" s="3">
        <v>4</v>
      </c>
      <c r="F124" s="3">
        <v>14</v>
      </c>
      <c r="G124" s="3">
        <v>350</v>
      </c>
      <c r="H124" s="3">
        <v>0</v>
      </c>
      <c r="I124" s="3">
        <v>0</v>
      </c>
      <c r="J124" s="3">
        <v>2</v>
      </c>
      <c r="K124" s="3">
        <v>1</v>
      </c>
      <c r="L124" s="3">
        <v>1</v>
      </c>
      <c r="M124" s="10" t="s">
        <v>607</v>
      </c>
    </row>
    <row r="125" spans="1:13" x14ac:dyDescent="0.3">
      <c r="A125" s="3" t="s">
        <v>143</v>
      </c>
      <c r="B125" s="10" t="s">
        <v>169</v>
      </c>
      <c r="C125" s="3">
        <v>13</v>
      </c>
      <c r="D125" s="3">
        <v>14</v>
      </c>
      <c r="E125" s="3">
        <v>9</v>
      </c>
      <c r="F125" s="3">
        <v>14</v>
      </c>
      <c r="G125" s="3">
        <v>155.55000000000001</v>
      </c>
      <c r="H125" s="3">
        <v>0</v>
      </c>
      <c r="I125" s="3">
        <v>0</v>
      </c>
      <c r="J125" s="3">
        <v>0</v>
      </c>
      <c r="K125" s="3">
        <v>1</v>
      </c>
      <c r="L125" s="3">
        <v>2</v>
      </c>
      <c r="M125" s="10" t="s">
        <v>608</v>
      </c>
    </row>
    <row r="126" spans="1:13" x14ac:dyDescent="0.3">
      <c r="A126" s="3" t="s">
        <v>609</v>
      </c>
      <c r="B126" s="10" t="s">
        <v>169</v>
      </c>
      <c r="C126" s="3">
        <v>8</v>
      </c>
      <c r="D126" s="3">
        <v>13</v>
      </c>
      <c r="E126" s="3">
        <v>9</v>
      </c>
      <c r="F126" s="3">
        <v>6.5</v>
      </c>
      <c r="G126" s="3">
        <v>144.44</v>
      </c>
      <c r="H126" s="3">
        <v>0</v>
      </c>
      <c r="I126" s="3">
        <v>0</v>
      </c>
      <c r="J126" s="3">
        <v>2</v>
      </c>
      <c r="K126" s="3">
        <v>0</v>
      </c>
      <c r="L126" s="3">
        <v>3</v>
      </c>
      <c r="M126" s="10" t="s">
        <v>610</v>
      </c>
    </row>
    <row r="127" spans="1:13" x14ac:dyDescent="0.3">
      <c r="A127" s="3" t="s">
        <v>436</v>
      </c>
      <c r="B127" s="9" t="s">
        <v>275</v>
      </c>
      <c r="C127" s="3">
        <v>2</v>
      </c>
      <c r="D127" s="3">
        <v>12</v>
      </c>
      <c r="E127" s="3">
        <v>13</v>
      </c>
      <c r="F127" s="3">
        <v>12</v>
      </c>
      <c r="G127" s="3">
        <v>92.3</v>
      </c>
      <c r="H127" s="3">
        <v>0</v>
      </c>
      <c r="I127" s="3">
        <v>0</v>
      </c>
      <c r="J127" s="3">
        <v>1</v>
      </c>
      <c r="K127" s="3">
        <v>1</v>
      </c>
      <c r="L127" s="3">
        <v>0</v>
      </c>
      <c r="M127" s="9" t="s">
        <v>611</v>
      </c>
    </row>
    <row r="128" spans="1:13" x14ac:dyDescent="0.3">
      <c r="A128" s="3" t="s">
        <v>348</v>
      </c>
      <c r="B128" s="9" t="s">
        <v>275</v>
      </c>
      <c r="C128" s="3">
        <v>2</v>
      </c>
      <c r="D128" s="3">
        <v>12</v>
      </c>
      <c r="E128" s="3">
        <v>15</v>
      </c>
      <c r="F128" s="3">
        <v>6</v>
      </c>
      <c r="G128" s="3">
        <v>80</v>
      </c>
      <c r="H128" s="3">
        <v>0</v>
      </c>
      <c r="I128" s="3">
        <v>0</v>
      </c>
      <c r="J128" s="3">
        <v>2</v>
      </c>
      <c r="K128" s="3">
        <v>0</v>
      </c>
      <c r="L128" s="3">
        <v>0</v>
      </c>
      <c r="M128" s="9" t="s">
        <v>612</v>
      </c>
    </row>
    <row r="129" spans="1:13" x14ac:dyDescent="0.3">
      <c r="A129" s="3" t="s">
        <v>344</v>
      </c>
      <c r="B129" s="13" t="s">
        <v>328</v>
      </c>
      <c r="C129" s="3">
        <v>14</v>
      </c>
      <c r="D129" s="3">
        <v>11</v>
      </c>
      <c r="E129" s="3">
        <v>10</v>
      </c>
      <c r="F129" s="3">
        <v>3.66</v>
      </c>
      <c r="G129" s="3">
        <v>110</v>
      </c>
      <c r="H129" s="3">
        <v>0</v>
      </c>
      <c r="I129" s="3">
        <v>0</v>
      </c>
      <c r="J129" s="3">
        <v>1</v>
      </c>
      <c r="K129" s="3">
        <v>1</v>
      </c>
      <c r="L129" s="3">
        <v>0</v>
      </c>
      <c r="M129" s="13" t="s">
        <v>343</v>
      </c>
    </row>
    <row r="130" spans="1:13" x14ac:dyDescent="0.3">
      <c r="A130" s="3" t="s">
        <v>517</v>
      </c>
      <c r="B130" s="11" t="s">
        <v>487</v>
      </c>
      <c r="C130" s="3">
        <v>14</v>
      </c>
      <c r="D130" s="3">
        <v>11</v>
      </c>
      <c r="E130" s="3">
        <v>23</v>
      </c>
      <c r="F130" s="3">
        <v>3.66</v>
      </c>
      <c r="G130" s="3">
        <v>47.82</v>
      </c>
      <c r="H130" s="3">
        <v>0</v>
      </c>
      <c r="I130" s="3">
        <v>0</v>
      </c>
      <c r="J130" s="3">
        <v>0</v>
      </c>
      <c r="K130" s="3">
        <v>1</v>
      </c>
      <c r="L130" s="3">
        <v>1</v>
      </c>
      <c r="M130" s="11" t="s">
        <v>516</v>
      </c>
    </row>
    <row r="131" spans="1:13" x14ac:dyDescent="0.3">
      <c r="A131" s="3" t="s">
        <v>613</v>
      </c>
      <c r="B131" s="13" t="s">
        <v>328</v>
      </c>
      <c r="C131" s="3">
        <v>5</v>
      </c>
      <c r="D131" s="3">
        <v>10</v>
      </c>
      <c r="E131" s="3">
        <v>9</v>
      </c>
      <c r="F131" s="3">
        <v>3.33</v>
      </c>
      <c r="G131" s="3">
        <v>111.11</v>
      </c>
      <c r="H131" s="3">
        <v>0</v>
      </c>
      <c r="I131" s="3">
        <v>0</v>
      </c>
      <c r="J131" s="3">
        <v>2</v>
      </c>
      <c r="K131" s="3">
        <v>0</v>
      </c>
      <c r="L131" s="3">
        <v>0</v>
      </c>
      <c r="M131" s="13" t="s">
        <v>614</v>
      </c>
    </row>
    <row r="132" spans="1:13" x14ac:dyDescent="0.3">
      <c r="A132" s="3" t="s">
        <v>228</v>
      </c>
      <c r="B132" s="12" t="s">
        <v>220</v>
      </c>
      <c r="C132" s="3">
        <v>3</v>
      </c>
      <c r="D132" s="3">
        <v>10</v>
      </c>
      <c r="E132" s="3">
        <v>21</v>
      </c>
      <c r="F132" s="3">
        <v>10</v>
      </c>
      <c r="G132" s="3">
        <v>47.61</v>
      </c>
      <c r="H132" s="3">
        <v>0</v>
      </c>
      <c r="I132" s="3">
        <v>0</v>
      </c>
      <c r="J132" s="3">
        <v>0</v>
      </c>
      <c r="K132" s="3">
        <v>0</v>
      </c>
      <c r="L132" s="3">
        <v>1</v>
      </c>
      <c r="M132" s="12" t="s">
        <v>226</v>
      </c>
    </row>
    <row r="133" spans="1:13" x14ac:dyDescent="0.3">
      <c r="A133" s="3" t="s">
        <v>455</v>
      </c>
      <c r="B133" s="8" t="s">
        <v>435</v>
      </c>
      <c r="C133" s="3">
        <v>12</v>
      </c>
      <c r="D133" s="3">
        <v>9</v>
      </c>
      <c r="E133" s="3">
        <v>21</v>
      </c>
      <c r="F133" s="3">
        <v>3</v>
      </c>
      <c r="G133" s="3">
        <v>42.85</v>
      </c>
      <c r="H133" s="3">
        <v>0</v>
      </c>
      <c r="I133" s="3">
        <v>0</v>
      </c>
      <c r="J133" s="3">
        <v>0</v>
      </c>
      <c r="K133" s="3">
        <v>0</v>
      </c>
      <c r="L133" s="3">
        <v>1</v>
      </c>
      <c r="M133" s="8" t="s">
        <v>454</v>
      </c>
    </row>
    <row r="134" spans="1:13" x14ac:dyDescent="0.3">
      <c r="A134" s="3" t="s">
        <v>249</v>
      </c>
      <c r="B134" s="12" t="s">
        <v>220</v>
      </c>
      <c r="C134" s="3">
        <v>5</v>
      </c>
      <c r="D134" s="3">
        <v>8</v>
      </c>
      <c r="E134" s="3">
        <v>4</v>
      </c>
      <c r="F134" s="3">
        <v>8</v>
      </c>
      <c r="G134" s="3">
        <v>200</v>
      </c>
      <c r="H134" s="3">
        <v>0</v>
      </c>
      <c r="I134" s="3">
        <v>0</v>
      </c>
      <c r="J134" s="3">
        <v>0</v>
      </c>
      <c r="K134" s="3">
        <v>1</v>
      </c>
      <c r="L134" s="3">
        <v>1</v>
      </c>
      <c r="M134" s="12" t="s">
        <v>248</v>
      </c>
    </row>
    <row r="135" spans="1:13" x14ac:dyDescent="0.3">
      <c r="A135" s="3" t="s">
        <v>247</v>
      </c>
      <c r="B135" s="12" t="s">
        <v>220</v>
      </c>
      <c r="C135" s="3">
        <v>13</v>
      </c>
      <c r="D135" s="3">
        <v>7</v>
      </c>
      <c r="E135" s="3">
        <v>7</v>
      </c>
      <c r="F135" s="3">
        <v>7</v>
      </c>
      <c r="G135" s="3">
        <v>100</v>
      </c>
      <c r="H135" s="3">
        <v>0</v>
      </c>
      <c r="I135" s="3">
        <v>0</v>
      </c>
      <c r="J135" s="3">
        <v>1</v>
      </c>
      <c r="K135" s="3">
        <v>0</v>
      </c>
      <c r="L135" s="3">
        <v>1</v>
      </c>
      <c r="M135" s="12" t="s">
        <v>246</v>
      </c>
    </row>
    <row r="136" spans="1:13" x14ac:dyDescent="0.3">
      <c r="A136" s="3" t="s">
        <v>163</v>
      </c>
      <c r="B136" s="12" t="s">
        <v>220</v>
      </c>
      <c r="C136" s="3">
        <v>2</v>
      </c>
      <c r="D136" s="3">
        <v>7</v>
      </c>
      <c r="E136" s="3">
        <v>8</v>
      </c>
      <c r="F136" s="3">
        <v>3.5</v>
      </c>
      <c r="G136" s="3">
        <v>87.5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12" t="s">
        <v>615</v>
      </c>
    </row>
    <row r="137" spans="1:13" x14ac:dyDescent="0.3">
      <c r="A137" s="3" t="s">
        <v>490</v>
      </c>
      <c r="B137" s="12" t="s">
        <v>220</v>
      </c>
      <c r="C137" s="3">
        <v>3</v>
      </c>
      <c r="D137" s="3">
        <v>7</v>
      </c>
      <c r="E137" s="3">
        <v>10</v>
      </c>
      <c r="F137" s="3">
        <v>3.5</v>
      </c>
      <c r="G137" s="3">
        <v>70</v>
      </c>
      <c r="H137" s="3">
        <v>0</v>
      </c>
      <c r="I137" s="3">
        <v>0</v>
      </c>
      <c r="J137" s="3">
        <v>1</v>
      </c>
      <c r="K137" s="3">
        <v>0</v>
      </c>
      <c r="L137" s="3">
        <v>0</v>
      </c>
      <c r="M137" s="12" t="s">
        <v>616</v>
      </c>
    </row>
    <row r="138" spans="1:13" x14ac:dyDescent="0.3">
      <c r="A138" s="3" t="s">
        <v>32</v>
      </c>
      <c r="B138" s="7" t="s">
        <v>3</v>
      </c>
      <c r="C138" s="3">
        <v>15</v>
      </c>
      <c r="D138" s="3">
        <v>7</v>
      </c>
      <c r="E138" s="3">
        <v>17</v>
      </c>
      <c r="F138" s="3">
        <v>7</v>
      </c>
      <c r="G138" s="3">
        <v>41.17</v>
      </c>
      <c r="H138" s="3">
        <v>0</v>
      </c>
      <c r="I138" s="3">
        <v>0</v>
      </c>
      <c r="J138" s="3">
        <v>0</v>
      </c>
      <c r="K138" s="3">
        <v>0</v>
      </c>
      <c r="L138" s="3">
        <v>2</v>
      </c>
      <c r="M138" s="7" t="s">
        <v>31</v>
      </c>
    </row>
    <row r="139" spans="1:13" x14ac:dyDescent="0.3">
      <c r="A139" s="3" t="s">
        <v>269</v>
      </c>
      <c r="B139" s="12" t="s">
        <v>220</v>
      </c>
      <c r="C139" s="3">
        <v>2</v>
      </c>
      <c r="D139" s="3">
        <v>6</v>
      </c>
      <c r="E139" s="3">
        <v>4</v>
      </c>
      <c r="F139" s="3">
        <v>6</v>
      </c>
      <c r="G139" s="3">
        <v>150</v>
      </c>
      <c r="H139" s="3">
        <v>0</v>
      </c>
      <c r="I139" s="3">
        <v>0</v>
      </c>
      <c r="J139" s="3">
        <v>1</v>
      </c>
      <c r="K139" s="3">
        <v>0</v>
      </c>
      <c r="L139" s="3">
        <v>1</v>
      </c>
      <c r="M139" s="12" t="s">
        <v>268</v>
      </c>
    </row>
    <row r="140" spans="1:13" x14ac:dyDescent="0.3">
      <c r="A140" s="3" t="s">
        <v>617</v>
      </c>
      <c r="B140" s="12" t="s">
        <v>220</v>
      </c>
      <c r="C140" s="3">
        <v>2</v>
      </c>
      <c r="D140" s="3">
        <v>6</v>
      </c>
      <c r="E140" s="3">
        <v>5</v>
      </c>
      <c r="F140" s="3" t="s">
        <v>589</v>
      </c>
      <c r="G140" s="3">
        <v>120</v>
      </c>
      <c r="H140" s="3">
        <v>0</v>
      </c>
      <c r="I140" s="3">
        <v>0</v>
      </c>
      <c r="J140" s="3">
        <v>0</v>
      </c>
      <c r="K140" s="3">
        <v>0</v>
      </c>
      <c r="L140" s="3">
        <v>1</v>
      </c>
      <c r="M140" s="12" t="s">
        <v>618</v>
      </c>
    </row>
    <row r="141" spans="1:13" x14ac:dyDescent="0.3">
      <c r="A141" s="3" t="s">
        <v>303</v>
      </c>
      <c r="B141" s="9" t="s">
        <v>275</v>
      </c>
      <c r="C141" s="3">
        <v>7</v>
      </c>
      <c r="D141" s="3">
        <v>6</v>
      </c>
      <c r="E141" s="3">
        <v>6</v>
      </c>
      <c r="F141" s="3">
        <v>6</v>
      </c>
      <c r="G141" s="3">
        <v>100</v>
      </c>
      <c r="H141" s="3">
        <v>0</v>
      </c>
      <c r="I141" s="3">
        <v>0</v>
      </c>
      <c r="J141" s="3">
        <v>1</v>
      </c>
      <c r="K141" s="3">
        <v>0</v>
      </c>
      <c r="L141" s="3">
        <v>3</v>
      </c>
      <c r="M141" s="9" t="s">
        <v>302</v>
      </c>
    </row>
    <row r="142" spans="1:13" x14ac:dyDescent="0.3">
      <c r="A142" s="3" t="s">
        <v>407</v>
      </c>
      <c r="B142" s="5" t="s">
        <v>383</v>
      </c>
      <c r="C142" s="3">
        <v>12</v>
      </c>
      <c r="D142" s="3">
        <v>6</v>
      </c>
      <c r="E142" s="3">
        <v>7</v>
      </c>
      <c r="F142" s="3" t="s">
        <v>589</v>
      </c>
      <c r="G142" s="3">
        <v>85.71</v>
      </c>
      <c r="H142" s="3">
        <v>0</v>
      </c>
      <c r="I142" s="3">
        <v>0</v>
      </c>
      <c r="J142" s="3">
        <v>1</v>
      </c>
      <c r="K142" s="3">
        <v>0</v>
      </c>
      <c r="L142" s="3">
        <v>1</v>
      </c>
      <c r="M142" s="5" t="s">
        <v>406</v>
      </c>
    </row>
    <row r="143" spans="1:13" x14ac:dyDescent="0.3">
      <c r="A143" s="3" t="s">
        <v>202</v>
      </c>
      <c r="B143" s="10" t="s">
        <v>169</v>
      </c>
      <c r="C143" s="3">
        <v>2</v>
      </c>
      <c r="D143" s="3">
        <v>5</v>
      </c>
      <c r="E143" s="3">
        <v>3</v>
      </c>
      <c r="F143" s="3" t="s">
        <v>589</v>
      </c>
      <c r="G143" s="3">
        <v>166.66</v>
      </c>
      <c r="H143" s="3">
        <v>0</v>
      </c>
      <c r="I143" s="3">
        <v>0</v>
      </c>
      <c r="J143" s="3">
        <v>1</v>
      </c>
      <c r="K143" s="3">
        <v>0</v>
      </c>
      <c r="L143" s="3">
        <v>1</v>
      </c>
      <c r="M143" s="10" t="s">
        <v>201</v>
      </c>
    </row>
    <row r="144" spans="1:13" x14ac:dyDescent="0.3">
      <c r="A144" s="3" t="s">
        <v>504</v>
      </c>
      <c r="B144" s="11" t="s">
        <v>487</v>
      </c>
      <c r="C144" s="3">
        <v>7</v>
      </c>
      <c r="D144" s="3">
        <v>5</v>
      </c>
      <c r="E144" s="3">
        <v>3</v>
      </c>
      <c r="F144" s="3" t="s">
        <v>589</v>
      </c>
      <c r="G144" s="3">
        <v>166.66</v>
      </c>
      <c r="H144" s="3">
        <v>0</v>
      </c>
      <c r="I144" s="3">
        <v>0</v>
      </c>
      <c r="J144" s="3">
        <v>0</v>
      </c>
      <c r="K144" s="3">
        <v>0</v>
      </c>
      <c r="L144" s="3">
        <v>3</v>
      </c>
      <c r="M144" s="11" t="s">
        <v>503</v>
      </c>
    </row>
    <row r="145" spans="1:13" x14ac:dyDescent="0.3">
      <c r="A145" s="3" t="s">
        <v>305</v>
      </c>
      <c r="B145" s="9" t="s">
        <v>275</v>
      </c>
      <c r="C145" s="3">
        <v>4</v>
      </c>
      <c r="D145" s="3">
        <v>5</v>
      </c>
      <c r="E145" s="3">
        <v>5</v>
      </c>
      <c r="F145" s="3">
        <v>5</v>
      </c>
      <c r="G145" s="3">
        <v>100</v>
      </c>
      <c r="H145" s="3">
        <v>0</v>
      </c>
      <c r="I145" s="3">
        <v>0</v>
      </c>
      <c r="J145" s="3">
        <v>1</v>
      </c>
      <c r="K145" s="3">
        <v>0</v>
      </c>
      <c r="L145" s="3">
        <v>0</v>
      </c>
      <c r="M145" s="9" t="s">
        <v>304</v>
      </c>
    </row>
    <row r="146" spans="1:13" x14ac:dyDescent="0.3">
      <c r="A146" s="3" t="s">
        <v>291</v>
      </c>
      <c r="B146" s="10" t="s">
        <v>169</v>
      </c>
      <c r="C146" s="3">
        <v>1</v>
      </c>
      <c r="D146" s="3">
        <v>5</v>
      </c>
      <c r="E146" s="3">
        <v>5</v>
      </c>
      <c r="F146" s="3" t="s">
        <v>589</v>
      </c>
      <c r="G146" s="3">
        <v>100</v>
      </c>
      <c r="H146" s="3">
        <v>0</v>
      </c>
      <c r="I146" s="3">
        <v>0</v>
      </c>
      <c r="J146" s="3">
        <v>0</v>
      </c>
      <c r="K146" s="3">
        <v>0</v>
      </c>
      <c r="L146" s="3">
        <v>1</v>
      </c>
      <c r="M146" s="10" t="s">
        <v>619</v>
      </c>
    </row>
    <row r="147" spans="1:13" x14ac:dyDescent="0.3">
      <c r="A147" s="3" t="s">
        <v>620</v>
      </c>
      <c r="B147" s="10" t="s">
        <v>169</v>
      </c>
      <c r="C147" s="3">
        <v>11</v>
      </c>
      <c r="D147" s="3">
        <v>5</v>
      </c>
      <c r="E147" s="3">
        <v>6</v>
      </c>
      <c r="F147" s="3">
        <v>2.5</v>
      </c>
      <c r="G147" s="3">
        <v>83.33</v>
      </c>
      <c r="H147" s="3">
        <v>0</v>
      </c>
      <c r="I147" s="3">
        <v>0</v>
      </c>
      <c r="J147" s="3">
        <v>1</v>
      </c>
      <c r="K147" s="3">
        <v>0</v>
      </c>
      <c r="L147" s="3">
        <v>0</v>
      </c>
      <c r="M147" s="10" t="s">
        <v>621</v>
      </c>
    </row>
    <row r="148" spans="1:13" x14ac:dyDescent="0.3">
      <c r="A148" s="3" t="s">
        <v>13</v>
      </c>
      <c r="B148" s="7" t="s">
        <v>3</v>
      </c>
      <c r="C148" s="3">
        <v>11</v>
      </c>
      <c r="D148" s="3">
        <v>5</v>
      </c>
      <c r="E148" s="3">
        <v>7</v>
      </c>
      <c r="F148" s="3" t="s">
        <v>589</v>
      </c>
      <c r="G148" s="3">
        <v>71.42</v>
      </c>
      <c r="H148" s="3">
        <v>0</v>
      </c>
      <c r="I148" s="3">
        <v>0</v>
      </c>
      <c r="J148" s="3">
        <v>1</v>
      </c>
      <c r="K148" s="3">
        <v>0</v>
      </c>
      <c r="L148" s="3">
        <v>1</v>
      </c>
      <c r="M148" s="7" t="s">
        <v>12</v>
      </c>
    </row>
    <row r="149" spans="1:13" x14ac:dyDescent="0.3">
      <c r="A149" s="3" t="s">
        <v>409</v>
      </c>
      <c r="B149" s="5" t="s">
        <v>383</v>
      </c>
      <c r="C149" s="3">
        <v>17</v>
      </c>
      <c r="D149" s="3">
        <v>5</v>
      </c>
      <c r="E149" s="3">
        <v>16</v>
      </c>
      <c r="F149" s="3">
        <v>2.5</v>
      </c>
      <c r="G149" s="3">
        <v>31.25</v>
      </c>
      <c r="H149" s="3">
        <v>0</v>
      </c>
      <c r="I149" s="3">
        <v>0</v>
      </c>
      <c r="J149" s="3">
        <v>1</v>
      </c>
      <c r="K149" s="3">
        <v>0</v>
      </c>
      <c r="L149" s="3">
        <v>0</v>
      </c>
      <c r="M149" s="5" t="s">
        <v>408</v>
      </c>
    </row>
    <row r="150" spans="1:13" x14ac:dyDescent="0.3">
      <c r="A150" s="3" t="s">
        <v>622</v>
      </c>
      <c r="B150" s="10" t="s">
        <v>169</v>
      </c>
      <c r="C150" s="3">
        <v>1</v>
      </c>
      <c r="D150" s="3">
        <v>4</v>
      </c>
      <c r="E150" s="3">
        <v>2</v>
      </c>
      <c r="F150" s="3">
        <v>4</v>
      </c>
      <c r="G150" s="3">
        <v>200</v>
      </c>
      <c r="H150" s="3">
        <v>0</v>
      </c>
      <c r="I150" s="3">
        <v>0</v>
      </c>
      <c r="J150" s="3">
        <v>1</v>
      </c>
      <c r="K150" s="3">
        <v>0</v>
      </c>
      <c r="L150" s="3">
        <v>0</v>
      </c>
      <c r="M150" s="10" t="s">
        <v>623</v>
      </c>
    </row>
    <row r="151" spans="1:13" x14ac:dyDescent="0.3">
      <c r="A151" s="3" t="s">
        <v>167</v>
      </c>
      <c r="B151" s="4" t="s">
        <v>115</v>
      </c>
      <c r="C151" s="3">
        <v>4</v>
      </c>
      <c r="D151" s="3">
        <v>4</v>
      </c>
      <c r="E151" s="3">
        <v>2</v>
      </c>
      <c r="F151" s="3" t="s">
        <v>589</v>
      </c>
      <c r="G151" s="3">
        <v>200</v>
      </c>
      <c r="H151" s="3">
        <v>0</v>
      </c>
      <c r="I151" s="3">
        <v>0</v>
      </c>
      <c r="J151" s="3">
        <v>1</v>
      </c>
      <c r="K151" s="3">
        <v>0</v>
      </c>
      <c r="L151" s="3">
        <v>1</v>
      </c>
      <c r="M151" s="4" t="s">
        <v>166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FA736-5749-4C93-8EB0-6E37EFAF6F8B}">
  <dimension ref="A1:J101"/>
  <sheetViews>
    <sheetView tabSelected="1" zoomScale="113" workbookViewId="0">
      <selection activeCell="I2" sqref="I2"/>
    </sheetView>
  </sheetViews>
  <sheetFormatPr defaultRowHeight="14.4" x14ac:dyDescent="0.3"/>
  <cols>
    <col min="1" max="1" width="28" customWidth="1"/>
    <col min="2" max="2" width="8" customWidth="1"/>
    <col min="3" max="8" width="22" customWidth="1"/>
    <col min="10" max="10" width="35" customWidth="1"/>
  </cols>
  <sheetData>
    <row r="1" spans="1:10" x14ac:dyDescent="0.3">
      <c r="A1" s="1" t="s">
        <v>547</v>
      </c>
      <c r="B1" s="1" t="s">
        <v>546</v>
      </c>
      <c r="C1" s="1" t="s">
        <v>548</v>
      </c>
      <c r="D1" s="1" t="s">
        <v>624</v>
      </c>
      <c r="E1" s="1" t="s">
        <v>625</v>
      </c>
      <c r="F1" s="1" t="s">
        <v>626</v>
      </c>
      <c r="G1" s="1" t="s">
        <v>627</v>
      </c>
      <c r="H1" s="1" t="s">
        <v>628</v>
      </c>
      <c r="I1" s="1" t="s">
        <v>551</v>
      </c>
      <c r="J1" s="1" t="s">
        <v>542</v>
      </c>
    </row>
    <row r="2" spans="1:10" x14ac:dyDescent="0.3">
      <c r="A2" t="s">
        <v>411</v>
      </c>
      <c r="B2" t="s">
        <v>383</v>
      </c>
      <c r="C2">
        <v>17</v>
      </c>
      <c r="D2">
        <v>64.400000000000006</v>
      </c>
      <c r="E2">
        <v>626</v>
      </c>
      <c r="F2">
        <v>29</v>
      </c>
      <c r="G2">
        <v>9.68</v>
      </c>
      <c r="H2">
        <v>1</v>
      </c>
      <c r="I2">
        <v>21.58</v>
      </c>
      <c r="J2" t="s">
        <v>410</v>
      </c>
    </row>
    <row r="3" spans="1:10" x14ac:dyDescent="0.3">
      <c r="A3" t="s">
        <v>91</v>
      </c>
      <c r="B3" t="s">
        <v>3</v>
      </c>
      <c r="C3">
        <v>16</v>
      </c>
      <c r="D3">
        <v>63</v>
      </c>
      <c r="E3">
        <v>501</v>
      </c>
      <c r="F3">
        <v>28</v>
      </c>
      <c r="G3">
        <v>7.95</v>
      </c>
      <c r="H3">
        <v>0</v>
      </c>
      <c r="I3">
        <v>17.89</v>
      </c>
      <c r="J3" t="s">
        <v>594</v>
      </c>
    </row>
    <row r="4" spans="1:10" x14ac:dyDescent="0.3">
      <c r="A4" t="s">
        <v>151</v>
      </c>
      <c r="B4" t="s">
        <v>115</v>
      </c>
      <c r="C4">
        <v>16</v>
      </c>
      <c r="D4">
        <v>60</v>
      </c>
      <c r="E4">
        <v>559</v>
      </c>
      <c r="F4">
        <v>25</v>
      </c>
      <c r="G4">
        <v>9.31</v>
      </c>
      <c r="H4">
        <v>1</v>
      </c>
      <c r="I4">
        <v>22.36</v>
      </c>
      <c r="J4" t="s">
        <v>150</v>
      </c>
    </row>
    <row r="5" spans="1:10" x14ac:dyDescent="0.3">
      <c r="A5" t="s">
        <v>401</v>
      </c>
      <c r="B5" t="s">
        <v>383</v>
      </c>
      <c r="C5">
        <v>17</v>
      </c>
      <c r="D5">
        <v>56.5</v>
      </c>
      <c r="E5">
        <v>516</v>
      </c>
      <c r="F5">
        <v>21</v>
      </c>
      <c r="G5">
        <v>9.07</v>
      </c>
      <c r="H5">
        <v>0</v>
      </c>
      <c r="I5">
        <v>24.57</v>
      </c>
      <c r="J5" t="s">
        <v>400</v>
      </c>
    </row>
    <row r="6" spans="1:10" x14ac:dyDescent="0.3">
      <c r="A6" t="s">
        <v>530</v>
      </c>
      <c r="B6" t="s">
        <v>487</v>
      </c>
      <c r="C6">
        <v>14</v>
      </c>
      <c r="D6">
        <v>50.2</v>
      </c>
      <c r="E6">
        <v>530</v>
      </c>
      <c r="F6">
        <v>21</v>
      </c>
      <c r="G6">
        <v>10.52</v>
      </c>
      <c r="H6">
        <v>0</v>
      </c>
      <c r="I6">
        <v>25.23</v>
      </c>
      <c r="J6" t="s">
        <v>529</v>
      </c>
    </row>
    <row r="7" spans="1:10" x14ac:dyDescent="0.3">
      <c r="A7" t="s">
        <v>32</v>
      </c>
      <c r="B7" t="s">
        <v>3</v>
      </c>
      <c r="C7">
        <v>15</v>
      </c>
      <c r="D7">
        <v>54.2</v>
      </c>
      <c r="E7">
        <v>507</v>
      </c>
      <c r="F7">
        <v>20</v>
      </c>
      <c r="G7">
        <v>9.33</v>
      </c>
      <c r="H7">
        <v>0</v>
      </c>
      <c r="I7">
        <v>25.35</v>
      </c>
      <c r="J7" t="s">
        <v>31</v>
      </c>
    </row>
    <row r="8" spans="1:10" x14ac:dyDescent="0.3">
      <c r="A8" t="s">
        <v>409</v>
      </c>
      <c r="B8" t="s">
        <v>383</v>
      </c>
      <c r="C8">
        <v>17</v>
      </c>
      <c r="D8">
        <v>62</v>
      </c>
      <c r="E8">
        <v>562</v>
      </c>
      <c r="F8">
        <v>19</v>
      </c>
      <c r="G8">
        <v>9.06</v>
      </c>
      <c r="H8">
        <v>1</v>
      </c>
      <c r="I8">
        <v>29.57</v>
      </c>
      <c r="J8" t="s">
        <v>408</v>
      </c>
    </row>
    <row r="9" spans="1:10" x14ac:dyDescent="0.3">
      <c r="A9" t="s">
        <v>89</v>
      </c>
      <c r="B9" t="s">
        <v>63</v>
      </c>
      <c r="C9">
        <v>12</v>
      </c>
      <c r="D9">
        <v>42.5</v>
      </c>
      <c r="E9">
        <v>405</v>
      </c>
      <c r="F9">
        <v>19</v>
      </c>
      <c r="G9">
        <v>9.4499999999999993</v>
      </c>
      <c r="H9">
        <v>1</v>
      </c>
      <c r="I9">
        <v>21.31</v>
      </c>
      <c r="J9" t="s">
        <v>88</v>
      </c>
    </row>
    <row r="10" spans="1:10" x14ac:dyDescent="0.3">
      <c r="A10" t="s">
        <v>344</v>
      </c>
      <c r="B10" t="s">
        <v>328</v>
      </c>
      <c r="C10">
        <v>14</v>
      </c>
      <c r="D10">
        <v>51</v>
      </c>
      <c r="E10">
        <v>498</v>
      </c>
      <c r="F10">
        <v>18</v>
      </c>
      <c r="G10">
        <v>9.76</v>
      </c>
      <c r="H10">
        <v>0</v>
      </c>
      <c r="I10">
        <v>27.66</v>
      </c>
      <c r="J10" t="s">
        <v>343</v>
      </c>
    </row>
    <row r="11" spans="1:10" x14ac:dyDescent="0.3">
      <c r="A11" t="s">
        <v>391</v>
      </c>
      <c r="B11" t="s">
        <v>328</v>
      </c>
      <c r="C11">
        <v>11</v>
      </c>
      <c r="D11">
        <v>38.200000000000003</v>
      </c>
      <c r="E11">
        <v>290</v>
      </c>
      <c r="F11">
        <v>17</v>
      </c>
      <c r="G11">
        <v>7.56</v>
      </c>
      <c r="H11">
        <v>0</v>
      </c>
      <c r="I11">
        <v>17.05</v>
      </c>
      <c r="J11" t="s">
        <v>586</v>
      </c>
    </row>
    <row r="12" spans="1:10" x14ac:dyDescent="0.3">
      <c r="A12" t="s">
        <v>295</v>
      </c>
      <c r="B12" t="s">
        <v>275</v>
      </c>
      <c r="C12">
        <v>14</v>
      </c>
      <c r="D12">
        <v>52</v>
      </c>
      <c r="E12">
        <v>459</v>
      </c>
      <c r="F12">
        <v>16</v>
      </c>
      <c r="G12">
        <v>8.82</v>
      </c>
      <c r="H12">
        <v>0</v>
      </c>
      <c r="I12">
        <v>28.68</v>
      </c>
      <c r="J12" t="s">
        <v>294</v>
      </c>
    </row>
    <row r="13" spans="1:10" x14ac:dyDescent="0.3">
      <c r="A13" t="s">
        <v>407</v>
      </c>
      <c r="B13" t="s">
        <v>383</v>
      </c>
      <c r="C13">
        <v>12</v>
      </c>
      <c r="D13">
        <v>39</v>
      </c>
      <c r="E13">
        <v>407</v>
      </c>
      <c r="F13">
        <v>16</v>
      </c>
      <c r="G13">
        <v>10.43</v>
      </c>
      <c r="H13">
        <v>0</v>
      </c>
      <c r="I13">
        <v>25.43</v>
      </c>
      <c r="J13" t="s">
        <v>406</v>
      </c>
    </row>
    <row r="14" spans="1:10" x14ac:dyDescent="0.3">
      <c r="A14" t="s">
        <v>364</v>
      </c>
      <c r="B14" t="s">
        <v>328</v>
      </c>
      <c r="C14">
        <v>13</v>
      </c>
      <c r="D14">
        <v>51</v>
      </c>
      <c r="E14">
        <v>339</v>
      </c>
      <c r="F14">
        <v>15</v>
      </c>
      <c r="G14">
        <v>6.64</v>
      </c>
      <c r="H14">
        <v>0</v>
      </c>
      <c r="I14">
        <v>22.6</v>
      </c>
      <c r="J14" t="s">
        <v>363</v>
      </c>
    </row>
    <row r="15" spans="1:10" x14ac:dyDescent="0.3">
      <c r="A15" t="s">
        <v>13</v>
      </c>
      <c r="B15" t="s">
        <v>3</v>
      </c>
      <c r="C15">
        <v>11</v>
      </c>
      <c r="D15">
        <v>42</v>
      </c>
      <c r="E15">
        <v>397</v>
      </c>
      <c r="F15">
        <v>15</v>
      </c>
      <c r="G15">
        <v>9.4499999999999993</v>
      </c>
      <c r="H15">
        <v>0</v>
      </c>
      <c r="I15">
        <v>26.46</v>
      </c>
      <c r="J15" t="s">
        <v>12</v>
      </c>
    </row>
    <row r="16" spans="1:10" x14ac:dyDescent="0.3">
      <c r="A16" t="s">
        <v>93</v>
      </c>
      <c r="B16" t="s">
        <v>63</v>
      </c>
      <c r="C16">
        <v>13</v>
      </c>
      <c r="D16">
        <v>51.3</v>
      </c>
      <c r="E16">
        <v>494</v>
      </c>
      <c r="F16">
        <v>15</v>
      </c>
      <c r="G16">
        <v>9.59</v>
      </c>
      <c r="H16">
        <v>0</v>
      </c>
      <c r="I16">
        <v>32.93</v>
      </c>
      <c r="J16" t="s">
        <v>92</v>
      </c>
    </row>
    <row r="17" spans="1:10" x14ac:dyDescent="0.3">
      <c r="A17" t="s">
        <v>629</v>
      </c>
      <c r="B17" t="s">
        <v>220</v>
      </c>
      <c r="C17">
        <v>11</v>
      </c>
      <c r="D17">
        <v>38.5</v>
      </c>
      <c r="E17">
        <v>389</v>
      </c>
      <c r="F17">
        <v>15</v>
      </c>
      <c r="G17">
        <v>10.01</v>
      </c>
      <c r="H17">
        <v>0</v>
      </c>
      <c r="I17">
        <v>25.93</v>
      </c>
      <c r="J17" t="s">
        <v>630</v>
      </c>
    </row>
    <row r="18" spans="1:10" x14ac:dyDescent="0.3">
      <c r="A18" t="s">
        <v>263</v>
      </c>
      <c r="B18" t="s">
        <v>220</v>
      </c>
      <c r="C18">
        <v>16</v>
      </c>
      <c r="D18">
        <v>50.3</v>
      </c>
      <c r="E18">
        <v>425</v>
      </c>
      <c r="F18">
        <v>14</v>
      </c>
      <c r="G18">
        <v>8.41</v>
      </c>
      <c r="H18">
        <v>0</v>
      </c>
      <c r="I18">
        <v>30.35</v>
      </c>
      <c r="J18" t="s">
        <v>262</v>
      </c>
    </row>
    <row r="19" spans="1:10" x14ac:dyDescent="0.3">
      <c r="A19" t="s">
        <v>575</v>
      </c>
      <c r="B19" t="s">
        <v>487</v>
      </c>
      <c r="C19">
        <v>10</v>
      </c>
      <c r="D19">
        <v>28</v>
      </c>
      <c r="E19">
        <v>249</v>
      </c>
      <c r="F19">
        <v>14</v>
      </c>
      <c r="G19">
        <v>8.89</v>
      </c>
      <c r="H19">
        <v>0</v>
      </c>
      <c r="I19">
        <v>17.78</v>
      </c>
      <c r="J19" t="s">
        <v>576</v>
      </c>
    </row>
    <row r="20" spans="1:10" x14ac:dyDescent="0.3">
      <c r="A20" t="s">
        <v>122</v>
      </c>
      <c r="B20" t="s">
        <v>115</v>
      </c>
      <c r="C20">
        <v>13</v>
      </c>
      <c r="D20">
        <v>45.3</v>
      </c>
      <c r="E20">
        <v>450</v>
      </c>
      <c r="F20">
        <v>14</v>
      </c>
      <c r="G20">
        <v>9.89</v>
      </c>
      <c r="H20">
        <v>0</v>
      </c>
      <c r="I20">
        <v>32.14</v>
      </c>
      <c r="J20" t="s">
        <v>121</v>
      </c>
    </row>
    <row r="21" spans="1:10" x14ac:dyDescent="0.3">
      <c r="A21" t="s">
        <v>143</v>
      </c>
      <c r="B21" t="s">
        <v>169</v>
      </c>
      <c r="C21">
        <v>13</v>
      </c>
      <c r="D21">
        <v>43.3</v>
      </c>
      <c r="E21">
        <v>440</v>
      </c>
      <c r="F21">
        <v>14</v>
      </c>
      <c r="G21">
        <v>10.11</v>
      </c>
      <c r="H21">
        <v>0</v>
      </c>
      <c r="I21">
        <v>31.42</v>
      </c>
      <c r="J21" t="s">
        <v>608</v>
      </c>
    </row>
    <row r="22" spans="1:10" x14ac:dyDescent="0.3">
      <c r="A22" t="s">
        <v>188</v>
      </c>
      <c r="B22" t="s">
        <v>169</v>
      </c>
      <c r="C22">
        <v>14</v>
      </c>
      <c r="D22">
        <v>53</v>
      </c>
      <c r="E22">
        <v>541</v>
      </c>
      <c r="F22">
        <v>14</v>
      </c>
      <c r="G22">
        <v>10.199999999999999</v>
      </c>
      <c r="H22">
        <v>0</v>
      </c>
      <c r="I22">
        <v>38.64</v>
      </c>
      <c r="J22" t="s">
        <v>187</v>
      </c>
    </row>
    <row r="23" spans="1:10" x14ac:dyDescent="0.3">
      <c r="A23" t="s">
        <v>20</v>
      </c>
      <c r="B23" t="s">
        <v>3</v>
      </c>
      <c r="C23">
        <v>7</v>
      </c>
      <c r="D23">
        <v>26</v>
      </c>
      <c r="E23">
        <v>305</v>
      </c>
      <c r="F23">
        <v>14</v>
      </c>
      <c r="G23">
        <v>11.73</v>
      </c>
      <c r="H23">
        <v>0</v>
      </c>
      <c r="I23">
        <v>21.78</v>
      </c>
      <c r="J23" t="s">
        <v>18</v>
      </c>
    </row>
    <row r="24" spans="1:10" x14ac:dyDescent="0.3">
      <c r="A24" t="s">
        <v>442</v>
      </c>
      <c r="B24" t="s">
        <v>435</v>
      </c>
      <c r="C24">
        <v>12</v>
      </c>
      <c r="D24">
        <v>41.2</v>
      </c>
      <c r="E24">
        <v>340</v>
      </c>
      <c r="F24">
        <v>13</v>
      </c>
      <c r="G24">
        <v>8.2200000000000006</v>
      </c>
      <c r="H24">
        <v>0</v>
      </c>
      <c r="I24">
        <v>26.15</v>
      </c>
      <c r="J24" t="s">
        <v>441</v>
      </c>
    </row>
    <row r="25" spans="1:10" x14ac:dyDescent="0.3">
      <c r="A25" t="s">
        <v>517</v>
      </c>
      <c r="B25" t="s">
        <v>487</v>
      </c>
      <c r="C25">
        <v>14</v>
      </c>
      <c r="D25">
        <v>51</v>
      </c>
      <c r="E25">
        <v>428</v>
      </c>
      <c r="F25">
        <v>13</v>
      </c>
      <c r="G25">
        <v>8.39</v>
      </c>
      <c r="H25">
        <v>0</v>
      </c>
      <c r="I25">
        <v>32.92</v>
      </c>
      <c r="J25" t="s">
        <v>516</v>
      </c>
    </row>
    <row r="26" spans="1:10" x14ac:dyDescent="0.3">
      <c r="A26" t="s">
        <v>289</v>
      </c>
      <c r="B26" t="s">
        <v>3</v>
      </c>
      <c r="C26">
        <v>13</v>
      </c>
      <c r="D26">
        <v>51</v>
      </c>
      <c r="E26">
        <v>459</v>
      </c>
      <c r="F26">
        <v>12</v>
      </c>
      <c r="G26">
        <v>9</v>
      </c>
      <c r="H26">
        <v>0</v>
      </c>
      <c r="I26">
        <v>38.25</v>
      </c>
      <c r="J26" t="s">
        <v>596</v>
      </c>
    </row>
    <row r="27" spans="1:10" x14ac:dyDescent="0.3">
      <c r="A27" t="s">
        <v>186</v>
      </c>
      <c r="B27" t="s">
        <v>63</v>
      </c>
      <c r="C27">
        <v>14</v>
      </c>
      <c r="D27">
        <v>41</v>
      </c>
      <c r="E27">
        <v>385</v>
      </c>
      <c r="F27">
        <v>12</v>
      </c>
      <c r="G27">
        <v>9.39</v>
      </c>
      <c r="H27">
        <v>0</v>
      </c>
      <c r="I27">
        <v>32.08</v>
      </c>
      <c r="J27" t="s">
        <v>631</v>
      </c>
    </row>
    <row r="28" spans="1:10" x14ac:dyDescent="0.3">
      <c r="A28" t="s">
        <v>254</v>
      </c>
      <c r="B28" t="s">
        <v>220</v>
      </c>
      <c r="C28">
        <v>6</v>
      </c>
      <c r="D28">
        <v>20.100000000000001</v>
      </c>
      <c r="E28">
        <v>195</v>
      </c>
      <c r="F28">
        <v>12</v>
      </c>
      <c r="G28">
        <v>9.66</v>
      </c>
      <c r="H28">
        <v>1</v>
      </c>
      <c r="I28">
        <v>16.25</v>
      </c>
      <c r="J28" t="s">
        <v>253</v>
      </c>
    </row>
    <row r="29" spans="1:10" x14ac:dyDescent="0.3">
      <c r="A29" t="s">
        <v>235</v>
      </c>
      <c r="B29" t="s">
        <v>220</v>
      </c>
      <c r="C29">
        <v>9</v>
      </c>
      <c r="D29">
        <v>22</v>
      </c>
      <c r="E29">
        <v>270</v>
      </c>
      <c r="F29">
        <v>12</v>
      </c>
      <c r="G29">
        <v>12.27</v>
      </c>
      <c r="H29">
        <v>0</v>
      </c>
      <c r="I29">
        <v>22.5</v>
      </c>
      <c r="J29" t="s">
        <v>234</v>
      </c>
    </row>
    <row r="30" spans="1:10" x14ac:dyDescent="0.3">
      <c r="A30" t="s">
        <v>301</v>
      </c>
      <c r="B30" t="s">
        <v>275</v>
      </c>
      <c r="C30">
        <v>7</v>
      </c>
      <c r="D30">
        <v>28</v>
      </c>
      <c r="E30">
        <v>228</v>
      </c>
      <c r="F30">
        <v>11</v>
      </c>
      <c r="G30">
        <v>8.14</v>
      </c>
      <c r="H30">
        <v>3</v>
      </c>
      <c r="I30">
        <v>20.72</v>
      </c>
      <c r="J30" t="s">
        <v>300</v>
      </c>
    </row>
    <row r="31" spans="1:10" x14ac:dyDescent="0.3">
      <c r="A31" t="s">
        <v>477</v>
      </c>
      <c r="B31" t="s">
        <v>435</v>
      </c>
      <c r="C31">
        <v>14</v>
      </c>
      <c r="D31">
        <v>44</v>
      </c>
      <c r="E31">
        <v>360</v>
      </c>
      <c r="F31">
        <v>11</v>
      </c>
      <c r="G31">
        <v>8.18</v>
      </c>
      <c r="H31">
        <v>0</v>
      </c>
      <c r="I31">
        <v>32.72</v>
      </c>
      <c r="J31" t="s">
        <v>476</v>
      </c>
    </row>
    <row r="32" spans="1:10" x14ac:dyDescent="0.3">
      <c r="A32" t="s">
        <v>362</v>
      </c>
      <c r="B32" t="s">
        <v>328</v>
      </c>
      <c r="C32">
        <v>11</v>
      </c>
      <c r="D32">
        <v>41</v>
      </c>
      <c r="E32">
        <v>360</v>
      </c>
      <c r="F32">
        <v>11</v>
      </c>
      <c r="G32">
        <v>8.7799999999999994</v>
      </c>
      <c r="H32">
        <v>0</v>
      </c>
      <c r="I32">
        <v>32.72</v>
      </c>
      <c r="J32" t="s">
        <v>361</v>
      </c>
    </row>
    <row r="33" spans="1:10" x14ac:dyDescent="0.3">
      <c r="A33" t="s">
        <v>133</v>
      </c>
      <c r="B33" t="s">
        <v>115</v>
      </c>
      <c r="C33">
        <v>9</v>
      </c>
      <c r="D33">
        <v>26</v>
      </c>
      <c r="E33">
        <v>257</v>
      </c>
      <c r="F33">
        <v>11</v>
      </c>
      <c r="G33">
        <v>9.8800000000000008</v>
      </c>
      <c r="H33">
        <v>0</v>
      </c>
      <c r="I33">
        <v>23.36</v>
      </c>
      <c r="J33" t="s">
        <v>132</v>
      </c>
    </row>
    <row r="34" spans="1:10" x14ac:dyDescent="0.3">
      <c r="A34" t="s">
        <v>463</v>
      </c>
      <c r="B34" t="s">
        <v>435</v>
      </c>
      <c r="C34">
        <v>6</v>
      </c>
      <c r="D34">
        <v>22</v>
      </c>
      <c r="E34">
        <v>224</v>
      </c>
      <c r="F34">
        <v>11</v>
      </c>
      <c r="G34">
        <v>10.18</v>
      </c>
      <c r="H34">
        <v>0</v>
      </c>
      <c r="I34">
        <v>20.36</v>
      </c>
      <c r="J34" t="s">
        <v>462</v>
      </c>
    </row>
    <row r="35" spans="1:10" x14ac:dyDescent="0.3">
      <c r="A35" t="s">
        <v>366</v>
      </c>
      <c r="B35" t="s">
        <v>328</v>
      </c>
      <c r="C35">
        <v>11</v>
      </c>
      <c r="D35">
        <v>38</v>
      </c>
      <c r="E35">
        <v>390</v>
      </c>
      <c r="F35">
        <v>11</v>
      </c>
      <c r="G35">
        <v>10.26</v>
      </c>
      <c r="H35">
        <v>0</v>
      </c>
      <c r="I35">
        <v>35.450000000000003</v>
      </c>
      <c r="J35" t="s">
        <v>365</v>
      </c>
    </row>
    <row r="36" spans="1:10" x14ac:dyDescent="0.3">
      <c r="A36" t="s">
        <v>141</v>
      </c>
      <c r="B36" t="s">
        <v>115</v>
      </c>
      <c r="C36">
        <v>14</v>
      </c>
      <c r="D36">
        <v>33</v>
      </c>
      <c r="E36">
        <v>277</v>
      </c>
      <c r="F36">
        <v>10</v>
      </c>
      <c r="G36">
        <v>8.39</v>
      </c>
      <c r="H36">
        <v>0</v>
      </c>
      <c r="I36">
        <v>27.7</v>
      </c>
      <c r="J36" t="s">
        <v>140</v>
      </c>
    </row>
    <row r="37" spans="1:10" x14ac:dyDescent="0.3">
      <c r="A37" t="s">
        <v>455</v>
      </c>
      <c r="B37" t="s">
        <v>435</v>
      </c>
      <c r="C37">
        <v>12</v>
      </c>
      <c r="D37">
        <v>37</v>
      </c>
      <c r="E37">
        <v>381</v>
      </c>
      <c r="F37">
        <v>10</v>
      </c>
      <c r="G37">
        <v>10.29</v>
      </c>
      <c r="H37">
        <v>0</v>
      </c>
      <c r="I37">
        <v>38.1</v>
      </c>
      <c r="J37" t="s">
        <v>454</v>
      </c>
    </row>
    <row r="38" spans="1:10" x14ac:dyDescent="0.3">
      <c r="A38" t="s">
        <v>85</v>
      </c>
      <c r="B38" t="s">
        <v>63</v>
      </c>
      <c r="C38">
        <v>12</v>
      </c>
      <c r="D38">
        <v>40.5</v>
      </c>
      <c r="E38">
        <v>376</v>
      </c>
      <c r="F38">
        <v>9</v>
      </c>
      <c r="G38">
        <v>9.1999999999999993</v>
      </c>
      <c r="H38">
        <v>1</v>
      </c>
      <c r="I38">
        <v>41.77</v>
      </c>
      <c r="J38" t="s">
        <v>84</v>
      </c>
    </row>
    <row r="39" spans="1:10" x14ac:dyDescent="0.3">
      <c r="A39" t="s">
        <v>127</v>
      </c>
      <c r="B39" t="s">
        <v>115</v>
      </c>
      <c r="C39">
        <v>8</v>
      </c>
      <c r="D39">
        <v>30</v>
      </c>
      <c r="E39">
        <v>279</v>
      </c>
      <c r="F39">
        <v>9</v>
      </c>
      <c r="G39">
        <v>9.3000000000000007</v>
      </c>
      <c r="H39">
        <v>0</v>
      </c>
      <c r="I39">
        <v>31</v>
      </c>
      <c r="J39" t="s">
        <v>126</v>
      </c>
    </row>
    <row r="40" spans="1:10" x14ac:dyDescent="0.3">
      <c r="A40" t="s">
        <v>632</v>
      </c>
      <c r="B40" t="s">
        <v>169</v>
      </c>
      <c r="C40">
        <v>14</v>
      </c>
      <c r="D40">
        <v>27.1</v>
      </c>
      <c r="E40">
        <v>261</v>
      </c>
      <c r="F40">
        <v>9</v>
      </c>
      <c r="G40">
        <v>9.6</v>
      </c>
      <c r="H40">
        <v>0</v>
      </c>
      <c r="I40">
        <v>29</v>
      </c>
      <c r="J40" t="s">
        <v>633</v>
      </c>
    </row>
    <row r="41" spans="1:10" x14ac:dyDescent="0.3">
      <c r="A41" t="s">
        <v>27</v>
      </c>
      <c r="B41" t="s">
        <v>3</v>
      </c>
      <c r="C41">
        <v>13</v>
      </c>
      <c r="D41">
        <v>39</v>
      </c>
      <c r="E41">
        <v>375</v>
      </c>
      <c r="F41">
        <v>9</v>
      </c>
      <c r="G41">
        <v>9.61</v>
      </c>
      <c r="H41">
        <v>0</v>
      </c>
      <c r="I41">
        <v>41.66</v>
      </c>
      <c r="J41" t="s">
        <v>26</v>
      </c>
    </row>
    <row r="42" spans="1:10" x14ac:dyDescent="0.3">
      <c r="A42" t="s">
        <v>200</v>
      </c>
      <c r="B42" t="s">
        <v>169</v>
      </c>
      <c r="C42">
        <v>13</v>
      </c>
      <c r="D42">
        <v>47.2</v>
      </c>
      <c r="E42">
        <v>483</v>
      </c>
      <c r="F42">
        <v>9</v>
      </c>
      <c r="G42">
        <v>10.199999999999999</v>
      </c>
      <c r="H42">
        <v>0</v>
      </c>
      <c r="I42">
        <v>53.66</v>
      </c>
      <c r="J42" t="s">
        <v>199</v>
      </c>
    </row>
    <row r="43" spans="1:10" x14ac:dyDescent="0.3">
      <c r="A43" t="s">
        <v>184</v>
      </c>
      <c r="B43" t="s">
        <v>169</v>
      </c>
      <c r="C43">
        <v>10</v>
      </c>
      <c r="D43">
        <v>31</v>
      </c>
      <c r="E43">
        <v>330</v>
      </c>
      <c r="F43">
        <v>9</v>
      </c>
      <c r="G43">
        <v>10.64</v>
      </c>
      <c r="H43">
        <v>0</v>
      </c>
      <c r="I43">
        <v>36.659999999999997</v>
      </c>
      <c r="J43" t="s">
        <v>183</v>
      </c>
    </row>
    <row r="44" spans="1:10" x14ac:dyDescent="0.3">
      <c r="A44" t="s">
        <v>76</v>
      </c>
      <c r="B44" t="s">
        <v>63</v>
      </c>
      <c r="C44">
        <v>6</v>
      </c>
      <c r="D44">
        <v>24</v>
      </c>
      <c r="E44">
        <v>263</v>
      </c>
      <c r="F44">
        <v>9</v>
      </c>
      <c r="G44">
        <v>10.95</v>
      </c>
      <c r="H44">
        <v>0</v>
      </c>
      <c r="I44">
        <v>29.22</v>
      </c>
      <c r="J44" t="s">
        <v>75</v>
      </c>
    </row>
    <row r="45" spans="1:10" x14ac:dyDescent="0.3">
      <c r="A45" t="s">
        <v>504</v>
      </c>
      <c r="B45" t="s">
        <v>487</v>
      </c>
      <c r="C45">
        <v>7</v>
      </c>
      <c r="D45">
        <v>24.4</v>
      </c>
      <c r="E45">
        <v>198</v>
      </c>
      <c r="F45">
        <v>8</v>
      </c>
      <c r="G45">
        <v>8.02</v>
      </c>
      <c r="H45">
        <v>1</v>
      </c>
      <c r="I45">
        <v>24.75</v>
      </c>
      <c r="J45" t="s">
        <v>503</v>
      </c>
    </row>
    <row r="46" spans="1:10" x14ac:dyDescent="0.3">
      <c r="A46" t="s">
        <v>515</v>
      </c>
      <c r="B46" t="s">
        <v>487</v>
      </c>
      <c r="C46">
        <v>8</v>
      </c>
      <c r="D46">
        <v>28</v>
      </c>
      <c r="E46">
        <v>249</v>
      </c>
      <c r="F46">
        <v>8</v>
      </c>
      <c r="G46">
        <v>8.89</v>
      </c>
      <c r="H46">
        <v>0</v>
      </c>
      <c r="I46">
        <v>31.12</v>
      </c>
      <c r="J46" t="s">
        <v>514</v>
      </c>
    </row>
    <row r="47" spans="1:10" x14ac:dyDescent="0.3">
      <c r="A47" t="s">
        <v>36</v>
      </c>
      <c r="B47" t="s">
        <v>3</v>
      </c>
      <c r="C47">
        <v>8</v>
      </c>
      <c r="D47">
        <v>32</v>
      </c>
      <c r="E47">
        <v>307</v>
      </c>
      <c r="F47">
        <v>8</v>
      </c>
      <c r="G47">
        <v>9.59</v>
      </c>
      <c r="H47">
        <v>0</v>
      </c>
      <c r="I47">
        <v>38.369999999999997</v>
      </c>
      <c r="J47" t="s">
        <v>35</v>
      </c>
    </row>
    <row r="48" spans="1:10" x14ac:dyDescent="0.3">
      <c r="A48" t="s">
        <v>45</v>
      </c>
      <c r="B48" t="s">
        <v>3</v>
      </c>
      <c r="C48">
        <v>8</v>
      </c>
      <c r="D48">
        <v>22</v>
      </c>
      <c r="E48">
        <v>228</v>
      </c>
      <c r="F48">
        <v>8</v>
      </c>
      <c r="G48">
        <v>10.36</v>
      </c>
      <c r="H48">
        <v>0</v>
      </c>
      <c r="I48">
        <v>28.5</v>
      </c>
      <c r="J48" t="s">
        <v>44</v>
      </c>
    </row>
    <row r="49" spans="1:10" x14ac:dyDescent="0.3">
      <c r="A49" t="s">
        <v>245</v>
      </c>
      <c r="B49" t="s">
        <v>220</v>
      </c>
      <c r="C49">
        <v>8</v>
      </c>
      <c r="D49">
        <v>25.3</v>
      </c>
      <c r="E49">
        <v>265</v>
      </c>
      <c r="F49">
        <v>8</v>
      </c>
      <c r="G49">
        <v>10.39</v>
      </c>
      <c r="H49">
        <v>0</v>
      </c>
      <c r="I49">
        <v>33.119999999999997</v>
      </c>
      <c r="J49" t="s">
        <v>244</v>
      </c>
    </row>
    <row r="50" spans="1:10" x14ac:dyDescent="0.3">
      <c r="A50" t="s">
        <v>47</v>
      </c>
      <c r="B50" t="s">
        <v>3</v>
      </c>
      <c r="C50">
        <v>14</v>
      </c>
      <c r="D50">
        <v>31</v>
      </c>
      <c r="E50">
        <v>323</v>
      </c>
      <c r="F50">
        <v>8</v>
      </c>
      <c r="G50">
        <v>10.41</v>
      </c>
      <c r="H50">
        <v>0</v>
      </c>
      <c r="I50">
        <v>40.369999999999997</v>
      </c>
      <c r="J50" t="s">
        <v>46</v>
      </c>
    </row>
    <row r="51" spans="1:10" x14ac:dyDescent="0.3">
      <c r="A51" t="s">
        <v>355</v>
      </c>
      <c r="B51" t="s">
        <v>169</v>
      </c>
      <c r="C51">
        <v>14</v>
      </c>
      <c r="D51">
        <v>22</v>
      </c>
      <c r="E51">
        <v>234</v>
      </c>
      <c r="F51">
        <v>7</v>
      </c>
      <c r="G51">
        <v>10.63</v>
      </c>
      <c r="H51">
        <v>0</v>
      </c>
      <c r="I51">
        <v>33.42</v>
      </c>
      <c r="J51" t="s">
        <v>561</v>
      </c>
    </row>
    <row r="52" spans="1:10" x14ac:dyDescent="0.3">
      <c r="A52" t="s">
        <v>97</v>
      </c>
      <c r="B52" t="s">
        <v>169</v>
      </c>
      <c r="C52">
        <v>15</v>
      </c>
      <c r="D52">
        <v>25</v>
      </c>
      <c r="E52">
        <v>298</v>
      </c>
      <c r="F52">
        <v>7</v>
      </c>
      <c r="G52">
        <v>11.92</v>
      </c>
      <c r="H52">
        <v>0</v>
      </c>
      <c r="I52">
        <v>42.57</v>
      </c>
      <c r="J52" t="s">
        <v>583</v>
      </c>
    </row>
    <row r="53" spans="1:10" x14ac:dyDescent="0.3">
      <c r="A53" t="s">
        <v>299</v>
      </c>
      <c r="B53" t="s">
        <v>275</v>
      </c>
      <c r="C53">
        <v>4</v>
      </c>
      <c r="D53">
        <v>15</v>
      </c>
      <c r="E53">
        <v>145</v>
      </c>
      <c r="F53">
        <v>6</v>
      </c>
      <c r="G53">
        <v>9.66</v>
      </c>
      <c r="H53">
        <v>0</v>
      </c>
      <c r="I53">
        <v>24.16</v>
      </c>
      <c r="J53" t="s">
        <v>298</v>
      </c>
    </row>
    <row r="54" spans="1:10" x14ac:dyDescent="0.3">
      <c r="A54" t="s">
        <v>417</v>
      </c>
      <c r="B54" t="s">
        <v>383</v>
      </c>
      <c r="C54">
        <v>8</v>
      </c>
      <c r="D54">
        <v>17.2</v>
      </c>
      <c r="E54">
        <v>172</v>
      </c>
      <c r="F54">
        <v>6</v>
      </c>
      <c r="G54">
        <v>9.92</v>
      </c>
      <c r="H54">
        <v>0</v>
      </c>
      <c r="I54">
        <v>28.66</v>
      </c>
      <c r="J54" t="s">
        <v>416</v>
      </c>
    </row>
    <row r="55" spans="1:10" x14ac:dyDescent="0.3">
      <c r="A55" t="s">
        <v>243</v>
      </c>
      <c r="B55" t="s">
        <v>220</v>
      </c>
      <c r="C55">
        <v>3</v>
      </c>
      <c r="D55">
        <v>10</v>
      </c>
      <c r="E55">
        <v>102</v>
      </c>
      <c r="F55">
        <v>6</v>
      </c>
      <c r="G55">
        <v>10.199999999999999</v>
      </c>
      <c r="H55">
        <v>0</v>
      </c>
      <c r="I55">
        <v>17</v>
      </c>
      <c r="J55" t="s">
        <v>242</v>
      </c>
    </row>
    <row r="56" spans="1:10" x14ac:dyDescent="0.3">
      <c r="A56" t="s">
        <v>393</v>
      </c>
      <c r="B56" t="s">
        <v>383</v>
      </c>
      <c r="C56">
        <v>6</v>
      </c>
      <c r="D56">
        <v>21</v>
      </c>
      <c r="E56">
        <v>228</v>
      </c>
      <c r="F56">
        <v>6</v>
      </c>
      <c r="G56">
        <v>10.85</v>
      </c>
      <c r="H56">
        <v>0</v>
      </c>
      <c r="I56">
        <v>38</v>
      </c>
      <c r="J56" t="s">
        <v>392</v>
      </c>
    </row>
    <row r="57" spans="1:10" x14ac:dyDescent="0.3">
      <c r="A57" t="s">
        <v>303</v>
      </c>
      <c r="B57" t="s">
        <v>275</v>
      </c>
      <c r="C57">
        <v>7</v>
      </c>
      <c r="D57">
        <v>24.4</v>
      </c>
      <c r="E57">
        <v>273</v>
      </c>
      <c r="F57">
        <v>6</v>
      </c>
      <c r="G57">
        <v>11.06</v>
      </c>
      <c r="H57">
        <v>0</v>
      </c>
      <c r="I57">
        <v>45.5</v>
      </c>
      <c r="J57" t="s">
        <v>302</v>
      </c>
    </row>
    <row r="58" spans="1:10" x14ac:dyDescent="0.3">
      <c r="A58" t="s">
        <v>459</v>
      </c>
      <c r="B58" t="s">
        <v>435</v>
      </c>
      <c r="C58">
        <v>10</v>
      </c>
      <c r="D58">
        <v>31.2</v>
      </c>
      <c r="E58">
        <v>353</v>
      </c>
      <c r="F58">
        <v>6</v>
      </c>
      <c r="G58">
        <v>11.26</v>
      </c>
      <c r="H58">
        <v>0</v>
      </c>
      <c r="I58">
        <v>58.83</v>
      </c>
      <c r="J58" t="s">
        <v>458</v>
      </c>
    </row>
    <row r="59" spans="1:10" x14ac:dyDescent="0.3">
      <c r="A59" t="s">
        <v>167</v>
      </c>
      <c r="B59" t="s">
        <v>115</v>
      </c>
      <c r="C59">
        <v>4</v>
      </c>
      <c r="D59">
        <v>12.5</v>
      </c>
      <c r="E59">
        <v>106</v>
      </c>
      <c r="F59">
        <v>5</v>
      </c>
      <c r="G59">
        <v>8.25</v>
      </c>
      <c r="H59">
        <v>0</v>
      </c>
      <c r="I59">
        <v>21.2</v>
      </c>
      <c r="J59" t="s">
        <v>166</v>
      </c>
    </row>
    <row r="60" spans="1:10" x14ac:dyDescent="0.3">
      <c r="A60" t="s">
        <v>598</v>
      </c>
      <c r="B60" t="s">
        <v>487</v>
      </c>
      <c r="C60">
        <v>4</v>
      </c>
      <c r="D60">
        <v>14</v>
      </c>
      <c r="E60">
        <v>125</v>
      </c>
      <c r="F60">
        <v>5</v>
      </c>
      <c r="G60">
        <v>8.92</v>
      </c>
      <c r="H60">
        <v>0</v>
      </c>
      <c r="I60">
        <v>25</v>
      </c>
      <c r="J60" t="s">
        <v>599</v>
      </c>
    </row>
    <row r="61" spans="1:10" x14ac:dyDescent="0.3">
      <c r="A61" t="s">
        <v>297</v>
      </c>
      <c r="B61" t="s">
        <v>275</v>
      </c>
      <c r="C61">
        <v>10</v>
      </c>
      <c r="D61">
        <v>39</v>
      </c>
      <c r="E61">
        <v>397</v>
      </c>
      <c r="F61">
        <v>5</v>
      </c>
      <c r="G61">
        <v>10.17</v>
      </c>
      <c r="H61">
        <v>0</v>
      </c>
      <c r="I61">
        <v>79.400000000000006</v>
      </c>
      <c r="J61" t="s">
        <v>296</v>
      </c>
    </row>
    <row r="62" spans="1:10" x14ac:dyDescent="0.3">
      <c r="A62" t="s">
        <v>461</v>
      </c>
      <c r="B62" t="s">
        <v>435</v>
      </c>
      <c r="C62">
        <v>10</v>
      </c>
      <c r="D62">
        <v>31.5</v>
      </c>
      <c r="E62">
        <v>356</v>
      </c>
      <c r="F62">
        <v>5</v>
      </c>
      <c r="G62">
        <v>11.18</v>
      </c>
      <c r="H62">
        <v>0</v>
      </c>
      <c r="I62">
        <v>71.2</v>
      </c>
      <c r="J62" t="s">
        <v>460</v>
      </c>
    </row>
    <row r="63" spans="1:10" x14ac:dyDescent="0.3">
      <c r="A63" t="s">
        <v>147</v>
      </c>
      <c r="B63" t="s">
        <v>115</v>
      </c>
      <c r="C63">
        <v>6</v>
      </c>
      <c r="D63">
        <v>19.399999999999999</v>
      </c>
      <c r="E63">
        <v>224</v>
      </c>
      <c r="F63">
        <v>5</v>
      </c>
      <c r="G63">
        <v>11.38</v>
      </c>
      <c r="H63">
        <v>0</v>
      </c>
      <c r="I63">
        <v>44.8</v>
      </c>
      <c r="J63" t="s">
        <v>146</v>
      </c>
    </row>
    <row r="64" spans="1:10" x14ac:dyDescent="0.3">
      <c r="A64" t="s">
        <v>180</v>
      </c>
      <c r="B64" t="s">
        <v>169</v>
      </c>
      <c r="C64">
        <v>9</v>
      </c>
      <c r="D64">
        <v>33.299999999999997</v>
      </c>
      <c r="E64">
        <v>388</v>
      </c>
      <c r="F64">
        <v>5</v>
      </c>
      <c r="G64">
        <v>11.58</v>
      </c>
      <c r="H64">
        <v>0</v>
      </c>
      <c r="I64">
        <v>77.599999999999994</v>
      </c>
      <c r="J64" t="s">
        <v>179</v>
      </c>
    </row>
    <row r="65" spans="1:10" x14ac:dyDescent="0.3">
      <c r="A65" t="s">
        <v>309</v>
      </c>
      <c r="B65" t="s">
        <v>275</v>
      </c>
      <c r="C65">
        <v>5</v>
      </c>
      <c r="D65">
        <v>11.1</v>
      </c>
      <c r="E65">
        <v>130</v>
      </c>
      <c r="F65">
        <v>5</v>
      </c>
      <c r="G65">
        <v>11.64</v>
      </c>
      <c r="H65">
        <v>0</v>
      </c>
      <c r="I65">
        <v>26</v>
      </c>
      <c r="J65" t="s">
        <v>308</v>
      </c>
    </row>
    <row r="66" spans="1:10" x14ac:dyDescent="0.3">
      <c r="A66" t="s">
        <v>247</v>
      </c>
      <c r="B66" t="s">
        <v>220</v>
      </c>
      <c r="C66">
        <v>13</v>
      </c>
      <c r="D66">
        <v>49</v>
      </c>
      <c r="E66">
        <v>410</v>
      </c>
      <c r="F66">
        <v>4</v>
      </c>
      <c r="G66">
        <v>8.36</v>
      </c>
      <c r="H66">
        <v>0</v>
      </c>
      <c r="I66">
        <v>102.5</v>
      </c>
      <c r="J66" t="s">
        <v>246</v>
      </c>
    </row>
    <row r="67" spans="1:10" x14ac:dyDescent="0.3">
      <c r="A67" t="s">
        <v>465</v>
      </c>
      <c r="B67" t="s">
        <v>435</v>
      </c>
      <c r="C67">
        <v>3</v>
      </c>
      <c r="D67">
        <v>10</v>
      </c>
      <c r="E67">
        <v>87</v>
      </c>
      <c r="F67">
        <v>4</v>
      </c>
      <c r="G67">
        <v>8.6999999999999993</v>
      </c>
      <c r="H67">
        <v>0</v>
      </c>
      <c r="I67">
        <v>21.75</v>
      </c>
      <c r="J67" t="s">
        <v>464</v>
      </c>
    </row>
    <row r="68" spans="1:10" x14ac:dyDescent="0.3">
      <c r="A68" t="s">
        <v>206</v>
      </c>
      <c r="B68" t="s">
        <v>169</v>
      </c>
      <c r="C68">
        <v>12</v>
      </c>
      <c r="D68">
        <v>10</v>
      </c>
      <c r="E68">
        <v>88</v>
      </c>
      <c r="F68">
        <v>4</v>
      </c>
      <c r="G68">
        <v>8.8000000000000007</v>
      </c>
      <c r="H68">
        <v>0</v>
      </c>
      <c r="I68">
        <v>22</v>
      </c>
      <c r="J68" t="s">
        <v>205</v>
      </c>
    </row>
    <row r="69" spans="1:10" x14ac:dyDescent="0.3">
      <c r="A69" t="s">
        <v>508</v>
      </c>
      <c r="B69" t="s">
        <v>487</v>
      </c>
      <c r="C69">
        <v>8</v>
      </c>
      <c r="D69">
        <v>25.1</v>
      </c>
      <c r="E69">
        <v>233</v>
      </c>
      <c r="F69">
        <v>4</v>
      </c>
      <c r="G69">
        <v>9.25</v>
      </c>
      <c r="H69">
        <v>0</v>
      </c>
      <c r="I69">
        <v>58.25</v>
      </c>
      <c r="J69" t="s">
        <v>507</v>
      </c>
    </row>
    <row r="70" spans="1:10" x14ac:dyDescent="0.3">
      <c r="A70" t="s">
        <v>634</v>
      </c>
      <c r="B70" t="s">
        <v>220</v>
      </c>
      <c r="C70">
        <v>2</v>
      </c>
      <c r="D70">
        <v>7</v>
      </c>
      <c r="E70">
        <v>75</v>
      </c>
      <c r="F70">
        <v>4</v>
      </c>
      <c r="G70">
        <v>10.71</v>
      </c>
      <c r="H70">
        <v>0</v>
      </c>
      <c r="I70">
        <v>18.75</v>
      </c>
      <c r="J70" t="s">
        <v>635</v>
      </c>
    </row>
    <row r="71" spans="1:10" x14ac:dyDescent="0.3">
      <c r="A71" t="s">
        <v>34</v>
      </c>
      <c r="B71" t="s">
        <v>3</v>
      </c>
      <c r="C71">
        <v>4</v>
      </c>
      <c r="D71">
        <v>12.5</v>
      </c>
      <c r="E71">
        <v>140</v>
      </c>
      <c r="F71">
        <v>4</v>
      </c>
      <c r="G71">
        <v>10.9</v>
      </c>
      <c r="H71">
        <v>0</v>
      </c>
      <c r="I71">
        <v>35</v>
      </c>
      <c r="J71" t="s">
        <v>33</v>
      </c>
    </row>
    <row r="72" spans="1:10" x14ac:dyDescent="0.3">
      <c r="A72" t="s">
        <v>293</v>
      </c>
      <c r="B72" t="s">
        <v>275</v>
      </c>
      <c r="C72">
        <v>2</v>
      </c>
      <c r="D72">
        <v>7</v>
      </c>
      <c r="E72">
        <v>80</v>
      </c>
      <c r="F72">
        <v>4</v>
      </c>
      <c r="G72">
        <v>11.42</v>
      </c>
      <c r="H72">
        <v>0</v>
      </c>
      <c r="I72">
        <v>20</v>
      </c>
      <c r="J72" t="s">
        <v>292</v>
      </c>
    </row>
    <row r="73" spans="1:10" x14ac:dyDescent="0.3">
      <c r="A73" t="s">
        <v>263</v>
      </c>
      <c r="B73" t="s">
        <v>220</v>
      </c>
      <c r="C73">
        <v>10</v>
      </c>
      <c r="D73">
        <v>22.4</v>
      </c>
      <c r="E73">
        <v>259</v>
      </c>
      <c r="F73">
        <v>4</v>
      </c>
      <c r="G73">
        <v>11.42</v>
      </c>
      <c r="H73">
        <v>0</v>
      </c>
      <c r="I73">
        <v>64.75</v>
      </c>
      <c r="J73" t="s">
        <v>262</v>
      </c>
    </row>
    <row r="74" spans="1:10" x14ac:dyDescent="0.3">
      <c r="A74" t="s">
        <v>149</v>
      </c>
      <c r="B74" t="s">
        <v>115</v>
      </c>
      <c r="C74">
        <v>7</v>
      </c>
      <c r="D74">
        <v>23</v>
      </c>
      <c r="E74">
        <v>275</v>
      </c>
      <c r="F74">
        <v>4</v>
      </c>
      <c r="G74">
        <v>11.95</v>
      </c>
      <c r="H74">
        <v>0</v>
      </c>
      <c r="I74">
        <v>68.75</v>
      </c>
      <c r="J74" t="s">
        <v>148</v>
      </c>
    </row>
    <row r="75" spans="1:10" x14ac:dyDescent="0.3">
      <c r="A75" t="s">
        <v>198</v>
      </c>
      <c r="B75" t="s">
        <v>169</v>
      </c>
      <c r="C75">
        <v>3</v>
      </c>
      <c r="D75">
        <v>11</v>
      </c>
      <c r="E75">
        <v>103</v>
      </c>
      <c r="F75">
        <v>3</v>
      </c>
      <c r="G75">
        <v>9.36</v>
      </c>
      <c r="H75">
        <v>0</v>
      </c>
      <c r="I75">
        <v>34.33</v>
      </c>
      <c r="J75" t="s">
        <v>197</v>
      </c>
    </row>
    <row r="76" spans="1:10" x14ac:dyDescent="0.3">
      <c r="A76" t="s">
        <v>80</v>
      </c>
      <c r="B76" t="s">
        <v>63</v>
      </c>
      <c r="C76">
        <v>3</v>
      </c>
      <c r="D76">
        <v>9.4</v>
      </c>
      <c r="E76">
        <v>122</v>
      </c>
      <c r="F76">
        <v>3</v>
      </c>
      <c r="G76">
        <v>12.62</v>
      </c>
      <c r="H76">
        <v>0</v>
      </c>
      <c r="I76">
        <v>40.659999999999997</v>
      </c>
      <c r="J76" t="s">
        <v>79</v>
      </c>
    </row>
    <row r="77" spans="1:10" x14ac:dyDescent="0.3">
      <c r="A77" t="s">
        <v>202</v>
      </c>
      <c r="B77" t="s">
        <v>169</v>
      </c>
      <c r="C77">
        <v>2</v>
      </c>
      <c r="D77">
        <v>8</v>
      </c>
      <c r="E77">
        <v>60</v>
      </c>
      <c r="F77">
        <v>2</v>
      </c>
      <c r="G77">
        <v>7.5</v>
      </c>
      <c r="H77">
        <v>0</v>
      </c>
      <c r="I77">
        <v>30</v>
      </c>
      <c r="J77" t="s">
        <v>201</v>
      </c>
    </row>
    <row r="78" spans="1:10" x14ac:dyDescent="0.3">
      <c r="A78" t="s">
        <v>636</v>
      </c>
      <c r="B78" t="s">
        <v>487</v>
      </c>
      <c r="C78">
        <v>5</v>
      </c>
      <c r="D78">
        <v>16.5</v>
      </c>
      <c r="E78">
        <v>146</v>
      </c>
      <c r="F78">
        <v>2</v>
      </c>
      <c r="G78">
        <v>8.67</v>
      </c>
      <c r="H78">
        <v>0</v>
      </c>
      <c r="I78">
        <v>73</v>
      </c>
      <c r="J78" t="s">
        <v>637</v>
      </c>
    </row>
    <row r="79" spans="1:10" x14ac:dyDescent="0.3">
      <c r="A79" t="s">
        <v>155</v>
      </c>
      <c r="B79" t="s">
        <v>115</v>
      </c>
      <c r="C79">
        <v>14</v>
      </c>
      <c r="D79">
        <v>4</v>
      </c>
      <c r="E79">
        <v>38</v>
      </c>
      <c r="F79">
        <v>2</v>
      </c>
      <c r="G79">
        <v>9.5</v>
      </c>
      <c r="H79">
        <v>0</v>
      </c>
      <c r="I79">
        <v>19</v>
      </c>
      <c r="J79" t="s">
        <v>154</v>
      </c>
    </row>
    <row r="80" spans="1:10" x14ac:dyDescent="0.3">
      <c r="A80" t="s">
        <v>638</v>
      </c>
      <c r="B80" t="s">
        <v>220</v>
      </c>
      <c r="C80">
        <v>3</v>
      </c>
      <c r="D80">
        <v>11</v>
      </c>
      <c r="E80">
        <v>112</v>
      </c>
      <c r="F80">
        <v>2</v>
      </c>
      <c r="G80">
        <v>10.18</v>
      </c>
      <c r="H80">
        <v>0</v>
      </c>
      <c r="I80">
        <v>56</v>
      </c>
      <c r="J80" t="s">
        <v>639</v>
      </c>
    </row>
    <row r="81" spans="1:10" x14ac:dyDescent="0.3">
      <c r="A81" t="s">
        <v>131</v>
      </c>
      <c r="B81" t="s">
        <v>115</v>
      </c>
      <c r="C81">
        <v>2</v>
      </c>
      <c r="D81">
        <v>6.2</v>
      </c>
      <c r="E81">
        <v>67</v>
      </c>
      <c r="F81">
        <v>2</v>
      </c>
      <c r="G81">
        <v>10.57</v>
      </c>
      <c r="H81">
        <v>0</v>
      </c>
      <c r="I81">
        <v>33.5</v>
      </c>
      <c r="J81" t="s">
        <v>130</v>
      </c>
    </row>
    <row r="82" spans="1:10" x14ac:dyDescent="0.3">
      <c r="A82" t="s">
        <v>256</v>
      </c>
      <c r="B82" t="s">
        <v>220</v>
      </c>
      <c r="C82">
        <v>7</v>
      </c>
      <c r="D82">
        <v>8.5</v>
      </c>
      <c r="E82">
        <v>94</v>
      </c>
      <c r="F82">
        <v>2</v>
      </c>
      <c r="G82">
        <v>10.64</v>
      </c>
      <c r="H82">
        <v>0</v>
      </c>
      <c r="I82">
        <v>47</v>
      </c>
      <c r="J82" t="s">
        <v>255</v>
      </c>
    </row>
    <row r="83" spans="1:10" x14ac:dyDescent="0.3">
      <c r="A83" t="s">
        <v>399</v>
      </c>
      <c r="B83" t="s">
        <v>383</v>
      </c>
      <c r="C83">
        <v>4</v>
      </c>
      <c r="D83">
        <v>6</v>
      </c>
      <c r="E83">
        <v>68</v>
      </c>
      <c r="F83">
        <v>2</v>
      </c>
      <c r="G83">
        <v>11.33</v>
      </c>
      <c r="H83">
        <v>0</v>
      </c>
      <c r="I83">
        <v>34</v>
      </c>
      <c r="J83" t="s">
        <v>398</v>
      </c>
    </row>
    <row r="84" spans="1:10" x14ac:dyDescent="0.3">
      <c r="A84" t="s">
        <v>249</v>
      </c>
      <c r="B84" t="s">
        <v>220</v>
      </c>
      <c r="C84">
        <v>5</v>
      </c>
      <c r="D84">
        <v>16.100000000000001</v>
      </c>
      <c r="E84">
        <v>188</v>
      </c>
      <c r="F84">
        <v>2</v>
      </c>
      <c r="G84">
        <v>11.62</v>
      </c>
      <c r="H84">
        <v>0</v>
      </c>
      <c r="I84">
        <v>94</v>
      </c>
      <c r="J84" t="s">
        <v>248</v>
      </c>
    </row>
    <row r="85" spans="1:10" x14ac:dyDescent="0.3">
      <c r="A85" t="s">
        <v>605</v>
      </c>
      <c r="B85" t="s">
        <v>220</v>
      </c>
      <c r="C85">
        <v>3</v>
      </c>
      <c r="D85">
        <v>4</v>
      </c>
      <c r="E85">
        <v>50</v>
      </c>
      <c r="F85">
        <v>2</v>
      </c>
      <c r="G85">
        <v>12.5</v>
      </c>
      <c r="H85">
        <v>0</v>
      </c>
      <c r="I85">
        <v>25</v>
      </c>
      <c r="J85" t="s">
        <v>606</v>
      </c>
    </row>
    <row r="86" spans="1:10" x14ac:dyDescent="0.3">
      <c r="A86" t="s">
        <v>204</v>
      </c>
      <c r="B86" t="s">
        <v>169</v>
      </c>
      <c r="C86">
        <v>13</v>
      </c>
      <c r="D86">
        <v>7.5</v>
      </c>
      <c r="E86">
        <v>98</v>
      </c>
      <c r="F86">
        <v>2</v>
      </c>
      <c r="G86">
        <v>12.51</v>
      </c>
      <c r="H86">
        <v>0</v>
      </c>
      <c r="I86">
        <v>49</v>
      </c>
      <c r="J86" t="s">
        <v>203</v>
      </c>
    </row>
    <row r="87" spans="1:10" x14ac:dyDescent="0.3">
      <c r="A87" t="s">
        <v>471</v>
      </c>
      <c r="B87" t="s">
        <v>435</v>
      </c>
      <c r="C87">
        <v>5</v>
      </c>
      <c r="D87">
        <v>9</v>
      </c>
      <c r="E87">
        <v>113</v>
      </c>
      <c r="F87">
        <v>2</v>
      </c>
      <c r="G87">
        <v>12.55</v>
      </c>
      <c r="H87">
        <v>0</v>
      </c>
      <c r="I87">
        <v>56.5</v>
      </c>
      <c r="J87" t="s">
        <v>470</v>
      </c>
    </row>
    <row r="88" spans="1:10" x14ac:dyDescent="0.3">
      <c r="A88" t="s">
        <v>436</v>
      </c>
      <c r="B88" t="s">
        <v>275</v>
      </c>
      <c r="C88">
        <v>2</v>
      </c>
      <c r="D88">
        <v>7</v>
      </c>
      <c r="E88">
        <v>90</v>
      </c>
      <c r="F88">
        <v>2</v>
      </c>
      <c r="G88">
        <v>12.85</v>
      </c>
      <c r="H88">
        <v>0</v>
      </c>
      <c r="I88">
        <v>45</v>
      </c>
      <c r="J88" t="s">
        <v>611</v>
      </c>
    </row>
    <row r="89" spans="1:10" x14ac:dyDescent="0.3">
      <c r="A89" t="s">
        <v>490</v>
      </c>
      <c r="B89" t="s">
        <v>220</v>
      </c>
      <c r="C89">
        <v>3</v>
      </c>
      <c r="D89">
        <v>10</v>
      </c>
      <c r="E89">
        <v>130</v>
      </c>
      <c r="F89">
        <v>2</v>
      </c>
      <c r="G89">
        <v>13</v>
      </c>
      <c r="H89">
        <v>0</v>
      </c>
      <c r="I89">
        <v>65</v>
      </c>
      <c r="J89" t="s">
        <v>616</v>
      </c>
    </row>
    <row r="90" spans="1:10" x14ac:dyDescent="0.3">
      <c r="A90" t="s">
        <v>182</v>
      </c>
      <c r="B90" t="s">
        <v>169</v>
      </c>
      <c r="C90">
        <v>1</v>
      </c>
      <c r="D90">
        <v>4</v>
      </c>
      <c r="E90">
        <v>55</v>
      </c>
      <c r="F90">
        <v>2</v>
      </c>
      <c r="G90">
        <v>13.75</v>
      </c>
      <c r="H90">
        <v>0</v>
      </c>
      <c r="I90">
        <v>27.5</v>
      </c>
      <c r="J90" t="s">
        <v>181</v>
      </c>
    </row>
    <row r="91" spans="1:10" x14ac:dyDescent="0.3">
      <c r="A91" t="s">
        <v>617</v>
      </c>
      <c r="B91" t="s">
        <v>220</v>
      </c>
      <c r="C91">
        <v>2</v>
      </c>
      <c r="D91">
        <v>5</v>
      </c>
      <c r="E91">
        <v>70</v>
      </c>
      <c r="F91">
        <v>2</v>
      </c>
      <c r="G91">
        <v>14</v>
      </c>
      <c r="H91">
        <v>0</v>
      </c>
      <c r="I91">
        <v>35</v>
      </c>
      <c r="J91" t="s">
        <v>618</v>
      </c>
    </row>
    <row r="92" spans="1:10" x14ac:dyDescent="0.3">
      <c r="A92" t="s">
        <v>60</v>
      </c>
      <c r="B92" t="s">
        <v>3</v>
      </c>
      <c r="C92">
        <v>15</v>
      </c>
      <c r="D92">
        <v>1</v>
      </c>
      <c r="E92">
        <v>7</v>
      </c>
      <c r="F92">
        <v>1</v>
      </c>
      <c r="G92">
        <v>7</v>
      </c>
      <c r="H92">
        <v>0</v>
      </c>
      <c r="I92">
        <v>7</v>
      </c>
      <c r="J92" t="s">
        <v>59</v>
      </c>
    </row>
    <row r="93" spans="1:10" x14ac:dyDescent="0.3">
      <c r="A93" t="s">
        <v>640</v>
      </c>
      <c r="B93" t="s">
        <v>328</v>
      </c>
      <c r="C93">
        <v>1</v>
      </c>
      <c r="D93">
        <v>3</v>
      </c>
      <c r="E93">
        <v>24</v>
      </c>
      <c r="F93">
        <v>1</v>
      </c>
      <c r="G93">
        <v>8</v>
      </c>
      <c r="H93">
        <v>0</v>
      </c>
      <c r="I93">
        <v>24</v>
      </c>
      <c r="J93" t="s">
        <v>641</v>
      </c>
    </row>
    <row r="94" spans="1:10" x14ac:dyDescent="0.3">
      <c r="A94" t="s">
        <v>241</v>
      </c>
      <c r="B94" t="s">
        <v>220</v>
      </c>
      <c r="C94">
        <v>6</v>
      </c>
      <c r="D94">
        <v>15</v>
      </c>
      <c r="E94">
        <v>130</v>
      </c>
      <c r="F94">
        <v>1</v>
      </c>
      <c r="G94">
        <v>8.66</v>
      </c>
      <c r="H94">
        <v>0</v>
      </c>
      <c r="I94">
        <v>130</v>
      </c>
      <c r="J94" t="s">
        <v>240</v>
      </c>
    </row>
    <row r="95" spans="1:10" x14ac:dyDescent="0.3">
      <c r="A95" t="s">
        <v>285</v>
      </c>
      <c r="B95" t="s">
        <v>169</v>
      </c>
      <c r="C95">
        <v>3</v>
      </c>
      <c r="D95">
        <v>6.1</v>
      </c>
      <c r="E95">
        <v>55</v>
      </c>
      <c r="F95">
        <v>1</v>
      </c>
      <c r="G95">
        <v>8.91</v>
      </c>
      <c r="H95">
        <v>0</v>
      </c>
      <c r="I95">
        <v>55</v>
      </c>
      <c r="J95" t="s">
        <v>595</v>
      </c>
    </row>
    <row r="96" spans="1:10" x14ac:dyDescent="0.3">
      <c r="A96" t="s">
        <v>642</v>
      </c>
      <c r="B96" t="s">
        <v>220</v>
      </c>
      <c r="C96">
        <v>1</v>
      </c>
      <c r="D96">
        <v>4</v>
      </c>
      <c r="E96">
        <v>36</v>
      </c>
      <c r="F96">
        <v>1</v>
      </c>
      <c r="G96">
        <v>9</v>
      </c>
      <c r="H96">
        <v>0</v>
      </c>
      <c r="I96">
        <v>36</v>
      </c>
      <c r="J96" t="s">
        <v>643</v>
      </c>
    </row>
    <row r="97" spans="1:10" x14ac:dyDescent="0.3">
      <c r="A97" t="s">
        <v>291</v>
      </c>
      <c r="B97" t="s">
        <v>275</v>
      </c>
      <c r="C97">
        <v>1</v>
      </c>
      <c r="D97">
        <v>4</v>
      </c>
      <c r="E97">
        <v>36</v>
      </c>
      <c r="F97">
        <v>1</v>
      </c>
      <c r="G97">
        <v>9</v>
      </c>
      <c r="H97">
        <v>0</v>
      </c>
      <c r="I97">
        <v>36</v>
      </c>
      <c r="J97" t="s">
        <v>290</v>
      </c>
    </row>
    <row r="98" spans="1:10" x14ac:dyDescent="0.3">
      <c r="A98" t="s">
        <v>419</v>
      </c>
      <c r="B98" t="s">
        <v>383</v>
      </c>
      <c r="C98">
        <v>17</v>
      </c>
      <c r="D98">
        <v>9.1</v>
      </c>
      <c r="E98">
        <v>84</v>
      </c>
      <c r="F98">
        <v>1</v>
      </c>
      <c r="G98">
        <v>9.16</v>
      </c>
      <c r="H98">
        <v>0</v>
      </c>
      <c r="I98">
        <v>84</v>
      </c>
      <c r="J98" t="s">
        <v>418</v>
      </c>
    </row>
    <row r="99" spans="1:10" x14ac:dyDescent="0.3">
      <c r="A99" t="s">
        <v>644</v>
      </c>
      <c r="B99" t="s">
        <v>3</v>
      </c>
      <c r="C99">
        <v>7</v>
      </c>
      <c r="D99">
        <v>6</v>
      </c>
      <c r="E99">
        <v>60</v>
      </c>
      <c r="F99">
        <v>1</v>
      </c>
      <c r="G99">
        <v>10</v>
      </c>
      <c r="H99">
        <v>0</v>
      </c>
      <c r="I99">
        <v>60</v>
      </c>
      <c r="J99" t="s">
        <v>645</v>
      </c>
    </row>
    <row r="100" spans="1:10" x14ac:dyDescent="0.3">
      <c r="A100" t="s">
        <v>646</v>
      </c>
      <c r="B100" t="s">
        <v>383</v>
      </c>
      <c r="C100">
        <v>3</v>
      </c>
      <c r="D100">
        <v>4</v>
      </c>
      <c r="E100">
        <v>46</v>
      </c>
      <c r="F100">
        <v>1</v>
      </c>
      <c r="G100">
        <v>11.5</v>
      </c>
      <c r="H100">
        <v>0</v>
      </c>
      <c r="I100">
        <v>46</v>
      </c>
      <c r="J100" t="s">
        <v>647</v>
      </c>
    </row>
    <row r="101" spans="1:10" x14ac:dyDescent="0.3">
      <c r="A101" t="s">
        <v>368</v>
      </c>
      <c r="B101" t="s">
        <v>328</v>
      </c>
      <c r="C101">
        <v>8</v>
      </c>
      <c r="D101">
        <v>2.4</v>
      </c>
      <c r="E101">
        <v>31</v>
      </c>
      <c r="F101">
        <v>1</v>
      </c>
      <c r="G101">
        <v>11.62</v>
      </c>
      <c r="H101">
        <v>0</v>
      </c>
      <c r="I101">
        <v>31</v>
      </c>
      <c r="J101" t="s">
        <v>367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5BF6E-684C-4D39-B22D-AF28829B8F6B}">
  <dimension ref="A1:I26"/>
  <sheetViews>
    <sheetView workbookViewId="0">
      <selection activeCell="I2" sqref="I2"/>
    </sheetView>
  </sheetViews>
  <sheetFormatPr defaultRowHeight="14.4" x14ac:dyDescent="0.3"/>
  <cols>
    <col min="1" max="1" width="22" style="24" customWidth="1"/>
    <col min="2" max="2" width="14.44140625" bestFit="1" customWidth="1"/>
    <col min="3" max="3" width="12.6640625" bestFit="1" customWidth="1"/>
    <col min="4" max="8" width="22" customWidth="1"/>
    <col min="9" max="9" width="18.33203125" bestFit="1" customWidth="1"/>
  </cols>
  <sheetData>
    <row r="1" spans="1:9" x14ac:dyDescent="0.3">
      <c r="A1" s="23" t="s">
        <v>671</v>
      </c>
      <c r="B1" s="1" t="s">
        <v>672</v>
      </c>
      <c r="C1" s="1" t="s">
        <v>548</v>
      </c>
      <c r="D1" s="1" t="s">
        <v>648</v>
      </c>
      <c r="E1" s="1" t="s">
        <v>649</v>
      </c>
      <c r="F1" s="1" t="s">
        <v>673</v>
      </c>
      <c r="G1" s="1" t="s">
        <v>651</v>
      </c>
      <c r="H1" s="1" t="s">
        <v>674</v>
      </c>
      <c r="I1" s="1" t="s">
        <v>717</v>
      </c>
    </row>
    <row r="2" spans="1:9" x14ac:dyDescent="0.3">
      <c r="A2" s="24" t="s">
        <v>113</v>
      </c>
      <c r="B2" t="s">
        <v>675</v>
      </c>
      <c r="C2">
        <v>14</v>
      </c>
      <c r="D2">
        <v>9</v>
      </c>
      <c r="E2">
        <v>5</v>
      </c>
      <c r="F2">
        <v>64.290000000000006</v>
      </c>
      <c r="G2">
        <v>0.78300000000000003</v>
      </c>
      <c r="H2">
        <v>1.8</v>
      </c>
      <c r="I2">
        <v>64.285714285714292</v>
      </c>
    </row>
    <row r="3" spans="1:9" x14ac:dyDescent="0.3">
      <c r="A3" s="24" t="s">
        <v>433</v>
      </c>
      <c r="B3" t="s">
        <v>676</v>
      </c>
      <c r="C3">
        <v>14</v>
      </c>
      <c r="D3">
        <v>9</v>
      </c>
      <c r="E3">
        <v>5</v>
      </c>
      <c r="F3">
        <v>64.290000000000006</v>
      </c>
      <c r="G3">
        <v>0.69499999999999995</v>
      </c>
      <c r="H3">
        <v>1.8</v>
      </c>
      <c r="I3">
        <v>64.285714285714292</v>
      </c>
    </row>
    <row r="4" spans="1:9" x14ac:dyDescent="0.3">
      <c r="A4" s="24" t="s">
        <v>36</v>
      </c>
      <c r="B4" t="s">
        <v>677</v>
      </c>
      <c r="C4">
        <v>14</v>
      </c>
      <c r="D4">
        <v>9</v>
      </c>
      <c r="E4">
        <v>5</v>
      </c>
      <c r="F4">
        <v>64.290000000000006</v>
      </c>
      <c r="G4">
        <v>0.52400000000000002</v>
      </c>
      <c r="H4">
        <v>1.8</v>
      </c>
      <c r="I4">
        <v>64.285714285714292</v>
      </c>
    </row>
    <row r="5" spans="1:9" x14ac:dyDescent="0.3">
      <c r="A5" s="24" t="s">
        <v>155</v>
      </c>
      <c r="B5" t="s">
        <v>678</v>
      </c>
      <c r="C5">
        <v>14</v>
      </c>
      <c r="D5">
        <v>8</v>
      </c>
      <c r="E5">
        <v>6</v>
      </c>
      <c r="F5">
        <v>57.14</v>
      </c>
      <c r="G5">
        <v>0.189</v>
      </c>
      <c r="H5">
        <v>1.33</v>
      </c>
      <c r="I5">
        <v>57.142857142857146</v>
      </c>
    </row>
    <row r="6" spans="1:9" x14ac:dyDescent="0.3">
      <c r="A6" s="24" t="s">
        <v>218</v>
      </c>
      <c r="B6" t="s">
        <v>679</v>
      </c>
      <c r="C6">
        <v>14</v>
      </c>
      <c r="D6">
        <v>7</v>
      </c>
      <c r="E6">
        <v>6</v>
      </c>
      <c r="F6">
        <v>50</v>
      </c>
      <c r="G6">
        <v>0.309</v>
      </c>
      <c r="H6">
        <v>1.17</v>
      </c>
      <c r="I6">
        <v>50</v>
      </c>
    </row>
    <row r="7" spans="1:9" x14ac:dyDescent="0.3">
      <c r="A7" s="24" t="s">
        <v>477</v>
      </c>
      <c r="B7" t="s">
        <v>680</v>
      </c>
      <c r="C7">
        <v>14</v>
      </c>
      <c r="D7">
        <v>7</v>
      </c>
      <c r="E7">
        <v>7</v>
      </c>
      <c r="F7">
        <v>50</v>
      </c>
      <c r="G7">
        <v>-0.65100000000000002</v>
      </c>
      <c r="H7">
        <v>1</v>
      </c>
      <c r="I7">
        <v>50</v>
      </c>
    </row>
    <row r="8" spans="1:9" x14ac:dyDescent="0.3">
      <c r="A8" s="24" t="s">
        <v>380</v>
      </c>
      <c r="B8" t="s">
        <v>681</v>
      </c>
      <c r="C8">
        <v>14</v>
      </c>
      <c r="D8">
        <v>6</v>
      </c>
      <c r="E8">
        <v>7</v>
      </c>
      <c r="F8">
        <v>42.86</v>
      </c>
      <c r="G8">
        <v>-0.14699999999999999</v>
      </c>
      <c r="H8">
        <v>0.86</v>
      </c>
      <c r="I8">
        <v>42.857142857142854</v>
      </c>
    </row>
    <row r="9" spans="1:9" x14ac:dyDescent="0.3">
      <c r="A9" s="24" t="s">
        <v>541</v>
      </c>
      <c r="B9" t="s">
        <v>682</v>
      </c>
      <c r="C9">
        <v>14</v>
      </c>
      <c r="D9">
        <v>6</v>
      </c>
      <c r="E9">
        <v>8</v>
      </c>
      <c r="F9">
        <v>42.86</v>
      </c>
      <c r="G9">
        <v>-0.34499999999999997</v>
      </c>
      <c r="H9">
        <v>0.75</v>
      </c>
      <c r="I9">
        <v>42.857142857142854</v>
      </c>
    </row>
    <row r="10" spans="1:9" x14ac:dyDescent="0.3">
      <c r="A10" s="24" t="s">
        <v>263</v>
      </c>
      <c r="B10" t="s">
        <v>683</v>
      </c>
      <c r="C10">
        <v>14</v>
      </c>
      <c r="D10">
        <v>4</v>
      </c>
      <c r="E10">
        <v>10</v>
      </c>
      <c r="F10">
        <v>28.57</v>
      </c>
      <c r="G10">
        <v>-0.58399999999999996</v>
      </c>
      <c r="H10">
        <v>0.4</v>
      </c>
      <c r="I10">
        <v>28.571428571428573</v>
      </c>
    </row>
    <row r="11" spans="1:9" x14ac:dyDescent="0.3">
      <c r="A11" s="24" t="s">
        <v>325</v>
      </c>
      <c r="B11" t="s">
        <v>684</v>
      </c>
      <c r="C11">
        <v>14</v>
      </c>
      <c r="D11">
        <v>4</v>
      </c>
      <c r="E11">
        <v>10</v>
      </c>
      <c r="F11">
        <v>28.57</v>
      </c>
      <c r="G11">
        <v>-0.74</v>
      </c>
      <c r="H11">
        <v>0.4</v>
      </c>
      <c r="I11">
        <v>28.571428571428573</v>
      </c>
    </row>
    <row r="14" spans="1:9" x14ac:dyDescent="0.3">
      <c r="B14" s="25" t="s">
        <v>725</v>
      </c>
      <c r="C14" t="s">
        <v>775</v>
      </c>
    </row>
    <row r="15" spans="1:9" x14ac:dyDescent="0.3">
      <c r="B15" s="26" t="s">
        <v>380</v>
      </c>
      <c r="C15">
        <v>42.86</v>
      </c>
    </row>
    <row r="16" spans="1:9" x14ac:dyDescent="0.3">
      <c r="B16" s="26" t="s">
        <v>477</v>
      </c>
      <c r="C16">
        <v>50</v>
      </c>
    </row>
    <row r="17" spans="2:3" x14ac:dyDescent="0.3">
      <c r="B17" s="26" t="s">
        <v>263</v>
      </c>
      <c r="C17">
        <v>28.57</v>
      </c>
    </row>
    <row r="18" spans="2:3" x14ac:dyDescent="0.3">
      <c r="B18" s="26" t="s">
        <v>36</v>
      </c>
      <c r="C18">
        <v>64.290000000000006</v>
      </c>
    </row>
    <row r="19" spans="2:3" x14ac:dyDescent="0.3">
      <c r="B19" s="26" t="s">
        <v>113</v>
      </c>
      <c r="C19">
        <v>64.290000000000006</v>
      </c>
    </row>
    <row r="20" spans="2:3" x14ac:dyDescent="0.3">
      <c r="B20" s="26" t="s">
        <v>325</v>
      </c>
      <c r="C20">
        <v>28.57</v>
      </c>
    </row>
    <row r="21" spans="2:3" x14ac:dyDescent="0.3">
      <c r="B21" s="26" t="s">
        <v>155</v>
      </c>
      <c r="C21">
        <v>57.14</v>
      </c>
    </row>
    <row r="22" spans="2:3" x14ac:dyDescent="0.3">
      <c r="B22" s="26" t="s">
        <v>541</v>
      </c>
      <c r="C22">
        <v>42.86</v>
      </c>
    </row>
    <row r="23" spans="2:3" x14ac:dyDescent="0.3">
      <c r="B23" s="26" t="s">
        <v>218</v>
      </c>
      <c r="C23">
        <v>50</v>
      </c>
    </row>
    <row r="24" spans="2:3" x14ac:dyDescent="0.3">
      <c r="B24" s="26" t="s">
        <v>433</v>
      </c>
      <c r="C24">
        <v>64.290000000000006</v>
      </c>
    </row>
    <row r="25" spans="2:3" x14ac:dyDescent="0.3">
      <c r="B25" s="26" t="s">
        <v>747</v>
      </c>
    </row>
    <row r="26" spans="2:3" x14ac:dyDescent="0.3">
      <c r="B26" s="26" t="s">
        <v>726</v>
      </c>
      <c r="C26">
        <v>492.87000000000006</v>
      </c>
    </row>
  </sheetData>
  <sortState xmlns:xlrd2="http://schemas.microsoft.com/office/spreadsheetml/2017/richdata2" ref="F2:F11">
    <sortCondition descending="1" ref="F2:F11"/>
  </sortState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6DED8-4EC0-4A66-9F58-943423FCB96F}">
  <dimension ref="A1:H26"/>
  <sheetViews>
    <sheetView workbookViewId="0">
      <selection sqref="A1:H11"/>
    </sheetView>
  </sheetViews>
  <sheetFormatPr defaultRowHeight="14.4" x14ac:dyDescent="0.3"/>
  <cols>
    <col min="1" max="1" width="22" customWidth="1"/>
    <col min="2" max="2" width="18.44140625" bestFit="1" customWidth="1"/>
    <col min="3" max="3" width="39.109375" bestFit="1" customWidth="1"/>
    <col min="4" max="7" width="22" customWidth="1"/>
    <col min="8" max="8" width="38.109375" bestFit="1" customWidth="1"/>
  </cols>
  <sheetData>
    <row r="1" spans="1:8" x14ac:dyDescent="0.3">
      <c r="A1" s="1" t="s">
        <v>652</v>
      </c>
      <c r="B1" s="1" t="s">
        <v>546</v>
      </c>
      <c r="C1" s="1" t="s">
        <v>548</v>
      </c>
      <c r="D1" s="1" t="s">
        <v>648</v>
      </c>
      <c r="E1" s="1" t="s">
        <v>649</v>
      </c>
      <c r="F1" s="1" t="s">
        <v>653</v>
      </c>
      <c r="G1" s="1" t="s">
        <v>654</v>
      </c>
      <c r="H1" s="1" t="s">
        <v>655</v>
      </c>
    </row>
    <row r="2" spans="1:8" x14ac:dyDescent="0.3">
      <c r="A2" t="s">
        <v>656</v>
      </c>
      <c r="B2" t="s">
        <v>63</v>
      </c>
      <c r="C2">
        <f>C4</f>
        <v>14</v>
      </c>
      <c r="D2">
        <f>VLOOKUP(B2,[1]Team_Clean!A:D,3,FALSE)</f>
        <v>9</v>
      </c>
      <c r="E2">
        <f>VLOOKUP(B2,[1]Team_Clean!A:D,4,FALSE)</f>
        <v>5</v>
      </c>
      <c r="F2" t="s">
        <v>657</v>
      </c>
      <c r="G2">
        <f>_xlfn.XLOOKUP(B2,Team_Analytics!A:A,Team_Analytics!B:B,0)</f>
        <v>17.750000000000004</v>
      </c>
      <c r="H2" s="14">
        <f>(D2/C2)/G2</f>
        <v>3.621730382293762E-2</v>
      </c>
    </row>
    <row r="3" spans="1:8" x14ac:dyDescent="0.3">
      <c r="A3" t="s">
        <v>658</v>
      </c>
      <c r="B3" t="s">
        <v>487</v>
      </c>
      <c r="C3">
        <f>VLOOKUP(B3,[1]Team_Clean!A:D,2,FALSE)</f>
        <v>14</v>
      </c>
      <c r="D3">
        <f>VLOOKUP(B3,[1]Team_Clean!A:D,3,FALSE)</f>
        <v>6</v>
      </c>
      <c r="E3">
        <f>VLOOKUP(B3,[1]Team_Clean!A:D,4,FALSE)</f>
        <v>8</v>
      </c>
      <c r="F3" t="s">
        <v>659</v>
      </c>
      <c r="G3">
        <f>_xlfn.XLOOKUP(B3,Team_Analytics!A:A,Team_Analytics!B:B,0)</f>
        <v>39.949999999999996</v>
      </c>
      <c r="H3">
        <f t="shared" ref="H3:H11" si="0">(D3/C3)/G3</f>
        <v>1.072769533345253E-2</v>
      </c>
    </row>
    <row r="4" spans="1:8" x14ac:dyDescent="0.3">
      <c r="A4" t="s">
        <v>660</v>
      </c>
      <c r="B4" t="s">
        <v>220</v>
      </c>
      <c r="C4">
        <f>VLOOKUP(B4,[1]Team_Clean!A:D,2,FALSE)</f>
        <v>14</v>
      </c>
      <c r="D4">
        <f>VLOOKUP(B4,[1]Team_Clean!A:D,3,FALSE)</f>
        <v>4</v>
      </c>
      <c r="E4">
        <f>VLOOKUP(B4,[1]Team_Clean!A:D,4,FALSE)</f>
        <v>10</v>
      </c>
      <c r="F4" t="s">
        <v>661</v>
      </c>
      <c r="G4">
        <f>_xlfn.XLOOKUP(B4,Team_Analytics!A:A,Team_Analytics!B:B,0)</f>
        <v>2.7499999999999996</v>
      </c>
      <c r="H4">
        <f t="shared" si="0"/>
        <v>0.1038961038961039</v>
      </c>
    </row>
    <row r="5" spans="1:8" x14ac:dyDescent="0.3">
      <c r="A5" t="s">
        <v>662</v>
      </c>
      <c r="B5" t="s">
        <v>328</v>
      </c>
      <c r="C5">
        <f>VLOOKUP(B5,[1]Team_Clean!A:D,2,FALSE)</f>
        <v>14</v>
      </c>
      <c r="D5">
        <f>VLOOKUP(B5,[1]Team_Clean!A:D,3,FALSE)</f>
        <v>6</v>
      </c>
      <c r="E5">
        <f>VLOOKUP(B5,[1]Team_Clean!A:D,4,FALSE)</f>
        <v>7</v>
      </c>
      <c r="F5" t="s">
        <v>663</v>
      </c>
      <c r="G5">
        <f>_xlfn.XLOOKUP(B5,Team_Analytics!A:A,Team_Analytics!B:B,0)</f>
        <v>36.999999999999993</v>
      </c>
      <c r="H5">
        <f t="shared" si="0"/>
        <v>1.1583011583011584E-2</v>
      </c>
    </row>
    <row r="6" spans="1:8" x14ac:dyDescent="0.3">
      <c r="A6" t="s">
        <v>664</v>
      </c>
      <c r="B6" t="s">
        <v>383</v>
      </c>
      <c r="C6">
        <f>VLOOKUP(B6,[1]Team_Clean!A:D,2,FALSE)</f>
        <v>14</v>
      </c>
      <c r="D6">
        <f>VLOOKUP(B6,[1]Team_Clean!A:D,3,FALSE)</f>
        <v>9</v>
      </c>
      <c r="E6">
        <f>VLOOKUP(B6,[1]Team_Clean!A:D,4,FALSE)</f>
        <v>5</v>
      </c>
      <c r="F6" t="s">
        <v>665</v>
      </c>
      <c r="G6">
        <f>_xlfn.XLOOKUP(B6,Team_Analytics!A:A,Team_Analytics!B:B,0)</f>
        <v>9.7000000000000011</v>
      </c>
      <c r="H6">
        <f t="shared" si="0"/>
        <v>6.6273932253313697E-2</v>
      </c>
    </row>
    <row r="7" spans="1:8" x14ac:dyDescent="0.3">
      <c r="A7" t="s">
        <v>666</v>
      </c>
      <c r="B7" t="s">
        <v>115</v>
      </c>
      <c r="C7">
        <f>VLOOKUP(B7,[1]Team_Clean!A:D,2,FALSE)</f>
        <v>14</v>
      </c>
      <c r="D7">
        <f>VLOOKUP(B7,[1]Team_Clean!A:D,3,FALSE)</f>
        <v>8</v>
      </c>
      <c r="E7">
        <f>VLOOKUP(B7,[1]Team_Clean!A:D,4,FALSE)</f>
        <v>6</v>
      </c>
      <c r="F7" t="s">
        <v>665</v>
      </c>
      <c r="G7">
        <f>_xlfn.XLOOKUP(B7,Team_Analytics!A:A,Team_Analytics!B:B,0)</f>
        <v>12.750000000000004</v>
      </c>
      <c r="H7">
        <f t="shared" si="0"/>
        <v>4.4817927170868334E-2</v>
      </c>
    </row>
    <row r="8" spans="1:8" x14ac:dyDescent="0.3">
      <c r="A8" t="s">
        <v>667</v>
      </c>
      <c r="B8" t="s">
        <v>169</v>
      </c>
      <c r="C8">
        <f>VLOOKUP(B8,[1]Team_Clean!A:D,2,FALSE)</f>
        <v>14</v>
      </c>
      <c r="D8">
        <f>VLOOKUP(B8,[1]Team_Clean!A:D,3,FALSE)</f>
        <v>7</v>
      </c>
      <c r="E8">
        <f>VLOOKUP(B8,[1]Team_Clean!A:D,4,FALSE)</f>
        <v>6</v>
      </c>
      <c r="F8" t="s">
        <v>665</v>
      </c>
      <c r="G8">
        <f>_xlfn.XLOOKUP(B8,Team_Analytics!A:A,Team_Analytics!B:B,0)</f>
        <v>8</v>
      </c>
      <c r="H8">
        <f t="shared" si="0"/>
        <v>6.25E-2</v>
      </c>
    </row>
    <row r="9" spans="1:8" x14ac:dyDescent="0.3">
      <c r="A9" t="s">
        <v>668</v>
      </c>
      <c r="B9" t="s">
        <v>275</v>
      </c>
      <c r="C9">
        <f>VLOOKUP(B9,[1]Team_Clean!A:D,2,FALSE)</f>
        <v>14</v>
      </c>
      <c r="D9">
        <f>VLOOKUP(B9,[1]Team_Clean!A:D,3,FALSE)</f>
        <v>4</v>
      </c>
      <c r="E9">
        <f>VLOOKUP(B9,[1]Team_Clean!A:D,4,FALSE)</f>
        <v>10</v>
      </c>
      <c r="F9" t="s">
        <v>665</v>
      </c>
      <c r="G9">
        <f>_xlfn.XLOOKUP(B9,Team_Analytics!A:A,Team_Analytics!B:B,0)</f>
        <v>17.399999999999999</v>
      </c>
      <c r="H9">
        <f t="shared" si="0"/>
        <v>1.6420361247947456E-2</v>
      </c>
    </row>
    <row r="10" spans="1:8" x14ac:dyDescent="0.3">
      <c r="A10" t="s">
        <v>669</v>
      </c>
      <c r="B10" t="s">
        <v>435</v>
      </c>
      <c r="C10">
        <f>VLOOKUP(B10,[1]Team_Clean!A:D,2,FALSE)</f>
        <v>14</v>
      </c>
      <c r="D10">
        <f>VLOOKUP(B10,[1]Team_Clean!A:D,3,FALSE)</f>
        <v>7</v>
      </c>
      <c r="E10">
        <f>VLOOKUP(B10,[1]Team_Clean!A:D,4,FALSE)</f>
        <v>7</v>
      </c>
      <c r="F10" t="s">
        <v>665</v>
      </c>
      <c r="G10">
        <f>_xlfn.XLOOKUP(B10,Team_Analytics!A:A,Team_Analytics!B:B,0)</f>
        <v>20.2</v>
      </c>
      <c r="H10">
        <f t="shared" si="0"/>
        <v>2.4752475247524754E-2</v>
      </c>
    </row>
    <row r="11" spans="1:8" x14ac:dyDescent="0.3">
      <c r="A11" t="s">
        <v>670</v>
      </c>
      <c r="B11" t="s">
        <v>3</v>
      </c>
      <c r="C11">
        <f>VLOOKUP(B11,[1]Team_Clean!A:D,2,FALSE)</f>
        <v>14</v>
      </c>
      <c r="D11">
        <f>VLOOKUP(B11,[1]Team_Clean!A:D,3,FALSE)</f>
        <v>9</v>
      </c>
      <c r="E11">
        <f>VLOOKUP(B11,[1]Team_Clean!A:D,4,FALSE)</f>
        <v>5</v>
      </c>
      <c r="F11" t="s">
        <v>665</v>
      </c>
      <c r="G11">
        <f>_xlfn.XLOOKUP(B11,Team_Analytics!A:A,Team_Analytics!B:B,0)</f>
        <v>19.349999999999998</v>
      </c>
      <c r="H11">
        <f t="shared" si="0"/>
        <v>3.3222591362126255E-2</v>
      </c>
    </row>
    <row r="14" spans="1:8" x14ac:dyDescent="0.3">
      <c r="B14" s="25" t="s">
        <v>725</v>
      </c>
      <c r="C14" t="s">
        <v>774</v>
      </c>
    </row>
    <row r="15" spans="1:8" x14ac:dyDescent="0.3">
      <c r="B15" s="26" t="s">
        <v>664</v>
      </c>
      <c r="C15">
        <v>6.6273932253313697E-2</v>
      </c>
    </row>
    <row r="16" spans="1:8" x14ac:dyDescent="0.3">
      <c r="B16" s="26" t="s">
        <v>660</v>
      </c>
      <c r="C16">
        <v>0.1038961038961039</v>
      </c>
      <c r="E16" t="s">
        <v>652</v>
      </c>
      <c r="F16" t="s">
        <v>776</v>
      </c>
      <c r="G16" t="s">
        <v>777</v>
      </c>
    </row>
    <row r="17" spans="2:7" x14ac:dyDescent="0.3">
      <c r="B17" s="26" t="s">
        <v>667</v>
      </c>
      <c r="C17">
        <v>6.25E-2</v>
      </c>
      <c r="E17" t="s">
        <v>656</v>
      </c>
      <c r="F17">
        <v>17.75</v>
      </c>
      <c r="G17">
        <v>9</v>
      </c>
    </row>
    <row r="18" spans="2:7" x14ac:dyDescent="0.3">
      <c r="B18" s="26" t="s">
        <v>726</v>
      </c>
      <c r="C18">
        <v>0.23267003614941761</v>
      </c>
      <c r="E18" t="s">
        <v>658</v>
      </c>
      <c r="F18">
        <v>39.950000000000003</v>
      </c>
      <c r="G18">
        <v>6</v>
      </c>
    </row>
    <row r="19" spans="2:7" x14ac:dyDescent="0.3">
      <c r="E19" t="s">
        <v>660</v>
      </c>
      <c r="F19">
        <v>2.75</v>
      </c>
      <c r="G19">
        <v>4</v>
      </c>
    </row>
    <row r="20" spans="2:7" x14ac:dyDescent="0.3">
      <c r="E20" t="s">
        <v>662</v>
      </c>
      <c r="F20">
        <v>37</v>
      </c>
      <c r="G20">
        <v>6</v>
      </c>
    </row>
    <row r="21" spans="2:7" x14ac:dyDescent="0.3">
      <c r="E21" t="s">
        <v>664</v>
      </c>
      <c r="F21">
        <v>9.6999999999999993</v>
      </c>
      <c r="G21">
        <v>9</v>
      </c>
    </row>
    <row r="22" spans="2:7" x14ac:dyDescent="0.3">
      <c r="E22" t="s">
        <v>666</v>
      </c>
      <c r="F22">
        <v>12.75</v>
      </c>
      <c r="G22">
        <v>8</v>
      </c>
    </row>
    <row r="23" spans="2:7" x14ac:dyDescent="0.3">
      <c r="E23" t="s">
        <v>667</v>
      </c>
      <c r="F23">
        <v>8</v>
      </c>
      <c r="G23">
        <v>7</v>
      </c>
    </row>
    <row r="24" spans="2:7" x14ac:dyDescent="0.3">
      <c r="E24" t="s">
        <v>668</v>
      </c>
      <c r="F24">
        <v>17.399999999999999</v>
      </c>
      <c r="G24">
        <v>4</v>
      </c>
    </row>
    <row r="25" spans="2:7" x14ac:dyDescent="0.3">
      <c r="E25" t="s">
        <v>669</v>
      </c>
      <c r="F25">
        <v>20.2</v>
      </c>
      <c r="G25">
        <v>7</v>
      </c>
    </row>
    <row r="26" spans="2:7" x14ac:dyDescent="0.3">
      <c r="E26" t="s">
        <v>670</v>
      </c>
      <c r="F26">
        <v>19.350000000000001</v>
      </c>
      <c r="G26">
        <v>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D282B-0233-4F29-823A-EDB9F8B66AB5}">
  <dimension ref="A1:F11"/>
  <sheetViews>
    <sheetView workbookViewId="0">
      <selection sqref="A1:F11"/>
    </sheetView>
  </sheetViews>
  <sheetFormatPr defaultRowHeight="14.4" x14ac:dyDescent="0.3"/>
  <cols>
    <col min="1" max="6" width="22" customWidth="1"/>
  </cols>
  <sheetData>
    <row r="1" spans="1:6" x14ac:dyDescent="0.3">
      <c r="A1" s="1" t="s">
        <v>546</v>
      </c>
      <c r="B1" s="1" t="s">
        <v>548</v>
      </c>
      <c r="C1" s="1" t="s">
        <v>648</v>
      </c>
      <c r="D1" s="1" t="s">
        <v>649</v>
      </c>
      <c r="E1" s="1" t="s">
        <v>650</v>
      </c>
      <c r="F1" s="1" t="s">
        <v>651</v>
      </c>
    </row>
    <row r="2" spans="1:6" x14ac:dyDescent="0.3">
      <c r="A2" t="s">
        <v>63</v>
      </c>
      <c r="B2">
        <v>14</v>
      </c>
      <c r="C2">
        <v>9</v>
      </c>
      <c r="D2">
        <v>5</v>
      </c>
      <c r="E2">
        <v>18</v>
      </c>
      <c r="F2">
        <v>0.78300000000000003</v>
      </c>
    </row>
    <row r="3" spans="1:6" x14ac:dyDescent="0.3">
      <c r="A3" t="s">
        <v>383</v>
      </c>
      <c r="B3">
        <v>14</v>
      </c>
      <c r="C3">
        <v>9</v>
      </c>
      <c r="D3">
        <v>5</v>
      </c>
      <c r="E3">
        <v>18</v>
      </c>
      <c r="F3">
        <v>0.69499999999999995</v>
      </c>
    </row>
    <row r="4" spans="1:6" x14ac:dyDescent="0.3">
      <c r="A4" t="s">
        <v>3</v>
      </c>
      <c r="B4">
        <v>14</v>
      </c>
      <c r="C4">
        <v>9</v>
      </c>
      <c r="D4">
        <v>5</v>
      </c>
      <c r="E4">
        <v>18</v>
      </c>
      <c r="F4">
        <v>0.52400000000000002</v>
      </c>
    </row>
    <row r="5" spans="1:6" x14ac:dyDescent="0.3">
      <c r="A5" t="s">
        <v>115</v>
      </c>
      <c r="B5">
        <v>14</v>
      </c>
      <c r="C5">
        <v>8</v>
      </c>
      <c r="D5">
        <v>6</v>
      </c>
      <c r="E5">
        <v>16</v>
      </c>
      <c r="F5">
        <v>0.189</v>
      </c>
    </row>
    <row r="6" spans="1:6" x14ac:dyDescent="0.3">
      <c r="A6" t="s">
        <v>169</v>
      </c>
      <c r="B6">
        <v>14</v>
      </c>
      <c r="C6">
        <v>7</v>
      </c>
      <c r="D6">
        <v>6</v>
      </c>
      <c r="E6">
        <v>15</v>
      </c>
      <c r="F6">
        <v>0.309</v>
      </c>
    </row>
    <row r="7" spans="1:6" x14ac:dyDescent="0.3">
      <c r="A7" t="s">
        <v>435</v>
      </c>
      <c r="B7">
        <v>14</v>
      </c>
      <c r="C7">
        <v>7</v>
      </c>
      <c r="D7">
        <v>7</v>
      </c>
      <c r="E7">
        <v>14</v>
      </c>
      <c r="F7">
        <v>-0.65100000000000002</v>
      </c>
    </row>
    <row r="8" spans="1:6" x14ac:dyDescent="0.3">
      <c r="A8" t="s">
        <v>328</v>
      </c>
      <c r="B8">
        <v>14</v>
      </c>
      <c r="C8">
        <v>6</v>
      </c>
      <c r="D8">
        <v>7</v>
      </c>
      <c r="E8">
        <v>13</v>
      </c>
      <c r="F8">
        <v>-0.14699999999999999</v>
      </c>
    </row>
    <row r="9" spans="1:6" x14ac:dyDescent="0.3">
      <c r="A9" t="s">
        <v>487</v>
      </c>
      <c r="B9">
        <v>14</v>
      </c>
      <c r="C9">
        <v>6</v>
      </c>
      <c r="D9">
        <v>8</v>
      </c>
      <c r="E9">
        <v>12</v>
      </c>
      <c r="F9">
        <v>-0.34499999999999997</v>
      </c>
    </row>
    <row r="10" spans="1:6" x14ac:dyDescent="0.3">
      <c r="A10" t="s">
        <v>220</v>
      </c>
      <c r="B10">
        <v>14</v>
      </c>
      <c r="C10">
        <v>4</v>
      </c>
      <c r="D10">
        <v>10</v>
      </c>
      <c r="E10">
        <v>8</v>
      </c>
      <c r="F10">
        <v>-0.58399999999999996</v>
      </c>
    </row>
    <row r="11" spans="1:6" x14ac:dyDescent="0.3">
      <c r="A11" t="s">
        <v>275</v>
      </c>
      <c r="B11">
        <v>14</v>
      </c>
      <c r="C11">
        <v>4</v>
      </c>
      <c r="D11">
        <v>10</v>
      </c>
      <c r="E11">
        <v>8</v>
      </c>
      <c r="F11">
        <v>-0.74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Dashboard_Home</vt:lpstr>
      <vt:lpstr>Auction_Intelligence</vt:lpstr>
      <vt:lpstr>Role_Analytics</vt:lpstr>
      <vt:lpstr>Leadership_Analytics</vt:lpstr>
      <vt:lpstr>Best_XI_2026</vt:lpstr>
      <vt:lpstr>Master_Player_Analytics</vt:lpstr>
      <vt:lpstr>Master_Batsman_Analysis</vt:lpstr>
      <vt:lpstr>Master_Bowler_Analysis</vt:lpstr>
      <vt:lpstr>Master_AllRounder_Analysis</vt:lpstr>
      <vt:lpstr>Team_Analytics</vt:lpstr>
      <vt:lpstr>Player_Master_Clean</vt:lpstr>
      <vt:lpstr>Batting_Clean</vt:lpstr>
      <vt:lpstr>Bowling_Clean</vt:lpstr>
      <vt:lpstr>Captain_Clean</vt:lpstr>
      <vt:lpstr>Coach_Clean</vt:lpstr>
      <vt:lpstr>Team_Clean</vt:lpstr>
      <vt:lpstr>Master_Batsman_Analysis!Criteria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Saarthi Bishnoi</dc:creator>
  <cp:lastModifiedBy>Saarthi Bishnoi</cp:lastModifiedBy>
  <dcterms:created xsi:type="dcterms:W3CDTF">2026-06-14T16:05:57Z</dcterms:created>
  <dcterms:modified xsi:type="dcterms:W3CDTF">2026-06-17T22:24:28Z</dcterms:modified>
</cp:coreProperties>
</file>