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semester\SATPR_Samchuk\5\"/>
    </mc:Choice>
  </mc:AlternateContent>
  <xr:revisionPtr revIDLastSave="0" documentId="13_ncr:1_{C5CE93B6-E681-41F2-A6F6-1F2B8C788387}" xr6:coauthVersionLast="47" xr6:coauthVersionMax="47" xr10:uidLastSave="{00000000-0000-0000-0000-000000000000}"/>
  <bookViews>
    <workbookView xWindow="-108" yWindow="-108" windowWidth="23256" windowHeight="12576" activeTab="3" xr2:uid="{C4317E57-F95D-485D-A30B-0D5067F2CF32}"/>
  </bookViews>
  <sheets>
    <sheet name="Лист1" sheetId="1" r:id="rId1"/>
    <sheet name="Отчет об устойчивости 1" sheetId="3" r:id="rId2"/>
    <sheet name="Отчет об устойчивости 2" sheetId="4" r:id="rId3"/>
    <sheet name="Лист2" sheetId="2" r:id="rId4"/>
  </sheets>
  <definedNames>
    <definedName name="solver_adj" localSheetId="3" hidden="1">Лист2!$B$17:$B$18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Лист2!$C$19:$H$19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Лист2!$B$19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hs1" localSheetId="3" hidden="1">Лист2!$C$21:$H$21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9" i="2"/>
  <c r="B28" i="2"/>
  <c r="H26" i="2"/>
  <c r="G26" i="2"/>
  <c r="F26" i="2"/>
  <c r="E26" i="2"/>
  <c r="D26" i="2"/>
  <c r="C26" i="2"/>
  <c r="D19" i="2"/>
  <c r="E19" i="2"/>
  <c r="F19" i="2"/>
  <c r="G19" i="2"/>
  <c r="H19" i="2"/>
  <c r="C19" i="2"/>
  <c r="B19" i="2"/>
  <c r="I18" i="2"/>
  <c r="I17" i="2"/>
  <c r="I15" i="2"/>
  <c r="G8" i="2"/>
  <c r="G7" i="2"/>
  <c r="G9" i="2" s="1"/>
  <c r="F8" i="2"/>
  <c r="F7" i="2"/>
  <c r="E8" i="2"/>
  <c r="E7" i="2"/>
  <c r="D8" i="2"/>
  <c r="D7" i="2"/>
  <c r="C8" i="2"/>
  <c r="C7" i="2"/>
  <c r="B8" i="2"/>
  <c r="B9" i="2" s="1"/>
  <c r="B7" i="2"/>
  <c r="E9" i="2"/>
  <c r="B6" i="1"/>
  <c r="G2" i="1"/>
  <c r="C5" i="1"/>
  <c r="D5" i="1"/>
  <c r="E5" i="1"/>
  <c r="B5" i="1"/>
  <c r="F3" i="1"/>
  <c r="F4" i="1"/>
  <c r="F2" i="1"/>
  <c r="F9" i="2" l="1"/>
  <c r="D9" i="2"/>
  <c r="H7" i="2"/>
  <c r="C9" i="2"/>
  <c r="H8" i="2"/>
  <c r="B10" i="2" l="1"/>
  <c r="I7" i="2"/>
</calcChain>
</file>

<file path=xl/sharedStrings.xml><?xml version="1.0" encoding="utf-8"?>
<sst xmlns="http://schemas.openxmlformats.org/spreadsheetml/2006/main" count="145" uniqueCount="79">
  <si>
    <t>A1</t>
  </si>
  <si>
    <t>A2</t>
  </si>
  <si>
    <t>A3</t>
  </si>
  <si>
    <t>B1</t>
  </si>
  <si>
    <t>B2</t>
  </si>
  <si>
    <t>B3</t>
  </si>
  <si>
    <t>B4</t>
  </si>
  <si>
    <t>max</t>
  </si>
  <si>
    <t>min</t>
  </si>
  <si>
    <t>A</t>
  </si>
  <si>
    <t>B</t>
  </si>
  <si>
    <t>T</t>
  </si>
  <si>
    <t>B5</t>
  </si>
  <si>
    <t>B6</t>
  </si>
  <si>
    <t>TT</t>
  </si>
  <si>
    <t>TA</t>
  </si>
  <si>
    <t>TB</t>
  </si>
  <si>
    <t>AA</t>
  </si>
  <si>
    <t>AB</t>
  </si>
  <si>
    <t>BB</t>
  </si>
  <si>
    <t>x1</t>
  </si>
  <si>
    <t>x2</t>
  </si>
  <si>
    <t>x3</t>
  </si>
  <si>
    <t>x4</t>
  </si>
  <si>
    <t>x5</t>
  </si>
  <si>
    <t>x6</t>
  </si>
  <si>
    <t>ЦФ</t>
  </si>
  <si>
    <t>&lt;=</t>
  </si>
  <si>
    <t>y1</t>
  </si>
  <si>
    <t>y2</t>
  </si>
  <si>
    <t>&gt;=</t>
  </si>
  <si>
    <t>Microsoft Excel 16.0 Отчет об устойчивости</t>
  </si>
  <si>
    <t>Лист: [Книга1]Лист2</t>
  </si>
  <si>
    <t>Отчет создан: 15.11.2023 2:00:54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</si>
  <si>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</si>
  <si>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</si>
  <si>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</si>
  <si>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</si>
  <si>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</si>
  <si>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</si>
  <si>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</si>
  <si>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</si>
  <si>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</si>
  <si>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</si>
  <si>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</si>
  <si>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</si>
  <si>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Ограничения</t>
  </si>
  <si>
    <t>Тень</t>
  </si>
  <si>
    <t>Цена</t>
  </si>
  <si>
    <t>Ограничение</t>
  </si>
  <si>
    <t>Правая сторона</t>
  </si>
  <si>
    <t>$C$15</t>
  </si>
  <si>
    <t>$D$15</t>
  </si>
  <si>
    <t>$E$15</t>
  </si>
  <si>
    <t>$F$15</t>
  </si>
  <si>
    <t>$G$15</t>
  </si>
  <si>
    <t>$H$15</t>
  </si>
  <si>
    <t>$I$17</t>
  </si>
  <si>
    <t>y1 ЦФ</t>
  </si>
  <si>
    <t>$I$18</t>
  </si>
  <si>
    <t>y2 ЦФ</t>
  </si>
  <si>
    <t>Отчет создан: 15.11.2023 2:02:42</t>
  </si>
  <si>
    <t>$B$17</t>
  </si>
  <si>
    <t>y1 B1</t>
  </si>
  <si>
    <t>$B$18</t>
  </si>
  <si>
    <t>y2 B1</t>
  </si>
  <si>
    <t>$C$19</t>
  </si>
  <si>
    <t>ЦФ x1</t>
  </si>
  <si>
    <t>$D$19</t>
  </si>
  <si>
    <t>ЦФ x2</t>
  </si>
  <si>
    <t>$E$19</t>
  </si>
  <si>
    <t>ЦФ x3</t>
  </si>
  <si>
    <t>$F$19</t>
  </si>
  <si>
    <t>ЦФ x4</t>
  </si>
  <si>
    <t>$G$19</t>
  </si>
  <si>
    <t>ЦФ x5</t>
  </si>
  <si>
    <t>$H$19</t>
  </si>
  <si>
    <t>ЦФ x6</t>
  </si>
  <si>
    <t>ціна гри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</si>
</sst>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1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0" xfId="0" applyFont="1"/>
    <xf numFmtId="0" fontId="0" fillId="0" borderId="35" xfId="0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17" xfId="0" applyFill="1" applyBorder="1"/>
    <xf numFmtId="0" fontId="0" fillId="3" borderId="40" xfId="0" applyFill="1" applyBorder="1"/>
    <xf numFmtId="0" fontId="0" fillId="3" borderId="43" xfId="0" applyFill="1" applyBorder="1"/>
    <xf numFmtId="0" fontId="0" fillId="3" borderId="27" xfId="0" applyFill="1" applyBorder="1"/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586740</xdr:colOff>
      <xdr:row>2</xdr:row>
      <xdr:rowOff>175261</xdr:rowOff>
    </xdr:from>
    <xdr:to>
      <xdr:col>15</xdr:col>
      <xdr:colOff>144780</xdr:colOff>
      <xdr:row>8</xdr:row>
      <xdr:rowOff>154847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8AB21C-CB8C-4B64-502C-6349D9B2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3940" y="556261"/>
          <a:ext cx="4434840" cy="11073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334607</xdr:colOff>
      <xdr:row>1</xdr:row>
      <xdr:rowOff>19051</xdr:rowOff>
    </xdr:from>
    <xdr:to>
      <xdr:col>19</xdr:col>
      <xdr:colOff>428126</xdr:colOff>
      <xdr:row>16</xdr:row>
      <xdr:rowOff>116206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6B60A5-DD94-6EE7-6B7E-4878D9BB5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7670" y="209551"/>
          <a:ext cx="4983019" cy="2930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28AB-03DF-4D17-AD27-3A0720FDE481}">
  <dimension ref="A1:G6"/>
  <sheetViews>
    <sheetView workbookViewId="0">
      <selection activeCell="D3" sqref="D3"/>
    </sheetView>
  </sheetViews>
  <sheetFormatPr defaultRowHeight="14.4" x14ac:dyDescent="0.3"/>
  <sheetData>
    <row r="1" spans="1:7" ht="15" thickBot="1" x14ac:dyDescent="0.35">
      <c r="A1" s="14"/>
      <c r="B1" s="18" t="s">
        <v>3</v>
      </c>
      <c r="C1" s="16" t="s">
        <v>4</v>
      </c>
      <c r="D1" s="20" t="s">
        <v>5</v>
      </c>
      <c r="E1" s="18" t="s">
        <v>6</v>
      </c>
      <c r="F1" s="16" t="s">
        <v>8</v>
      </c>
      <c r="G1" s="16" t="s">
        <v>7</v>
      </c>
    </row>
    <row r="2" spans="1:7" ht="15" thickBot="1" x14ac:dyDescent="0.35">
      <c r="A2" s="16" t="s">
        <v>0</v>
      </c>
      <c r="B2" s="8">
        <v>8</v>
      </c>
      <c r="C2" s="9">
        <v>6</v>
      </c>
      <c r="D2" s="9">
        <v>2</v>
      </c>
      <c r="E2" s="21">
        <v>8</v>
      </c>
      <c r="F2" s="15">
        <f>MIN(B2:E2)</f>
        <v>2</v>
      </c>
      <c r="G2" s="17">
        <f>MAX(F2:F4)</f>
        <v>4</v>
      </c>
    </row>
    <row r="3" spans="1:7" ht="15" thickBot="1" x14ac:dyDescent="0.35">
      <c r="A3" s="16" t="s">
        <v>1</v>
      </c>
      <c r="B3" s="4">
        <v>8</v>
      </c>
      <c r="C3" s="1">
        <v>9</v>
      </c>
      <c r="D3" s="29">
        <v>4</v>
      </c>
      <c r="E3" s="22">
        <v>5</v>
      </c>
      <c r="F3" s="6">
        <f t="shared" ref="F3:F4" si="0">MIN(B3:E3)</f>
        <v>4</v>
      </c>
    </row>
    <row r="4" spans="1:7" ht="15" thickBot="1" x14ac:dyDescent="0.35">
      <c r="A4" s="23" t="s">
        <v>2</v>
      </c>
      <c r="B4" s="24">
        <v>7</v>
      </c>
      <c r="C4" s="25">
        <v>5</v>
      </c>
      <c r="D4" s="25">
        <v>3</v>
      </c>
      <c r="E4" s="26">
        <v>5</v>
      </c>
      <c r="F4" s="7">
        <f t="shared" si="0"/>
        <v>3</v>
      </c>
    </row>
    <row r="5" spans="1:7" ht="15" thickBot="1" x14ac:dyDescent="0.35">
      <c r="A5" s="16" t="s">
        <v>7</v>
      </c>
      <c r="B5" s="19">
        <f>MAX(B2:B4)</f>
        <v>8</v>
      </c>
      <c r="C5" s="12">
        <f t="shared" ref="C5:E5" si="1">MAX(C2:C4)</f>
        <v>9</v>
      </c>
      <c r="D5" s="12">
        <f t="shared" si="1"/>
        <v>4</v>
      </c>
      <c r="E5" s="13">
        <f t="shared" si="1"/>
        <v>8</v>
      </c>
    </row>
    <row r="6" spans="1:7" ht="15" thickBot="1" x14ac:dyDescent="0.35">
      <c r="A6" s="16" t="s">
        <v>8</v>
      </c>
      <c r="B6" s="27">
        <f>MIN(B5:E5)</f>
        <v>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2770-2E43-4C31-B9AB-0DABF025FF4B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6.10937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34" t="s">
        <v>31</v>
      </c>
    </row>
    <row r="2" spans="1:8" x14ac:dyDescent="0.3">
      <c r="A2" s="34" t="s">
        <v>32</v>
      </c>
    </row>
    <row r="3" spans="1:8" x14ac:dyDescent="0.3">
      <c r="A3" s="34" t="s">
        <v>33</v>
      </c>
    </row>
    <row r="6" spans="1:8" ht="15" thickBot="1" x14ac:dyDescent="0.35">
      <c r="A6" t="s">
        <v>34</v>
      </c>
    </row>
    <row r="7" spans="1:8" x14ac:dyDescent="0.3">
      <c r="B7" s="37"/>
      <c r="C7" s="37"/>
      <c r="D7" s="37" t="s">
        <v>37</v>
      </c>
      <c r="E7" s="37" t="s">
        <v>39</v>
      </c>
      <c r="F7" s="37" t="s">
        <v>41</v>
      </c>
      <c r="G7" s="37" t="s">
        <v>43</v>
      </c>
      <c r="H7" s="37" t="s">
        <v>43</v>
      </c>
    </row>
    <row r="8" spans="1:8" ht="15" thickBot="1" x14ac:dyDescent="0.35">
      <c r="B8" s="38" t="s">
        <v>35</v>
      </c>
      <c r="C8" s="38" t="s">
        <v>36</v>
      </c>
      <c r="D8" s="38" t="s">
        <v>38</v>
      </c>
      <c r="E8" s="38" t="s">
        <v>40</v>
      </c>
      <c r="F8" s="38" t="s">
        <v>42</v>
      </c>
      <c r="G8" s="38" t="s">
        <v>44</v>
      </c>
      <c r="H8" s="38" t="s">
        <v>45</v>
      </c>
    </row>
    <row r="9" spans="1:8" x14ac:dyDescent="0.3">
      <c r="B9" s="35" t="s">
        <v>51</v>
      </c>
      <c r="C9" s="35" t="s">
        <v>20</v>
      </c>
      <c r="D9" s="35">
        <v>0</v>
      </c>
      <c r="E9" s="35">
        <v>-6.2500000000000056E-2</v>
      </c>
      <c r="F9" s="35">
        <v>1</v>
      </c>
      <c r="G9" s="35">
        <v>6.2500000000000056E-2</v>
      </c>
      <c r="H9" s="35">
        <v>1E+30</v>
      </c>
    </row>
    <row r="10" spans="1:8" x14ac:dyDescent="0.3">
      <c r="B10" s="35" t="s">
        <v>52</v>
      </c>
      <c r="C10" s="35" t="s">
        <v>21</v>
      </c>
      <c r="D10" s="35">
        <v>2.2435897435897449</v>
      </c>
      <c r="E10" s="35">
        <v>0</v>
      </c>
      <c r="F10" s="35">
        <v>1</v>
      </c>
      <c r="G10" s="35">
        <v>0.16666666666666677</v>
      </c>
      <c r="H10" s="35">
        <v>3.4883720930232572E-2</v>
      </c>
    </row>
    <row r="11" spans="1:8" x14ac:dyDescent="0.3">
      <c r="B11" s="35" t="s">
        <v>53</v>
      </c>
      <c r="C11" s="35" t="s">
        <v>22</v>
      </c>
      <c r="D11" s="35">
        <v>0</v>
      </c>
      <c r="E11" s="35">
        <v>-0.28365384615384648</v>
      </c>
      <c r="F11" s="35">
        <v>1</v>
      </c>
      <c r="G11" s="35">
        <v>0.28365384615384648</v>
      </c>
      <c r="H11" s="35">
        <v>1E+30</v>
      </c>
    </row>
    <row r="12" spans="1:8" x14ac:dyDescent="0.3">
      <c r="B12" s="35" t="s">
        <v>54</v>
      </c>
      <c r="C12" s="35" t="s">
        <v>23</v>
      </c>
      <c r="D12" s="35">
        <v>0.16025641025640935</v>
      </c>
      <c r="E12" s="35">
        <v>0</v>
      </c>
      <c r="F12" s="35">
        <v>1</v>
      </c>
      <c r="G12" s="35">
        <v>8.5714285714285701E-2</v>
      </c>
      <c r="H12" s="35">
        <v>0.1428571428571429</v>
      </c>
    </row>
    <row r="13" spans="1:8" x14ac:dyDescent="0.3">
      <c r="B13" s="35" t="s">
        <v>55</v>
      </c>
      <c r="C13" s="35" t="s">
        <v>24</v>
      </c>
      <c r="D13" s="35">
        <v>0</v>
      </c>
      <c r="E13" s="35">
        <v>-0.15384615384615402</v>
      </c>
      <c r="F13" s="35">
        <v>1</v>
      </c>
      <c r="G13" s="35">
        <v>0.15384615384615402</v>
      </c>
      <c r="H13" s="35">
        <v>1E+30</v>
      </c>
    </row>
    <row r="14" spans="1:8" ht="15" thickBot="1" x14ac:dyDescent="0.35">
      <c r="B14" s="36" t="s">
        <v>56</v>
      </c>
      <c r="C14" s="36" t="s">
        <v>25</v>
      </c>
      <c r="D14" s="36">
        <v>0</v>
      </c>
      <c r="E14" s="36">
        <v>-0.60096153846153855</v>
      </c>
      <c r="F14" s="36">
        <v>1</v>
      </c>
      <c r="G14" s="36">
        <v>0.60096153846153855</v>
      </c>
      <c r="H14" s="36">
        <v>1E+30</v>
      </c>
    </row>
    <row r="16" spans="1:8" ht="15" thickBot="1" x14ac:dyDescent="0.35">
      <c r="A16" t="s">
        <v>46</v>
      </c>
    </row>
    <row r="17" spans="2:8" x14ac:dyDescent="0.3">
      <c r="B17" s="37"/>
      <c r="C17" s="37"/>
      <c r="D17" s="37" t="s">
        <v>37</v>
      </c>
      <c r="E17" s="37" t="s">
        <v>47</v>
      </c>
      <c r="F17" s="37" t="s">
        <v>49</v>
      </c>
      <c r="G17" s="37" t="s">
        <v>43</v>
      </c>
      <c r="H17" s="37" t="s">
        <v>43</v>
      </c>
    </row>
    <row r="18" spans="2:8" ht="15" thickBot="1" x14ac:dyDescent="0.35">
      <c r="B18" s="38" t="s">
        <v>35</v>
      </c>
      <c r="C18" s="38" t="s">
        <v>36</v>
      </c>
      <c r="D18" s="38" t="s">
        <v>38</v>
      </c>
      <c r="E18" s="38" t="s">
        <v>48</v>
      </c>
      <c r="F18" s="38" t="s">
        <v>50</v>
      </c>
      <c r="G18" s="38" t="s">
        <v>44</v>
      </c>
      <c r="H18" s="38" t="s">
        <v>45</v>
      </c>
    </row>
    <row r="19" spans="2:8" x14ac:dyDescent="0.3">
      <c r="B19" s="35" t="s">
        <v>57</v>
      </c>
      <c r="C19" s="35" t="s">
        <v>58</v>
      </c>
      <c r="D19" s="35">
        <v>1.0000000000000002</v>
      </c>
      <c r="E19" s="35">
        <v>1.9230769230769229</v>
      </c>
      <c r="F19" s="35">
        <v>1</v>
      </c>
      <c r="G19" s="35">
        <v>4.9999999999999691E-2</v>
      </c>
      <c r="H19" s="35">
        <v>0.43750000000000006</v>
      </c>
    </row>
    <row r="20" spans="2:8" ht="15" thickBot="1" x14ac:dyDescent="0.35">
      <c r="B20" s="36" t="s">
        <v>59</v>
      </c>
      <c r="C20" s="36" t="s">
        <v>60</v>
      </c>
      <c r="D20" s="36">
        <v>1</v>
      </c>
      <c r="E20" s="36">
        <v>0.48076923076923117</v>
      </c>
      <c r="F20" s="36">
        <v>1</v>
      </c>
      <c r="G20" s="36">
        <v>0.77777777777777801</v>
      </c>
      <c r="H20" s="36">
        <v>4.7619047619047332E-2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A9B5-E228-41F7-8C07-8D77192DA9D3}">
  <dimension ref="A1:H20"/>
  <sheetViews>
    <sheetView showGridLines="0" workbookViewId="0">
      <selection activeCell="H29" sqref="H29"/>
    </sheetView>
  </sheetViews>
  <sheetFormatPr defaultRowHeight="14.4" x14ac:dyDescent="0.3"/>
  <cols>
    <col min="1" max="1" width="2.33203125" customWidth="1"/>
    <col min="2" max="2" width="7.21875" bestFit="1" customWidth="1"/>
    <col min="3" max="3" width="6.109375" bestFit="1" customWidth="1"/>
    <col min="4" max="4" width="14.6640625" bestFit="1" customWidth="1"/>
    <col min="5" max="5" width="12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34" t="s">
        <v>31</v>
      </c>
    </row>
    <row r="2" spans="1:8" x14ac:dyDescent="0.3">
      <c r="A2" s="34" t="s">
        <v>32</v>
      </c>
    </row>
    <row r="3" spans="1:8" x14ac:dyDescent="0.3">
      <c r="A3" s="34" t="s">
        <v>61</v>
      </c>
    </row>
    <row r="6" spans="1:8" ht="15" thickBot="1" x14ac:dyDescent="0.35">
      <c r="A6" t="s">
        <v>34</v>
      </c>
    </row>
    <row r="7" spans="1:8" x14ac:dyDescent="0.3">
      <c r="B7" s="37"/>
      <c r="C7" s="37"/>
      <c r="D7" s="37" t="s">
        <v>37</v>
      </c>
      <c r="E7" s="37" t="s">
        <v>39</v>
      </c>
      <c r="F7" s="37" t="s">
        <v>41</v>
      </c>
      <c r="G7" s="37" t="s">
        <v>43</v>
      </c>
      <c r="H7" s="37" t="s">
        <v>43</v>
      </c>
    </row>
    <row r="8" spans="1:8" ht="15" thickBot="1" x14ac:dyDescent="0.35">
      <c r="B8" s="38" t="s">
        <v>35</v>
      </c>
      <c r="C8" s="38" t="s">
        <v>36</v>
      </c>
      <c r="D8" s="38" t="s">
        <v>38</v>
      </c>
      <c r="E8" s="38" t="s">
        <v>40</v>
      </c>
      <c r="F8" s="38" t="s">
        <v>42</v>
      </c>
      <c r="G8" s="38" t="s">
        <v>44</v>
      </c>
      <c r="H8" s="38" t="s">
        <v>45</v>
      </c>
    </row>
    <row r="9" spans="1:8" x14ac:dyDescent="0.3">
      <c r="B9" s="35" t="s">
        <v>62</v>
      </c>
      <c r="C9" s="35" t="s">
        <v>63</v>
      </c>
      <c r="D9" s="35">
        <v>1.9230769230769225</v>
      </c>
      <c r="E9" s="35">
        <v>0</v>
      </c>
      <c r="F9" s="35">
        <v>1</v>
      </c>
      <c r="G9" s="35">
        <v>4.9999999999999815E-2</v>
      </c>
      <c r="H9" s="35">
        <v>0.43750000000000006</v>
      </c>
    </row>
    <row r="10" spans="1:8" ht="15" thickBot="1" x14ac:dyDescent="0.35">
      <c r="B10" s="36" t="s">
        <v>64</v>
      </c>
      <c r="C10" s="36" t="s">
        <v>65</v>
      </c>
      <c r="D10" s="36">
        <v>0.480769230769231</v>
      </c>
      <c r="E10" s="36">
        <v>0</v>
      </c>
      <c r="F10" s="36">
        <v>1</v>
      </c>
      <c r="G10" s="36">
        <v>0.77777777777777779</v>
      </c>
      <c r="H10" s="36">
        <v>4.761904761904745E-2</v>
      </c>
    </row>
    <row r="12" spans="1:8" ht="15" thickBot="1" x14ac:dyDescent="0.35">
      <c r="A12" t="s">
        <v>46</v>
      </c>
    </row>
    <row r="13" spans="1:8" x14ac:dyDescent="0.3">
      <c r="B13" s="37"/>
      <c r="C13" s="37"/>
      <c r="D13" s="37" t="s">
        <v>37</v>
      </c>
      <c r="E13" s="37" t="s">
        <v>47</v>
      </c>
      <c r="F13" s="37" t="s">
        <v>49</v>
      </c>
      <c r="G13" s="37" t="s">
        <v>43</v>
      </c>
      <c r="H13" s="37" t="s">
        <v>43</v>
      </c>
    </row>
    <row r="14" spans="1:8" ht="15" thickBot="1" x14ac:dyDescent="0.35">
      <c r="B14" s="38" t="s">
        <v>35</v>
      </c>
      <c r="C14" s="38" t="s">
        <v>36</v>
      </c>
      <c r="D14" s="38" t="s">
        <v>38</v>
      </c>
      <c r="E14" s="38" t="s">
        <v>48</v>
      </c>
      <c r="F14" s="38" t="s">
        <v>50</v>
      </c>
      <c r="G14" s="38" t="s">
        <v>44</v>
      </c>
      <c r="H14" s="38" t="s">
        <v>45</v>
      </c>
    </row>
    <row r="15" spans="1:8" x14ac:dyDescent="0.3">
      <c r="B15" s="35" t="s">
        <v>66</v>
      </c>
      <c r="C15" s="35" t="s">
        <v>67</v>
      </c>
      <c r="D15" s="35">
        <v>1.0624999999999998</v>
      </c>
      <c r="E15" s="35">
        <v>0</v>
      </c>
      <c r="F15" s="35">
        <v>1</v>
      </c>
      <c r="G15" s="35">
        <v>6.2499999999999778E-2</v>
      </c>
      <c r="H15" s="35">
        <v>1E+30</v>
      </c>
    </row>
    <row r="16" spans="1:8" x14ac:dyDescent="0.3">
      <c r="B16" s="35" t="s">
        <v>68</v>
      </c>
      <c r="C16" s="35" t="s">
        <v>69</v>
      </c>
      <c r="D16" s="35">
        <v>0.99999999999999978</v>
      </c>
      <c r="E16" s="35">
        <v>2.2435897435897436</v>
      </c>
      <c r="F16" s="35">
        <v>1</v>
      </c>
      <c r="G16" s="35">
        <v>0.16666666666666674</v>
      </c>
      <c r="H16" s="35">
        <v>3.4883720930232426E-2</v>
      </c>
    </row>
    <row r="17" spans="2:8" x14ac:dyDescent="0.3">
      <c r="B17" s="35" t="s">
        <v>70</v>
      </c>
      <c r="C17" s="35" t="s">
        <v>71</v>
      </c>
      <c r="D17" s="35">
        <v>1.2836538461538458</v>
      </c>
      <c r="E17" s="35">
        <v>0</v>
      </c>
      <c r="F17" s="35">
        <v>1</v>
      </c>
      <c r="G17" s="35">
        <v>0.28365384615384615</v>
      </c>
      <c r="H17" s="35">
        <v>1E+30</v>
      </c>
    </row>
    <row r="18" spans="2:8" x14ac:dyDescent="0.3">
      <c r="B18" s="35" t="s">
        <v>72</v>
      </c>
      <c r="C18" s="35" t="s">
        <v>73</v>
      </c>
      <c r="D18" s="35">
        <v>1</v>
      </c>
      <c r="E18" s="35">
        <v>0.16025641025640969</v>
      </c>
      <c r="F18" s="35">
        <v>1</v>
      </c>
      <c r="G18" s="35">
        <v>8.5714285714285354E-2</v>
      </c>
      <c r="H18" s="35">
        <v>0.14285714285714293</v>
      </c>
    </row>
    <row r="19" spans="2:8" x14ac:dyDescent="0.3">
      <c r="B19" s="35" t="s">
        <v>74</v>
      </c>
      <c r="C19" s="35" t="s">
        <v>75</v>
      </c>
      <c r="D19" s="35">
        <v>1.1538461538461535</v>
      </c>
      <c r="E19" s="35">
        <v>0</v>
      </c>
      <c r="F19" s="35">
        <v>1</v>
      </c>
      <c r="G19" s="35">
        <v>0.15384615384615363</v>
      </c>
      <c r="H19" s="35">
        <v>1E+30</v>
      </c>
    </row>
    <row r="20" spans="2:8" ht="15" thickBot="1" x14ac:dyDescent="0.35">
      <c r="B20" s="36" t="s">
        <v>76</v>
      </c>
      <c r="C20" s="36" t="s">
        <v>77</v>
      </c>
      <c r="D20" s="36">
        <v>1.6009615384615381</v>
      </c>
      <c r="E20" s="36">
        <v>0</v>
      </c>
      <c r="F20" s="36">
        <v>1</v>
      </c>
      <c r="G20" s="36">
        <v>0.60096153846153832</v>
      </c>
      <c r="H20" s="36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4843-8F45-452B-9495-E78966981000}">
  <dimension ref="A1:K29"/>
  <sheetViews>
    <sheetView tabSelected="1" topLeftCell="A5" zoomScale="96" workbookViewId="0">
      <selection activeCell="C5" sqref="C5"/>
    </sheetView>
  </sheetViews>
  <sheetFormatPr defaultRowHeight="14.4" x14ac:dyDescent="0.3"/>
  <sheetData>
    <row r="1" spans="1:9" ht="15" thickBot="1" x14ac:dyDescent="0.35">
      <c r="A1" s="16"/>
      <c r="B1" s="20" t="s">
        <v>11</v>
      </c>
      <c r="C1" s="16" t="s">
        <v>9</v>
      </c>
      <c r="D1" s="27" t="s">
        <v>10</v>
      </c>
    </row>
    <row r="2" spans="1:9" ht="15" thickBot="1" x14ac:dyDescent="0.35">
      <c r="A2" s="16" t="s">
        <v>9</v>
      </c>
      <c r="B2" s="8">
        <v>0.3</v>
      </c>
      <c r="C2" s="9">
        <v>0.4</v>
      </c>
      <c r="D2" s="10">
        <v>0.1</v>
      </c>
    </row>
    <row r="3" spans="1:9" ht="15" thickBot="1" x14ac:dyDescent="0.35">
      <c r="A3" s="17" t="s">
        <v>10</v>
      </c>
      <c r="B3" s="5">
        <v>0.5</v>
      </c>
      <c r="C3" s="2">
        <v>0.2</v>
      </c>
      <c r="D3" s="3">
        <v>0.7</v>
      </c>
    </row>
    <row r="5" spans="1:9" ht="15" thickBot="1" x14ac:dyDescent="0.3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</row>
    <row r="6" spans="1:9" ht="15" thickBot="1" x14ac:dyDescent="0.35">
      <c r="A6" s="11"/>
      <c r="B6" s="28" t="s">
        <v>3</v>
      </c>
      <c r="C6" s="16" t="s">
        <v>4</v>
      </c>
      <c r="D6" s="20" t="s">
        <v>5</v>
      </c>
      <c r="E6" s="16" t="s">
        <v>6</v>
      </c>
      <c r="F6" s="20" t="s">
        <v>12</v>
      </c>
      <c r="G6" s="18" t="s">
        <v>13</v>
      </c>
      <c r="H6" s="16" t="s">
        <v>8</v>
      </c>
      <c r="I6" s="27" t="s">
        <v>7</v>
      </c>
    </row>
    <row r="7" spans="1:9" ht="15" thickBot="1" x14ac:dyDescent="0.35">
      <c r="A7" s="16" t="s">
        <v>0</v>
      </c>
      <c r="B7" s="8">
        <f>(1-B2)*(1-B2)</f>
        <v>0.48999999999999994</v>
      </c>
      <c r="C7" s="9">
        <f>(1-B2)*(1-C2)</f>
        <v>0.42</v>
      </c>
      <c r="D7" s="9">
        <f>(1-B2)*(1-D2)</f>
        <v>0.63</v>
      </c>
      <c r="E7" s="9">
        <f>(1-C2)*(1-C2)</f>
        <v>0.36</v>
      </c>
      <c r="F7" s="9">
        <f>(1-C2)*(1-D2)</f>
        <v>0.54</v>
      </c>
      <c r="G7" s="21">
        <f>(1-D2)*(1-D2)</f>
        <v>0.81</v>
      </c>
      <c r="H7" s="15">
        <f>MIN(B7:G7)</f>
        <v>0.36</v>
      </c>
      <c r="I7" s="16">
        <f>MAX(H7:H8)</f>
        <v>0.36</v>
      </c>
    </row>
    <row r="8" spans="1:9" ht="15" thickBot="1" x14ac:dyDescent="0.35">
      <c r="A8" s="23" t="s">
        <v>1</v>
      </c>
      <c r="B8" s="8">
        <f>(1-B3)*(1-B3)</f>
        <v>0.25</v>
      </c>
      <c r="C8" s="9">
        <f>(1-B3)*(1-C3)</f>
        <v>0.4</v>
      </c>
      <c r="D8" s="9">
        <f>(1-B3)*(1-D3)</f>
        <v>0.15000000000000002</v>
      </c>
      <c r="E8" s="9">
        <f>(1-C3)*(1-C3)</f>
        <v>0.64000000000000012</v>
      </c>
      <c r="F8" s="9">
        <f>(1-C3)*(1-D3)</f>
        <v>0.24000000000000005</v>
      </c>
      <c r="G8" s="21">
        <f>(1-D3)*(1-D3)</f>
        <v>9.0000000000000024E-2</v>
      </c>
      <c r="H8" s="7">
        <f>MIN(B8:G8)</f>
        <v>9.0000000000000024E-2</v>
      </c>
    </row>
    <row r="9" spans="1:9" ht="15" thickBot="1" x14ac:dyDescent="0.35">
      <c r="A9" s="16" t="s">
        <v>7</v>
      </c>
      <c r="B9" s="19">
        <f>MAX(B7:B8)</f>
        <v>0.48999999999999994</v>
      </c>
      <c r="C9" s="12">
        <f t="shared" ref="C9:G9" si="0">MAX(C7:C8)</f>
        <v>0.42</v>
      </c>
      <c r="D9" s="12">
        <f t="shared" si="0"/>
        <v>0.63</v>
      </c>
      <c r="E9" s="12">
        <f t="shared" si="0"/>
        <v>0.64000000000000012</v>
      </c>
      <c r="F9" s="12">
        <f t="shared" si="0"/>
        <v>0.54</v>
      </c>
      <c r="G9" s="13">
        <f t="shared" si="0"/>
        <v>0.81</v>
      </c>
    </row>
    <row r="10" spans="1:9" ht="15" thickBot="1" x14ac:dyDescent="0.35">
      <c r="A10" s="17" t="s">
        <v>8</v>
      </c>
      <c r="B10" s="16">
        <f>MIN(B9:G9)</f>
        <v>0.42</v>
      </c>
    </row>
    <row r="13" spans="1:9" ht="15" thickBot="1" x14ac:dyDescent="0.35"/>
    <row r="14" spans="1:9" ht="15" thickBot="1" x14ac:dyDescent="0.35">
      <c r="C14" s="11" t="s">
        <v>20</v>
      </c>
      <c r="D14" s="12" t="s">
        <v>21</v>
      </c>
      <c r="E14" s="12" t="s">
        <v>22</v>
      </c>
      <c r="F14" s="12" t="s">
        <v>23</v>
      </c>
      <c r="G14" s="12" t="s">
        <v>24</v>
      </c>
      <c r="H14" s="28" t="s">
        <v>25</v>
      </c>
      <c r="I14" s="16" t="s">
        <v>26</v>
      </c>
    </row>
    <row r="15" spans="1:9" ht="15" thickBot="1" x14ac:dyDescent="0.35">
      <c r="C15" s="41">
        <v>0</v>
      </c>
      <c r="D15" s="42">
        <v>2.2435897435897449</v>
      </c>
      <c r="E15" s="42">
        <v>0</v>
      </c>
      <c r="F15" s="42">
        <v>0.16025641025640935</v>
      </c>
      <c r="G15" s="42">
        <v>0</v>
      </c>
      <c r="H15" s="43">
        <v>0</v>
      </c>
      <c r="I15" s="44">
        <f>SUM(C15:H15)</f>
        <v>2.4038461538461542</v>
      </c>
    </row>
    <row r="16" spans="1:9" ht="15" thickBot="1" x14ac:dyDescent="0.35"/>
    <row r="17" spans="1:11" x14ac:dyDescent="0.3">
      <c r="A17" s="39" t="s">
        <v>28</v>
      </c>
      <c r="B17" s="45">
        <v>1.9230769230769225</v>
      </c>
      <c r="C17" s="30">
        <v>0.49</v>
      </c>
      <c r="D17" s="30">
        <v>0.42</v>
      </c>
      <c r="E17" s="30">
        <v>0.63</v>
      </c>
      <c r="F17" s="30">
        <v>0.36</v>
      </c>
      <c r="G17" s="30">
        <v>0.54</v>
      </c>
      <c r="H17" s="31">
        <v>0.81</v>
      </c>
      <c r="I17" s="14">
        <f>SUMPRODUCT(C15:H15,C17:H17)</f>
        <v>1.0000000000000002</v>
      </c>
      <c r="J17" t="s">
        <v>27</v>
      </c>
      <c r="K17" s="14">
        <v>1</v>
      </c>
    </row>
    <row r="18" spans="1:11" ht="15" thickBot="1" x14ac:dyDescent="0.35">
      <c r="A18" s="40" t="s">
        <v>29</v>
      </c>
      <c r="B18" s="46">
        <v>0.480769230769231</v>
      </c>
      <c r="C18" s="32">
        <v>0.25</v>
      </c>
      <c r="D18" s="32">
        <v>0.4</v>
      </c>
      <c r="E18" s="32">
        <v>0.15</v>
      </c>
      <c r="F18" s="32">
        <v>0.64</v>
      </c>
      <c r="G18" s="32">
        <v>0.24</v>
      </c>
      <c r="H18" s="33">
        <v>0.09</v>
      </c>
      <c r="I18" s="17">
        <f>SUMPRODUCT(C15:H15,C18:H18)</f>
        <v>1</v>
      </c>
      <c r="J18" t="s">
        <v>27</v>
      </c>
      <c r="K18" s="17">
        <v>1</v>
      </c>
    </row>
    <row r="19" spans="1:11" ht="15" thickBot="1" x14ac:dyDescent="0.35">
      <c r="A19" s="16" t="s">
        <v>26</v>
      </c>
      <c r="B19" s="47">
        <f>SUM(B17:B18)</f>
        <v>2.4038461538461533</v>
      </c>
      <c r="C19" s="18">
        <f>SUMPRODUCT($B$17:$B$18,C17:C18)</f>
        <v>1.0624999999999998</v>
      </c>
      <c r="D19" s="20">
        <f t="shared" ref="D19:H19" si="1">SUMPRODUCT($B$17:$B$18,D17:D18)</f>
        <v>0.99999999999999978</v>
      </c>
      <c r="E19" s="20">
        <f t="shared" si="1"/>
        <v>1.2836538461538458</v>
      </c>
      <c r="F19" s="20">
        <f t="shared" si="1"/>
        <v>1</v>
      </c>
      <c r="G19" s="20">
        <f t="shared" si="1"/>
        <v>1.1538461538461535</v>
      </c>
      <c r="H19" s="27">
        <f t="shared" si="1"/>
        <v>1.6009615384615381</v>
      </c>
    </row>
    <row r="20" spans="1:11" ht="15" thickBot="1" x14ac:dyDescent="0.35">
      <c r="C20" t="s">
        <v>30</v>
      </c>
      <c r="D20" t="s">
        <v>30</v>
      </c>
      <c r="E20" t="s">
        <v>30</v>
      </c>
      <c r="F20" t="s">
        <v>30</v>
      </c>
      <c r="G20" t="s">
        <v>30</v>
      </c>
      <c r="H20" t="s">
        <v>30</v>
      </c>
    </row>
    <row r="21" spans="1:11" ht="15" thickBot="1" x14ac:dyDescent="0.35">
      <c r="C21" s="18">
        <v>1</v>
      </c>
      <c r="D21" s="20">
        <v>1</v>
      </c>
      <c r="E21" s="20">
        <v>1</v>
      </c>
      <c r="F21" s="20">
        <v>1</v>
      </c>
      <c r="G21" s="20">
        <v>1</v>
      </c>
      <c r="H21" s="27">
        <v>1</v>
      </c>
    </row>
    <row r="23" spans="1:11" ht="15" thickBot="1" x14ac:dyDescent="0.35"/>
    <row r="24" spans="1:11" ht="15" thickBot="1" x14ac:dyDescent="0.35">
      <c r="A24" s="18" t="s">
        <v>78</v>
      </c>
      <c r="B24" s="27">
        <f>1/B19</f>
        <v>0.41600000000000009</v>
      </c>
    </row>
    <row r="25" spans="1:11" ht="15" thickBot="1" x14ac:dyDescent="0.35">
      <c r="C25" s="49" t="s">
        <v>10</v>
      </c>
      <c r="D25" s="49"/>
      <c r="E25" s="49"/>
      <c r="F25" s="49"/>
      <c r="G25" s="49"/>
      <c r="H25" s="49"/>
    </row>
    <row r="26" spans="1:11" ht="15" thickBot="1" x14ac:dyDescent="0.35">
      <c r="C26" s="18">
        <f>B24*C15</f>
        <v>0</v>
      </c>
      <c r="D26" s="20">
        <f>B24*D15</f>
        <v>0.93333333333333413</v>
      </c>
      <c r="E26" s="20">
        <f>B24*E15</f>
        <v>0</v>
      </c>
      <c r="F26" s="20">
        <f>B24*F15</f>
        <v>6.6666666666666305E-2</v>
      </c>
      <c r="G26" s="20">
        <f>B24*G15</f>
        <v>0</v>
      </c>
      <c r="H26" s="27">
        <f>B24*H15</f>
        <v>0</v>
      </c>
    </row>
    <row r="27" spans="1:11" ht="15" thickBot="1" x14ac:dyDescent="0.35"/>
    <row r="28" spans="1:11" x14ac:dyDescent="0.3">
      <c r="A28" s="48" t="s">
        <v>9</v>
      </c>
      <c r="B28" s="14">
        <f>B24*B17</f>
        <v>0.79999999999999993</v>
      </c>
    </row>
    <row r="29" spans="1:11" ht="15" thickBot="1" x14ac:dyDescent="0.35">
      <c r="A29" s="48"/>
      <c r="B29" s="17">
        <f>B24*B18</f>
        <v>0.20000000000000015</v>
      </c>
    </row>
  </sheetData>
  <mergeCells count="2">
    <mergeCell ref="A28:A29"/>
    <mergeCell ref="C25:H25"/>
  </mergeCells>
  <phoneticPr fontId="2" type="noConversion"/>
  <pageMargins left="0.7" right="0.7" top="0.75" bottom="0.75" header="0.3" footer="0.3"/>
  <ignoredErrors>
    <ignoredError sqref="I17:I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Отчет об устойчивости 1</vt:lpstr>
      <vt:lpstr>Отчет об устойчивости 2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Samchuk</dc:creator>
  <cp:lastModifiedBy>Anastasiia Samchuk</cp:lastModifiedBy>
  <dcterms:created xsi:type="dcterms:W3CDTF">2023-11-14T18:01:36Z</dcterms:created>
  <dcterms:modified xsi:type="dcterms:W3CDTF">2023-11-16T09:19:37Z</dcterms:modified>
</cp:coreProperties>
</file>