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hidePivotFieldList="1" defaultThemeVersion="166925"/>
  <mc:AlternateContent xmlns:mc="http://schemas.openxmlformats.org/markup-compatibility/2006">
    <mc:Choice Requires="x15">
      <x15ac:absPath xmlns:x15ac="http://schemas.microsoft.com/office/spreadsheetml/2010/11/ac" url="C:\Saanvi\git\Excel\Dashboard_prac\"/>
    </mc:Choice>
  </mc:AlternateContent>
  <xr:revisionPtr revIDLastSave="0" documentId="13_ncr:1_{D58B0A22-A4C4-480A-BC34-4230095DBF62}" xr6:coauthVersionLast="47" xr6:coauthVersionMax="47" xr10:uidLastSave="{00000000-0000-0000-0000-000000000000}"/>
  <bookViews>
    <workbookView xWindow="-108" yWindow="-108" windowWidth="23256" windowHeight="12456" activeTab="2" xr2:uid="{9E1190CB-FBCA-4DFD-92A5-80D8BF290735}"/>
  </bookViews>
  <sheets>
    <sheet name="Customer Info" sheetId="8" r:id="rId1"/>
    <sheet name="Order Info" sheetId="9" r:id="rId2"/>
    <sheet name="Order PT" sheetId="11" r:id="rId3"/>
    <sheet name="Customer Dashboard" sheetId="5" r:id="rId4"/>
  </sheets>
  <definedNames>
    <definedName name="_xlnm._FilterDatabase" localSheetId="3" hidden="1">'Customer Dashboard'!$B$15:$K$845</definedName>
    <definedName name="_xlcn.WorksheetConnection_CustomerDashboardB13H843" hidden="1">'Customer Dashboard'!$B$15:$H$847</definedName>
    <definedName name="_xlcn.WorksheetConnection_CustomerOrders01.xlsxCustomerInfo" hidden="1">'Customer Info'!$B$1:$K$92</definedName>
    <definedName name="_xlcn.WorksheetConnection_CustomerOrders01.xlsxOrderInfo" hidden="1">'Customer Dashboard'!$B$15:$H$847</definedName>
    <definedName name="_xlnm.Criteria" localSheetId="3">'Customer Dashboard'!$B$2:$E$3</definedName>
    <definedName name="Slicer_Order_Month">#N/A</definedName>
  </definedNames>
  <calcPr calcId="191029"/>
  <pivotCaches>
    <pivotCache cacheId="0" r:id="rId5"/>
  </pivotCaches>
  <fileRecoveryPr autoRecover="0"/>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Info" name="OrderInfo" connection="WorksheetConnection_CustomerOrders-01.xlsx!OrderInfo"/>
          <x15:modelTable id="CustomerInfo" name="CustomerInfo" connection="WorksheetConnection_CustomerOrders-01.xlsx!CustomerInfo"/>
          <x15:modelTable id="Range" name="Range" connection="WorksheetConnection_Customer Dashboard!$B$13:$H$843"/>
        </x15:modelTables>
        <x15:modelRelationships>
          <x15:modelRelationship fromTable="OrderInfo" fromColumn="CustomerID" toTable="CustomerInfo"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5" l="1"/>
  <c r="G6" i="5"/>
  <c r="G4" i="5"/>
  <c r="C11" i="5"/>
  <c r="K845" i="5"/>
  <c r="K844" i="5"/>
  <c r="K843" i="5"/>
  <c r="K842" i="5"/>
  <c r="K841" i="5"/>
  <c r="K840" i="5"/>
  <c r="K839" i="5"/>
  <c r="K838" i="5"/>
  <c r="K837" i="5"/>
  <c r="K836" i="5"/>
  <c r="K835" i="5"/>
  <c r="K834" i="5"/>
  <c r="K833" i="5"/>
  <c r="K832" i="5"/>
  <c r="K831" i="5"/>
  <c r="K830" i="5"/>
  <c r="K829" i="5"/>
  <c r="K828" i="5"/>
  <c r="K827" i="5"/>
  <c r="K826" i="5"/>
  <c r="K825" i="5"/>
  <c r="K824" i="5"/>
  <c r="K823" i="5"/>
  <c r="K822" i="5"/>
  <c r="K821" i="5"/>
  <c r="K820" i="5"/>
  <c r="K819" i="5"/>
  <c r="K818" i="5"/>
  <c r="K817" i="5"/>
  <c r="K816" i="5"/>
  <c r="K815" i="5"/>
  <c r="K814" i="5"/>
  <c r="K813" i="5"/>
  <c r="K812" i="5"/>
  <c r="K811" i="5"/>
  <c r="K810" i="5"/>
  <c r="K809" i="5"/>
  <c r="K808" i="5"/>
  <c r="K807" i="5"/>
  <c r="K806" i="5"/>
  <c r="K805" i="5"/>
  <c r="K804" i="5"/>
  <c r="K803" i="5"/>
  <c r="K802" i="5"/>
  <c r="K801" i="5"/>
  <c r="K800" i="5"/>
  <c r="K799" i="5"/>
  <c r="K798" i="5"/>
  <c r="K797" i="5"/>
  <c r="K796" i="5"/>
  <c r="K795" i="5"/>
  <c r="K794" i="5"/>
  <c r="K793" i="5"/>
  <c r="K792" i="5"/>
  <c r="K791" i="5"/>
  <c r="K790" i="5"/>
  <c r="K789" i="5"/>
  <c r="K788" i="5"/>
  <c r="K787" i="5"/>
  <c r="K786" i="5"/>
  <c r="K785" i="5"/>
  <c r="K784" i="5"/>
  <c r="K783" i="5"/>
  <c r="K782" i="5"/>
  <c r="K781" i="5"/>
  <c r="K780" i="5"/>
  <c r="K779" i="5"/>
  <c r="K778" i="5"/>
  <c r="K777" i="5"/>
  <c r="K776" i="5"/>
  <c r="K775" i="5"/>
  <c r="K774" i="5"/>
  <c r="K773" i="5"/>
  <c r="K772" i="5"/>
  <c r="K771" i="5"/>
  <c r="K770" i="5"/>
  <c r="K769" i="5"/>
  <c r="K768" i="5"/>
  <c r="K767" i="5"/>
  <c r="K766" i="5"/>
  <c r="K765" i="5"/>
  <c r="K764" i="5"/>
  <c r="K763" i="5"/>
  <c r="K762" i="5"/>
  <c r="K761" i="5"/>
  <c r="K760" i="5"/>
  <c r="K759" i="5"/>
  <c r="K758" i="5"/>
  <c r="K757" i="5"/>
  <c r="K756" i="5"/>
  <c r="K755" i="5"/>
  <c r="K754" i="5"/>
  <c r="K753" i="5"/>
  <c r="K752" i="5"/>
  <c r="K751" i="5"/>
  <c r="K750" i="5"/>
  <c r="K749" i="5"/>
  <c r="K748" i="5"/>
  <c r="K747" i="5"/>
  <c r="K746" i="5"/>
  <c r="K745" i="5"/>
  <c r="K744" i="5"/>
  <c r="K743" i="5"/>
  <c r="K742" i="5"/>
  <c r="K741" i="5"/>
  <c r="K740" i="5"/>
  <c r="K739" i="5"/>
  <c r="K738" i="5"/>
  <c r="K737" i="5"/>
  <c r="K736" i="5"/>
  <c r="K735" i="5"/>
  <c r="K734" i="5"/>
  <c r="K733" i="5"/>
  <c r="K732" i="5"/>
  <c r="K731" i="5"/>
  <c r="K730" i="5"/>
  <c r="K729" i="5"/>
  <c r="K728" i="5"/>
  <c r="K727" i="5"/>
  <c r="K726" i="5"/>
  <c r="K725" i="5"/>
  <c r="K724" i="5"/>
  <c r="K723" i="5"/>
  <c r="K722" i="5"/>
  <c r="K721" i="5"/>
  <c r="K720" i="5"/>
  <c r="K719" i="5"/>
  <c r="K718" i="5"/>
  <c r="K717" i="5"/>
  <c r="K716" i="5"/>
  <c r="K715" i="5"/>
  <c r="K714" i="5"/>
  <c r="K713" i="5"/>
  <c r="K712" i="5"/>
  <c r="K711" i="5"/>
  <c r="K710" i="5"/>
  <c r="K709" i="5"/>
  <c r="K708" i="5"/>
  <c r="K707" i="5"/>
  <c r="K706" i="5"/>
  <c r="K705" i="5"/>
  <c r="K704" i="5"/>
  <c r="K703" i="5"/>
  <c r="K702" i="5"/>
  <c r="K701" i="5"/>
  <c r="K700" i="5"/>
  <c r="K699" i="5"/>
  <c r="K698" i="5"/>
  <c r="K697" i="5"/>
  <c r="K696" i="5"/>
  <c r="K695" i="5"/>
  <c r="K694" i="5"/>
  <c r="K693" i="5"/>
  <c r="K692" i="5"/>
  <c r="K691" i="5"/>
  <c r="K690" i="5"/>
  <c r="K689" i="5"/>
  <c r="K688" i="5"/>
  <c r="K687" i="5"/>
  <c r="K686" i="5"/>
  <c r="K685" i="5"/>
  <c r="K684" i="5"/>
  <c r="K683" i="5"/>
  <c r="K682" i="5"/>
  <c r="K681" i="5"/>
  <c r="K680" i="5"/>
  <c r="K679" i="5"/>
  <c r="K678" i="5"/>
  <c r="K677" i="5"/>
  <c r="K676" i="5"/>
  <c r="K675" i="5"/>
  <c r="K674" i="5"/>
  <c r="K673" i="5"/>
  <c r="K672" i="5"/>
  <c r="K671" i="5"/>
  <c r="K670" i="5"/>
  <c r="K669" i="5"/>
  <c r="K668" i="5"/>
  <c r="K667" i="5"/>
  <c r="K666" i="5"/>
  <c r="K665" i="5"/>
  <c r="K664" i="5"/>
  <c r="K663" i="5"/>
  <c r="K662" i="5"/>
  <c r="K661" i="5"/>
  <c r="K660" i="5"/>
  <c r="K659" i="5"/>
  <c r="K658" i="5"/>
  <c r="K657" i="5"/>
  <c r="K656" i="5"/>
  <c r="K655" i="5"/>
  <c r="K654" i="5"/>
  <c r="K653" i="5"/>
  <c r="K652" i="5"/>
  <c r="K651" i="5"/>
  <c r="K650" i="5"/>
  <c r="K649" i="5"/>
  <c r="K648" i="5"/>
  <c r="K647" i="5"/>
  <c r="K646" i="5"/>
  <c r="K645" i="5"/>
  <c r="K644" i="5"/>
  <c r="K643" i="5"/>
  <c r="K642" i="5"/>
  <c r="K641" i="5"/>
  <c r="K640" i="5"/>
  <c r="K639" i="5"/>
  <c r="K638" i="5"/>
  <c r="K637" i="5"/>
  <c r="K636" i="5"/>
  <c r="K635" i="5"/>
  <c r="K634" i="5"/>
  <c r="K633" i="5"/>
  <c r="K632" i="5"/>
  <c r="K631" i="5"/>
  <c r="K630" i="5"/>
  <c r="K629" i="5"/>
  <c r="K628" i="5"/>
  <c r="K627" i="5"/>
  <c r="K626" i="5"/>
  <c r="K625" i="5"/>
  <c r="K624" i="5"/>
  <c r="K623" i="5"/>
  <c r="K622" i="5"/>
  <c r="K621" i="5"/>
  <c r="K620" i="5"/>
  <c r="K619" i="5"/>
  <c r="K618" i="5"/>
  <c r="K617" i="5"/>
  <c r="K616" i="5"/>
  <c r="K615" i="5"/>
  <c r="K614" i="5"/>
  <c r="K613" i="5"/>
  <c r="K61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507" i="5"/>
  <c r="K506" i="5"/>
  <c r="K505" i="5"/>
  <c r="K504" i="5"/>
  <c r="K503" i="5"/>
  <c r="K502" i="5"/>
  <c r="K501" i="5"/>
  <c r="K500" i="5"/>
  <c r="K499" i="5"/>
  <c r="K498" i="5"/>
  <c r="K497" i="5"/>
  <c r="K496" i="5"/>
  <c r="K495" i="5"/>
  <c r="K494" i="5"/>
  <c r="K493" i="5"/>
  <c r="K492" i="5"/>
  <c r="K491" i="5"/>
  <c r="K490" i="5"/>
  <c r="K489" i="5"/>
  <c r="K488"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E11" i="5"/>
  <c r="D11" i="5"/>
  <c r="B11" i="5"/>
  <c r="B9" i="5"/>
  <c r="D6" i="5"/>
  <c r="C6" i="5"/>
  <c r="B6" i="5"/>
  <c r="F832" i="9"/>
  <c r="B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ustomer Dashboard!$B$13:$H$843" type="102" refreshedVersion="6" minRefreshableVersion="5">
    <extLst>
      <ext xmlns:x15="http://schemas.microsoft.com/office/spreadsheetml/2010/11/main" uri="{DE250136-89BD-433C-8126-D09CA5730AF9}">
        <x15:connection id="Range">
          <x15:rangePr sourceName="_xlcn.WorksheetConnection_CustomerDashboardB13H843"/>
        </x15:connection>
      </ext>
    </extLst>
  </connection>
  <connection id="3" xr16:uid="{00000000-0015-0000-FFFF-FFFF02000000}" name="WorksheetConnection_CustomerOrders-01.xlsx!CustomerInfo" type="102" refreshedVersion="6" minRefreshableVersion="5">
    <extLst>
      <ext xmlns:x15="http://schemas.microsoft.com/office/spreadsheetml/2010/11/main" uri="{DE250136-89BD-433C-8126-D09CA5730AF9}">
        <x15:connection id="CustomerInfo">
          <x15:rangePr sourceName="_xlcn.WorksheetConnection_CustomerOrders01.xlsxCustomerInfo"/>
        </x15:connection>
      </ext>
    </extLst>
  </connection>
  <connection id="4" xr16:uid="{00000000-0015-0000-FFFF-FFFF03000000}" name="WorksheetConnection_CustomerOrders-01.xlsx!OrderInfo" type="102" refreshedVersion="6" minRefreshableVersion="5">
    <extLst>
      <ext xmlns:x15="http://schemas.microsoft.com/office/spreadsheetml/2010/11/main" uri="{DE250136-89BD-433C-8126-D09CA5730AF9}">
        <x15:connection id="OrderInfo">
          <x15:rangePr sourceName="_xlcn.WorksheetConnection_CustomerOrders01.xlsxOrderInfo"/>
        </x15:connection>
      </ext>
    </extLst>
  </connection>
</connections>
</file>

<file path=xl/sharedStrings.xml><?xml version="1.0" encoding="utf-8"?>
<sst xmlns="http://schemas.openxmlformats.org/spreadsheetml/2006/main" count="5860" uniqueCount="656">
  <si>
    <t>Wilman Kala</t>
  </si>
  <si>
    <t>White Clover Markets</t>
  </si>
  <si>
    <t>Tortuga Restaurante</t>
  </si>
  <si>
    <t>The Cracker Box</t>
  </si>
  <si>
    <t>The Big Cheese</t>
  </si>
  <si>
    <t>Simons bistro</t>
  </si>
  <si>
    <t>Seven Seas Imports</t>
  </si>
  <si>
    <t>Richter Supermarkt</t>
  </si>
  <si>
    <t>Ricardo Adocicados</t>
  </si>
  <si>
    <t>Rancho grande</t>
  </si>
  <si>
    <t>QUICK-Stop</t>
  </si>
  <si>
    <t>Pericles Comidas clásicas</t>
  </si>
  <si>
    <t>Maison Dewey</t>
  </si>
  <si>
    <t>Let's Stop N Shop</t>
  </si>
  <si>
    <t>Island Trading</t>
  </si>
  <si>
    <t>Ernst Handel</t>
  </si>
  <si>
    <t>Eastern Connection</t>
  </si>
  <si>
    <t>Consolidated Holdings</t>
  </si>
  <si>
    <t>CONTACT</t>
  </si>
  <si>
    <t>PHONE</t>
  </si>
  <si>
    <t>ADDRESS</t>
  </si>
  <si>
    <t>CITY</t>
  </si>
  <si>
    <t>REGION</t>
  </si>
  <si>
    <t>POSTAL CODE</t>
  </si>
  <si>
    <t>FAX</t>
  </si>
  <si>
    <t>ORDER COUNT</t>
  </si>
  <si>
    <t>LAST ORDER</t>
  </si>
  <si>
    <t>ORDER HISTORY</t>
  </si>
  <si>
    <t>ALFKI</t>
  </si>
  <si>
    <t>Sales Representative</t>
  </si>
  <si>
    <t>030-0074321</t>
  </si>
  <si>
    <t>030-0076545</t>
  </si>
  <si>
    <t>ANATR</t>
  </si>
  <si>
    <t>Owner</t>
  </si>
  <si>
    <t>(5) 555-4729</t>
  </si>
  <si>
    <t>(5) 555-3745</t>
  </si>
  <si>
    <t>ANTON</t>
  </si>
  <si>
    <t>(5) 555-3932</t>
  </si>
  <si>
    <t>AROUT</t>
  </si>
  <si>
    <t>(171) 555-7788</t>
  </si>
  <si>
    <t>(171) 555-6750</t>
  </si>
  <si>
    <t>BERGS</t>
  </si>
  <si>
    <t>Order Administrator</t>
  </si>
  <si>
    <t>0921-12 34 65</t>
  </si>
  <si>
    <t>0921-12 34 67</t>
  </si>
  <si>
    <t>BLAUS</t>
  </si>
  <si>
    <t>0621-08460</t>
  </si>
  <si>
    <t>0621-08924</t>
  </si>
  <si>
    <t>BLONP</t>
  </si>
  <si>
    <t>Marketing Manager</t>
  </si>
  <si>
    <t>88.60.15.31</t>
  </si>
  <si>
    <t>88.60.15.32</t>
  </si>
  <si>
    <t>BOLID</t>
  </si>
  <si>
    <t>(91) 555 22 82</t>
  </si>
  <si>
    <t>(91) 555 91 99</t>
  </si>
  <si>
    <t>BONAP</t>
  </si>
  <si>
    <t>91.24.45.40</t>
  </si>
  <si>
    <t>91.24.45.41</t>
  </si>
  <si>
    <t>BOTTM</t>
  </si>
  <si>
    <t>Accounting Manager</t>
  </si>
  <si>
    <t>(604) 555-4729</t>
  </si>
  <si>
    <t>(604) 555-3745</t>
  </si>
  <si>
    <t>BSBEV</t>
  </si>
  <si>
    <t>(171) 555-1212</t>
  </si>
  <si>
    <t>CACTU</t>
  </si>
  <si>
    <t>Sales Agent</t>
  </si>
  <si>
    <t>(1) 135-5555</t>
  </si>
  <si>
    <t>(1) 135-4892</t>
  </si>
  <si>
    <t>CENTC</t>
  </si>
  <si>
    <t>(5) 555-3392</t>
  </si>
  <si>
    <t>(5) 555-7293</t>
  </si>
  <si>
    <t>CHOPS</t>
  </si>
  <si>
    <t>0452-076545</t>
  </si>
  <si>
    <t>COMMI</t>
  </si>
  <si>
    <t>Sales Associate</t>
  </si>
  <si>
    <t>SP</t>
  </si>
  <si>
    <t>(11) 555-7647</t>
  </si>
  <si>
    <t>CONSH</t>
  </si>
  <si>
    <t>(171) 555-2282</t>
  </si>
  <si>
    <t>(171) 555-9199</t>
  </si>
  <si>
    <t>DRACD</t>
  </si>
  <si>
    <t>0241-039123</t>
  </si>
  <si>
    <t>0241-059428</t>
  </si>
  <si>
    <t>DUMON</t>
  </si>
  <si>
    <t>40.67.88.88</t>
  </si>
  <si>
    <t>40.67.89.89</t>
  </si>
  <si>
    <t>EASTC</t>
  </si>
  <si>
    <t>(171) 555-0297</t>
  </si>
  <si>
    <t>(171) 555-3373</t>
  </si>
  <si>
    <t>ERNSH</t>
  </si>
  <si>
    <t>Sales Manager</t>
  </si>
  <si>
    <t>7675-3425</t>
  </si>
  <si>
    <t>7675-3426</t>
  </si>
  <si>
    <t>FAMIA</t>
  </si>
  <si>
    <t>Marketing Assistant</t>
  </si>
  <si>
    <t>(11) 555-9857</t>
  </si>
  <si>
    <t>(91) 555 94 44</t>
  </si>
  <si>
    <t>(91) 555 55 93</t>
  </si>
  <si>
    <t>FOLIG</t>
  </si>
  <si>
    <t>Assistant Sales Agent</t>
  </si>
  <si>
    <t>20.16.10.16</t>
  </si>
  <si>
    <t>20.16.10.17</t>
  </si>
  <si>
    <t>FOLKO</t>
  </si>
  <si>
    <t>0695-34 67 21</t>
  </si>
  <si>
    <t>FRANK</t>
  </si>
  <si>
    <t>089-0877310</t>
  </si>
  <si>
    <t>089-0877451</t>
  </si>
  <si>
    <t>FRANR</t>
  </si>
  <si>
    <t>40.32.21.21</t>
  </si>
  <si>
    <t>40.32.21.20</t>
  </si>
  <si>
    <t>FRANS</t>
  </si>
  <si>
    <t>011-4988260</t>
  </si>
  <si>
    <t>011-4988261</t>
  </si>
  <si>
    <t>FURIB</t>
  </si>
  <si>
    <t>(1) 354-2534</t>
  </si>
  <si>
    <t>(1) 354-2535</t>
  </si>
  <si>
    <t>GALED</t>
  </si>
  <si>
    <t>(93) 203 4560</t>
  </si>
  <si>
    <t>(93) 203 4561</t>
  </si>
  <si>
    <t>GODOS</t>
  </si>
  <si>
    <t>(95) 555 82 82</t>
  </si>
  <si>
    <t>GOURL</t>
  </si>
  <si>
    <t>(11) 555-9482</t>
  </si>
  <si>
    <t>GREAL</t>
  </si>
  <si>
    <t>OR</t>
  </si>
  <si>
    <t>(503) 555-7555</t>
  </si>
  <si>
    <t>GROSR</t>
  </si>
  <si>
    <t>(2) 283-2951</t>
  </si>
  <si>
    <t>(2) 283-3397</t>
  </si>
  <si>
    <t>HANAR</t>
  </si>
  <si>
    <t>RJ</t>
  </si>
  <si>
    <t>(21) 555-0091</t>
  </si>
  <si>
    <t>(21) 555-8765</t>
  </si>
  <si>
    <t>HILAA</t>
  </si>
  <si>
    <t>(5) 555-1340</t>
  </si>
  <si>
    <t>(5) 555-1948</t>
  </si>
  <si>
    <t>HUNGC</t>
  </si>
  <si>
    <t>(503) 555-6874</t>
  </si>
  <si>
    <t>(503) 555-2376</t>
  </si>
  <si>
    <t>HUNGO</t>
  </si>
  <si>
    <t>2967 542</t>
  </si>
  <si>
    <t>2967 3333</t>
  </si>
  <si>
    <t>ISLAT</t>
  </si>
  <si>
    <t>(198) 555-8888</t>
  </si>
  <si>
    <t>KOENE</t>
  </si>
  <si>
    <t>0555-09876</t>
  </si>
  <si>
    <t>LACOR</t>
  </si>
  <si>
    <t>30.59.84.10</t>
  </si>
  <si>
    <t>30.59.85.11</t>
  </si>
  <si>
    <t>LAMAI</t>
  </si>
  <si>
    <t>61.77.61.10</t>
  </si>
  <si>
    <t>61.77.61.11</t>
  </si>
  <si>
    <t>LAUGB</t>
  </si>
  <si>
    <t>(604) 555-3392</t>
  </si>
  <si>
    <t>(604) 555-7293</t>
  </si>
  <si>
    <t>LAZYK</t>
  </si>
  <si>
    <t>WA</t>
  </si>
  <si>
    <t>(509) 555-7969</t>
  </si>
  <si>
    <t>(509) 555-6221</t>
  </si>
  <si>
    <t>LEHMS</t>
  </si>
  <si>
    <t>069-0245984</t>
  </si>
  <si>
    <t>069-0245874</t>
  </si>
  <si>
    <t>LETSS</t>
  </si>
  <si>
    <t>CA</t>
  </si>
  <si>
    <t>(415) 555-5938</t>
  </si>
  <si>
    <t>LILAS</t>
  </si>
  <si>
    <t>(9) 331-6954</t>
  </si>
  <si>
    <t>(9) 331-7256</t>
  </si>
  <si>
    <t>LINOD</t>
  </si>
  <si>
    <t>(8) 34-56-12</t>
  </si>
  <si>
    <t>(8) 34-93-93</t>
  </si>
  <si>
    <t>LONEP</t>
  </si>
  <si>
    <t>(503) 555-9573</t>
  </si>
  <si>
    <t>(503) 555-9646</t>
  </si>
  <si>
    <t>MAGAA</t>
  </si>
  <si>
    <t>035-640230</t>
  </si>
  <si>
    <t>035-640231</t>
  </si>
  <si>
    <t>MAISD</t>
  </si>
  <si>
    <t>(02) 201 24 67</t>
  </si>
  <si>
    <t>(02) 201 24 68</t>
  </si>
  <si>
    <t>MEREP</t>
  </si>
  <si>
    <t>(514) 555-8054</t>
  </si>
  <si>
    <t>(514) 555-8055</t>
  </si>
  <si>
    <t>MORGK</t>
  </si>
  <si>
    <t>0342-023176</t>
  </si>
  <si>
    <t>NORTS</t>
  </si>
  <si>
    <t>(171) 555-7733</t>
  </si>
  <si>
    <t>(171) 555-2530</t>
  </si>
  <si>
    <t>OCEAN</t>
  </si>
  <si>
    <t>(1) 135-5333</t>
  </si>
  <si>
    <t>(1) 135-5535</t>
  </si>
  <si>
    <t>OLDWO</t>
  </si>
  <si>
    <t>AK</t>
  </si>
  <si>
    <t>(907) 555-7584</t>
  </si>
  <si>
    <t>(907) 555-2880</t>
  </si>
  <si>
    <t>OTTIK</t>
  </si>
  <si>
    <t>0221-0644327</t>
  </si>
  <si>
    <t>0221-0765721</t>
  </si>
  <si>
    <t>PARIS</t>
  </si>
  <si>
    <t>(1) 42.34.22.66</t>
  </si>
  <si>
    <t>(1) 42.34.22.77</t>
  </si>
  <si>
    <t>PERIC</t>
  </si>
  <si>
    <t>(5) 552-3745</t>
  </si>
  <si>
    <t>(5) 545-3745</t>
  </si>
  <si>
    <t>PICCO</t>
  </si>
  <si>
    <t>6562-9722</t>
  </si>
  <si>
    <t>6562-9723</t>
  </si>
  <si>
    <t>PRINI</t>
  </si>
  <si>
    <t>(1) 356-5634</t>
  </si>
  <si>
    <t>QUEDE</t>
  </si>
  <si>
    <t>(21) 555-4252</t>
  </si>
  <si>
    <t>(21) 555-4545</t>
  </si>
  <si>
    <t>QUEEN</t>
  </si>
  <si>
    <t>(11) 555-1189</t>
  </si>
  <si>
    <t>QUICK</t>
  </si>
  <si>
    <t>0372-035188</t>
  </si>
  <si>
    <t>RANCH</t>
  </si>
  <si>
    <t>(1) 123-5555</t>
  </si>
  <si>
    <t>(1) 123-5556</t>
  </si>
  <si>
    <t>RATTC</t>
  </si>
  <si>
    <t>Assistant Sales Representative</t>
  </si>
  <si>
    <t>NM</t>
  </si>
  <si>
    <t>(505) 555-5939</t>
  </si>
  <si>
    <t>(505) 555-3620</t>
  </si>
  <si>
    <t>REGGC</t>
  </si>
  <si>
    <t>0522-556721</t>
  </si>
  <si>
    <t>0522-556722</t>
  </si>
  <si>
    <t>RICAR</t>
  </si>
  <si>
    <t>(21) 555-3412</t>
  </si>
  <si>
    <t>RICSU</t>
  </si>
  <si>
    <t>0897-034214</t>
  </si>
  <si>
    <t>ROMEY</t>
  </si>
  <si>
    <t>(91) 745 6200</t>
  </si>
  <si>
    <t>(91) 745 6210</t>
  </si>
  <si>
    <t>SANTG</t>
  </si>
  <si>
    <t>07-98 92 35</t>
  </si>
  <si>
    <t>07-98 92 47</t>
  </si>
  <si>
    <t>SAVEA</t>
  </si>
  <si>
    <t>ID</t>
  </si>
  <si>
    <t>(208) 555-8097</t>
  </si>
  <si>
    <t>SEVES</t>
  </si>
  <si>
    <t>(171) 555-1717</t>
  </si>
  <si>
    <t>(171) 555-5646</t>
  </si>
  <si>
    <t>SIMOB</t>
  </si>
  <si>
    <t>31 12 34 56</t>
  </si>
  <si>
    <t>31 13 35 57</t>
  </si>
  <si>
    <t>SPECD</t>
  </si>
  <si>
    <t>(1) 47.55.60.10</t>
  </si>
  <si>
    <t>(1) 47.55.60.20</t>
  </si>
  <si>
    <t>SPLIR</t>
  </si>
  <si>
    <t>WY</t>
  </si>
  <si>
    <t>(307) 555-4680</t>
  </si>
  <si>
    <t>(307) 555-6525</t>
  </si>
  <si>
    <t>SUPRD</t>
  </si>
  <si>
    <t>(071) 23 67 22 20</t>
  </si>
  <si>
    <t>(071) 23 67 22 21</t>
  </si>
  <si>
    <t>THEBI</t>
  </si>
  <si>
    <t>(503) 555-3612</t>
  </si>
  <si>
    <t>THECR</t>
  </si>
  <si>
    <t>MT</t>
  </si>
  <si>
    <t>(406) 555-5834</t>
  </si>
  <si>
    <t>(406) 555-8083</t>
  </si>
  <si>
    <t>TOMSP</t>
  </si>
  <si>
    <t>0251-031259</t>
  </si>
  <si>
    <t>0251-035695</t>
  </si>
  <si>
    <t>TORTU</t>
  </si>
  <si>
    <t>(5) 555-2933</t>
  </si>
  <si>
    <t>TRADH</t>
  </si>
  <si>
    <t>(11) 555-2167</t>
  </si>
  <si>
    <t>(11) 555-2168</t>
  </si>
  <si>
    <t>TRAIH</t>
  </si>
  <si>
    <t>(206) 555-8257</t>
  </si>
  <si>
    <t>(206) 555-2174</t>
  </si>
  <si>
    <t>VAFFE</t>
  </si>
  <si>
    <t>86 21 32 43</t>
  </si>
  <si>
    <t>86 22 33 44</t>
  </si>
  <si>
    <t>VICTE</t>
  </si>
  <si>
    <t>78.32.54.86</t>
  </si>
  <si>
    <t>78.32.54.87</t>
  </si>
  <si>
    <t>VINET</t>
  </si>
  <si>
    <t>26.47.15.10</t>
  </si>
  <si>
    <t>26.47.15.11</t>
  </si>
  <si>
    <t>WANDK</t>
  </si>
  <si>
    <t>0711-020361</t>
  </si>
  <si>
    <t>0711-035428</t>
  </si>
  <si>
    <t>WARTH</t>
  </si>
  <si>
    <t>981-443655</t>
  </si>
  <si>
    <t>WELLI</t>
  </si>
  <si>
    <t>(14) 555-8122</t>
  </si>
  <si>
    <t>WHITC</t>
  </si>
  <si>
    <t>(206) 555-4112</t>
  </si>
  <si>
    <t>(206) 555-4115</t>
  </si>
  <si>
    <t>WILMK</t>
  </si>
  <si>
    <t>Owner/Marketing Assistant</t>
  </si>
  <si>
    <t>90-224 8858</t>
  </si>
  <si>
    <t>WOLZA</t>
  </si>
  <si>
    <t>(26) 642-7012</t>
  </si>
  <si>
    <t>Address</t>
  </si>
  <si>
    <t>City</t>
  </si>
  <si>
    <t>Region</t>
  </si>
  <si>
    <t>Fax</t>
  </si>
  <si>
    <t>Company Name</t>
  </si>
  <si>
    <t>Customer ID</t>
  </si>
  <si>
    <t>Contact Title</t>
  </si>
  <si>
    <t>Postal Code</t>
  </si>
  <si>
    <t>ShippedDate</t>
  </si>
  <si>
    <t>OrderID</t>
  </si>
  <si>
    <t>CustomerID</t>
  </si>
  <si>
    <t>OrderDate</t>
  </si>
  <si>
    <t>RequiredDate</t>
  </si>
  <si>
    <t>OrderAmount</t>
  </si>
  <si>
    <t>Alfreds Freddy</t>
  </si>
  <si>
    <t>Anant Rations</t>
  </si>
  <si>
    <t>Antara Torches</t>
  </si>
  <si>
    <t>Arvind Outfits</t>
  </si>
  <si>
    <t>Berglunds Snooby</t>
  </si>
  <si>
    <t>Blanket United</t>
  </si>
  <si>
    <t>Bondel Garrages</t>
  </si>
  <si>
    <t>Bold Collections</t>
  </si>
  <si>
    <t>Bottoms Up</t>
  </si>
  <si>
    <t>Bombay Apparel</t>
  </si>
  <si>
    <t>Best Beverages</t>
  </si>
  <si>
    <t xml:space="preserve">Cactus Comidas </t>
  </si>
  <si>
    <t xml:space="preserve">Centro comercial </t>
  </si>
  <si>
    <t xml:space="preserve">Chop-suey </t>
  </si>
  <si>
    <t>Coco Mineiro</t>
  </si>
  <si>
    <t>Dragon Datas</t>
  </si>
  <si>
    <t>Du drops</t>
  </si>
  <si>
    <t>Familia Arcade</t>
  </si>
  <si>
    <t>FISSA Fabrics</t>
  </si>
  <si>
    <t>Folies garments</t>
  </si>
  <si>
    <t>Folkos</t>
  </si>
  <si>
    <t>Franken sand</t>
  </si>
  <si>
    <t>France resto</t>
  </si>
  <si>
    <t>Fabric Nation</t>
  </si>
  <si>
    <t>Furry italian</t>
  </si>
  <si>
    <t>Galeb bakery</t>
  </si>
  <si>
    <t xml:space="preserve">Godos Cocina </t>
  </si>
  <si>
    <t>Gourmet Lajawab</t>
  </si>
  <si>
    <t>Great Lakes Foods</t>
  </si>
  <si>
    <t>Garrison Restaurant</t>
  </si>
  <si>
    <t>Harini Canes</t>
  </si>
  <si>
    <t>Hilkon Air</t>
  </si>
  <si>
    <t>Hungry Guys</t>
  </si>
  <si>
    <t>Hungama Trading</t>
  </si>
  <si>
    <t>Kone Enterprises</t>
  </si>
  <si>
    <t>Lacar Industries</t>
  </si>
  <si>
    <t>Lama Fashions</t>
  </si>
  <si>
    <t xml:space="preserve">Laughing Bacchus </t>
  </si>
  <si>
    <t>Lazy Kites</t>
  </si>
  <si>
    <t>Lehmanns Markets</t>
  </si>
  <si>
    <t>Lila Supermart</t>
  </si>
  <si>
    <t>Linda Designs</t>
  </si>
  <si>
    <t>Lonesome Restaurant</t>
  </si>
  <si>
    <t>Malad Traders</t>
  </si>
  <si>
    <t>Merry Paillarde</t>
  </si>
  <si>
    <t>Morton Goods</t>
  </si>
  <si>
    <t>North South Hotels</t>
  </si>
  <si>
    <t>Ocean Attiko</t>
  </si>
  <si>
    <t>Old Words</t>
  </si>
  <si>
    <t>Oakwood Furnishings</t>
  </si>
  <si>
    <t>Paris Perfumes</t>
  </si>
  <si>
    <t>Picco Trades</t>
  </si>
  <si>
    <t>Print India</t>
  </si>
  <si>
    <t>Queue Linen</t>
  </si>
  <si>
    <t>Queen Seatings</t>
  </si>
  <si>
    <t>Rattlesnake Grocery</t>
  </si>
  <si>
    <t>Rewari Grocers</t>
  </si>
  <si>
    <t>Romeo Yeasts</t>
  </si>
  <si>
    <t>Santa Gourmet</t>
  </si>
  <si>
    <t>Seva Diagnostics</t>
  </si>
  <si>
    <t>Social Café</t>
  </si>
  <si>
    <t>Split Seconds</t>
  </si>
  <si>
    <t>Supreme Finishings</t>
  </si>
  <si>
    <t>Toms Specialities</t>
  </si>
  <si>
    <t>Traders Den</t>
  </si>
  <si>
    <t>Trail's Provisioners</t>
  </si>
  <si>
    <t>Venkat Café</t>
  </si>
  <si>
    <t>Victor Provisions</t>
  </si>
  <si>
    <t>Vincent Decorators</t>
  </si>
  <si>
    <t>Wonderworld</t>
  </si>
  <si>
    <t>Wazir Collections</t>
  </si>
  <si>
    <t>Wellington Imports</t>
  </si>
  <si>
    <t>West Zen</t>
  </si>
  <si>
    <t>R Farida</t>
  </si>
  <si>
    <t>Vikram Rana</t>
  </si>
  <si>
    <t xml:space="preserve">Ishan Banerjee </t>
  </si>
  <si>
    <t>Punith R</t>
  </si>
  <si>
    <t>M Elizabeth</t>
  </si>
  <si>
    <t>Batul Bhopalwala</t>
  </si>
  <si>
    <t>Justus Varghese</t>
  </si>
  <si>
    <t>Pradyumna Champati</t>
  </si>
  <si>
    <t>Soumyakanta Mishra</t>
  </si>
  <si>
    <t>Satyam Babu</t>
  </si>
  <si>
    <t>Krishna Kumar</t>
  </si>
  <si>
    <t>Satnatan Agarwal</t>
  </si>
  <si>
    <t>Shreyash Kapoor</t>
  </si>
  <si>
    <t>Pallavi Anand</t>
  </si>
  <si>
    <t>Sasidhar Reddy</t>
  </si>
  <si>
    <t>Bala Krishna Tanneru</t>
  </si>
  <si>
    <t>Ajjay Upadhyaya</t>
  </si>
  <si>
    <t>Ujjwal Bandyopadhyay</t>
  </si>
  <si>
    <t>Bibhuti Bhusan Singh</t>
  </si>
  <si>
    <t>Amit Sharma</t>
  </si>
  <si>
    <t>R Lakshmi</t>
  </si>
  <si>
    <t>Sandeep</t>
  </si>
  <si>
    <t>Ravi Shankar B.R</t>
  </si>
  <si>
    <t>Sreedharbabu Nalluri</t>
  </si>
  <si>
    <t>Rohit Uttam Bhoslae</t>
  </si>
  <si>
    <t>Rushikesh</t>
  </si>
  <si>
    <t>Kiran Aithal A</t>
  </si>
  <si>
    <t>Robert Bhandari</t>
  </si>
  <si>
    <t>Rahul Deokar</t>
  </si>
  <si>
    <t>Siddhesh Nadkarni</t>
  </si>
  <si>
    <t>Lakshmi Tanuja M</t>
  </si>
  <si>
    <t>S R Krishnamoorthy</t>
  </si>
  <si>
    <t>Kasturimalpekar</t>
  </si>
  <si>
    <t>Awadhesh Kumar Thakur</t>
  </si>
  <si>
    <t>Madhusudan</t>
  </si>
  <si>
    <t>Harish Rawat</t>
  </si>
  <si>
    <t>Swarnava Chattopadhyay</t>
  </si>
  <si>
    <t>Abhijit Dutta</t>
  </si>
  <si>
    <t>Muthyam</t>
  </si>
  <si>
    <t>Bitanjoy Saha</t>
  </si>
  <si>
    <t>Shailesh Jani</t>
  </si>
  <si>
    <t>Aarti Maharana</t>
  </si>
  <si>
    <t>Mayank Agarwal</t>
  </si>
  <si>
    <t>Basweshwar Rawale</t>
  </si>
  <si>
    <t>Sateesh Vaswani</t>
  </si>
  <si>
    <t>Ravi Kumar Choudhary</t>
  </si>
  <si>
    <t>Ravinder Singh</t>
  </si>
  <si>
    <t>Akash Singh</t>
  </si>
  <si>
    <t>Jafar Hashmi</t>
  </si>
  <si>
    <t>Bora Khagen Rao</t>
  </si>
  <si>
    <t>Ganesh</t>
  </si>
  <si>
    <t>Dawit Melak</t>
  </si>
  <si>
    <t>Babu Dnyaneshwar Pawar</t>
  </si>
  <si>
    <t>Alok Mishra</t>
  </si>
  <si>
    <t>Tulsidas Bhalavi</t>
  </si>
  <si>
    <t>Pranesh Ravula</t>
  </si>
  <si>
    <t>Vijaysundar</t>
  </si>
  <si>
    <t xml:space="preserve">Santosh Kumar </t>
  </si>
  <si>
    <t>Pikloo Roy</t>
  </si>
  <si>
    <t>Paul Brown</t>
  </si>
  <si>
    <t>Assam</t>
  </si>
  <si>
    <t>Kerela</t>
  </si>
  <si>
    <t xml:space="preserve">Bihar </t>
  </si>
  <si>
    <t>West Bengal</t>
  </si>
  <si>
    <t>Chattisgarh</t>
  </si>
  <si>
    <t>Delhi</t>
  </si>
  <si>
    <t>State</t>
  </si>
  <si>
    <t>Tripura</t>
  </si>
  <si>
    <t>Maharashtra</t>
  </si>
  <si>
    <t>Gujarat</t>
  </si>
  <si>
    <t>Karnataka</t>
  </si>
  <si>
    <t>Telengana</t>
  </si>
  <si>
    <t>Tamil Nadu</t>
  </si>
  <si>
    <t>Mizoram</t>
  </si>
  <si>
    <t>P Lalengliana</t>
  </si>
  <si>
    <t>Odisha</t>
  </si>
  <si>
    <t>Jharkhand</t>
  </si>
  <si>
    <t>Meghalaya</t>
  </si>
  <si>
    <t>Punjab</t>
  </si>
  <si>
    <t>Rajasthan</t>
  </si>
  <si>
    <t>Uttar Pradesh</t>
  </si>
  <si>
    <t>Haryana</t>
  </si>
  <si>
    <t>Guwahati</t>
  </si>
  <si>
    <t>Thiruvananthapuram</t>
  </si>
  <si>
    <t>Kochi</t>
  </si>
  <si>
    <t>Patna</t>
  </si>
  <si>
    <t>Kolkata</t>
  </si>
  <si>
    <t>Durgapur</t>
  </si>
  <si>
    <t>Raipur</t>
  </si>
  <si>
    <t>Bilaspur</t>
  </si>
  <si>
    <t>Ahmedabad</t>
  </si>
  <si>
    <t>Surat</t>
  </si>
  <si>
    <t>Rajkot</t>
  </si>
  <si>
    <t>Faridabad</t>
  </si>
  <si>
    <t>Gurugram</t>
  </si>
  <si>
    <t>Dhanbad</t>
  </si>
  <si>
    <t>Ranchi</t>
  </si>
  <si>
    <t>Jamshedpur</t>
  </si>
  <si>
    <t>Bangalore</t>
  </si>
  <si>
    <t>Mumbai</t>
  </si>
  <si>
    <t>Pune</t>
  </si>
  <si>
    <t>Nashik</t>
  </si>
  <si>
    <t>Amravati</t>
  </si>
  <si>
    <t>Kolhapur</t>
  </si>
  <si>
    <t>Shillong</t>
  </si>
  <si>
    <t>Aizwal</t>
  </si>
  <si>
    <t>Bhubaneswar</t>
  </si>
  <si>
    <t>Rourkela</t>
  </si>
  <si>
    <t>Ludhiana</t>
  </si>
  <si>
    <t>Jalandhar</t>
  </si>
  <si>
    <t>Jaipur</t>
  </si>
  <si>
    <t>Jodhpur</t>
  </si>
  <si>
    <t>Chennai</t>
  </si>
  <si>
    <t>Hyderabad</t>
  </si>
  <si>
    <t>Warangal</t>
  </si>
  <si>
    <t>Agartala</t>
  </si>
  <si>
    <t>Kailasahar</t>
  </si>
  <si>
    <t>Lucknow</t>
  </si>
  <si>
    <t>Prayagraj</t>
  </si>
  <si>
    <t>Agra</t>
  </si>
  <si>
    <t>Siliguri</t>
  </si>
  <si>
    <t>985 Anandanagar Road</t>
  </si>
  <si>
    <t>35/H/FU Anandanagar</t>
  </si>
  <si>
    <t>New Patlipura Colony</t>
  </si>
  <si>
    <t>Airport Road</t>
  </si>
  <si>
    <t>Airport</t>
  </si>
  <si>
    <t>Janta Colony</t>
  </si>
  <si>
    <t>Byron Bazar</t>
  </si>
  <si>
    <t>NC</t>
  </si>
  <si>
    <t>Chana Market, Karol Bagh</t>
  </si>
  <si>
    <t>Aggarwal Presteige, Pitampura</t>
  </si>
  <si>
    <t>Jiviraj Park</t>
  </si>
  <si>
    <t>Satyamev Arcade, Chandkheda</t>
  </si>
  <si>
    <t>Sarkhej, Sola</t>
  </si>
  <si>
    <t>Sardar Patel Ringh Road</t>
  </si>
  <si>
    <t>Ring Rd, Udhana Darwaja, Aman Nagar</t>
  </si>
  <si>
    <t xml:space="preserve">Gopal Nagar Society, Gita Nagar, Parvat Patiya. </t>
  </si>
  <si>
    <t xml:space="preserve">Nagrik Bank Building, Dr Yagnik Rd. </t>
  </si>
  <si>
    <t xml:space="preserve">Jubilee Chowk, Jawahar Rd, Lohana Para. </t>
  </si>
  <si>
    <t xml:space="preserve">Sector 16 Rd Sector-16, Nirman Kunj, Daulatabad Village.  </t>
  </si>
  <si>
    <t xml:space="preserve">NH8 Sector 83 Gurugram. </t>
  </si>
  <si>
    <t xml:space="preserve">Gol Chakkar, Carterpuri Rd, Block F, Palam Vihar. </t>
  </si>
  <si>
    <t xml:space="preserve">Sector 90, Gurugram, Haryana </t>
  </si>
  <si>
    <t>DLF</t>
  </si>
  <si>
    <t>APK Cross</t>
  </si>
  <si>
    <t>S90</t>
  </si>
  <si>
    <t>MN Park</t>
  </si>
  <si>
    <t xml:space="preserve">Bekarbandh, Kasturba Nagar, Dhanbad. </t>
  </si>
  <si>
    <t>Nagra Toli, Ranchi, Jharkhand.</t>
  </si>
  <si>
    <t>P.H.E.D Colony, Booty More Rd, Jai Prakash Nagar, Ranchi.</t>
  </si>
  <si>
    <t xml:space="preserve">Jc Tower, Main Road, Opp Ranchi Club, Hindpiri. </t>
  </si>
  <si>
    <t xml:space="preserve">Tata Kandra Main Road, Ashiana More.Adityapur. </t>
  </si>
  <si>
    <t xml:space="preserve">Kasturba Rd, Ambedkar Veedhi.  </t>
  </si>
  <si>
    <t>High Court</t>
  </si>
  <si>
    <t xml:space="preserve">High Ct Rd, Marine Drive, Kochi. </t>
  </si>
  <si>
    <t>DLH Park, Swami Vivekananda Rd, Sunder Nagar, Goregaon West, Mumbai.</t>
  </si>
  <si>
    <t xml:space="preserve">Vidhyapeeth Road, Ganeshkhind Road, Pune. </t>
  </si>
  <si>
    <t xml:space="preserve">Pashan Sus Road. Near Mumbai-Pune Bypass. </t>
  </si>
  <si>
    <t xml:space="preserve">Mumbai - Agra National Hwy, MIDC Ambad, Nashik. </t>
  </si>
  <si>
    <t xml:space="preserve">Swaminarayan Nagar, New Adgaon Naka, Panchavati, Nashik.  </t>
  </si>
  <si>
    <t xml:space="preserve">Vir Tanaji Nagar, Shivneri Colony, Amravati. </t>
  </si>
  <si>
    <t xml:space="preserve">Kasaba Bawada Main Rd,Ramanmala, Kolhapur.  </t>
  </si>
  <si>
    <t xml:space="preserve">Symphony IT Park, Chandivali, Powai, Mumbai. </t>
  </si>
  <si>
    <t>Mary Church, Juhu Chowpatty Marg, Sector 10A, Vashi, Navi Mumbai.</t>
  </si>
  <si>
    <t>Vikas College Rd, Kannamwar Nagar II, Vikhroli, Mumbai.</t>
  </si>
  <si>
    <t>Mawlai Phudmuri, Mawlai Mawdatbaki</t>
  </si>
  <si>
    <t>Lower, Lachumiere, Shillong</t>
  </si>
  <si>
    <t>Bill Pekna Bul, Laipuitlang Rd, Laipuitlang, Aizawl</t>
  </si>
  <si>
    <t>Sainik School Rd, Unit 15, Gajapati Nagar, Bhubaneswar.</t>
  </si>
  <si>
    <t xml:space="preserve">Sijua, Patrapada, Bhubaneswar. </t>
  </si>
  <si>
    <t>Kalinga Vihar, Chend Colony, Rourkela</t>
  </si>
  <si>
    <t>SBS Nagar, Jagjit Nagar, Sarabha Nagar, Ludhiana.</t>
  </si>
  <si>
    <t>Cool Road, Near All India Radio, Jawahar Nagar, Jalandhar</t>
  </si>
  <si>
    <t>ASHOK UDHYAN, Pal Rd, Jodhpur
Crowther Way</t>
  </si>
  <si>
    <t>New Sanganer Road. Roop Vihar, Goverdhan Colony, Vivek Vihar, Sodala, Jaipur</t>
  </si>
  <si>
    <t>Metro Pillar 91</t>
  </si>
  <si>
    <t>Bhagwati Nagar 1st Rd, Adarsh Krishna Nagar.</t>
  </si>
  <si>
    <t xml:space="preserve">Mahesh Nagar, 80 Feet Road. </t>
  </si>
  <si>
    <t xml:space="preserve">Shyam Nagar, Jaipur, Rajasthan </t>
  </si>
  <si>
    <t>Poonamallee High Rd, Amaravathi Nagar.</t>
  </si>
  <si>
    <t>9, Vellala St, Ganga Nagar.</t>
  </si>
  <si>
    <t>Shanthi Colony, Anna Nagar</t>
  </si>
  <si>
    <t>Red Hills Road, Bharathi Nagar</t>
  </si>
  <si>
    <t>Mogappair, Chennai</t>
  </si>
  <si>
    <t>Charminar Road, Shah Ali Banda</t>
  </si>
  <si>
    <t>Capital Complex Extension P.O - New Secretariat, Agartala.</t>
  </si>
  <si>
    <t xml:space="preserve">D. K road, Kailashahar, Tripura </t>
  </si>
  <si>
    <t>Faizabad Rd, Vikrant Khand</t>
  </si>
  <si>
    <t>Kanpur - Lucknow Rd, Ram Nagar, Alambagh</t>
  </si>
  <si>
    <t>Raibareli Rd,Pushpendra Nagar</t>
  </si>
  <si>
    <t>Dwarika Puri, Old Katra, Prayagraj</t>
  </si>
  <si>
    <t>Mitra Nagar, Devprayagam Colony</t>
  </si>
  <si>
    <t>Madhwapur, Bairhana</t>
  </si>
  <si>
    <t>Hashimpur Rd, Prayagraj</t>
  </si>
  <si>
    <t>Rajpur Chungi, Grand Parade Rd, Vibhav Nagar</t>
  </si>
  <si>
    <t>Sector 1, Bodla, Lohamandi</t>
  </si>
  <si>
    <t>M.K. Puram, Shastri Puram Rd</t>
  </si>
  <si>
    <t>DG Block(Newtown), Action Area I</t>
  </si>
  <si>
    <t>JC Block Lane,  Broadway Road Salt Lake, Sector III</t>
  </si>
  <si>
    <t>Pancha Sayar Rd, Sahid Smirity Colony</t>
  </si>
  <si>
    <t>Hill Cart Rd, Ward 3, Pradhan Nagar</t>
  </si>
  <si>
    <t>Mangal Pandey Rd, Khalpara</t>
  </si>
  <si>
    <t>City Center, Gandhi More, Commercial Area, Durgapur</t>
  </si>
  <si>
    <t>Tagore Avenue, A-Zone, Durgapur</t>
  </si>
  <si>
    <t>76B,Nehru Chowk</t>
  </si>
  <si>
    <t>HKM</t>
  </si>
  <si>
    <t xml:space="preserve">2132/5787 Range Hills, Pune, Maharashtra </t>
  </si>
  <si>
    <t xml:space="preserve">35 Jan Path, Shastri Nagar, Jaipur. </t>
  </si>
  <si>
    <t xml:space="preserve">LMS Vellayambalam Rd, B32 Kanaka Nagar, Nanthancodu. </t>
  </si>
  <si>
    <t>99 Uttorayon Twp, Siliguri</t>
  </si>
  <si>
    <t>SR</t>
  </si>
  <si>
    <t xml:space="preserve">REGENT PLAZZA, 88 Guru Ram Pavan Bhumi, Dindoli. </t>
  </si>
  <si>
    <t>11B, Desaipet Rd, Vasavi Colony, Kothawada</t>
  </si>
  <si>
    <t>658 Dr. U. N. Brahmachari Street</t>
  </si>
  <si>
    <t>71, Nikol Gam Road</t>
  </si>
  <si>
    <t>Rawatpur 55, Near Airport</t>
  </si>
  <si>
    <t xml:space="preserve">A35 Santosh Nagar, Hyderabad, Telangana </t>
  </si>
  <si>
    <t xml:space="preserve">Block H, Madhav Shopping Center, Devadh Canal Road. </t>
  </si>
  <si>
    <t>Flat 5FG, Gaurav Appt. Anandanagar</t>
  </si>
  <si>
    <t>187 Nabiullah Road Opp. SSP Office, River Bank Colony</t>
  </si>
  <si>
    <t xml:space="preserve">90 Nirman Nagar, Brijlalpura, Jaipur. </t>
  </si>
  <si>
    <t>93/5A, Bailey Road</t>
  </si>
  <si>
    <t>75 Bodla Rd, Freinds Colony, Bhogipura</t>
  </si>
  <si>
    <t>STATE</t>
  </si>
  <si>
    <t>FISSA</t>
  </si>
  <si>
    <t xml:space="preserve">Contact Name </t>
  </si>
  <si>
    <t>Sushanta Baruah</t>
  </si>
  <si>
    <t>Alok Prakash</t>
  </si>
  <si>
    <t>Veeresh Pandit</t>
  </si>
  <si>
    <t>Abhimanyu Kumar</t>
  </si>
  <si>
    <t>Eshita Roy</t>
  </si>
  <si>
    <t>Md Ikbal Kazi</t>
  </si>
  <si>
    <t>Cheerla Srikala</t>
  </si>
  <si>
    <t>Sajith Ms</t>
  </si>
  <si>
    <t>Kisore Asthana</t>
  </si>
  <si>
    <t>Sachin Sharma</t>
  </si>
  <si>
    <t>Praveen Rao</t>
  </si>
  <si>
    <t>N Bharath</t>
  </si>
  <si>
    <t>C R Chatterjee</t>
  </si>
  <si>
    <t>Singaluri Venkatesh</t>
  </si>
  <si>
    <t>Durga Prasad</t>
  </si>
  <si>
    <t>Dashrath Ji Zala</t>
  </si>
  <si>
    <t>Oinam Sonam</t>
  </si>
  <si>
    <t>Malaichamy</t>
  </si>
  <si>
    <t>G.M.Mahendra</t>
  </si>
  <si>
    <t>Manish Kumawat</t>
  </si>
  <si>
    <t>G. Durga Prasad Reddy</t>
  </si>
  <si>
    <t>Rk Meena</t>
  </si>
  <si>
    <t>Sambhu Lal Agrawal</t>
  </si>
  <si>
    <t>Avinash Krishna Bagdi</t>
  </si>
  <si>
    <t>Pankaj Srivastava</t>
  </si>
  <si>
    <t>Hemant Singh Bajeli</t>
  </si>
  <si>
    <t>Raju Mitra</t>
  </si>
  <si>
    <t>Kashinath Modi</t>
  </si>
  <si>
    <t>Mayank Pandey</t>
  </si>
  <si>
    <t>Zubin Khan</t>
  </si>
  <si>
    <t xml:space="preserve">Shipper Name </t>
  </si>
  <si>
    <t>COMPANY NAME</t>
  </si>
  <si>
    <t xml:space="preserve">Phone </t>
  </si>
  <si>
    <t>Company Name2</t>
  </si>
  <si>
    <t>Speed Express</t>
  </si>
  <si>
    <t>National Package</t>
  </si>
  <si>
    <t>Inland Shipping</t>
  </si>
  <si>
    <t>Order Month</t>
  </si>
  <si>
    <t>Order Amount</t>
  </si>
  <si>
    <t>AVERAGE ORDER TOTAL</t>
  </si>
  <si>
    <t>Row Labels</t>
  </si>
  <si>
    <t>Grand Total</t>
  </si>
  <si>
    <t>Sum of OrderAmount</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</si>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</sst>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m\-yyyy"/>
    <numFmt numFmtId="165" formatCode="[$Rs-859]\ #,##0.00"/>
  </numFmts>
  <fonts count="12" x14ac:knownFonts="1">
    <font>
      <sz val="11"/>
      <color theme="1"/>
      <name val="Calibri"/>
      <family val="2"/>
      <scheme val="minor"/>
    </font>
    <font>
      <sz val="11"/>
      <color theme="1"/>
      <name val="Calibri"/>
      <family val="2"/>
      <scheme val="minor"/>
    </font>
    <font>
      <sz val="10"/>
      <name val="Arial"/>
      <family val="2"/>
    </font>
    <font>
      <sz val="11"/>
      <color theme="0"/>
      <name val="Calibri"/>
      <family val="2"/>
      <scheme val="minor"/>
    </font>
    <font>
      <sz val="11"/>
      <color theme="1"/>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b/>
      <sz val="11"/>
      <color theme="0"/>
      <name val="Calibri"/>
      <family val="2"/>
      <scheme val="minor"/>
    </font>
    <font>
      <sz val="11"/>
      <name val="Calibri"/>
      <family val="2"/>
      <scheme val="minor"/>
    </font>
    <font>
      <sz val="8"/>
      <name val="Calibri"/>
      <family val="2"/>
      <scheme val="minor"/>
    </font>
    <font>
      <b/>
      <sz val="16"/>
      <color theme="0"/>
      <name val="Calibri"/>
      <family val="2"/>
      <scheme val="minor"/>
    </font>
  </fonts>
  <fills count="4">
    <fill>
      <patternFill patternType="none"/>
    </fill>
    <fill>
      <patternFill patternType="gray125"/>
    </fill>
    <fill>
      <patternFill patternType="solid">
        <fgColor theme="7"/>
        <bgColor theme="7"/>
      </patternFill>
    </fill>
    <fill>
      <patternFill patternType="solid">
        <fgColor theme="7" tint="0.79998168889431442"/>
        <bgColor theme="7" tint="0.79998168889431442"/>
      </patternFill>
    </fill>
  </fills>
  <borders count="16">
    <border>
      <left/>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bottom/>
      <diagonal/>
    </border>
  </borders>
  <cellStyleXfs count="4">
    <xf numFmtId="0" fontId="0" fillId="0" borderId="0"/>
    <xf numFmtId="44" fontId="1" fillId="0" borderId="0" applyFont="0" applyFill="0" applyBorder="0" applyAlignment="0" applyProtection="0"/>
    <xf numFmtId="0" fontId="2" fillId="0" borderId="0"/>
    <xf numFmtId="44" fontId="2" fillId="0" borderId="0" applyFont="0" applyFill="0" applyBorder="0" applyAlignment="0" applyProtection="0"/>
  </cellStyleXfs>
  <cellXfs count="46">
    <xf numFmtId="0" fontId="0" fillId="0" borderId="0" xfId="0"/>
    <xf numFmtId="14" fontId="0" fillId="0" borderId="0" xfId="0" applyNumberFormat="1"/>
    <xf numFmtId="0" fontId="3" fillId="0" borderId="0" xfId="0" applyFont="1"/>
    <xf numFmtId="0" fontId="4" fillId="0" borderId="0" xfId="0" applyFont="1"/>
    <xf numFmtId="164" fontId="4" fillId="0" borderId="0" xfId="0" applyNumberFormat="1" applyFont="1" applyAlignment="1">
      <alignment horizontal="left"/>
    </xf>
    <xf numFmtId="0" fontId="6" fillId="0" borderId="0" xfId="0" applyFont="1" applyAlignment="1">
      <alignment horizontal="center"/>
    </xf>
    <xf numFmtId="0" fontId="9" fillId="0" borderId="10" xfId="0" applyFont="1" applyBorder="1"/>
    <xf numFmtId="0" fontId="4" fillId="0" borderId="5" xfId="0" applyFont="1" applyBorder="1"/>
    <xf numFmtId="44" fontId="4" fillId="0" borderId="0" xfId="1" applyFont="1"/>
    <xf numFmtId="0" fontId="4" fillId="0" borderId="0" xfId="0" applyFont="1" applyAlignment="1">
      <alignment horizontal="center"/>
    </xf>
    <xf numFmtId="0" fontId="4" fillId="0" borderId="0" xfId="0" applyFont="1" applyBorder="1"/>
    <xf numFmtId="0" fontId="4" fillId="0" borderId="0" xfId="0" applyFont="1" applyAlignment="1"/>
    <xf numFmtId="0" fontId="4" fillId="0" borderId="2" xfId="0" applyFont="1" applyBorder="1"/>
    <xf numFmtId="0" fontId="4" fillId="0" borderId="1" xfId="0" applyNumberFormat="1" applyFont="1" applyBorder="1"/>
    <xf numFmtId="0" fontId="4" fillId="0" borderId="1" xfId="0" applyFont="1" applyBorder="1"/>
    <xf numFmtId="0" fontId="4" fillId="0" borderId="3" xfId="0" applyFont="1" applyBorder="1"/>
    <xf numFmtId="0" fontId="0" fillId="0" borderId="0" xfId="0" applyFill="1"/>
    <xf numFmtId="0" fontId="8" fillId="2" borderId="12" xfId="0" applyFont="1" applyFill="1" applyBorder="1"/>
    <xf numFmtId="0" fontId="0" fillId="3" borderId="12" xfId="0" applyFont="1" applyFill="1" applyBorder="1"/>
    <xf numFmtId="0" fontId="0" fillId="0" borderId="12" xfId="0" applyFont="1" applyBorder="1"/>
    <xf numFmtId="0" fontId="0" fillId="0" borderId="0" xfId="0" applyAlignment="1">
      <alignment horizontal="center"/>
    </xf>
    <xf numFmtId="0" fontId="0" fillId="0" borderId="0" xfId="0" applyFill="1" applyAlignment="1">
      <alignment horizontal="center"/>
    </xf>
    <xf numFmtId="14" fontId="0" fillId="0" borderId="0" xfId="0" applyNumberFormat="1" applyFill="1" applyAlignment="1">
      <alignment horizontal="center"/>
    </xf>
    <xf numFmtId="0" fontId="0" fillId="0" borderId="0" xfId="0" applyFont="1" applyFill="1" applyAlignment="1">
      <alignment horizontal="center"/>
    </xf>
    <xf numFmtId="0" fontId="0" fillId="3" borderId="12" xfId="0" applyFont="1" applyFill="1" applyBorder="1" applyAlignment="1">
      <alignment horizontal="left"/>
    </xf>
    <xf numFmtId="0" fontId="0" fillId="0" borderId="12" xfId="0" applyFont="1" applyBorder="1" applyAlignment="1">
      <alignment horizontal="left"/>
    </xf>
    <xf numFmtId="0" fontId="7" fillId="2" borderId="11" xfId="0" applyFont="1" applyFill="1" applyBorder="1" applyAlignment="1">
      <alignment horizontal="center"/>
    </xf>
    <xf numFmtId="0" fontId="0" fillId="0" borderId="0" xfId="0" applyFont="1"/>
    <xf numFmtId="14" fontId="4" fillId="0" borderId="0" xfId="0" applyNumberFormat="1" applyFont="1" applyAlignment="1">
      <alignment horizontal="right"/>
    </xf>
    <xf numFmtId="0" fontId="0" fillId="0" borderId="0" xfId="0" pivotButton="1"/>
    <xf numFmtId="0" fontId="0" fillId="0" borderId="0" xfId="0" applyAlignment="1">
      <alignment horizontal="left"/>
    </xf>
    <xf numFmtId="165" fontId="0" fillId="0" borderId="0" xfId="0" applyNumberFormat="1"/>
    <xf numFmtId="0" fontId="11" fillId="2" borderId="15" xfId="0" applyFont="1" applyFill="1" applyBorder="1" applyAlignment="1">
      <alignment horizontal="center"/>
    </xf>
    <xf numFmtId="0" fontId="11" fillId="2" borderId="0" xfId="0" applyFont="1" applyFill="1" applyBorder="1" applyAlignment="1">
      <alignment horizontal="center"/>
    </xf>
    <xf numFmtId="0" fontId="5" fillId="2" borderId="13" xfId="0" applyFont="1" applyFill="1" applyBorder="1" applyAlignment="1" applyProtection="1">
      <alignment horizontal="center"/>
      <protection locked="0"/>
    </xf>
    <xf numFmtId="0" fontId="8" fillId="2" borderId="14" xfId="0" applyFont="1" applyFill="1" applyBorder="1" applyAlignment="1" applyProtection="1">
      <alignment horizontal="center"/>
      <protection locked="0"/>
    </xf>
    <xf numFmtId="0" fontId="6" fillId="0" borderId="7"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6" fillId="0" borderId="9" xfId="0" applyFont="1" applyBorder="1" applyAlignment="1" applyProtection="1">
      <alignment horizontal="center"/>
      <protection locked="0"/>
    </xf>
    <xf numFmtId="0" fontId="4" fillId="0" borderId="4" xfId="0" applyFont="1"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4" fillId="0" borderId="5" xfId="0" applyFont="1" applyBorder="1" applyAlignment="1">
      <alignment horizontal="center"/>
    </xf>
    <xf numFmtId="0" fontId="4" fillId="0" borderId="6" xfId="0" applyFont="1" applyBorder="1" applyAlignment="1">
      <alignment horizontal="center"/>
    </xf>
    <xf numFmtId="0" fontId="7" fillId="2" borderId="13" xfId="0" applyFont="1" applyFill="1" applyBorder="1" applyAlignment="1">
      <alignment horizontal="center"/>
    </xf>
    <xf numFmtId="0" fontId="7" fillId="2" borderId="14" xfId="0" applyFont="1" applyFill="1" applyBorder="1" applyAlignment="1">
      <alignment horizontal="center"/>
    </xf>
  </cellXfs>
  <cellStyles count="4">
    <cellStyle name="Currency" xfId="1" builtinId="4"/>
    <cellStyle name="Currency 2" xfId="3" xr:uid="{00000000-0005-0000-0000-000030000000}"/>
    <cellStyle name="Normal" xfId="0" builtinId="0"/>
    <cellStyle name="Normal 2" xfId="2" xr:uid="{D6EA8024-0FC3-4B6E-8D48-29E740B78F89}"/>
  </cellStyles>
  <dxfs count="34">
    <dxf>
      <numFmt numFmtId="0" formatCode="General"/>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numFmt numFmtId="0" formatCode="General"/>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[Customer+Orders.xlsx]Order PT!OrderPT</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PT'!$B$3</c:f>
              <c:strCache>
                <c:ptCount val="1"/>
                <c:pt idx="0">
                  <c:v>Total</c:v>
                </c:pt>
              </c:strCache>
            </c:strRef>
          </c:tx>
          <c:spPr>
            <a:solidFill>
              <a:schemeClr val="accent4"/>
            </a:solidFill>
            <a:ln>
              <a:noFill/>
            </a:ln>
            <a:effectLst/>
          </c:spPr>
          <c:invertIfNegative val="0"/>
          <c:cat>
            <c:strRef>
              <c:f>'Order PT'!$A$4:$A$7</c:f>
              <c:strCache>
                <c:ptCount val="3"/>
                <c:pt idx="0">
                  <c:v>2016</c:v>
                </c:pt>
                <c:pt idx="1">
                  <c:v>2017</c:v>
                </c:pt>
                <c:pt idx="2">
                  <c:v>2018</c:v>
                </c:pt>
              </c:strCache>
            </c:strRef>
          </c:cat>
          <c:val>
            <c:numRef>
              <c:f>'Order PT'!$B$4:$B$7</c:f>
              <c:numCache>
                <c:formatCode>[$Rs-859]\ #,##0.00</c:formatCode>
                <c:ptCount val="3"/>
                <c:pt idx="0">
                  <c:v>741.65000000000009</c:v>
                </c:pt>
                <c:pt idx="1">
                  <c:v>3587.8999999999996</c:v>
                </c:pt>
                <c:pt idx="2">
                  <c:v>676.9</c:v>
                </c:pt>
              </c:numCache>
            </c:numRef>
          </c:val>
          <c:extLst>
            <c:ext xmlns:c16="http://schemas.microsoft.com/office/drawing/2014/chart" uri="{C3380CC4-5D6E-409C-BE32-E72D297353CC}">
              <c16:uniqueId val="{00000000-A9BE-4B2B-8865-831ED91C79D7}"/>
            </c:ext>
          </c:extLst>
        </c:ser>
        <c:dLbls>
          <c:showLegendKey val="0"/>
          <c:showVal val="0"/>
          <c:showCatName val="0"/>
          <c:showSerName val="0"/>
          <c:showPercent val="0"/>
          <c:showBubbleSize val="0"/>
        </c:dLbls>
        <c:gapWidth val="219"/>
        <c:overlap val="-27"/>
        <c:axId val="541364160"/>
        <c:axId val="541364576"/>
      </c:barChart>
      <c:catAx>
        <c:axId val="54136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64576"/>
        <c:crosses val="autoZero"/>
        <c:auto val="1"/>
        <c:lblAlgn val="ctr"/>
        <c:lblOffset val="100"/>
        <c:noMultiLvlLbl val="0"/>
      </c:catAx>
      <c:valAx>
        <c:axId val="541364576"/>
        <c:scaling>
          <c:orientation val="minMax"/>
        </c:scaling>
        <c:delete val="0"/>
        <c:axPos val="l"/>
        <c:majorGridlines>
          <c:spPr>
            <a:ln w="9525" cap="flat" cmpd="sng" algn="ctr">
              <a:solidFill>
                <a:schemeClr val="tx1">
                  <a:lumMod val="15000"/>
                  <a:lumOff val="85000"/>
                </a:schemeClr>
              </a:solidFill>
              <a:round/>
            </a:ln>
            <a:effectLst/>
          </c:spPr>
        </c:majorGridlines>
        <c:numFmt formatCode="[$Rs-85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6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11</xdr:col>
      <xdr:colOff>144780</xdr:colOff>
      <xdr:row>1</xdr:row>
      <xdr:rowOff>45720</xdr:rowOff>
    </xdr:from>
    <xdr:to>
      <xdr:col>13</xdr:col>
      <xdr:colOff>190500</xdr:colOff>
      <xdr:row>10</xdr:row>
      <xdr:rowOff>114300</xdr:rowOff>
    </xdr:to>
    <xdr:graphicFrame macro="">
      <xdr:nvGraphicFramePr>
        <xdr:cNvPr id="2" name="Chart 1">
          <a:extLst>
            <a:ext uri="{FF2B5EF4-FFF2-40B4-BE49-F238E27FC236}">
              <a16:creationId xmlns:a16="http://schemas.microsoft.com/office/drawing/2014/main" id="{53A2F360-F7E2-40B1-A0F7-C129441C5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152400</xdr:colOff>
      <xdr:row>11</xdr:row>
      <xdr:rowOff>129540</xdr:rowOff>
    </xdr:from>
    <xdr:to>
      <xdr:col>13</xdr:col>
      <xdr:colOff>40008</xdr:colOff>
      <xdr:row>633</xdr:row>
      <xdr:rowOff>83820</xdr:rowOff>
    </xdr:to>
    <mc:AlternateContent xmlns:mc="http://schemas.openxmlformats.org/markup-compatibility/2006" xmlns:a14="http://schemas.microsoft.com/office/drawing/2010/main">
      <mc:Choice Requires="a14">
        <xdr:graphicFrame macro="">
          <xdr:nvGraphicFramePr>
            <xdr:cNvPr id="3" name="Order Month">
              <a:extLst>
                <a:ext uri="{FF2B5EF4-FFF2-40B4-BE49-F238E27FC236}">
                  <a16:creationId xmlns:a16="http://schemas.microsoft.com/office/drawing/2014/main" id="{589F8635-8B33-4C18-B60A-6EFB1F2FB28E}"/>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8435340" y="2423160"/>
              <a:ext cx="3758568"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refreshedDate="45829.976520601849" createdVersion="7" refreshedVersion="7" minRefreshableVersion="3" recordCount="830" xr:uid="{612940DF-6A83-4D98-B2F9-2E3EDE564CBF}">
  <cacheSource type="worksheet">
    <worksheetSource name="CustomerOrderInfo"/>
  </cacheSource>
  <cacheFields count="12">
    <cacheField name="OrderID" numFmtId="0">
      <sharedItems containsSemiMixedTypes="0" containsString="0" containsNumber="1" containsInteger="1" minValue="10248" maxValue="11077"/>
    </cacheField>
    <cacheField name="CustomerID" numFmtId="0">
      <sharedItems/>
    </cacheField>
    <cacheField name="OrderDate" numFmtId="14">
      <sharedItems containsSemiMixedTypes="0" containsNonDate="0" containsDate="1" containsString="0" minDate="2016-07-04T00:00:00" maxDate="2018-05-07T00:00:00" count="480">
        <d v="2017-08-25T00:00:00"/>
        <d v="2017-10-03T00:00:00"/>
        <d v="2017-10-13T00:00:00"/>
        <d v="2018-01-15T00:00:00"/>
        <d v="2018-03-16T00:00:00"/>
        <d v="2018-04-09T00:00:00"/>
        <d v="2016-09-18T00:00:00"/>
        <d v="2017-08-08T00:00:00"/>
        <d v="2017-11-28T00:00:00"/>
        <d v="2018-03-04T00:00:00"/>
        <d v="2016-11-27T00:00:00"/>
        <d v="2017-04-15T00:00:00"/>
        <d v="2017-05-13T00:00:00"/>
        <d v="2017-06-19T00:00:00"/>
        <d v="2017-09-22T00:00:00"/>
        <d v="2017-09-25T00:00:00"/>
        <d v="2018-01-28T00:00:00"/>
        <d v="2016-11-15T00:00:00"/>
        <d v="2016-12-16T00:00:00"/>
        <d v="2017-02-21T00:00:00"/>
        <d v="2017-06-04T00:00:00"/>
        <d v="2017-10-16T00:00:00"/>
        <d v="2017-11-14T00:00:00"/>
        <d v="2017-11-17T00:00:00"/>
        <d v="2017-12-08T00:00:00"/>
        <d v="2017-12-24T00:00:00"/>
        <d v="2018-02-02T00:00:00"/>
        <d v="2018-03-03T00:00:00"/>
        <d v="2018-04-10T00:00:00"/>
        <d v="2016-08-12T00:00:00"/>
        <d v="2016-08-14T00:00:00"/>
        <d v="2017-02-12T00:00:00"/>
        <d v="2017-02-13T00:00:00"/>
        <d v="2017-05-01T00:00:00"/>
        <d v="2017-06-18T00:00:00"/>
        <d v="2017-08-11T00:00:00"/>
        <d v="2017-09-02T00:00:00"/>
        <d v="2017-09-17T00:00:00"/>
        <d v="2017-10-01T00:00:00"/>
        <d v="2017-11-07T00:00:00"/>
        <d v="2017-12-16T00:00:00"/>
        <d v="2018-01-16T00:00:00"/>
        <d v="2018-02-03T00:00:00"/>
        <d v="2018-02-06T00:00:00"/>
        <d v="2017-04-09T00:00:00"/>
        <d v="2017-04-17T00:00:00"/>
        <d v="2017-06-27T00:00:00"/>
        <d v="2017-07-29T00:00:00"/>
        <d v="2018-01-27T00:00:00"/>
        <d v="2018-03-17T00:00:00"/>
        <d v="2018-04-29T00:00:00"/>
        <d v="2016-07-25T00:00:00"/>
        <d v="2016-09-04T00:00:00"/>
        <d v="2016-11-22T00:00:00"/>
        <d v="2017-02-05T00:00:00"/>
        <d v="2017-02-18T00:00:00"/>
        <d v="2017-06-05T00:00:00"/>
        <d v="2017-06-12T00:00:00"/>
        <d v="2017-06-30T00:00:00"/>
        <d v="2017-08-12T00:00:00"/>
        <d v="2017-09-23T00:00:00"/>
        <d v="2018-01-12T00:00:00"/>
        <d v="2016-10-10T00:00:00"/>
        <d v="2017-12-29T00:00:00"/>
        <d v="2018-03-24T00:00:00"/>
        <d v="2016-10-16T00:00:00"/>
        <d v="2016-10-29T00:00:00"/>
        <d v="2016-11-25T00:00:00"/>
        <d v="2017-03-11T00:00:00"/>
        <d v="2017-04-18T00:00:00"/>
        <d v="2017-05-02T00:00:00"/>
        <d v="2017-09-10T00:00:00"/>
        <d v="2017-10-23T00:00:00"/>
        <d v="2017-11-05T00:00:00"/>
        <d v="2017-11-06T00:00:00"/>
        <d v="2017-11-26T00:00:00"/>
        <d v="2018-02-05T00:00:00"/>
        <d v="2018-02-09T00:00:00"/>
        <d v="2018-03-06T00:00:00"/>
        <d v="2018-03-11T00:00:00"/>
        <d v="2018-05-06T00:00:00"/>
        <d v="2016-12-20T00:00:00"/>
        <d v="2017-01-10T00:00:00"/>
        <d v="2017-01-30T00:00:00"/>
        <d v="2017-04-01T00:00:00"/>
        <d v="2018-03-02T00:00:00"/>
        <d v="2018-03-12T00:00:00"/>
        <d v="2018-03-13T00:00:00"/>
        <d v="2018-03-25T00:00:00"/>
        <d v="2018-03-27T00:00:00"/>
        <d v="2018-04-16T00:00:00"/>
        <d v="2018-04-23T00:00:00"/>
        <d v="2018-04-24T00:00:00"/>
        <d v="2016-08-26T00:00:00"/>
        <d v="2017-03-24T00:00:00"/>
        <d v="2017-05-15T00:00:00"/>
        <d v="2017-05-16T00:00:00"/>
        <d v="2017-06-24T00:00:00"/>
        <d v="2017-07-15T00:00:00"/>
        <d v="2018-04-14T00:00:00"/>
        <d v="2017-04-29T00:00:00"/>
        <d v="2017-12-17T00:00:00"/>
        <d v="2018-01-07T00:00:00"/>
        <d v="2018-02-11T00:00:00"/>
        <d v="2018-03-10T00:00:00"/>
        <d v="2018-04-28T00:00:00"/>
        <d v="2016-07-18T00:00:00"/>
        <d v="2016-07-11T00:00:00"/>
        <d v="2016-12-03T00:00:00"/>
        <d v="2017-04-28T00:00:00"/>
        <d v="2017-11-19T00:00:00"/>
        <d v="2018-03-20T00:00:00"/>
        <d v="2018-04-22T00:00:00"/>
        <d v="2016-08-27T00:00:00"/>
        <d v="2017-03-06T00:00:00"/>
        <d v="2017-04-02T00:00:00"/>
        <d v="2018-03-23T00:00:00"/>
        <d v="2017-02-04T00:00:00"/>
        <d v="2017-03-03T00:00:00"/>
        <d v="2018-01-23T00:00:00"/>
        <d v="2016-11-26T00:00:00"/>
        <d v="2016-12-23T00:00:00"/>
        <d v="2017-12-25T00:00:00"/>
        <d v="2018-01-09T00:00:00"/>
        <d v="2018-04-20T00:00:00"/>
        <d v="2018-05-04T00:00:00"/>
        <d v="2016-09-20T00:00:00"/>
        <d v="2017-07-24T00:00:00"/>
        <d v="2017-09-26T00:00:00"/>
        <d v="2018-02-16T00:00:00"/>
        <d v="2017-01-01T00:00:00"/>
        <d v="2017-05-09T00:00:00"/>
        <d v="2017-11-03T00:00:00"/>
        <d v="2018-03-31T00:00:00"/>
        <d v="2018-04-15T00:00:00"/>
        <d v="2016-07-17T00:00:00"/>
        <d v="2016-07-23T00:00:00"/>
        <d v="2016-11-11T00:00:00"/>
        <d v="2016-11-29T00:00:00"/>
        <d v="2016-12-13T00:00:00"/>
        <d v="2017-01-02T00:00:00"/>
        <d v="2017-01-03T00:00:00"/>
        <d v="2017-02-11T00:00:00"/>
        <d v="2017-04-22T00:00:00"/>
        <d v="2017-06-17T00:00:00"/>
        <d v="2017-07-10T00:00:00"/>
        <d v="2017-08-15T00:00:00"/>
        <d v="2017-09-12T00:00:00"/>
        <d v="2017-10-09T00:00:00"/>
        <d v="2017-12-03T00:00:00"/>
        <d v="2017-12-10T00:00:00"/>
        <d v="2017-12-11T00:00:00"/>
        <d v="2017-12-15T00:00:00"/>
        <d v="2018-02-18T00:00:00"/>
        <d v="2018-03-26T00:00:00"/>
        <d v="2018-04-01T00:00:00"/>
        <d v="2018-04-08T00:00:00"/>
        <d v="2018-04-13T00:00:00"/>
        <d v="2018-05-05T00:00:00"/>
        <d v="2016-11-06T00:00:00"/>
        <d v="2016-12-18T00:00:00"/>
        <d v="2017-01-14T00:00:00"/>
        <d v="2017-04-21T00:00:00"/>
        <d v="2017-06-26T00:00:00"/>
        <d v="2017-08-29T00:00:00"/>
        <d v="2017-10-31T00:00:00"/>
        <d v="2017-01-08T00:00:00"/>
        <d v="2017-03-20T00:00:00"/>
        <d v="2017-12-22T00:00:00"/>
        <d v="2016-07-24T00:00:00"/>
        <d v="2016-10-11T00:00:00"/>
        <d v="2016-12-10T00:00:00"/>
        <d v="2017-02-03T00:00:00"/>
        <d v="2017-02-28T00:00:00"/>
        <d v="2017-05-12T00:00:00"/>
        <d v="2017-06-06T00:00:00"/>
        <d v="2017-10-14T00:00:00"/>
        <d v="2017-12-02T00:00:00"/>
        <d v="2018-02-10T00:00:00"/>
        <d v="2018-02-23T00:00:00"/>
        <d v="2018-04-06T00:00:00"/>
        <d v="2018-04-27T00:00:00"/>
        <d v="2016-07-29T00:00:00"/>
        <d v="2016-10-24T00:00:00"/>
        <d v="2016-10-30T00:00:00"/>
        <d v="2016-12-27T00:00:00"/>
        <d v="2017-03-27T00:00:00"/>
        <d v="2017-08-07T00:00:00"/>
        <d v="2017-09-16T00:00:00"/>
        <d v="2017-09-19T00:00:00"/>
        <d v="2017-10-24T00:00:00"/>
        <d v="2017-12-23T00:00:00"/>
        <d v="2018-01-29T00:00:00"/>
        <d v="2018-03-05T00:00:00"/>
        <d v="2017-01-22T00:00:00"/>
        <d v="2017-10-20T00:00:00"/>
        <d v="2017-11-25T00:00:00"/>
        <d v="2017-12-31T00:00:00"/>
        <d v="2018-04-30T00:00:00"/>
        <d v="2016-10-14T00:00:00"/>
        <d v="2016-11-12T00:00:00"/>
        <d v="2017-03-04T00:00:00"/>
        <d v="2017-03-31T00:00:00"/>
        <d v="2017-05-28T00:00:00"/>
        <d v="2017-07-18T00:00:00"/>
        <d v="2018-03-19T00:00:00"/>
        <d v="2016-11-28T00:00:00"/>
        <d v="2017-01-27T00:00:00"/>
        <d v="2017-06-13T00:00:00"/>
        <d v="2018-02-13T00:00:00"/>
        <d v="2016-09-11T00:00:00"/>
        <d v="2018-02-26T00:00:00"/>
        <d v="2018-04-21T00:00:00"/>
        <d v="2017-01-23T00:00:00"/>
        <d v="2017-09-01T00:00:00"/>
        <d v="2017-09-29T00:00:00"/>
        <d v="2017-10-17T00:00:00"/>
        <d v="2018-03-18T00:00:00"/>
        <d v="2017-05-06T00:00:00"/>
        <d v="2017-07-04T00:00:00"/>
        <d v="2017-07-31T00:00:00"/>
        <d v="2017-09-04T00:00:00"/>
        <d v="2018-01-06T00:00:00"/>
        <d v="2018-03-09T00:00:00"/>
        <d v="2018-04-07T00:00:00"/>
        <d v="2016-07-30T00:00:00"/>
        <d v="2017-12-18T00:00:00"/>
        <d v="2016-07-08T00:00:00"/>
        <d v="2016-07-10T00:00:00"/>
        <d v="2017-05-19T00:00:00"/>
        <d v="2017-08-26T00:00:00"/>
        <d v="2017-10-02T00:00:00"/>
        <d v="2017-12-09T00:00:00"/>
        <d v="2018-02-24T00:00:00"/>
        <d v="2016-07-16T00:00:00"/>
        <d v="2016-12-26T00:00:00"/>
        <d v="2017-03-17T00:00:00"/>
        <d v="2017-03-26T00:00:00"/>
        <d v="2017-04-07T00:00:00"/>
        <d v="2017-05-29T00:00:00"/>
        <d v="2017-07-16T00:00:00"/>
        <d v="2017-08-22T00:00:00"/>
        <d v="2017-10-15T00:00:00"/>
        <d v="2016-12-06T00:00:00"/>
        <d v="2016-12-25T00:00:00"/>
        <d v="2017-01-15T00:00:00"/>
        <d v="2017-09-08T00:00:00"/>
        <d v="2016-09-05T00:00:00"/>
        <d v="2016-09-19T00:00:00"/>
        <d v="2016-10-22T00:00:00"/>
        <d v="2016-12-05T00:00:00"/>
        <d v="2016-12-12T00:00:00"/>
        <d v="2017-01-29T00:00:00"/>
        <d v="2017-04-11T00:00:00"/>
        <d v="2017-04-24T00:00:00"/>
        <d v="2017-08-27T00:00:00"/>
        <d v="2017-09-09T00:00:00"/>
        <d v="2017-09-30T00:00:00"/>
        <d v="2017-10-21T00:00:00"/>
        <d v="2017-11-11T00:00:00"/>
        <d v="2018-02-19T00:00:00"/>
        <d v="2018-03-30T00:00:00"/>
        <d v="2016-09-26T00:00:00"/>
        <d v="2016-10-01T00:00:00"/>
        <d v="2016-10-03T00:00:00"/>
        <d v="2017-03-13T00:00:00"/>
        <d v="2017-08-05T00:00:00"/>
        <d v="2017-09-18T00:00:00"/>
        <d v="2017-11-20T00:00:00"/>
        <d v="2017-12-26T00:00:00"/>
        <d v="2018-01-13T00:00:00"/>
        <d v="2016-10-07T00:00:00"/>
        <d v="2016-10-09T00:00:00"/>
        <d v="2017-02-25T00:00:00"/>
        <d v="2017-03-07T00:00:00"/>
        <d v="2017-05-20T00:00:00"/>
        <d v="2017-08-13T00:00:00"/>
        <d v="2017-10-27T00:00:00"/>
        <d v="2016-11-20T00:00:00"/>
        <d v="2017-01-24T00:00:00"/>
        <d v="2017-07-25T00:00:00"/>
        <d v="2017-08-14T00:00:00"/>
        <d v="2017-12-19T00:00:00"/>
        <d v="2018-01-14T00:00:00"/>
        <d v="2017-04-03T00:00:00"/>
        <d v="2018-01-01T00:00:00"/>
        <d v="2017-03-21T00:00:00"/>
        <d v="2017-05-22T00:00:00"/>
        <d v="2016-08-13T00:00:00"/>
        <d v="2016-08-19T00:00:00"/>
        <d v="2016-10-31T00:00:00"/>
        <d v="2017-04-04T00:00:00"/>
        <d v="2017-04-30T00:00:00"/>
        <d v="2017-05-14T00:00:00"/>
        <d v="2017-06-03T00:00:00"/>
        <d v="2017-07-08T00:00:00"/>
        <d v="2017-07-09T00:00:00"/>
        <d v="2018-01-30T00:00:00"/>
        <d v="2018-02-17T00:00:00"/>
        <d v="2017-06-25T00:00:00"/>
        <d v="2017-11-10T00:00:00"/>
        <d v="2018-02-12T00:00:00"/>
        <d v="2016-08-16T00:00:00"/>
        <d v="2016-09-03T00:00:00"/>
        <d v="2016-11-19T00:00:00"/>
        <d v="2017-04-08T00:00:00"/>
        <d v="2017-05-21T00:00:00"/>
        <d v="2018-02-20T00:00:00"/>
        <d v="2018-04-03T00:00:00"/>
        <d v="2018-05-01T00:00:00"/>
        <d v="2017-01-06T00:00:00"/>
        <d v="2017-03-25T00:00:00"/>
        <d v="2017-08-20T00:00:00"/>
        <d v="2017-10-08T00:00:00"/>
        <d v="2017-11-04T00:00:00"/>
        <d v="2018-01-02T00:00:00"/>
        <d v="2018-01-19T00:00:00"/>
        <d v="2016-09-17T00:00:00"/>
        <d v="2016-09-30T00:00:00"/>
        <d v="2017-09-11T00:00:00"/>
        <d v="2016-08-07T00:00:00"/>
        <d v="2016-09-09T00:00:00"/>
        <d v="2017-08-18T00:00:00"/>
        <d v="2017-05-07T00:00:00"/>
        <d v="2017-08-28T00:00:00"/>
        <d v="2017-12-01T00:00:00"/>
        <d v="2016-10-17T00:00:00"/>
        <d v="2016-10-28T00:00:00"/>
        <d v="2016-12-09T00:00:00"/>
        <d v="2017-02-07T00:00:00"/>
        <d v="2017-04-14T00:00:00"/>
        <d v="2017-06-11T00:00:00"/>
        <d v="2017-07-07T00:00:00"/>
        <d v="2017-07-21T00:00:00"/>
        <d v="2017-08-01T00:00:00"/>
        <d v="2017-08-04T00:00:00"/>
        <d v="2017-10-30T00:00:00"/>
        <d v="2016-08-09T00:00:00"/>
        <d v="2017-06-20T00:00:00"/>
        <d v="2017-11-24T00:00:00"/>
        <d v="2017-01-09T00:00:00"/>
        <d v="2017-05-08T00:00:00"/>
        <d v="2016-07-19T00:00:00"/>
        <d v="2016-09-13T00:00:00"/>
        <d v="2016-10-25T00:00:00"/>
        <d v="2017-02-10T00:00:00"/>
        <d v="2017-09-24T00:00:00"/>
        <d v="2017-01-07T00:00:00"/>
        <d v="2017-04-16T00:00:00"/>
        <d v="2017-05-30T00:00:00"/>
        <d v="2017-12-05T00:00:00"/>
        <d v="2016-10-04T00:00:00"/>
        <d v="2016-11-14T00:00:00"/>
        <d v="2017-04-10T00:00:00"/>
        <d v="2018-04-02T00:00:00"/>
        <d v="2016-11-13T00:00:00"/>
        <d v="2016-12-24T00:00:00"/>
        <d v="2017-03-28T00:00:00"/>
        <d v="2017-07-11T00:00:00"/>
        <d v="2018-01-21T00:00:00"/>
        <d v="2016-10-23T00:00:00"/>
        <d v="2016-12-11T00:00:00"/>
        <d v="2017-01-21T00:00:00"/>
        <d v="2017-07-02T00:00:00"/>
        <d v="2017-10-28T00:00:00"/>
        <d v="2016-12-04T00:00:00"/>
        <d v="2017-08-19T00:00:00"/>
        <d v="2017-09-05T00:00:00"/>
        <d v="2018-02-04T00:00:00"/>
        <d v="2018-02-27T00:00:00"/>
        <d v="2016-08-05T00:00:00"/>
        <d v="2016-08-20T00:00:00"/>
        <d v="2016-08-21T00:00:00"/>
        <d v="2016-09-24T00:00:00"/>
        <d v="2016-11-04T00:00:00"/>
        <d v="2017-01-17T00:00:00"/>
        <d v="2017-02-19T00:00:00"/>
        <d v="2017-04-23T00:00:00"/>
        <d v="2017-05-05T00:00:00"/>
        <d v="2017-05-27T00:00:00"/>
        <d v="2017-07-03T00:00:00"/>
        <d v="2017-10-06T00:00:00"/>
        <d v="2017-10-29T00:00:00"/>
        <d v="2017-11-18T00:00:00"/>
        <d v="2017-12-04T00:00:00"/>
        <d v="2017-02-17T00:00:00"/>
        <d v="2016-07-22T00:00:00"/>
        <d v="2016-08-02T00:00:00"/>
        <d v="2016-08-30T00:00:00"/>
        <d v="2016-09-25T00:00:00"/>
        <d v="2016-09-27T00:00:00"/>
        <d v="2016-11-05T00:00:00"/>
        <d v="2017-03-19T00:00:00"/>
        <d v="2017-06-10T00:00:00"/>
        <d v="2017-06-16T00:00:00"/>
        <d v="2017-07-14T00:00:00"/>
        <d v="2018-01-26T00:00:00"/>
        <d v="2016-08-23T00:00:00"/>
        <d v="2017-01-28T00:00:00"/>
        <d v="2017-06-09T00:00:00"/>
        <d v="2017-09-03T00:00:00"/>
        <d v="2016-08-22T00:00:00"/>
        <d v="2016-09-06T00:00:00"/>
        <d v="2017-02-14T00:00:00"/>
        <d v="2017-08-06T00:00:00"/>
        <d v="2018-01-05T00:00:00"/>
        <d v="2016-07-12T00:00:00"/>
        <d v="2017-01-20T00:00:00"/>
        <d v="2018-04-17T00:00:00"/>
        <d v="2016-08-15T00:00:00"/>
        <d v="2016-09-16T00:00:00"/>
        <d v="2016-10-08T00:00:00"/>
        <d v="2016-12-30T00:00:00"/>
        <d v="2017-02-20T00:00:00"/>
        <d v="2017-06-02T00:00:00"/>
        <d v="2017-07-22T00:00:00"/>
        <d v="2017-07-28T00:00:00"/>
        <d v="2017-10-10T00:00:00"/>
        <d v="2017-10-22T00:00:00"/>
        <d v="2017-11-27T00:00:00"/>
        <d v="2018-01-22T00:00:00"/>
        <d v="2016-11-21T00:00:00"/>
        <d v="2016-12-19T00:00:00"/>
        <d v="2017-03-12T00:00:00"/>
        <d v="2017-05-23T00:00:00"/>
        <d v="2017-12-30T00:00:00"/>
        <d v="2017-01-16T00:00:00"/>
        <d v="2017-09-15T00:00:00"/>
        <d v="2017-11-12T00:00:00"/>
        <d v="2018-02-25T00:00:00"/>
        <d v="2016-08-01T00:00:00"/>
        <d v="2016-10-15T00:00:00"/>
        <d v="2016-11-08T00:00:00"/>
        <d v="2016-12-02T00:00:00"/>
        <d v="2016-12-17T00:00:00"/>
        <d v="2017-01-31T00:00:00"/>
        <d v="2018-01-08T00:00:00"/>
        <d v="2016-07-09T00:00:00"/>
        <d v="2016-09-10T00:00:00"/>
        <d v="2017-02-26T00:00:00"/>
        <d v="2017-03-14T00:00:00"/>
        <d v="2018-01-20T00:00:00"/>
        <d v="2017-12-12T00:00:00"/>
        <d v="2017-02-06T00:00:00"/>
        <d v="2017-05-26T00:00:00"/>
        <d v="2017-07-23T00:00:00"/>
        <d v="2016-08-08T00:00:00"/>
        <d v="2016-08-29T00:00:00"/>
        <d v="2016-09-12T00:00:00"/>
        <d v="2016-10-02T00:00:00"/>
        <d v="2017-04-25T00:00:00"/>
        <d v="2017-06-23T00:00:00"/>
        <d v="2016-07-05T00:00:00"/>
        <d v="2016-08-28T00:00:00"/>
        <d v="2016-12-31T00:00:00"/>
        <d v="2017-03-05T00:00:00"/>
        <d v="2017-07-17T00:00:00"/>
        <d v="2016-10-21T00:00:00"/>
        <d v="2017-02-27T00:00:00"/>
        <d v="2017-03-18T00:00:00"/>
        <d v="2016-08-06T00:00:00"/>
        <d v="2016-09-02T00:00:00"/>
        <d v="2016-09-23T00:00:00"/>
        <d v="2016-11-07T00:00:00"/>
        <d v="2016-11-18T00:00:00"/>
        <d v="2017-08-21T00:00:00"/>
        <d v="2016-07-26T00:00:00"/>
        <d v="2016-10-18T00:00:00"/>
        <d v="2017-01-13T00:00:00"/>
        <d v="2017-02-24T00:00:00"/>
        <d v="2017-11-21T00:00:00"/>
        <d v="2016-07-15T00:00:00"/>
        <d v="2017-07-01T00:00:00"/>
        <d v="2016-07-31T00:00:00"/>
        <d v="2016-11-01T00:00:00"/>
        <d v="2017-03-10T00:00:00"/>
        <d v="2017-11-13T00:00:00"/>
        <d v="2016-07-04T00:00:00"/>
        <d v="2017-07-30T00:00:00"/>
        <d v="2017-10-07T00:00:00"/>
      </sharedItems>
      <fieldGroup par="11" base="2">
        <rangePr groupBy="months" startDate="2016-07-04T00:00:00" endDate="2018-05-07T00:00:00"/>
        <groupItems count="14">
          <s v="&lt;7/4/2016"/>
          <s v="Jan"/>
          <s v="Feb"/>
          <s v="Mar"/>
          <s v="Apr"/>
          <s v="May"/>
          <s v="Jun"/>
          <s v="Jul"/>
          <s v="Aug"/>
          <s v="Sep"/>
          <s v="Oct"/>
          <s v="Nov"/>
          <s v="Dec"/>
          <s v="&gt;5/7/2018"/>
        </groupItems>
      </fieldGroup>
    </cacheField>
    <cacheField name="RequiredDate" numFmtId="14">
      <sharedItems containsSemiMixedTypes="0" containsNonDate="0" containsDate="1" containsString="0" minDate="2016-07-24T00:00:00" maxDate="2018-06-12T00:00:00"/>
    </cacheField>
    <cacheField name="ShippedDate" numFmtId="14">
      <sharedItems containsNonDate="0" containsDate="1" containsString="0" containsBlank="1" minDate="2016-07-10T00:00:00" maxDate="2018-05-07T00:00:00"/>
    </cacheField>
    <cacheField name="Shipper Name " numFmtId="0">
      <sharedItems/>
    </cacheField>
    <cacheField name="OrderAmount" numFmtId="0">
      <sharedItems containsSemiMixedTypes="0" containsString="0" containsNumber="1" minValue="0.1" maxValue="5038.2"/>
    </cacheField>
    <cacheField name="Order Amount" numFmtId="0">
      <sharedItems containsSemiMixedTypes="0" containsString="0" containsNumber="1" minValue="0.1" maxValue="5038.2"/>
    </cacheField>
    <cacheField name="Company Name" numFmtId="0">
      <sharedItems count="89">
        <s v="Alfreds Freddy"/>
        <s v="Anant Rations"/>
        <s v="Antara Torches"/>
        <s v="Arvind Outfits"/>
        <s v="Berglunds Snooby"/>
        <s v="Blanket United"/>
        <s v="Bondel Garrages"/>
        <s v="Bold Collections"/>
        <s v="Bombay Apparel"/>
        <s v="Bottoms Up"/>
        <s v="Best Beverages"/>
        <s v="Cactus Comidas "/>
        <s v="Centro comercial "/>
        <s v="Chop-suey "/>
        <s v="Coco Mineiro"/>
        <s v="Consolidated Holdings"/>
        <s v="Dragon Datas"/>
        <s v="Du drops"/>
        <s v="Eastern Connection"/>
        <s v="Ernst Handel"/>
        <s v="Familia Arcade"/>
        <s v="Folies garments"/>
        <s v="Folkos"/>
        <s v="Franken sand"/>
        <s v="France resto"/>
        <s v="Fabric Nation"/>
        <s v="Furry italian"/>
        <s v="Galeb bakery"/>
        <s v="Godos Cocina "/>
        <s v="Gourmet Lajawab"/>
        <s v="Great Lakes Foods"/>
        <s v="Garrison Restaurant"/>
        <s v="Harini Canes"/>
        <s v="Hilkon Air"/>
        <s v="Hungry Guys"/>
        <s v="Hungama Trading"/>
        <s v="Island Trading"/>
        <s v="Kone Enterprises"/>
        <s v="Lacar Industries"/>
        <s v="Lama Fashions"/>
        <s v="Laughing Bacchus "/>
        <s v="Lazy Kites"/>
        <s v="Lehmanns Markets"/>
        <s v="Let's Stop N Shop"/>
        <s v="Lila Supermart"/>
        <s v="Linda Designs"/>
        <s v="Lonesome Restaurant"/>
        <s v="Malad Traders"/>
        <s v="Maison Dewey"/>
        <s v="Merry Paillarde"/>
        <s v="Morton Goods"/>
        <s v="North South Hotels"/>
        <s v="Ocean Attiko"/>
        <s v="Old Words"/>
        <s v="Oakwood Furnishings"/>
        <s v="Pericles Comidas clásicas"/>
        <s v="Picco Trades"/>
        <s v="Print India"/>
        <s v="Queue Linen"/>
        <s v="Queen Seatings"/>
        <s v="QUICK-Stop"/>
        <s v="Rancho grande"/>
        <s v="Rattlesnake Grocery"/>
        <s v="Rewari Grocers"/>
        <s v="Ricardo Adocicados"/>
        <s v="Richter Supermarkt"/>
        <s v="Romeo Yeasts"/>
        <s v="Santa Gourmet"/>
        <s v="Seva Diagnostics"/>
        <s v="Seven Seas Imports"/>
        <s v="Simons bistro"/>
        <s v="Social Café"/>
        <s v="Split Seconds"/>
        <s v="Supreme Finishings"/>
        <s v="The Big Cheese"/>
        <s v="The Cracker Box"/>
        <s v="Toms Specialities"/>
        <s v="Tortuga Restaurante"/>
        <s v="Traders Den"/>
        <s v="Trail's Provisioners"/>
        <s v="Venkat Café"/>
        <s v="Victor Provisions"/>
        <s v="Vincent Decorators"/>
        <s v="Wonderworld"/>
        <s v="Wazir Collections"/>
        <s v="Wellington Imports"/>
        <s v="White Clover Markets"/>
        <s v="Wilman Kala"/>
        <s v="West Zen"/>
      </sharedItems>
    </cacheField>
    <cacheField name="Order Month" numFmtId="0">
      <sharedItems count="12">
        <s v="Aug"/>
        <s v="Oct"/>
        <s v="Jan"/>
        <s v="Mar"/>
        <s v="Apr"/>
        <s v="Sep"/>
        <s v="Nov"/>
        <s v="May"/>
        <s v="Jun"/>
        <s v="Dec"/>
        <s v="Feb"/>
        <s v="Jul"/>
      </sharedItems>
    </cacheField>
    <cacheField name="Quarters" numFmtId="0" databaseField="0">
      <fieldGroup base="2">
        <rangePr groupBy="quarters" startDate="2016-07-04T00:00:00" endDate="2018-05-07T00:00:00"/>
        <groupItems count="6">
          <s v="&lt;7/4/2016"/>
          <s v="Qtr1"/>
          <s v="Qtr2"/>
          <s v="Qtr3"/>
          <s v="Qtr4"/>
          <s v="&gt;5/7/2018"/>
        </groupItems>
      </fieldGroup>
    </cacheField>
    <cacheField name="Years" numFmtId="0" databaseField="0">
      <fieldGroup base="2">
        <rangePr groupBy="years" startDate="2016-07-04T00:00:00" endDate="2018-05-07T00:00:00"/>
        <groupItems count="5">
          <s v="&lt;7/4/2016"/>
          <s v="2016"/>
          <s v="2017"/>
          <s v="2018"/>
          <s v="&gt;5/7/2018"/>
        </groupItems>
      </fieldGroup>
    </cacheField>
  </cacheFields>
  <extLst>
    <ext xmlns:x14="http://schemas.microsoft.com/office/spreadsheetml/2009/9/main" uri="{725AE2AE-9491-48be-B2B4-4EB974FC3084}">
      <x14:pivotCacheDefinition pivotCacheId="1533663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643"/>
    <s v="ALFKI"/>
    <x v="0"/>
    <d v="2017-09-22T00:00:00"/>
    <d v="2017-09-02T00:00:00"/>
    <s v="Speed Express"/>
    <n v="147.30000000000001"/>
    <n v="147.30000000000001"/>
    <x v="0"/>
    <x v="0"/>
  </r>
  <r>
    <n v="10692"/>
    <s v="ALFKI"/>
    <x v="1"/>
    <d v="2017-10-31T00:00:00"/>
    <d v="2017-10-13T00:00:00"/>
    <s v="National Package"/>
    <n v="305.10000000000002"/>
    <n v="305.10000000000002"/>
    <x v="0"/>
    <x v="1"/>
  </r>
  <r>
    <n v="10702"/>
    <s v="ALFKI"/>
    <x v="2"/>
    <d v="2017-11-24T00:00:00"/>
    <d v="2017-10-21T00:00:00"/>
    <s v="Speed Express"/>
    <n v="119.7"/>
    <n v="119.7"/>
    <x v="0"/>
    <x v="1"/>
  </r>
  <r>
    <n v="10835"/>
    <s v="ALFKI"/>
    <x v="3"/>
    <d v="2018-02-12T00:00:00"/>
    <d v="2018-01-21T00:00:00"/>
    <s v="Inland Shipping"/>
    <n v="347.65"/>
    <n v="347.65"/>
    <x v="0"/>
    <x v="2"/>
  </r>
  <r>
    <n v="10952"/>
    <s v="ALFKI"/>
    <x v="4"/>
    <d v="2018-04-27T00:00:00"/>
    <d v="2018-03-24T00:00:00"/>
    <s v="Speed Express"/>
    <n v="202.10000000000002"/>
    <n v="202.10000000000002"/>
    <x v="0"/>
    <x v="3"/>
  </r>
  <r>
    <n v="11011"/>
    <s v="ALFKI"/>
    <x v="5"/>
    <d v="2018-05-07T00:00:00"/>
    <d v="2018-04-13T00:00:00"/>
    <s v="Speed Express"/>
    <n v="6.05"/>
    <n v="6.05"/>
    <x v="0"/>
    <x v="4"/>
  </r>
  <r>
    <n v="10308"/>
    <s v="ANATR"/>
    <x v="6"/>
    <d v="2016-10-16T00:00:00"/>
    <d v="2016-09-24T00:00:00"/>
    <s v="Inland Shipping"/>
    <n v="8.0500000000000007"/>
    <n v="8.0500000000000007"/>
    <x v="1"/>
    <x v="5"/>
  </r>
  <r>
    <n v="10625"/>
    <s v="ANATR"/>
    <x v="7"/>
    <d v="2017-09-05T00:00:00"/>
    <d v="2017-08-14T00:00:00"/>
    <s v="Speed Express"/>
    <n v="219.5"/>
    <n v="219.5"/>
    <x v="1"/>
    <x v="0"/>
  </r>
  <r>
    <n v="10759"/>
    <s v="ANATR"/>
    <x v="8"/>
    <d v="2017-12-26T00:00:00"/>
    <d v="2017-12-12T00:00:00"/>
    <s v="Inland Shipping"/>
    <n v="59.95"/>
    <n v="59.95"/>
    <x v="1"/>
    <x v="6"/>
  </r>
  <r>
    <n v="10926"/>
    <s v="ANATR"/>
    <x v="9"/>
    <d v="2018-04-01T00:00:00"/>
    <d v="2018-03-11T00:00:00"/>
    <s v="Inland Shipping"/>
    <n v="199.60000000000002"/>
    <n v="199.60000000000002"/>
    <x v="1"/>
    <x v="3"/>
  </r>
  <r>
    <n v="10365"/>
    <s v="ANTON"/>
    <x v="10"/>
    <d v="2016-12-25T00:00:00"/>
    <d v="2016-12-02T00:00:00"/>
    <s v="National Package"/>
    <n v="110"/>
    <n v="110"/>
    <x v="2"/>
    <x v="6"/>
  </r>
  <r>
    <n v="10507"/>
    <s v="ANTON"/>
    <x v="11"/>
    <d v="2017-05-13T00:00:00"/>
    <d v="2017-04-22T00:00:00"/>
    <s v="Speed Express"/>
    <n v="237.25"/>
    <n v="237.25"/>
    <x v="2"/>
    <x v="4"/>
  </r>
  <r>
    <n v="10535"/>
    <s v="ANTON"/>
    <x v="12"/>
    <d v="2017-06-10T00:00:00"/>
    <d v="2017-05-21T00:00:00"/>
    <s v="Speed Express"/>
    <n v="78.2"/>
    <n v="78.2"/>
    <x v="2"/>
    <x v="7"/>
  </r>
  <r>
    <n v="10573"/>
    <s v="ANTON"/>
    <x v="13"/>
    <d v="2017-07-17T00:00:00"/>
    <d v="2017-06-20T00:00:00"/>
    <s v="Inland Shipping"/>
    <n v="424.20000000000005"/>
    <n v="424.20000000000005"/>
    <x v="2"/>
    <x v="8"/>
  </r>
  <r>
    <n v="10677"/>
    <s v="ANTON"/>
    <x v="14"/>
    <d v="2017-10-20T00:00:00"/>
    <d v="2017-09-26T00:00:00"/>
    <s v="Inland Shipping"/>
    <n v="20.150000000000002"/>
    <n v="20.150000000000002"/>
    <x v="2"/>
    <x v="5"/>
  </r>
  <r>
    <n v="10682"/>
    <s v="ANTON"/>
    <x v="15"/>
    <d v="2017-10-23T00:00:00"/>
    <d v="2017-10-01T00:00:00"/>
    <s v="National Package"/>
    <n v="180.65"/>
    <n v="180.65"/>
    <x v="2"/>
    <x v="5"/>
  </r>
  <r>
    <n v="10856"/>
    <s v="ANTON"/>
    <x v="16"/>
    <d v="2018-02-25T00:00:00"/>
    <d v="2018-02-10T00:00:00"/>
    <s v="National Package"/>
    <n v="292.14999999999998"/>
    <n v="292.14999999999998"/>
    <x v="2"/>
    <x v="2"/>
  </r>
  <r>
    <n v="10355"/>
    <s v="AROUT"/>
    <x v="17"/>
    <d v="2016-12-13T00:00:00"/>
    <d v="2016-11-20T00:00:00"/>
    <s v="Speed Express"/>
    <n v="209.75"/>
    <n v="209.75"/>
    <x v="3"/>
    <x v="6"/>
  </r>
  <r>
    <n v="10383"/>
    <s v="AROUT"/>
    <x v="18"/>
    <d v="2017-01-13T00:00:00"/>
    <d v="2016-12-18T00:00:00"/>
    <s v="Inland Shipping"/>
    <n v="171.20000000000002"/>
    <n v="171.20000000000002"/>
    <x v="3"/>
    <x v="9"/>
  </r>
  <r>
    <n v="10453"/>
    <s v="AROUT"/>
    <x v="19"/>
    <d v="2017-03-21T00:00:00"/>
    <d v="2017-02-26T00:00:00"/>
    <s v="National Package"/>
    <n v="126.8"/>
    <n v="126.8"/>
    <x v="3"/>
    <x v="10"/>
  </r>
  <r>
    <n v="10558"/>
    <s v="AROUT"/>
    <x v="20"/>
    <d v="2017-07-02T00:00:00"/>
    <d v="2017-06-10T00:00:00"/>
    <s v="National Package"/>
    <n v="364.85"/>
    <n v="364.85"/>
    <x v="3"/>
    <x v="8"/>
  </r>
  <r>
    <n v="10707"/>
    <s v="AROUT"/>
    <x v="21"/>
    <d v="2017-10-30T00:00:00"/>
    <d v="2017-10-23T00:00:00"/>
    <s v="Inland Shipping"/>
    <n v="108.69999999999999"/>
    <n v="108.69999999999999"/>
    <x v="3"/>
    <x v="1"/>
  </r>
  <r>
    <n v="10741"/>
    <s v="AROUT"/>
    <x v="22"/>
    <d v="2017-11-28T00:00:00"/>
    <d v="2017-11-18T00:00:00"/>
    <s v="Inland Shipping"/>
    <n v="54.800000000000004"/>
    <n v="54.800000000000004"/>
    <x v="3"/>
    <x v="6"/>
  </r>
  <r>
    <n v="10743"/>
    <s v="AROUT"/>
    <x v="23"/>
    <d v="2017-12-15T00:00:00"/>
    <d v="2017-11-21T00:00:00"/>
    <s v="National Package"/>
    <n v="118.6"/>
    <n v="118.6"/>
    <x v="3"/>
    <x v="6"/>
  </r>
  <r>
    <n v="10768"/>
    <s v="AROUT"/>
    <x v="24"/>
    <d v="2018-01-05T00:00:00"/>
    <d v="2017-12-15T00:00:00"/>
    <s v="National Package"/>
    <n v="731.59999999999991"/>
    <n v="731.59999999999991"/>
    <x v="3"/>
    <x v="9"/>
  </r>
  <r>
    <n v="10793"/>
    <s v="AROUT"/>
    <x v="25"/>
    <d v="2018-01-21T00:00:00"/>
    <d v="2018-01-08T00:00:00"/>
    <s v="Inland Shipping"/>
    <n v="22.599999999999998"/>
    <n v="22.599999999999998"/>
    <x v="3"/>
    <x v="9"/>
  </r>
  <r>
    <n v="10864"/>
    <s v="AROUT"/>
    <x v="26"/>
    <d v="2018-03-02T00:00:00"/>
    <d v="2018-02-09T00:00:00"/>
    <s v="National Package"/>
    <n v="15.2"/>
    <n v="15.2"/>
    <x v="3"/>
    <x v="10"/>
  </r>
  <r>
    <n v="10920"/>
    <s v="AROUT"/>
    <x v="27"/>
    <d v="2018-03-31T00:00:00"/>
    <d v="2018-03-09T00:00:00"/>
    <s v="National Package"/>
    <n v="148.05000000000001"/>
    <n v="148.05000000000001"/>
    <x v="3"/>
    <x v="3"/>
  </r>
  <r>
    <n v="10953"/>
    <s v="AROUT"/>
    <x v="4"/>
    <d v="2018-03-30T00:00:00"/>
    <d v="2018-03-25T00:00:00"/>
    <s v="National Package"/>
    <n v="118.6"/>
    <n v="118.6"/>
    <x v="3"/>
    <x v="3"/>
  </r>
  <r>
    <n v="11016"/>
    <s v="AROUT"/>
    <x v="28"/>
    <d v="2018-05-08T00:00:00"/>
    <d v="2018-04-13T00:00:00"/>
    <s v="National Package"/>
    <n v="169"/>
    <n v="169"/>
    <x v="3"/>
    <x v="4"/>
  </r>
  <r>
    <n v="10278"/>
    <s v="BERGS"/>
    <x v="29"/>
    <d v="2016-09-09T00:00:00"/>
    <d v="2016-08-16T00:00:00"/>
    <s v="National Package"/>
    <n v="463.45"/>
    <n v="463.45"/>
    <x v="4"/>
    <x v="0"/>
  </r>
  <r>
    <n v="10280"/>
    <s v="BERGS"/>
    <x v="30"/>
    <d v="2016-09-11T00:00:00"/>
    <d v="2016-09-12T00:00:00"/>
    <s v="Speed Express"/>
    <n v="44.900000000000006"/>
    <n v="44.900000000000006"/>
    <x v="4"/>
    <x v="0"/>
  </r>
  <r>
    <n v="10384"/>
    <s v="BERGS"/>
    <x v="18"/>
    <d v="2017-01-13T00:00:00"/>
    <d v="2016-12-20T00:00:00"/>
    <s v="Inland Shipping"/>
    <n v="843.19999999999993"/>
    <n v="843.19999999999993"/>
    <x v="4"/>
    <x v="9"/>
  </r>
  <r>
    <n v="10444"/>
    <s v="BERGS"/>
    <x v="31"/>
    <d v="2017-03-12T00:00:00"/>
    <d v="2017-02-21T00:00:00"/>
    <s v="Inland Shipping"/>
    <n v="17.5"/>
    <n v="17.5"/>
    <x v="4"/>
    <x v="10"/>
  </r>
  <r>
    <n v="10445"/>
    <s v="BERGS"/>
    <x v="32"/>
    <d v="2017-03-13T00:00:00"/>
    <d v="2017-02-20T00:00:00"/>
    <s v="Speed Express"/>
    <n v="46.5"/>
    <n v="46.5"/>
    <x v="4"/>
    <x v="10"/>
  </r>
  <r>
    <n v="10524"/>
    <s v="BERGS"/>
    <x v="33"/>
    <d v="2017-05-29T00:00:00"/>
    <d v="2017-05-07T00:00:00"/>
    <s v="National Package"/>
    <n v="1223.95"/>
    <n v="1223.95"/>
    <x v="4"/>
    <x v="7"/>
  </r>
  <r>
    <n v="10572"/>
    <s v="BERGS"/>
    <x v="34"/>
    <d v="2017-07-16T00:00:00"/>
    <d v="2017-06-25T00:00:00"/>
    <s v="National Package"/>
    <n v="582.15000000000009"/>
    <n v="582.15000000000009"/>
    <x v="4"/>
    <x v="8"/>
  </r>
  <r>
    <n v="10626"/>
    <s v="BERGS"/>
    <x v="35"/>
    <d v="2017-09-08T00:00:00"/>
    <d v="2017-08-20T00:00:00"/>
    <s v="National Package"/>
    <n v="693.45"/>
    <n v="693.45"/>
    <x v="4"/>
    <x v="0"/>
  </r>
  <r>
    <n v="10654"/>
    <s v="BERGS"/>
    <x v="36"/>
    <d v="2017-09-30T00:00:00"/>
    <d v="2017-09-11T00:00:00"/>
    <s v="Speed Express"/>
    <n v="276.3"/>
    <n v="276.3"/>
    <x v="4"/>
    <x v="5"/>
  </r>
  <r>
    <n v="10672"/>
    <s v="BERGS"/>
    <x v="37"/>
    <d v="2017-10-01T00:00:00"/>
    <d v="2017-09-26T00:00:00"/>
    <s v="National Package"/>
    <n v="478.75"/>
    <n v="478.75"/>
    <x v="4"/>
    <x v="5"/>
  </r>
  <r>
    <n v="10689"/>
    <s v="BERGS"/>
    <x v="38"/>
    <d v="2017-10-29T00:00:00"/>
    <d v="2017-10-07T00:00:00"/>
    <s v="National Package"/>
    <n v="67.099999999999994"/>
    <n v="67.099999999999994"/>
    <x v="4"/>
    <x v="1"/>
  </r>
  <r>
    <n v="10733"/>
    <s v="BERGS"/>
    <x v="39"/>
    <d v="2017-12-05T00:00:00"/>
    <d v="2017-11-10T00:00:00"/>
    <s v="Inland Shipping"/>
    <n v="550.54999999999995"/>
    <n v="550.54999999999995"/>
    <x v="4"/>
    <x v="6"/>
  </r>
  <r>
    <n v="10778"/>
    <s v="BERGS"/>
    <x v="40"/>
    <d v="2018-01-13T00:00:00"/>
    <d v="2017-12-24T00:00:00"/>
    <s v="Speed Express"/>
    <n v="33.950000000000003"/>
    <n v="33.950000000000003"/>
    <x v="4"/>
    <x v="9"/>
  </r>
  <r>
    <n v="10837"/>
    <s v="BERGS"/>
    <x v="41"/>
    <d v="2018-02-13T00:00:00"/>
    <d v="2018-01-23T00:00:00"/>
    <s v="Inland Shipping"/>
    <n v="66.599999999999994"/>
    <n v="66.599999999999994"/>
    <x v="4"/>
    <x v="2"/>
  </r>
  <r>
    <n v="10857"/>
    <s v="BERGS"/>
    <x v="16"/>
    <d v="2018-02-25T00:00:00"/>
    <d v="2018-02-06T00:00:00"/>
    <s v="National Package"/>
    <n v="944.25"/>
    <n v="944.25"/>
    <x v="4"/>
    <x v="2"/>
  </r>
  <r>
    <n v="10866"/>
    <s v="BERGS"/>
    <x v="42"/>
    <d v="2018-03-03T00:00:00"/>
    <d v="2018-02-12T00:00:00"/>
    <s v="Speed Express"/>
    <n v="545.54999999999995"/>
    <n v="545.54999999999995"/>
    <x v="4"/>
    <x v="10"/>
  </r>
  <r>
    <n v="10875"/>
    <s v="BERGS"/>
    <x v="43"/>
    <d v="2018-03-06T00:00:00"/>
    <d v="2018-03-03T00:00:00"/>
    <s v="National Package"/>
    <n v="161.85"/>
    <n v="161.85"/>
    <x v="4"/>
    <x v="10"/>
  </r>
  <r>
    <n v="10924"/>
    <s v="BERGS"/>
    <x v="9"/>
    <d v="2018-04-01T00:00:00"/>
    <d v="2018-04-08T00:00:00"/>
    <s v="National Package"/>
    <n v="757.6"/>
    <n v="757.6"/>
    <x v="4"/>
    <x v="3"/>
  </r>
  <r>
    <n v="10501"/>
    <s v="BLAUS"/>
    <x v="44"/>
    <d v="2017-05-07T00:00:00"/>
    <d v="2017-04-16T00:00:00"/>
    <s v="Inland Shipping"/>
    <n v="44.25"/>
    <n v="44.25"/>
    <x v="5"/>
    <x v="4"/>
  </r>
  <r>
    <n v="10509"/>
    <s v="BLAUS"/>
    <x v="45"/>
    <d v="2017-05-15T00:00:00"/>
    <d v="2017-04-29T00:00:00"/>
    <s v="Speed Express"/>
    <n v="0.75"/>
    <n v="0.75"/>
    <x v="5"/>
    <x v="4"/>
  </r>
  <r>
    <n v="10582"/>
    <s v="BLAUS"/>
    <x v="46"/>
    <d v="2017-07-25T00:00:00"/>
    <d v="2017-07-14T00:00:00"/>
    <s v="National Package"/>
    <n v="138.55000000000001"/>
    <n v="138.55000000000001"/>
    <x v="5"/>
    <x v="8"/>
  </r>
  <r>
    <n v="10614"/>
    <s v="BLAUS"/>
    <x v="47"/>
    <d v="2017-08-26T00:00:00"/>
    <d v="2017-08-01T00:00:00"/>
    <s v="Inland Shipping"/>
    <n v="9.65"/>
    <n v="9.65"/>
    <x v="5"/>
    <x v="11"/>
  </r>
  <r>
    <n v="10853"/>
    <s v="BLAUS"/>
    <x v="48"/>
    <d v="2018-02-24T00:00:00"/>
    <d v="2018-02-03T00:00:00"/>
    <s v="National Package"/>
    <n v="269.14999999999998"/>
    <n v="269.14999999999998"/>
    <x v="5"/>
    <x v="2"/>
  </r>
  <r>
    <n v="10956"/>
    <s v="BLAUS"/>
    <x v="49"/>
    <d v="2018-04-28T00:00:00"/>
    <d v="2018-03-20T00:00:00"/>
    <s v="National Package"/>
    <n v="223.25"/>
    <n v="223.25"/>
    <x v="5"/>
    <x v="3"/>
  </r>
  <r>
    <n v="11058"/>
    <s v="BLAUS"/>
    <x v="50"/>
    <d v="2018-05-27T00:00:00"/>
    <m/>
    <s v="Inland Shipping"/>
    <n v="155.69999999999999"/>
    <n v="155.69999999999999"/>
    <x v="5"/>
    <x v="4"/>
  </r>
  <r>
    <n v="10265"/>
    <s v="BLONP"/>
    <x v="51"/>
    <d v="2016-08-22T00:00:00"/>
    <d v="2016-08-12T00:00:00"/>
    <s v="Speed Express"/>
    <n v="276.39999999999998"/>
    <n v="276.39999999999998"/>
    <x v="6"/>
    <x v="11"/>
  </r>
  <r>
    <n v="10297"/>
    <s v="BLONP"/>
    <x v="52"/>
    <d v="2016-10-16T00:00:00"/>
    <d v="2016-09-10T00:00:00"/>
    <s v="National Package"/>
    <n v="28.700000000000003"/>
    <n v="28.700000000000003"/>
    <x v="6"/>
    <x v="5"/>
  </r>
  <r>
    <n v="10360"/>
    <s v="BLONP"/>
    <x v="53"/>
    <d v="2016-12-20T00:00:00"/>
    <d v="2016-12-02T00:00:00"/>
    <s v="Inland Shipping"/>
    <n v="658.5"/>
    <n v="658.5"/>
    <x v="6"/>
    <x v="6"/>
  </r>
  <r>
    <n v="10436"/>
    <s v="BLONP"/>
    <x v="54"/>
    <d v="2017-03-05T00:00:00"/>
    <d v="2017-02-11T00:00:00"/>
    <s v="National Package"/>
    <n v="783.3"/>
    <n v="783.3"/>
    <x v="6"/>
    <x v="10"/>
  </r>
  <r>
    <n v="10449"/>
    <s v="BLONP"/>
    <x v="55"/>
    <d v="2017-03-18T00:00:00"/>
    <d v="2017-02-27T00:00:00"/>
    <s v="National Package"/>
    <n v="266.5"/>
    <n v="266.5"/>
    <x v="6"/>
    <x v="10"/>
  </r>
  <r>
    <n v="10559"/>
    <s v="BLONP"/>
    <x v="56"/>
    <d v="2017-07-03T00:00:00"/>
    <d v="2017-06-13T00:00:00"/>
    <s v="Speed Express"/>
    <n v="40.25"/>
    <n v="40.25"/>
    <x v="6"/>
    <x v="8"/>
  </r>
  <r>
    <n v="10566"/>
    <s v="BLONP"/>
    <x v="57"/>
    <d v="2017-07-10T00:00:00"/>
    <d v="2017-06-18T00:00:00"/>
    <s v="Speed Express"/>
    <n v="442"/>
    <n v="442"/>
    <x v="6"/>
    <x v="8"/>
  </r>
  <r>
    <n v="10584"/>
    <s v="BLONP"/>
    <x v="58"/>
    <d v="2017-07-28T00:00:00"/>
    <d v="2017-07-04T00:00:00"/>
    <s v="Speed Express"/>
    <n v="295.7"/>
    <n v="295.7"/>
    <x v="6"/>
    <x v="8"/>
  </r>
  <r>
    <n v="10628"/>
    <s v="BLONP"/>
    <x v="59"/>
    <d v="2017-09-09T00:00:00"/>
    <d v="2017-08-20T00:00:00"/>
    <s v="Inland Shipping"/>
    <n v="151.80000000000001"/>
    <n v="151.80000000000001"/>
    <x v="6"/>
    <x v="0"/>
  </r>
  <r>
    <n v="10679"/>
    <s v="BLONP"/>
    <x v="60"/>
    <d v="2017-10-21T00:00:00"/>
    <d v="2017-09-30T00:00:00"/>
    <s v="Inland Shipping"/>
    <n v="139.70000000000002"/>
    <n v="139.70000000000002"/>
    <x v="6"/>
    <x v="5"/>
  </r>
  <r>
    <n v="10826"/>
    <s v="BLONP"/>
    <x v="61"/>
    <d v="2018-02-09T00:00:00"/>
    <d v="2018-02-06T00:00:00"/>
    <s v="Speed Express"/>
    <n v="35.450000000000003"/>
    <n v="35.450000000000003"/>
    <x v="6"/>
    <x v="2"/>
  </r>
  <r>
    <n v="10326"/>
    <s v="BOLID"/>
    <x v="62"/>
    <d v="2016-11-07T00:00:00"/>
    <d v="2016-10-14T00:00:00"/>
    <s v="National Package"/>
    <n v="389.6"/>
    <n v="389.6"/>
    <x v="7"/>
    <x v="1"/>
  </r>
  <r>
    <n v="10801"/>
    <s v="BOLID"/>
    <x v="63"/>
    <d v="2018-01-26T00:00:00"/>
    <d v="2017-12-31T00:00:00"/>
    <s v="National Package"/>
    <n v="485.45000000000005"/>
    <n v="485.45000000000005"/>
    <x v="7"/>
    <x v="9"/>
  </r>
  <r>
    <n v="10970"/>
    <s v="BOLID"/>
    <x v="64"/>
    <d v="2018-04-07T00:00:00"/>
    <d v="2018-04-24T00:00:00"/>
    <s v="Speed Express"/>
    <n v="80.8"/>
    <n v="80.8"/>
    <x v="7"/>
    <x v="3"/>
  </r>
  <r>
    <n v="10331"/>
    <s v="BONAP"/>
    <x v="65"/>
    <d v="2016-11-27T00:00:00"/>
    <d v="2016-10-21T00:00:00"/>
    <s v="Speed Express"/>
    <n v="50.949999999999996"/>
    <n v="50.949999999999996"/>
    <x v="8"/>
    <x v="1"/>
  </r>
  <r>
    <n v="10340"/>
    <s v="BONAP"/>
    <x v="66"/>
    <d v="2016-11-26T00:00:00"/>
    <d v="2016-11-08T00:00:00"/>
    <s v="Inland Shipping"/>
    <n v="831.55"/>
    <n v="831.55"/>
    <x v="8"/>
    <x v="1"/>
  </r>
  <r>
    <n v="10362"/>
    <s v="BONAP"/>
    <x v="67"/>
    <d v="2016-12-23T00:00:00"/>
    <d v="2016-11-28T00:00:00"/>
    <s v="Speed Express"/>
    <n v="480.20000000000005"/>
    <n v="480.20000000000005"/>
    <x v="8"/>
    <x v="6"/>
  </r>
  <r>
    <n v="10470"/>
    <s v="BONAP"/>
    <x v="68"/>
    <d v="2017-04-08T00:00:00"/>
    <d v="2017-03-14T00:00:00"/>
    <s v="National Package"/>
    <n v="322.8"/>
    <n v="322.8"/>
    <x v="8"/>
    <x v="3"/>
  </r>
  <r>
    <n v="10511"/>
    <s v="BONAP"/>
    <x v="69"/>
    <d v="2017-05-16T00:00:00"/>
    <d v="2017-04-21T00:00:00"/>
    <s v="Inland Shipping"/>
    <n v="1753.1999999999998"/>
    <n v="1753.1999999999998"/>
    <x v="8"/>
    <x v="4"/>
  </r>
  <r>
    <n v="10525"/>
    <s v="BONAP"/>
    <x v="70"/>
    <d v="2017-05-30T00:00:00"/>
    <d v="2017-05-23T00:00:00"/>
    <s v="National Package"/>
    <n v="55.300000000000004"/>
    <n v="55.300000000000004"/>
    <x v="8"/>
    <x v="7"/>
  </r>
  <r>
    <n v="10663"/>
    <s v="BONAP"/>
    <x v="71"/>
    <d v="2017-09-24T00:00:00"/>
    <d v="2017-10-03T00:00:00"/>
    <s v="National Package"/>
    <n v="565.75"/>
    <n v="565.75"/>
    <x v="8"/>
    <x v="5"/>
  </r>
  <r>
    <n v="10715"/>
    <s v="BONAP"/>
    <x v="72"/>
    <d v="2017-11-06T00:00:00"/>
    <d v="2017-10-29T00:00:00"/>
    <s v="Speed Express"/>
    <n v="316"/>
    <n v="316"/>
    <x v="8"/>
    <x v="1"/>
  </r>
  <r>
    <n v="10730"/>
    <s v="BONAP"/>
    <x v="73"/>
    <d v="2017-12-03T00:00:00"/>
    <d v="2017-11-14T00:00:00"/>
    <s v="Speed Express"/>
    <n v="100.60000000000001"/>
    <n v="100.60000000000001"/>
    <x v="8"/>
    <x v="6"/>
  </r>
  <r>
    <n v="10732"/>
    <s v="BONAP"/>
    <x v="74"/>
    <d v="2017-12-04T00:00:00"/>
    <d v="2017-11-07T00:00:00"/>
    <s v="Speed Express"/>
    <n v="84.85"/>
    <n v="84.85"/>
    <x v="8"/>
    <x v="6"/>
  </r>
  <r>
    <n v="10755"/>
    <s v="BONAP"/>
    <x v="75"/>
    <d v="2017-12-24T00:00:00"/>
    <d v="2017-11-28T00:00:00"/>
    <s v="National Package"/>
    <n v="83.550000000000011"/>
    <n v="83.550000000000011"/>
    <x v="8"/>
    <x v="6"/>
  </r>
  <r>
    <n v="10827"/>
    <s v="BONAP"/>
    <x v="61"/>
    <d v="2018-01-26T00:00:00"/>
    <d v="2018-02-06T00:00:00"/>
    <s v="National Package"/>
    <n v="317.7"/>
    <n v="317.7"/>
    <x v="8"/>
    <x v="2"/>
  </r>
  <r>
    <n v="10871"/>
    <s v="BONAP"/>
    <x v="76"/>
    <d v="2018-03-05T00:00:00"/>
    <d v="2018-02-10T00:00:00"/>
    <s v="National Package"/>
    <n v="561.35"/>
    <n v="561.35"/>
    <x v="8"/>
    <x v="10"/>
  </r>
  <r>
    <n v="10876"/>
    <s v="BONAP"/>
    <x v="77"/>
    <d v="2018-03-09T00:00:00"/>
    <d v="2018-02-12T00:00:00"/>
    <s v="Inland Shipping"/>
    <n v="302.10000000000002"/>
    <n v="302.10000000000002"/>
    <x v="8"/>
    <x v="10"/>
  </r>
  <r>
    <n v="10932"/>
    <s v="BONAP"/>
    <x v="78"/>
    <d v="2018-04-03T00:00:00"/>
    <d v="2018-03-24T00:00:00"/>
    <s v="Speed Express"/>
    <n v="673.19999999999993"/>
    <n v="673.19999999999993"/>
    <x v="8"/>
    <x v="3"/>
  </r>
  <r>
    <n v="10940"/>
    <s v="BONAP"/>
    <x v="79"/>
    <d v="2018-04-08T00:00:00"/>
    <d v="2018-03-23T00:00:00"/>
    <s v="Inland Shipping"/>
    <n v="98.85"/>
    <n v="98.85"/>
    <x v="8"/>
    <x v="3"/>
  </r>
  <r>
    <n v="11076"/>
    <s v="BONAP"/>
    <x v="80"/>
    <d v="2018-06-03T00:00:00"/>
    <m/>
    <s v="National Package"/>
    <n v="191.4"/>
    <n v="191.4"/>
    <x v="8"/>
    <x v="7"/>
  </r>
  <r>
    <n v="10389"/>
    <s v="BOTTM"/>
    <x v="81"/>
    <d v="2017-01-17T00:00:00"/>
    <d v="2016-12-24T00:00:00"/>
    <s v="National Package"/>
    <n v="237.10000000000002"/>
    <n v="237.10000000000002"/>
    <x v="9"/>
    <x v="9"/>
  </r>
  <r>
    <n v="10410"/>
    <s v="BOTTM"/>
    <x v="82"/>
    <d v="2017-02-07T00:00:00"/>
    <d v="2017-01-15T00:00:00"/>
    <s v="Inland Shipping"/>
    <n v="12"/>
    <n v="12"/>
    <x v="9"/>
    <x v="2"/>
  </r>
  <r>
    <n v="10411"/>
    <s v="BOTTM"/>
    <x v="82"/>
    <d v="2017-02-07T00:00:00"/>
    <d v="2017-01-21T00:00:00"/>
    <s v="Inland Shipping"/>
    <n v="118.25"/>
    <n v="118.25"/>
    <x v="9"/>
    <x v="2"/>
  </r>
  <r>
    <n v="10431"/>
    <s v="BOTTM"/>
    <x v="83"/>
    <d v="2017-02-13T00:00:00"/>
    <d v="2017-02-07T00:00:00"/>
    <s v="National Package"/>
    <n v="220.85000000000002"/>
    <n v="220.85000000000002"/>
    <x v="9"/>
    <x v="2"/>
  </r>
  <r>
    <n v="10492"/>
    <s v="BOTTM"/>
    <x v="84"/>
    <d v="2017-04-29T00:00:00"/>
    <d v="2017-04-11T00:00:00"/>
    <s v="Speed Express"/>
    <n v="314.45"/>
    <n v="314.45"/>
    <x v="9"/>
    <x v="4"/>
  </r>
  <r>
    <n v="10742"/>
    <s v="BOTTM"/>
    <x v="22"/>
    <d v="2017-12-12T00:00:00"/>
    <d v="2017-11-18T00:00:00"/>
    <s v="Inland Shipping"/>
    <n v="1218.6499999999999"/>
    <n v="1218.6499999999999"/>
    <x v="9"/>
    <x v="6"/>
  </r>
  <r>
    <n v="10918"/>
    <s v="BOTTM"/>
    <x v="85"/>
    <d v="2018-03-30T00:00:00"/>
    <d v="2018-03-11T00:00:00"/>
    <s v="Inland Shipping"/>
    <n v="244.14999999999998"/>
    <n v="244.14999999999998"/>
    <x v="9"/>
    <x v="3"/>
  </r>
  <r>
    <n v="10944"/>
    <s v="BOTTM"/>
    <x v="86"/>
    <d v="2018-03-26T00:00:00"/>
    <d v="2018-03-13T00:00:00"/>
    <s v="Inland Shipping"/>
    <n v="264.60000000000002"/>
    <n v="264.60000000000002"/>
    <x v="9"/>
    <x v="3"/>
  </r>
  <r>
    <n v="10949"/>
    <s v="BOTTM"/>
    <x v="87"/>
    <d v="2018-04-10T00:00:00"/>
    <d v="2018-03-17T00:00:00"/>
    <s v="Inland Shipping"/>
    <n v="372.2"/>
    <n v="372.2"/>
    <x v="9"/>
    <x v="3"/>
  </r>
  <r>
    <n v="10975"/>
    <s v="BOTTM"/>
    <x v="88"/>
    <d v="2018-04-22T00:00:00"/>
    <d v="2018-03-27T00:00:00"/>
    <s v="Inland Shipping"/>
    <n v="161.35000000000002"/>
    <n v="161.35000000000002"/>
    <x v="9"/>
    <x v="3"/>
  </r>
  <r>
    <n v="10982"/>
    <s v="BOTTM"/>
    <x v="89"/>
    <d v="2018-04-24T00:00:00"/>
    <d v="2018-04-08T00:00:00"/>
    <s v="Speed Express"/>
    <n v="70.05"/>
    <n v="70.05"/>
    <x v="9"/>
    <x v="3"/>
  </r>
  <r>
    <n v="11027"/>
    <s v="BOTTM"/>
    <x v="90"/>
    <d v="2018-05-14T00:00:00"/>
    <d v="2018-04-20T00:00:00"/>
    <s v="Speed Express"/>
    <n v="262.60000000000002"/>
    <n v="262.60000000000002"/>
    <x v="9"/>
    <x v="4"/>
  </r>
  <r>
    <n v="11045"/>
    <s v="BOTTM"/>
    <x v="91"/>
    <d v="2018-05-21T00:00:00"/>
    <m/>
    <s v="National Package"/>
    <n v="352.9"/>
    <n v="352.9"/>
    <x v="9"/>
    <x v="4"/>
  </r>
  <r>
    <n v="11048"/>
    <s v="BOTTM"/>
    <x v="92"/>
    <d v="2018-05-22T00:00:00"/>
    <d v="2018-04-30T00:00:00"/>
    <s v="Inland Shipping"/>
    <n v="120.60000000000001"/>
    <n v="120.60000000000001"/>
    <x v="9"/>
    <x v="4"/>
  </r>
  <r>
    <n v="10289"/>
    <s v="BSBEV"/>
    <x v="93"/>
    <d v="2016-09-23T00:00:00"/>
    <d v="2016-08-28T00:00:00"/>
    <s v="Inland Shipping"/>
    <n v="113.85"/>
    <n v="113.85"/>
    <x v="10"/>
    <x v="0"/>
  </r>
  <r>
    <n v="10471"/>
    <s v="BSBEV"/>
    <x v="68"/>
    <d v="2017-04-08T00:00:00"/>
    <d v="2017-03-18T00:00:00"/>
    <s v="Inland Shipping"/>
    <n v="227.95000000000002"/>
    <n v="227.95000000000002"/>
    <x v="10"/>
    <x v="3"/>
  </r>
  <r>
    <n v="10484"/>
    <s v="BSBEV"/>
    <x v="94"/>
    <d v="2017-04-21T00:00:00"/>
    <d v="2017-04-01T00:00:00"/>
    <s v="Inland Shipping"/>
    <n v="34.4"/>
    <n v="34.4"/>
    <x v="10"/>
    <x v="3"/>
  </r>
  <r>
    <n v="10538"/>
    <s v="BSBEV"/>
    <x v="95"/>
    <d v="2017-06-12T00:00:00"/>
    <d v="2017-05-16T00:00:00"/>
    <s v="Inland Shipping"/>
    <n v="24.35"/>
    <n v="24.35"/>
    <x v="10"/>
    <x v="7"/>
  </r>
  <r>
    <n v="10539"/>
    <s v="BSBEV"/>
    <x v="96"/>
    <d v="2017-06-13T00:00:00"/>
    <d v="2017-05-23T00:00:00"/>
    <s v="Inland Shipping"/>
    <n v="61.8"/>
    <n v="61.8"/>
    <x v="10"/>
    <x v="7"/>
  </r>
  <r>
    <n v="10578"/>
    <s v="BSBEV"/>
    <x v="97"/>
    <d v="2017-07-22T00:00:00"/>
    <d v="2017-07-25T00:00:00"/>
    <s v="Inland Shipping"/>
    <n v="148"/>
    <n v="148"/>
    <x v="10"/>
    <x v="8"/>
  </r>
  <r>
    <n v="10599"/>
    <s v="BSBEV"/>
    <x v="98"/>
    <d v="2017-08-26T00:00:00"/>
    <d v="2017-07-21T00:00:00"/>
    <s v="Inland Shipping"/>
    <n v="149.9"/>
    <n v="149.9"/>
    <x v="10"/>
    <x v="11"/>
  </r>
  <r>
    <n v="10943"/>
    <s v="BSBEV"/>
    <x v="79"/>
    <d v="2018-04-08T00:00:00"/>
    <d v="2018-03-19T00:00:00"/>
    <s v="National Package"/>
    <n v="10.85"/>
    <n v="10.85"/>
    <x v="10"/>
    <x v="3"/>
  </r>
  <r>
    <n v="10947"/>
    <s v="BSBEV"/>
    <x v="87"/>
    <d v="2018-04-10T00:00:00"/>
    <d v="2018-03-16T00:00:00"/>
    <s v="National Package"/>
    <n v="16.299999999999997"/>
    <n v="16.299999999999997"/>
    <x v="10"/>
    <x v="3"/>
  </r>
  <r>
    <n v="11023"/>
    <s v="BSBEV"/>
    <x v="99"/>
    <d v="2018-04-28T00:00:00"/>
    <d v="2018-04-24T00:00:00"/>
    <s v="National Package"/>
    <n v="619.15"/>
    <n v="619.15"/>
    <x v="10"/>
    <x v="4"/>
  </r>
  <r>
    <n v="10521"/>
    <s v="CACTU"/>
    <x v="100"/>
    <d v="2017-05-27T00:00:00"/>
    <d v="2017-05-02T00:00:00"/>
    <s v="National Package"/>
    <n v="86.1"/>
    <n v="86.1"/>
    <x v="11"/>
    <x v="4"/>
  </r>
  <r>
    <n v="10782"/>
    <s v="CACTU"/>
    <x v="101"/>
    <d v="2018-01-14T00:00:00"/>
    <d v="2017-12-22T00:00:00"/>
    <s v="Inland Shipping"/>
    <n v="5.5"/>
    <n v="5.5"/>
    <x v="11"/>
    <x v="9"/>
  </r>
  <r>
    <n v="10819"/>
    <s v="CACTU"/>
    <x v="102"/>
    <d v="2018-02-04T00:00:00"/>
    <d v="2018-01-16T00:00:00"/>
    <s v="Inland Shipping"/>
    <n v="98.800000000000011"/>
    <n v="98.800000000000011"/>
    <x v="11"/>
    <x v="2"/>
  </r>
  <r>
    <n v="10881"/>
    <s v="CACTU"/>
    <x v="103"/>
    <d v="2018-03-11T00:00:00"/>
    <d v="2018-02-18T00:00:00"/>
    <s v="Speed Express"/>
    <n v="14.2"/>
    <n v="14.2"/>
    <x v="11"/>
    <x v="10"/>
  </r>
  <r>
    <n v="10937"/>
    <s v="CACTU"/>
    <x v="104"/>
    <d v="2018-03-24T00:00:00"/>
    <d v="2018-03-13T00:00:00"/>
    <s v="Inland Shipping"/>
    <n v="157.55000000000001"/>
    <n v="157.55000000000001"/>
    <x v="11"/>
    <x v="3"/>
  </r>
  <r>
    <n v="11054"/>
    <s v="CACTU"/>
    <x v="105"/>
    <d v="2018-05-26T00:00:00"/>
    <m/>
    <s v="Speed Express"/>
    <n v="1.6500000000000001"/>
    <n v="1.6500000000000001"/>
    <x v="11"/>
    <x v="4"/>
  </r>
  <r>
    <n v="10259"/>
    <s v="CENTC"/>
    <x v="106"/>
    <d v="2016-08-15T00:00:00"/>
    <d v="2016-07-25T00:00:00"/>
    <s v="Inland Shipping"/>
    <n v="16.25"/>
    <n v="16.25"/>
    <x v="12"/>
    <x v="11"/>
  </r>
  <r>
    <n v="10254"/>
    <s v="CHOPS"/>
    <x v="107"/>
    <d v="2016-08-08T00:00:00"/>
    <d v="2016-07-23T00:00:00"/>
    <s v="National Package"/>
    <n v="114.9"/>
    <n v="114.9"/>
    <x v="13"/>
    <x v="11"/>
  </r>
  <r>
    <n v="10370"/>
    <s v="CHOPS"/>
    <x v="108"/>
    <d v="2016-12-31T00:00:00"/>
    <d v="2016-12-27T00:00:00"/>
    <s v="National Package"/>
    <n v="5.85"/>
    <n v="5.85"/>
    <x v="13"/>
    <x v="9"/>
  </r>
  <r>
    <n v="10519"/>
    <s v="CHOPS"/>
    <x v="109"/>
    <d v="2017-05-26T00:00:00"/>
    <d v="2017-05-01T00:00:00"/>
    <s v="Inland Shipping"/>
    <n v="458.8"/>
    <n v="458.8"/>
    <x v="13"/>
    <x v="4"/>
  </r>
  <r>
    <n v="10731"/>
    <s v="CHOPS"/>
    <x v="74"/>
    <d v="2017-12-04T00:00:00"/>
    <d v="2017-11-14T00:00:00"/>
    <s v="Speed Express"/>
    <n v="483.25"/>
    <n v="483.25"/>
    <x v="13"/>
    <x v="6"/>
  </r>
  <r>
    <n v="10746"/>
    <s v="CHOPS"/>
    <x v="110"/>
    <d v="2017-12-17T00:00:00"/>
    <d v="2017-11-21T00:00:00"/>
    <s v="Inland Shipping"/>
    <n v="157.15"/>
    <n v="157.15"/>
    <x v="13"/>
    <x v="6"/>
  </r>
  <r>
    <n v="10966"/>
    <s v="CHOPS"/>
    <x v="111"/>
    <d v="2018-04-17T00:00:00"/>
    <d v="2018-04-08T00:00:00"/>
    <s v="Speed Express"/>
    <n v="135.95000000000002"/>
    <n v="135.95000000000002"/>
    <x v="13"/>
    <x v="3"/>
  </r>
  <r>
    <n v="11029"/>
    <s v="CHOPS"/>
    <x v="90"/>
    <d v="2018-05-14T00:00:00"/>
    <d v="2018-04-27T00:00:00"/>
    <s v="Speed Express"/>
    <n v="239.20000000000002"/>
    <n v="239.20000000000002"/>
    <x v="13"/>
    <x v="4"/>
  </r>
  <r>
    <n v="11041"/>
    <s v="CHOPS"/>
    <x v="112"/>
    <d v="2018-05-20T00:00:00"/>
    <d v="2018-04-28T00:00:00"/>
    <s v="National Package"/>
    <n v="241.1"/>
    <n v="241.1"/>
    <x v="13"/>
    <x v="4"/>
  </r>
  <r>
    <n v="10290"/>
    <s v="COMMI"/>
    <x v="113"/>
    <d v="2016-09-24T00:00:00"/>
    <d v="2016-09-03T00:00:00"/>
    <s v="Speed Express"/>
    <n v="398.5"/>
    <n v="398.5"/>
    <x v="14"/>
    <x v="0"/>
  </r>
  <r>
    <n v="10466"/>
    <s v="COMMI"/>
    <x v="114"/>
    <d v="2017-04-03T00:00:00"/>
    <d v="2017-03-13T00:00:00"/>
    <s v="Speed Express"/>
    <n v="59.65"/>
    <n v="59.65"/>
    <x v="14"/>
    <x v="3"/>
  </r>
  <r>
    <n v="10494"/>
    <s v="COMMI"/>
    <x v="115"/>
    <d v="2017-04-30T00:00:00"/>
    <d v="2017-04-09T00:00:00"/>
    <s v="National Package"/>
    <n v="329.95"/>
    <n v="329.95"/>
    <x v="14"/>
    <x v="4"/>
  </r>
  <r>
    <n v="10969"/>
    <s v="COMMI"/>
    <x v="116"/>
    <d v="2018-04-20T00:00:00"/>
    <d v="2018-03-30T00:00:00"/>
    <s v="National Package"/>
    <n v="1.05"/>
    <n v="1.05"/>
    <x v="14"/>
    <x v="3"/>
  </r>
  <r>
    <n v="11042"/>
    <s v="COMMI"/>
    <x v="112"/>
    <d v="2018-05-06T00:00:00"/>
    <d v="2018-05-01T00:00:00"/>
    <s v="Speed Express"/>
    <n v="149.94999999999999"/>
    <n v="149.94999999999999"/>
    <x v="14"/>
    <x v="4"/>
  </r>
  <r>
    <n v="10435"/>
    <s v="CONSH"/>
    <x v="117"/>
    <d v="2017-03-18T00:00:00"/>
    <d v="2017-02-07T00:00:00"/>
    <s v="National Package"/>
    <n v="46.050000000000004"/>
    <n v="46.050000000000004"/>
    <x v="15"/>
    <x v="10"/>
  </r>
  <r>
    <n v="10462"/>
    <s v="CONSH"/>
    <x v="118"/>
    <d v="2017-03-31T00:00:00"/>
    <d v="2017-03-18T00:00:00"/>
    <s v="Speed Express"/>
    <n v="30.85"/>
    <n v="30.85"/>
    <x v="15"/>
    <x v="3"/>
  </r>
  <r>
    <n v="10848"/>
    <s v="CONSH"/>
    <x v="119"/>
    <d v="2018-02-20T00:00:00"/>
    <d v="2018-01-29T00:00:00"/>
    <s v="National Package"/>
    <n v="191.20000000000002"/>
    <n v="191.20000000000002"/>
    <x v="15"/>
    <x v="2"/>
  </r>
  <r>
    <n v="10363"/>
    <s v="DRACD"/>
    <x v="120"/>
    <d v="2016-12-24T00:00:00"/>
    <d v="2016-12-04T00:00:00"/>
    <s v="Inland Shipping"/>
    <n v="152.69999999999999"/>
    <n v="152.69999999999999"/>
    <x v="16"/>
    <x v="6"/>
  </r>
  <r>
    <n v="10391"/>
    <s v="DRACD"/>
    <x v="121"/>
    <d v="2017-01-20T00:00:00"/>
    <d v="2016-12-31T00:00:00"/>
    <s v="Inland Shipping"/>
    <n v="27.25"/>
    <n v="27.25"/>
    <x v="16"/>
    <x v="9"/>
  </r>
  <r>
    <n v="10797"/>
    <s v="DRACD"/>
    <x v="122"/>
    <d v="2018-01-22T00:00:00"/>
    <d v="2018-01-05T00:00:00"/>
    <s v="National Package"/>
    <n v="166.75"/>
    <n v="166.75"/>
    <x v="16"/>
    <x v="9"/>
  </r>
  <r>
    <n v="10825"/>
    <s v="DRACD"/>
    <x v="123"/>
    <d v="2018-02-06T00:00:00"/>
    <d v="2018-01-14T00:00:00"/>
    <s v="Speed Express"/>
    <n v="396.25"/>
    <n v="396.25"/>
    <x v="16"/>
    <x v="2"/>
  </r>
  <r>
    <n v="11036"/>
    <s v="DRACD"/>
    <x v="124"/>
    <d v="2018-05-18T00:00:00"/>
    <d v="2018-04-22T00:00:00"/>
    <s v="Inland Shipping"/>
    <n v="747.35"/>
    <n v="747.35"/>
    <x v="16"/>
    <x v="4"/>
  </r>
  <r>
    <n v="11067"/>
    <s v="DRACD"/>
    <x v="125"/>
    <d v="2018-05-18T00:00:00"/>
    <d v="2018-05-06T00:00:00"/>
    <s v="National Package"/>
    <n v="39.900000000000006"/>
    <n v="39.900000000000006"/>
    <x v="16"/>
    <x v="7"/>
  </r>
  <r>
    <n v="10311"/>
    <s v="DUMON"/>
    <x v="126"/>
    <d v="2016-10-04T00:00:00"/>
    <d v="2016-09-26T00:00:00"/>
    <s v="Inland Shipping"/>
    <n v="123.45"/>
    <n v="123.45"/>
    <x v="17"/>
    <x v="5"/>
  </r>
  <r>
    <n v="10609"/>
    <s v="DUMON"/>
    <x v="127"/>
    <d v="2017-08-21T00:00:00"/>
    <d v="2017-07-30T00:00:00"/>
    <s v="National Package"/>
    <n v="9.25"/>
    <n v="9.25"/>
    <x v="17"/>
    <x v="11"/>
  </r>
  <r>
    <n v="10683"/>
    <s v="DUMON"/>
    <x v="128"/>
    <d v="2017-10-24T00:00:00"/>
    <d v="2017-10-01T00:00:00"/>
    <s v="Speed Express"/>
    <n v="22"/>
    <n v="22"/>
    <x v="17"/>
    <x v="5"/>
  </r>
  <r>
    <n v="10890"/>
    <s v="DUMON"/>
    <x v="129"/>
    <d v="2018-03-16T00:00:00"/>
    <d v="2018-02-18T00:00:00"/>
    <s v="Speed Express"/>
    <n v="163.79999999999998"/>
    <n v="163.79999999999998"/>
    <x v="17"/>
    <x v="10"/>
  </r>
  <r>
    <n v="10364"/>
    <s v="EASTC"/>
    <x v="120"/>
    <d v="2017-01-07T00:00:00"/>
    <d v="2016-12-04T00:00:00"/>
    <s v="Speed Express"/>
    <n v="359.85"/>
    <n v="359.85"/>
    <x v="18"/>
    <x v="6"/>
  </r>
  <r>
    <n v="10400"/>
    <s v="EASTC"/>
    <x v="130"/>
    <d v="2017-01-29T00:00:00"/>
    <d v="2017-01-16T00:00:00"/>
    <s v="Inland Shipping"/>
    <n v="419.65000000000003"/>
    <n v="419.65000000000003"/>
    <x v="18"/>
    <x v="2"/>
  </r>
  <r>
    <n v="10532"/>
    <s v="EASTC"/>
    <x v="131"/>
    <d v="2017-06-06T00:00:00"/>
    <d v="2017-05-12T00:00:00"/>
    <s v="Inland Shipping"/>
    <n v="372.29999999999995"/>
    <n v="372.29999999999995"/>
    <x v="18"/>
    <x v="7"/>
  </r>
  <r>
    <n v="10726"/>
    <s v="EASTC"/>
    <x v="132"/>
    <d v="2017-11-17T00:00:00"/>
    <d v="2017-12-05T00:00:00"/>
    <s v="Speed Express"/>
    <n v="82.8"/>
    <n v="82.8"/>
    <x v="18"/>
    <x v="6"/>
  </r>
  <r>
    <n v="10987"/>
    <s v="EASTC"/>
    <x v="133"/>
    <d v="2018-04-28T00:00:00"/>
    <d v="2018-04-06T00:00:00"/>
    <s v="Speed Express"/>
    <n v="927.4"/>
    <n v="927.4"/>
    <x v="18"/>
    <x v="3"/>
  </r>
  <r>
    <n v="11024"/>
    <s v="EASTC"/>
    <x v="134"/>
    <d v="2018-05-13T00:00:00"/>
    <d v="2018-04-20T00:00:00"/>
    <s v="Speed Express"/>
    <n v="371.8"/>
    <n v="371.8"/>
    <x v="18"/>
    <x v="4"/>
  </r>
  <r>
    <n v="11047"/>
    <s v="EASTC"/>
    <x v="92"/>
    <d v="2018-05-22T00:00:00"/>
    <d v="2018-05-01T00:00:00"/>
    <s v="Inland Shipping"/>
    <n v="233.1"/>
    <n v="233.1"/>
    <x v="18"/>
    <x v="4"/>
  </r>
  <r>
    <n v="11056"/>
    <s v="EASTC"/>
    <x v="105"/>
    <d v="2018-05-12T00:00:00"/>
    <d v="2018-05-01T00:00:00"/>
    <s v="National Package"/>
    <n v="1394.8"/>
    <n v="1394.8"/>
    <x v="18"/>
    <x v="4"/>
  </r>
  <r>
    <n v="10258"/>
    <s v="ERNSH"/>
    <x v="135"/>
    <d v="2016-08-14T00:00:00"/>
    <d v="2016-07-23T00:00:00"/>
    <s v="Speed Express"/>
    <n v="702.55"/>
    <n v="702.55"/>
    <x v="19"/>
    <x v="11"/>
  </r>
  <r>
    <n v="10263"/>
    <s v="ERNSH"/>
    <x v="136"/>
    <d v="2016-08-20T00:00:00"/>
    <d v="2016-07-31T00:00:00"/>
    <s v="Inland Shipping"/>
    <n v="730.3"/>
    <n v="730.3"/>
    <x v="19"/>
    <x v="11"/>
  </r>
  <r>
    <n v="10351"/>
    <s v="ERNSH"/>
    <x v="137"/>
    <d v="2016-12-09T00:00:00"/>
    <d v="2016-11-20T00:00:00"/>
    <s v="Speed Express"/>
    <n v="811.65000000000009"/>
    <n v="811.65000000000009"/>
    <x v="19"/>
    <x v="6"/>
  </r>
  <r>
    <n v="10368"/>
    <s v="ERNSH"/>
    <x v="138"/>
    <d v="2016-12-27T00:00:00"/>
    <d v="2016-12-02T00:00:00"/>
    <s v="National Package"/>
    <n v="509.75"/>
    <n v="509.75"/>
    <x v="19"/>
    <x v="6"/>
  </r>
  <r>
    <n v="10382"/>
    <s v="ERNSH"/>
    <x v="139"/>
    <d v="2017-01-10T00:00:00"/>
    <d v="2016-12-16T00:00:00"/>
    <s v="Speed Express"/>
    <n v="473.84999999999997"/>
    <n v="473.84999999999997"/>
    <x v="19"/>
    <x v="9"/>
  </r>
  <r>
    <n v="10390"/>
    <s v="ERNSH"/>
    <x v="121"/>
    <d v="2017-01-20T00:00:00"/>
    <d v="2016-12-26T00:00:00"/>
    <s v="Speed Express"/>
    <n v="631.9"/>
    <n v="631.9"/>
    <x v="19"/>
    <x v="9"/>
  </r>
  <r>
    <n v="10402"/>
    <s v="ERNSH"/>
    <x v="140"/>
    <d v="2017-02-13T00:00:00"/>
    <d v="2017-01-10T00:00:00"/>
    <s v="National Package"/>
    <n v="339.4"/>
    <n v="339.4"/>
    <x v="19"/>
    <x v="2"/>
  </r>
  <r>
    <n v="10403"/>
    <s v="ERNSH"/>
    <x v="141"/>
    <d v="2017-01-31T00:00:00"/>
    <d v="2017-01-09T00:00:00"/>
    <s v="Inland Shipping"/>
    <n v="368.95000000000005"/>
    <n v="368.95000000000005"/>
    <x v="19"/>
    <x v="2"/>
  </r>
  <r>
    <n v="10430"/>
    <s v="ERNSH"/>
    <x v="83"/>
    <d v="2017-02-13T00:00:00"/>
    <d v="2017-02-03T00:00:00"/>
    <s v="Speed Express"/>
    <n v="2293.8999999999996"/>
    <n v="2293.8999999999996"/>
    <x v="19"/>
    <x v="2"/>
  </r>
  <r>
    <n v="10442"/>
    <s v="ERNSH"/>
    <x v="142"/>
    <d v="2017-03-11T00:00:00"/>
    <d v="2017-02-18T00:00:00"/>
    <s v="National Package"/>
    <n v="239.7"/>
    <n v="239.7"/>
    <x v="19"/>
    <x v="10"/>
  </r>
  <r>
    <n v="10514"/>
    <s v="ERNSH"/>
    <x v="143"/>
    <d v="2017-05-20T00:00:00"/>
    <d v="2017-05-16T00:00:00"/>
    <s v="National Package"/>
    <n v="3949.75"/>
    <n v="3949.75"/>
    <x v="19"/>
    <x v="4"/>
  </r>
  <r>
    <n v="10571"/>
    <s v="ERNSH"/>
    <x v="144"/>
    <d v="2017-07-29T00:00:00"/>
    <d v="2017-07-04T00:00:00"/>
    <s v="Inland Shipping"/>
    <n v="130.29999999999998"/>
    <n v="130.29999999999998"/>
    <x v="19"/>
    <x v="8"/>
  </r>
  <r>
    <n v="10595"/>
    <s v="ERNSH"/>
    <x v="145"/>
    <d v="2017-08-07T00:00:00"/>
    <d v="2017-07-14T00:00:00"/>
    <s v="Speed Express"/>
    <n v="483.9"/>
    <n v="483.9"/>
    <x v="19"/>
    <x v="11"/>
  </r>
  <r>
    <n v="10633"/>
    <s v="ERNSH"/>
    <x v="146"/>
    <d v="2017-09-12T00:00:00"/>
    <d v="2017-08-18T00:00:00"/>
    <s v="Inland Shipping"/>
    <n v="2389.5"/>
    <n v="2389.5"/>
    <x v="19"/>
    <x v="0"/>
  </r>
  <r>
    <n v="10667"/>
    <s v="ERNSH"/>
    <x v="147"/>
    <d v="2017-10-10T00:00:00"/>
    <d v="2017-09-19T00:00:00"/>
    <s v="Speed Express"/>
    <n v="390.45000000000005"/>
    <n v="390.45000000000005"/>
    <x v="19"/>
    <x v="5"/>
  </r>
  <r>
    <n v="10698"/>
    <s v="ERNSH"/>
    <x v="148"/>
    <d v="2017-11-06T00:00:00"/>
    <d v="2017-10-17T00:00:00"/>
    <s v="Speed Express"/>
    <n v="1362.3500000000001"/>
    <n v="1362.3500000000001"/>
    <x v="19"/>
    <x v="1"/>
  </r>
  <r>
    <n v="10764"/>
    <s v="ERNSH"/>
    <x v="149"/>
    <d v="2017-12-31T00:00:00"/>
    <d v="2017-12-08T00:00:00"/>
    <s v="Inland Shipping"/>
    <n v="727.25"/>
    <n v="727.25"/>
    <x v="19"/>
    <x v="9"/>
  </r>
  <r>
    <n v="10771"/>
    <s v="ERNSH"/>
    <x v="150"/>
    <d v="2018-01-07T00:00:00"/>
    <d v="2018-01-02T00:00:00"/>
    <s v="National Package"/>
    <n v="55.949999999999996"/>
    <n v="55.949999999999996"/>
    <x v="19"/>
    <x v="9"/>
  </r>
  <r>
    <n v="10773"/>
    <s v="ERNSH"/>
    <x v="151"/>
    <d v="2018-01-08T00:00:00"/>
    <d v="2017-12-16T00:00:00"/>
    <s v="Inland Shipping"/>
    <n v="482.15000000000003"/>
    <n v="482.15000000000003"/>
    <x v="19"/>
    <x v="9"/>
  </r>
  <r>
    <n v="10776"/>
    <s v="ERNSH"/>
    <x v="152"/>
    <d v="2018-01-12T00:00:00"/>
    <d v="2017-12-18T00:00:00"/>
    <s v="Inland Shipping"/>
    <n v="1757.6499999999999"/>
    <n v="1757.6499999999999"/>
    <x v="19"/>
    <x v="9"/>
  </r>
  <r>
    <n v="10795"/>
    <s v="ERNSH"/>
    <x v="25"/>
    <d v="2018-01-21T00:00:00"/>
    <d v="2018-01-20T00:00:00"/>
    <s v="National Package"/>
    <n v="633.29999999999995"/>
    <n v="633.29999999999995"/>
    <x v="19"/>
    <x v="9"/>
  </r>
  <r>
    <n v="10836"/>
    <s v="ERNSH"/>
    <x v="41"/>
    <d v="2018-02-13T00:00:00"/>
    <d v="2018-01-21T00:00:00"/>
    <s v="Speed Express"/>
    <n v="2059.4"/>
    <n v="2059.4"/>
    <x v="19"/>
    <x v="2"/>
  </r>
  <r>
    <n v="10854"/>
    <s v="ERNSH"/>
    <x v="48"/>
    <d v="2018-02-24T00:00:00"/>
    <d v="2018-02-05T00:00:00"/>
    <s v="National Package"/>
    <n v="501.1"/>
    <n v="501.1"/>
    <x v="19"/>
    <x v="2"/>
  </r>
  <r>
    <n v="10895"/>
    <s v="ERNSH"/>
    <x v="153"/>
    <d v="2018-03-18T00:00:00"/>
    <d v="2018-02-23T00:00:00"/>
    <s v="Speed Express"/>
    <n v="813.75"/>
    <n v="813.75"/>
    <x v="19"/>
    <x v="10"/>
  </r>
  <r>
    <n v="10968"/>
    <s v="ERNSH"/>
    <x v="116"/>
    <d v="2018-04-20T00:00:00"/>
    <d v="2018-04-01T00:00:00"/>
    <s v="Inland Shipping"/>
    <n v="373"/>
    <n v="373"/>
    <x v="19"/>
    <x v="3"/>
  </r>
  <r>
    <n v="10979"/>
    <s v="ERNSH"/>
    <x v="154"/>
    <d v="2018-04-23T00:00:00"/>
    <d v="2018-03-31T00:00:00"/>
    <s v="National Package"/>
    <n v="1765.35"/>
    <n v="1765.35"/>
    <x v="19"/>
    <x v="3"/>
  </r>
  <r>
    <n v="10990"/>
    <s v="ERNSH"/>
    <x v="155"/>
    <d v="2018-05-13T00:00:00"/>
    <d v="2018-04-07T00:00:00"/>
    <s v="Inland Shipping"/>
    <n v="588.04999999999995"/>
    <n v="588.04999999999995"/>
    <x v="19"/>
    <x v="4"/>
  </r>
  <r>
    <n v="11008"/>
    <s v="ERNSH"/>
    <x v="156"/>
    <d v="2018-05-06T00:00:00"/>
    <m/>
    <s v="Inland Shipping"/>
    <n v="397.29999999999995"/>
    <n v="397.29999999999995"/>
    <x v="19"/>
    <x v="4"/>
  </r>
  <r>
    <n v="11017"/>
    <s v="ERNSH"/>
    <x v="157"/>
    <d v="2018-05-11T00:00:00"/>
    <d v="2018-04-20T00:00:00"/>
    <s v="National Package"/>
    <n v="3771.3"/>
    <n v="3771.3"/>
    <x v="19"/>
    <x v="4"/>
  </r>
  <r>
    <n v="11072"/>
    <s v="ERNSH"/>
    <x v="158"/>
    <d v="2018-06-02T00:00:00"/>
    <m/>
    <s v="National Package"/>
    <n v="1293.1999999999998"/>
    <n v="1293.1999999999998"/>
    <x v="19"/>
    <x v="7"/>
  </r>
  <r>
    <n v="10347"/>
    <s v="FAMIA"/>
    <x v="159"/>
    <d v="2016-12-04T00:00:00"/>
    <d v="2016-11-08T00:00:00"/>
    <s v="Inland Shipping"/>
    <n v="15.5"/>
    <n v="15.5"/>
    <x v="20"/>
    <x v="6"/>
  </r>
  <r>
    <n v="10386"/>
    <s v="FAMIA"/>
    <x v="160"/>
    <d v="2017-01-01T00:00:00"/>
    <d v="2016-12-25T00:00:00"/>
    <s v="Inland Shipping"/>
    <n v="69.95"/>
    <n v="69.95"/>
    <x v="20"/>
    <x v="9"/>
  </r>
  <r>
    <n v="10414"/>
    <s v="FAMIA"/>
    <x v="161"/>
    <d v="2017-02-11T00:00:00"/>
    <d v="2017-01-17T00:00:00"/>
    <s v="Inland Shipping"/>
    <n v="107.4"/>
    <n v="107.4"/>
    <x v="20"/>
    <x v="2"/>
  </r>
  <r>
    <n v="10512"/>
    <s v="FAMIA"/>
    <x v="162"/>
    <d v="2017-05-19T00:00:00"/>
    <d v="2017-04-24T00:00:00"/>
    <s v="National Package"/>
    <n v="17.649999999999999"/>
    <n v="17.649999999999999"/>
    <x v="20"/>
    <x v="4"/>
  </r>
  <r>
    <n v="10581"/>
    <s v="FAMIA"/>
    <x v="163"/>
    <d v="2017-07-24T00:00:00"/>
    <d v="2017-07-02T00:00:00"/>
    <s v="Speed Express"/>
    <n v="15.049999999999999"/>
    <n v="15.049999999999999"/>
    <x v="20"/>
    <x v="8"/>
  </r>
  <r>
    <n v="10650"/>
    <s v="FAMIA"/>
    <x v="164"/>
    <d v="2017-09-26T00:00:00"/>
    <d v="2017-09-03T00:00:00"/>
    <s v="Inland Shipping"/>
    <n v="884.05"/>
    <n v="884.05"/>
    <x v="20"/>
    <x v="0"/>
  </r>
  <r>
    <n v="10725"/>
    <s v="FAMIA"/>
    <x v="165"/>
    <d v="2017-11-28T00:00:00"/>
    <d v="2017-11-05T00:00:00"/>
    <s v="Inland Shipping"/>
    <n v="54.15"/>
    <n v="54.15"/>
    <x v="20"/>
    <x v="1"/>
  </r>
  <r>
    <n v="10408"/>
    <s v="FOLIG"/>
    <x v="166"/>
    <d v="2017-02-05T00:00:00"/>
    <d v="2017-01-14T00:00:00"/>
    <s v="Speed Express"/>
    <n v="56.3"/>
    <n v="56.3"/>
    <x v="21"/>
    <x v="2"/>
  </r>
  <r>
    <n v="10480"/>
    <s v="FOLIG"/>
    <x v="167"/>
    <d v="2017-04-17T00:00:00"/>
    <d v="2017-03-24T00:00:00"/>
    <s v="National Package"/>
    <n v="6.75"/>
    <n v="6.75"/>
    <x v="21"/>
    <x v="3"/>
  </r>
  <r>
    <n v="10634"/>
    <s v="FOLIG"/>
    <x v="146"/>
    <d v="2017-09-12T00:00:00"/>
    <d v="2017-08-21T00:00:00"/>
    <s v="Inland Shipping"/>
    <n v="2436.9"/>
    <n v="2436.9"/>
    <x v="21"/>
    <x v="0"/>
  </r>
  <r>
    <n v="10763"/>
    <s v="FOLIG"/>
    <x v="149"/>
    <d v="2017-12-31T00:00:00"/>
    <d v="2017-12-08T00:00:00"/>
    <s v="Inland Shipping"/>
    <n v="186.75"/>
    <n v="186.75"/>
    <x v="21"/>
    <x v="9"/>
  </r>
  <r>
    <n v="10789"/>
    <s v="FOLIG"/>
    <x v="168"/>
    <d v="2018-01-19T00:00:00"/>
    <d v="2017-12-31T00:00:00"/>
    <s v="National Package"/>
    <n v="503"/>
    <n v="503"/>
    <x v="21"/>
    <x v="9"/>
  </r>
  <r>
    <n v="10264"/>
    <s v="FOLKO"/>
    <x v="169"/>
    <d v="2016-08-21T00:00:00"/>
    <d v="2016-08-23T00:00:00"/>
    <s v="Inland Shipping"/>
    <n v="18.350000000000001"/>
    <n v="18.350000000000001"/>
    <x v="22"/>
    <x v="11"/>
  </r>
  <r>
    <n v="10327"/>
    <s v="FOLKO"/>
    <x v="170"/>
    <d v="2016-11-08T00:00:00"/>
    <d v="2016-10-14T00:00:00"/>
    <s v="Speed Express"/>
    <n v="316.8"/>
    <n v="316.8"/>
    <x v="22"/>
    <x v="1"/>
  </r>
  <r>
    <n v="10378"/>
    <s v="FOLKO"/>
    <x v="171"/>
    <d v="2017-01-07T00:00:00"/>
    <d v="2016-12-19T00:00:00"/>
    <s v="Inland Shipping"/>
    <n v="27.200000000000003"/>
    <n v="27.200000000000003"/>
    <x v="22"/>
    <x v="9"/>
  </r>
  <r>
    <n v="10434"/>
    <s v="FOLKO"/>
    <x v="172"/>
    <d v="2017-03-03T00:00:00"/>
    <d v="2017-02-13T00:00:00"/>
    <s v="National Package"/>
    <n v="89.600000000000009"/>
    <n v="89.600000000000009"/>
    <x v="22"/>
    <x v="10"/>
  </r>
  <r>
    <n v="10460"/>
    <s v="FOLKO"/>
    <x v="173"/>
    <d v="2017-03-28T00:00:00"/>
    <d v="2017-03-03T00:00:00"/>
    <s v="Speed Express"/>
    <n v="81.349999999999994"/>
    <n v="81.349999999999994"/>
    <x v="22"/>
    <x v="10"/>
  </r>
  <r>
    <n v="10533"/>
    <s v="FOLKO"/>
    <x v="174"/>
    <d v="2017-06-09T00:00:00"/>
    <d v="2017-05-22T00:00:00"/>
    <s v="Speed Express"/>
    <n v="940.19999999999993"/>
    <n v="940.19999999999993"/>
    <x v="22"/>
    <x v="7"/>
  </r>
  <r>
    <n v="10561"/>
    <s v="FOLKO"/>
    <x v="175"/>
    <d v="2017-07-04T00:00:00"/>
    <d v="2017-06-09T00:00:00"/>
    <s v="National Package"/>
    <n v="1211.05"/>
    <n v="1211.05"/>
    <x v="22"/>
    <x v="8"/>
  </r>
  <r>
    <n v="10703"/>
    <s v="FOLKO"/>
    <x v="176"/>
    <d v="2017-11-11T00:00:00"/>
    <d v="2017-10-20T00:00:00"/>
    <s v="National Package"/>
    <n v="761.5"/>
    <n v="761.5"/>
    <x v="22"/>
    <x v="1"/>
  </r>
  <r>
    <n v="10762"/>
    <s v="FOLKO"/>
    <x v="177"/>
    <d v="2017-12-30T00:00:00"/>
    <d v="2017-12-09T00:00:00"/>
    <s v="Speed Express"/>
    <n v="1643.7"/>
    <n v="1643.7"/>
    <x v="22"/>
    <x v="9"/>
  </r>
  <r>
    <n v="10774"/>
    <s v="FOLKO"/>
    <x v="151"/>
    <d v="2017-12-25T00:00:00"/>
    <d v="2017-12-12T00:00:00"/>
    <s v="Speed Express"/>
    <n v="241"/>
    <n v="241"/>
    <x v="22"/>
    <x v="9"/>
  </r>
  <r>
    <n v="10824"/>
    <s v="FOLKO"/>
    <x v="123"/>
    <d v="2018-02-06T00:00:00"/>
    <d v="2018-01-30T00:00:00"/>
    <s v="Speed Express"/>
    <n v="6.15"/>
    <n v="6.15"/>
    <x v="22"/>
    <x v="2"/>
  </r>
  <r>
    <n v="10880"/>
    <s v="FOLKO"/>
    <x v="178"/>
    <d v="2018-03-24T00:00:00"/>
    <d v="2018-02-18T00:00:00"/>
    <s v="Speed Express"/>
    <n v="440.05"/>
    <n v="440.05"/>
    <x v="22"/>
    <x v="10"/>
  </r>
  <r>
    <n v="10902"/>
    <s v="FOLKO"/>
    <x v="179"/>
    <d v="2018-03-23T00:00:00"/>
    <d v="2018-03-03T00:00:00"/>
    <s v="Speed Express"/>
    <n v="220.75"/>
    <n v="220.75"/>
    <x v="22"/>
    <x v="10"/>
  </r>
  <r>
    <n v="10955"/>
    <s v="FOLKO"/>
    <x v="49"/>
    <d v="2018-04-14T00:00:00"/>
    <d v="2018-03-20T00:00:00"/>
    <s v="National Package"/>
    <n v="16.299999999999997"/>
    <n v="16.299999999999997"/>
    <x v="22"/>
    <x v="3"/>
  </r>
  <r>
    <n v="10977"/>
    <s v="FOLKO"/>
    <x v="154"/>
    <d v="2018-04-23T00:00:00"/>
    <d v="2018-04-10T00:00:00"/>
    <s v="Inland Shipping"/>
    <n v="1042.5"/>
    <n v="1042.5"/>
    <x v="22"/>
    <x v="3"/>
  </r>
  <r>
    <n v="10980"/>
    <s v="FOLKO"/>
    <x v="89"/>
    <d v="2018-05-08T00:00:00"/>
    <d v="2018-04-17T00:00:00"/>
    <s v="Speed Express"/>
    <n v="6.3"/>
    <n v="6.3"/>
    <x v="22"/>
    <x v="3"/>
  </r>
  <r>
    <n v="10993"/>
    <s v="FOLKO"/>
    <x v="155"/>
    <d v="2018-04-29T00:00:00"/>
    <d v="2018-04-10T00:00:00"/>
    <s v="Inland Shipping"/>
    <n v="44.050000000000004"/>
    <n v="44.050000000000004"/>
    <x v="22"/>
    <x v="4"/>
  </r>
  <r>
    <n v="11001"/>
    <s v="FOLKO"/>
    <x v="180"/>
    <d v="2018-05-04T00:00:00"/>
    <d v="2018-04-14T00:00:00"/>
    <s v="National Package"/>
    <n v="986.5"/>
    <n v="986.5"/>
    <x v="22"/>
    <x v="4"/>
  </r>
  <r>
    <n v="11050"/>
    <s v="FOLKO"/>
    <x v="181"/>
    <d v="2018-05-25T00:00:00"/>
    <d v="2018-05-05T00:00:00"/>
    <s v="National Package"/>
    <n v="297.04999999999995"/>
    <n v="297.04999999999995"/>
    <x v="22"/>
    <x v="4"/>
  </r>
  <r>
    <n v="10267"/>
    <s v="FRANK"/>
    <x v="182"/>
    <d v="2016-08-26T00:00:00"/>
    <d v="2016-08-06T00:00:00"/>
    <s v="Speed Express"/>
    <n v="1042.9000000000001"/>
    <n v="1042.9000000000001"/>
    <x v="23"/>
    <x v="11"/>
  </r>
  <r>
    <n v="10337"/>
    <s v="FRANK"/>
    <x v="183"/>
    <d v="2016-11-21T00:00:00"/>
    <d v="2016-10-29T00:00:00"/>
    <s v="Inland Shipping"/>
    <n v="541.30000000000007"/>
    <n v="541.30000000000007"/>
    <x v="23"/>
    <x v="1"/>
  </r>
  <r>
    <n v="10342"/>
    <s v="FRANK"/>
    <x v="184"/>
    <d v="2016-11-13T00:00:00"/>
    <d v="2016-11-04T00:00:00"/>
    <s v="National Package"/>
    <n v="274.14999999999998"/>
    <n v="274.14999999999998"/>
    <x v="23"/>
    <x v="1"/>
  </r>
  <r>
    <n v="10396"/>
    <s v="FRANK"/>
    <x v="185"/>
    <d v="2017-01-10T00:00:00"/>
    <d v="2017-01-06T00:00:00"/>
    <s v="Inland Shipping"/>
    <n v="676.75"/>
    <n v="676.75"/>
    <x v="23"/>
    <x v="9"/>
  </r>
  <r>
    <n v="10488"/>
    <s v="FRANK"/>
    <x v="186"/>
    <d v="2017-04-24T00:00:00"/>
    <d v="2017-04-02T00:00:00"/>
    <s v="National Package"/>
    <n v="24.65"/>
    <n v="24.65"/>
    <x v="23"/>
    <x v="3"/>
  </r>
  <r>
    <n v="10560"/>
    <s v="FRANK"/>
    <x v="175"/>
    <d v="2017-07-04T00:00:00"/>
    <d v="2017-06-09T00:00:00"/>
    <s v="Speed Express"/>
    <n v="183.25"/>
    <n v="183.25"/>
    <x v="23"/>
    <x v="8"/>
  </r>
  <r>
    <n v="10623"/>
    <s v="FRANK"/>
    <x v="187"/>
    <d v="2017-09-04T00:00:00"/>
    <d v="2017-08-12T00:00:00"/>
    <s v="National Package"/>
    <n v="485.90000000000003"/>
    <n v="485.90000000000003"/>
    <x v="23"/>
    <x v="0"/>
  </r>
  <r>
    <n v="10653"/>
    <s v="FRANK"/>
    <x v="36"/>
    <d v="2017-09-30T00:00:00"/>
    <d v="2017-09-19T00:00:00"/>
    <s v="Speed Express"/>
    <n v="466.25"/>
    <n v="466.25"/>
    <x v="23"/>
    <x v="5"/>
  </r>
  <r>
    <n v="10670"/>
    <s v="FRANK"/>
    <x v="188"/>
    <d v="2017-10-14T00:00:00"/>
    <d v="2017-09-18T00:00:00"/>
    <s v="Speed Express"/>
    <n v="1017.4"/>
    <n v="1017.4"/>
    <x v="23"/>
    <x v="5"/>
  </r>
  <r>
    <n v="10675"/>
    <s v="FRANK"/>
    <x v="189"/>
    <d v="2017-10-17T00:00:00"/>
    <d v="2017-09-23T00:00:00"/>
    <s v="National Package"/>
    <n v="159.25"/>
    <n v="159.25"/>
    <x v="23"/>
    <x v="5"/>
  </r>
  <r>
    <n v="10717"/>
    <s v="FRANK"/>
    <x v="190"/>
    <d v="2017-11-21T00:00:00"/>
    <d v="2017-10-29T00:00:00"/>
    <s v="National Package"/>
    <n v="296.25"/>
    <n v="296.25"/>
    <x v="23"/>
    <x v="1"/>
  </r>
  <r>
    <n v="10791"/>
    <s v="FRANK"/>
    <x v="191"/>
    <d v="2018-01-20T00:00:00"/>
    <d v="2018-01-01T00:00:00"/>
    <s v="National Package"/>
    <n v="84.25"/>
    <n v="84.25"/>
    <x v="23"/>
    <x v="9"/>
  </r>
  <r>
    <n v="10859"/>
    <s v="FRANK"/>
    <x v="192"/>
    <d v="2018-02-26T00:00:00"/>
    <d v="2018-02-02T00:00:00"/>
    <s v="National Package"/>
    <n v="380.5"/>
    <n v="380.5"/>
    <x v="23"/>
    <x v="2"/>
  </r>
  <r>
    <n v="10929"/>
    <s v="FRANK"/>
    <x v="193"/>
    <d v="2018-04-02T00:00:00"/>
    <d v="2018-03-12T00:00:00"/>
    <s v="Speed Express"/>
    <n v="169.65"/>
    <n v="169.65"/>
    <x v="23"/>
    <x v="3"/>
  </r>
  <r>
    <n v="11012"/>
    <s v="FRANK"/>
    <x v="5"/>
    <d v="2018-04-23T00:00:00"/>
    <d v="2018-04-17T00:00:00"/>
    <s v="Inland Shipping"/>
    <n v="1214.75"/>
    <n v="1214.75"/>
    <x v="23"/>
    <x v="4"/>
  </r>
  <r>
    <n v="10671"/>
    <s v="FRANR"/>
    <x v="37"/>
    <d v="2017-10-15T00:00:00"/>
    <d v="2017-09-24T00:00:00"/>
    <s v="Speed Express"/>
    <n v="151.69999999999999"/>
    <n v="151.69999999999999"/>
    <x v="24"/>
    <x v="5"/>
  </r>
  <r>
    <n v="10860"/>
    <s v="FRANR"/>
    <x v="192"/>
    <d v="2018-02-26T00:00:00"/>
    <d v="2018-02-04T00:00:00"/>
    <s v="Inland Shipping"/>
    <n v="96.300000000000011"/>
    <n v="96.300000000000011"/>
    <x v="24"/>
    <x v="2"/>
  </r>
  <r>
    <n v="10971"/>
    <s v="FRANR"/>
    <x v="64"/>
    <d v="2018-04-21T00:00:00"/>
    <d v="2018-04-02T00:00:00"/>
    <s v="National Package"/>
    <n v="609.09999999999991"/>
    <n v="609.09999999999991"/>
    <x v="24"/>
    <x v="3"/>
  </r>
  <r>
    <n v="10422"/>
    <s v="FRANS"/>
    <x v="194"/>
    <d v="2017-02-19T00:00:00"/>
    <d v="2017-01-31T00:00:00"/>
    <s v="Speed Express"/>
    <n v="15.1"/>
    <n v="15.1"/>
    <x v="25"/>
    <x v="2"/>
  </r>
  <r>
    <n v="10710"/>
    <s v="FRANS"/>
    <x v="195"/>
    <d v="2017-11-17T00:00:00"/>
    <d v="2017-10-23T00:00:00"/>
    <s v="Speed Express"/>
    <n v="24.900000000000002"/>
    <n v="24.900000000000002"/>
    <x v="25"/>
    <x v="1"/>
  </r>
  <r>
    <n v="10753"/>
    <s v="FRANS"/>
    <x v="196"/>
    <d v="2017-12-23T00:00:00"/>
    <d v="2017-11-27T00:00:00"/>
    <s v="Speed Express"/>
    <n v="38.5"/>
    <n v="38.5"/>
    <x v="25"/>
    <x v="6"/>
  </r>
  <r>
    <n v="10807"/>
    <s v="FRANS"/>
    <x v="197"/>
    <d v="2018-01-28T00:00:00"/>
    <d v="2018-01-30T00:00:00"/>
    <s v="Speed Express"/>
    <n v="6.8000000000000007"/>
    <n v="6.8000000000000007"/>
    <x v="25"/>
    <x v="9"/>
  </r>
  <r>
    <n v="11026"/>
    <s v="FRANS"/>
    <x v="134"/>
    <d v="2018-05-13T00:00:00"/>
    <d v="2018-04-28T00:00:00"/>
    <s v="Speed Express"/>
    <n v="235.45000000000002"/>
    <n v="235.45000000000002"/>
    <x v="25"/>
    <x v="4"/>
  </r>
  <r>
    <n v="11060"/>
    <s v="FRANS"/>
    <x v="198"/>
    <d v="2018-05-28T00:00:00"/>
    <d v="2018-05-04T00:00:00"/>
    <s v="National Package"/>
    <n v="54.900000000000006"/>
    <n v="54.900000000000006"/>
    <x v="25"/>
    <x v="4"/>
  </r>
  <r>
    <n v="10328"/>
    <s v="FURIB"/>
    <x v="199"/>
    <d v="2016-11-11T00:00:00"/>
    <d v="2016-10-17T00:00:00"/>
    <s v="Inland Shipping"/>
    <n v="435.15"/>
    <n v="435.15"/>
    <x v="26"/>
    <x v="1"/>
  </r>
  <r>
    <n v="10352"/>
    <s v="FURIB"/>
    <x v="200"/>
    <d v="2016-11-26T00:00:00"/>
    <d v="2016-11-18T00:00:00"/>
    <s v="Inland Shipping"/>
    <n v="6.5"/>
    <n v="6.5"/>
    <x v="26"/>
    <x v="6"/>
  </r>
  <r>
    <n v="10464"/>
    <s v="FURIB"/>
    <x v="201"/>
    <d v="2017-04-01T00:00:00"/>
    <d v="2017-03-14T00:00:00"/>
    <s v="National Package"/>
    <n v="445"/>
    <n v="445"/>
    <x v="26"/>
    <x v="3"/>
  </r>
  <r>
    <n v="10491"/>
    <s v="FURIB"/>
    <x v="202"/>
    <d v="2017-04-28T00:00:00"/>
    <d v="2017-04-08T00:00:00"/>
    <s v="Inland Shipping"/>
    <n v="84.800000000000011"/>
    <n v="84.800000000000011"/>
    <x v="26"/>
    <x v="3"/>
  </r>
  <r>
    <n v="10551"/>
    <s v="FURIB"/>
    <x v="203"/>
    <d v="2017-07-09T00:00:00"/>
    <d v="2017-06-06T00:00:00"/>
    <s v="Inland Shipping"/>
    <n v="364.75"/>
    <n v="364.75"/>
    <x v="26"/>
    <x v="7"/>
  </r>
  <r>
    <n v="10604"/>
    <s v="FURIB"/>
    <x v="204"/>
    <d v="2017-08-15T00:00:00"/>
    <d v="2017-07-29T00:00:00"/>
    <s v="Speed Express"/>
    <n v="37.299999999999997"/>
    <n v="37.299999999999997"/>
    <x v="26"/>
    <x v="11"/>
  </r>
  <r>
    <n v="10664"/>
    <s v="FURIB"/>
    <x v="71"/>
    <d v="2017-10-08T00:00:00"/>
    <d v="2017-09-19T00:00:00"/>
    <s v="Inland Shipping"/>
    <n v="6.35"/>
    <n v="6.35"/>
    <x v="26"/>
    <x v="5"/>
  </r>
  <r>
    <n v="10963"/>
    <s v="FURIB"/>
    <x v="205"/>
    <d v="2018-04-16T00:00:00"/>
    <d v="2018-03-26T00:00:00"/>
    <s v="Inland Shipping"/>
    <n v="13.5"/>
    <n v="13.5"/>
    <x v="26"/>
    <x v="3"/>
  </r>
  <r>
    <n v="10366"/>
    <s v="GALED"/>
    <x v="206"/>
    <d v="2017-01-09T00:00:00"/>
    <d v="2016-12-30T00:00:00"/>
    <s v="National Package"/>
    <n v="50.7"/>
    <n v="50.7"/>
    <x v="27"/>
    <x v="6"/>
  </r>
  <r>
    <n v="10426"/>
    <s v="GALED"/>
    <x v="207"/>
    <d v="2017-02-24T00:00:00"/>
    <d v="2017-02-06T00:00:00"/>
    <s v="Speed Express"/>
    <n v="93.45"/>
    <n v="93.45"/>
    <x v="27"/>
    <x v="2"/>
  </r>
  <r>
    <n v="10568"/>
    <s v="GALED"/>
    <x v="208"/>
    <d v="2017-07-11T00:00:00"/>
    <d v="2017-07-09T00:00:00"/>
    <s v="Inland Shipping"/>
    <n v="32.700000000000003"/>
    <n v="32.700000000000003"/>
    <x v="27"/>
    <x v="8"/>
  </r>
  <r>
    <n v="10887"/>
    <s v="GALED"/>
    <x v="209"/>
    <d v="2018-03-13T00:00:00"/>
    <d v="2018-02-16T00:00:00"/>
    <s v="Inland Shipping"/>
    <n v="6.25"/>
    <n v="6.25"/>
    <x v="27"/>
    <x v="10"/>
  </r>
  <r>
    <n v="10928"/>
    <s v="GALED"/>
    <x v="193"/>
    <d v="2018-04-02T00:00:00"/>
    <d v="2018-03-18T00:00:00"/>
    <s v="Speed Express"/>
    <n v="6.8000000000000007"/>
    <n v="6.8000000000000007"/>
    <x v="27"/>
    <x v="3"/>
  </r>
  <r>
    <n v="10303"/>
    <s v="GODOS"/>
    <x v="210"/>
    <d v="2016-10-09T00:00:00"/>
    <d v="2016-09-18T00:00:00"/>
    <s v="National Package"/>
    <n v="539.15"/>
    <n v="539.15"/>
    <x v="28"/>
    <x v="5"/>
  </r>
  <r>
    <n v="10550"/>
    <s v="GODOS"/>
    <x v="203"/>
    <d v="2017-06-25T00:00:00"/>
    <d v="2017-06-06T00:00:00"/>
    <s v="Inland Shipping"/>
    <n v="21.6"/>
    <n v="21.6"/>
    <x v="28"/>
    <x v="7"/>
  </r>
  <r>
    <n v="10629"/>
    <s v="GODOS"/>
    <x v="59"/>
    <d v="2017-09-09T00:00:00"/>
    <d v="2017-08-20T00:00:00"/>
    <s v="Inland Shipping"/>
    <n v="427.29999999999995"/>
    <n v="427.29999999999995"/>
    <x v="28"/>
    <x v="0"/>
  </r>
  <r>
    <n v="10872"/>
    <s v="GODOS"/>
    <x v="76"/>
    <d v="2018-03-05T00:00:00"/>
    <d v="2018-02-09T00:00:00"/>
    <s v="National Package"/>
    <n v="876.59999999999991"/>
    <n v="876.59999999999991"/>
    <x v="28"/>
    <x v="10"/>
  </r>
  <r>
    <n v="10874"/>
    <s v="GODOS"/>
    <x v="43"/>
    <d v="2018-03-06T00:00:00"/>
    <d v="2018-02-11T00:00:00"/>
    <s v="National Package"/>
    <n v="97.899999999999991"/>
    <n v="97.899999999999991"/>
    <x v="28"/>
    <x v="10"/>
  </r>
  <r>
    <n v="10888"/>
    <s v="GODOS"/>
    <x v="129"/>
    <d v="2018-03-16T00:00:00"/>
    <d v="2018-02-23T00:00:00"/>
    <s v="National Package"/>
    <n v="259.34999999999997"/>
    <n v="259.34999999999997"/>
    <x v="28"/>
    <x v="10"/>
  </r>
  <r>
    <n v="10911"/>
    <s v="GODOS"/>
    <x v="211"/>
    <d v="2018-03-26T00:00:00"/>
    <d v="2018-03-05T00:00:00"/>
    <s v="Speed Express"/>
    <n v="190.95"/>
    <n v="190.95"/>
    <x v="28"/>
    <x v="10"/>
  </r>
  <r>
    <n v="10948"/>
    <s v="GODOS"/>
    <x v="87"/>
    <d v="2018-04-10T00:00:00"/>
    <d v="2018-03-19T00:00:00"/>
    <s v="Inland Shipping"/>
    <n v="116.95"/>
    <n v="116.95"/>
    <x v="28"/>
    <x v="3"/>
  </r>
  <r>
    <n v="11009"/>
    <s v="GODOS"/>
    <x v="156"/>
    <d v="2018-05-06T00:00:00"/>
    <d v="2018-04-10T00:00:00"/>
    <s v="Speed Express"/>
    <n v="295.55"/>
    <n v="295.55"/>
    <x v="28"/>
    <x v="4"/>
  </r>
  <r>
    <n v="11037"/>
    <s v="GODOS"/>
    <x v="212"/>
    <d v="2018-05-19T00:00:00"/>
    <d v="2018-04-27T00:00:00"/>
    <s v="Speed Express"/>
    <n v="16"/>
    <n v="16"/>
    <x v="28"/>
    <x v="4"/>
  </r>
  <r>
    <n v="10423"/>
    <s v="GOURL"/>
    <x v="213"/>
    <d v="2017-02-06T00:00:00"/>
    <d v="2017-02-24T00:00:00"/>
    <s v="Inland Shipping"/>
    <n v="122.5"/>
    <n v="122.5"/>
    <x v="29"/>
    <x v="2"/>
  </r>
  <r>
    <n v="10652"/>
    <s v="GOURL"/>
    <x v="214"/>
    <d v="2017-09-29T00:00:00"/>
    <d v="2017-09-08T00:00:00"/>
    <s v="National Package"/>
    <n v="35.699999999999996"/>
    <n v="35.699999999999996"/>
    <x v="29"/>
    <x v="5"/>
  </r>
  <r>
    <n v="10685"/>
    <s v="GOURL"/>
    <x v="215"/>
    <d v="2017-10-13T00:00:00"/>
    <d v="2017-10-03T00:00:00"/>
    <s v="National Package"/>
    <n v="168.75"/>
    <n v="168.75"/>
    <x v="29"/>
    <x v="5"/>
  </r>
  <r>
    <n v="10709"/>
    <s v="GOURL"/>
    <x v="216"/>
    <d v="2017-11-14T00:00:00"/>
    <d v="2017-11-20T00:00:00"/>
    <s v="Inland Shipping"/>
    <n v="1054"/>
    <n v="1054"/>
    <x v="29"/>
    <x v="1"/>
  </r>
  <r>
    <n v="10734"/>
    <s v="GOURL"/>
    <x v="39"/>
    <d v="2017-12-05T00:00:00"/>
    <d v="2017-11-12T00:00:00"/>
    <s v="Inland Shipping"/>
    <n v="8.1499999999999986"/>
    <n v="8.1499999999999986"/>
    <x v="29"/>
    <x v="6"/>
  </r>
  <r>
    <n v="10777"/>
    <s v="GOURL"/>
    <x v="152"/>
    <d v="2017-12-29T00:00:00"/>
    <d v="2018-01-21T00:00:00"/>
    <s v="National Package"/>
    <n v="15.049999999999999"/>
    <n v="15.049999999999999"/>
    <x v="29"/>
    <x v="9"/>
  </r>
  <r>
    <n v="10790"/>
    <s v="GOURL"/>
    <x v="168"/>
    <d v="2018-01-19T00:00:00"/>
    <d v="2017-12-26T00:00:00"/>
    <s v="Speed Express"/>
    <n v="141.15"/>
    <n v="141.15"/>
    <x v="29"/>
    <x v="9"/>
  </r>
  <r>
    <n v="10959"/>
    <s v="GOURL"/>
    <x v="217"/>
    <d v="2018-04-29T00:00:00"/>
    <d v="2018-03-23T00:00:00"/>
    <s v="National Package"/>
    <n v="24.900000000000002"/>
    <n v="24.900000000000002"/>
    <x v="29"/>
    <x v="3"/>
  </r>
  <r>
    <n v="11049"/>
    <s v="GOURL"/>
    <x v="92"/>
    <d v="2018-05-22T00:00:00"/>
    <d v="2018-05-04T00:00:00"/>
    <s v="Speed Express"/>
    <n v="41.7"/>
    <n v="41.7"/>
    <x v="29"/>
    <x v="4"/>
  </r>
  <r>
    <n v="10528"/>
    <s v="GREAL"/>
    <x v="218"/>
    <d v="2017-05-20T00:00:00"/>
    <d v="2017-05-09T00:00:00"/>
    <s v="National Package"/>
    <n v="16.75"/>
    <n v="16.75"/>
    <x v="30"/>
    <x v="7"/>
  </r>
  <r>
    <n v="10589"/>
    <s v="GREAL"/>
    <x v="219"/>
    <d v="2017-08-01T00:00:00"/>
    <d v="2017-07-14T00:00:00"/>
    <s v="National Package"/>
    <n v="22.1"/>
    <n v="22.1"/>
    <x v="30"/>
    <x v="11"/>
  </r>
  <r>
    <n v="10616"/>
    <s v="GREAL"/>
    <x v="220"/>
    <d v="2017-08-28T00:00:00"/>
    <d v="2017-08-05T00:00:00"/>
    <s v="National Package"/>
    <n v="582.65"/>
    <n v="582.65"/>
    <x v="30"/>
    <x v="11"/>
  </r>
  <r>
    <n v="10617"/>
    <s v="GREAL"/>
    <x v="220"/>
    <d v="2017-08-28T00:00:00"/>
    <d v="2017-08-04T00:00:00"/>
    <s v="National Package"/>
    <n v="92.65"/>
    <n v="92.65"/>
    <x v="30"/>
    <x v="11"/>
  </r>
  <r>
    <n v="10656"/>
    <s v="GREAL"/>
    <x v="221"/>
    <d v="2017-10-02T00:00:00"/>
    <d v="2017-09-10T00:00:00"/>
    <s v="Speed Express"/>
    <n v="285.75"/>
    <n v="285.75"/>
    <x v="30"/>
    <x v="5"/>
  </r>
  <r>
    <n v="10681"/>
    <s v="GREAL"/>
    <x v="15"/>
    <d v="2017-10-23T00:00:00"/>
    <d v="2017-09-30T00:00:00"/>
    <s v="Inland Shipping"/>
    <n v="380.65"/>
    <n v="380.65"/>
    <x v="30"/>
    <x v="5"/>
  </r>
  <r>
    <n v="10816"/>
    <s v="GREAL"/>
    <x v="222"/>
    <d v="2018-02-03T00:00:00"/>
    <d v="2018-02-04T00:00:00"/>
    <s v="National Package"/>
    <n v="3598.8999999999996"/>
    <n v="3598.8999999999996"/>
    <x v="30"/>
    <x v="2"/>
  </r>
  <r>
    <n v="10936"/>
    <s v="GREAL"/>
    <x v="223"/>
    <d v="2018-04-06T00:00:00"/>
    <d v="2018-03-18T00:00:00"/>
    <s v="National Package"/>
    <n v="168.4"/>
    <n v="168.4"/>
    <x v="30"/>
    <x v="3"/>
  </r>
  <r>
    <n v="11006"/>
    <s v="GREAL"/>
    <x v="224"/>
    <d v="2018-05-05T00:00:00"/>
    <d v="2018-04-15T00:00:00"/>
    <s v="National Package"/>
    <n v="125.95"/>
    <n v="125.95"/>
    <x v="30"/>
    <x v="4"/>
  </r>
  <r>
    <n v="11040"/>
    <s v="GREAL"/>
    <x v="112"/>
    <d v="2018-05-20T00:00:00"/>
    <m/>
    <s v="Inland Shipping"/>
    <n v="94.2"/>
    <n v="94.2"/>
    <x v="30"/>
    <x v="4"/>
  </r>
  <r>
    <n v="11061"/>
    <s v="GREAL"/>
    <x v="198"/>
    <d v="2018-06-11T00:00:00"/>
    <m/>
    <s v="Inland Shipping"/>
    <n v="70.05"/>
    <n v="70.05"/>
    <x v="30"/>
    <x v="4"/>
  </r>
  <r>
    <n v="10268"/>
    <s v="GROSR"/>
    <x v="225"/>
    <d v="2016-08-27T00:00:00"/>
    <d v="2016-08-02T00:00:00"/>
    <s v="Inland Shipping"/>
    <n v="331.45000000000005"/>
    <n v="331.45000000000005"/>
    <x v="31"/>
    <x v="11"/>
  </r>
  <r>
    <n v="10785"/>
    <s v="GROSR"/>
    <x v="226"/>
    <d v="2018-01-15T00:00:00"/>
    <d v="2017-12-24T00:00:00"/>
    <s v="Inland Shipping"/>
    <n v="7.55"/>
    <n v="7.55"/>
    <x v="31"/>
    <x v="9"/>
  </r>
  <r>
    <n v="10250"/>
    <s v="HANAR"/>
    <x v="227"/>
    <d v="2016-08-05T00:00:00"/>
    <d v="2016-07-12T00:00:00"/>
    <s v="National Package"/>
    <n v="329.15"/>
    <n v="329.15"/>
    <x v="32"/>
    <x v="11"/>
  </r>
  <r>
    <n v="10253"/>
    <s v="HANAR"/>
    <x v="228"/>
    <d v="2016-07-24T00:00:00"/>
    <d v="2016-07-16T00:00:00"/>
    <s v="National Package"/>
    <n v="290.85000000000002"/>
    <n v="290.85000000000002"/>
    <x v="32"/>
    <x v="11"/>
  </r>
  <r>
    <n v="10541"/>
    <s v="HANAR"/>
    <x v="229"/>
    <d v="2017-06-16T00:00:00"/>
    <d v="2017-05-29T00:00:00"/>
    <s v="Speed Express"/>
    <n v="343.25"/>
    <n v="343.25"/>
    <x v="32"/>
    <x v="7"/>
  </r>
  <r>
    <n v="10645"/>
    <s v="HANAR"/>
    <x v="230"/>
    <d v="2017-09-23T00:00:00"/>
    <d v="2017-09-02T00:00:00"/>
    <s v="Speed Express"/>
    <n v="62.05"/>
    <n v="62.05"/>
    <x v="32"/>
    <x v="0"/>
  </r>
  <r>
    <n v="10690"/>
    <s v="HANAR"/>
    <x v="231"/>
    <d v="2017-10-30T00:00:00"/>
    <d v="2017-10-03T00:00:00"/>
    <s v="Speed Express"/>
    <n v="79"/>
    <n v="79"/>
    <x v="32"/>
    <x v="1"/>
  </r>
  <r>
    <n v="10770"/>
    <s v="HANAR"/>
    <x v="232"/>
    <d v="2018-01-06T00:00:00"/>
    <d v="2017-12-17T00:00:00"/>
    <s v="Inland Shipping"/>
    <n v="26.6"/>
    <n v="26.6"/>
    <x v="32"/>
    <x v="9"/>
  </r>
  <r>
    <n v="10783"/>
    <s v="HANAR"/>
    <x v="226"/>
    <d v="2018-01-15T00:00:00"/>
    <d v="2017-12-19T00:00:00"/>
    <s v="National Package"/>
    <n v="624.9"/>
    <n v="624.9"/>
    <x v="32"/>
    <x v="9"/>
  </r>
  <r>
    <n v="10886"/>
    <s v="HANAR"/>
    <x v="209"/>
    <d v="2018-03-13T00:00:00"/>
    <d v="2018-03-02T00:00:00"/>
    <s v="Speed Express"/>
    <n v="24.950000000000003"/>
    <n v="24.950000000000003"/>
    <x v="32"/>
    <x v="10"/>
  </r>
  <r>
    <n v="10903"/>
    <s v="HANAR"/>
    <x v="233"/>
    <d v="2018-03-24T00:00:00"/>
    <d v="2018-03-04T00:00:00"/>
    <s v="Inland Shipping"/>
    <n v="183.55"/>
    <n v="183.55"/>
    <x v="32"/>
    <x v="10"/>
  </r>
  <r>
    <n v="10922"/>
    <s v="HANAR"/>
    <x v="27"/>
    <d v="2018-03-31T00:00:00"/>
    <d v="2018-03-05T00:00:00"/>
    <s v="Inland Shipping"/>
    <n v="313.7"/>
    <n v="313.7"/>
    <x v="32"/>
    <x v="3"/>
  </r>
  <r>
    <n v="10925"/>
    <s v="HANAR"/>
    <x v="9"/>
    <d v="2018-04-01T00:00:00"/>
    <d v="2018-03-13T00:00:00"/>
    <s v="Speed Express"/>
    <n v="11.35"/>
    <n v="11.35"/>
    <x v="32"/>
    <x v="3"/>
  </r>
  <r>
    <n v="10981"/>
    <s v="HANAR"/>
    <x v="89"/>
    <d v="2018-04-24T00:00:00"/>
    <d v="2018-04-02T00:00:00"/>
    <s v="National Package"/>
    <n v="966.85"/>
    <n v="966.85"/>
    <x v="32"/>
    <x v="3"/>
  </r>
  <r>
    <n v="11022"/>
    <s v="HANAR"/>
    <x v="99"/>
    <d v="2018-05-12T00:00:00"/>
    <d v="2018-05-04T00:00:00"/>
    <s v="National Package"/>
    <n v="31.349999999999998"/>
    <n v="31.349999999999998"/>
    <x v="32"/>
    <x v="4"/>
  </r>
  <r>
    <n v="11052"/>
    <s v="HANAR"/>
    <x v="181"/>
    <d v="2018-05-25T00:00:00"/>
    <d v="2018-05-01T00:00:00"/>
    <s v="Speed Express"/>
    <n v="336.3"/>
    <n v="336.3"/>
    <x v="32"/>
    <x v="4"/>
  </r>
  <r>
    <n v="10257"/>
    <s v="HILAA"/>
    <x v="234"/>
    <d v="2016-08-13T00:00:00"/>
    <d v="2016-07-22T00:00:00"/>
    <s v="Inland Shipping"/>
    <n v="409.54999999999995"/>
    <n v="409.54999999999995"/>
    <x v="33"/>
    <x v="11"/>
  </r>
  <r>
    <n v="10395"/>
    <s v="HILAA"/>
    <x v="235"/>
    <d v="2017-01-23T00:00:00"/>
    <d v="2017-01-03T00:00:00"/>
    <s v="Speed Express"/>
    <n v="922.05"/>
    <n v="922.05"/>
    <x v="33"/>
    <x v="9"/>
  </r>
  <r>
    <n v="10476"/>
    <s v="HILAA"/>
    <x v="236"/>
    <d v="2017-04-14T00:00:00"/>
    <d v="2017-03-24T00:00:00"/>
    <s v="Inland Shipping"/>
    <n v="22.05"/>
    <n v="22.05"/>
    <x v="33"/>
    <x v="3"/>
  </r>
  <r>
    <n v="10486"/>
    <s v="HILAA"/>
    <x v="237"/>
    <d v="2017-04-23T00:00:00"/>
    <d v="2017-04-02T00:00:00"/>
    <s v="National Package"/>
    <n v="152.65"/>
    <n v="152.65"/>
    <x v="33"/>
    <x v="3"/>
  </r>
  <r>
    <n v="10490"/>
    <s v="HILAA"/>
    <x v="202"/>
    <d v="2017-04-28T00:00:00"/>
    <d v="2017-04-03T00:00:00"/>
    <s v="National Package"/>
    <n v="1050.95"/>
    <n v="1050.95"/>
    <x v="33"/>
    <x v="3"/>
  </r>
  <r>
    <n v="10498"/>
    <s v="HILAA"/>
    <x v="238"/>
    <d v="2017-05-05T00:00:00"/>
    <d v="2017-04-11T00:00:00"/>
    <s v="National Package"/>
    <n v="148.75"/>
    <n v="148.75"/>
    <x v="33"/>
    <x v="4"/>
  </r>
  <r>
    <n v="10552"/>
    <s v="HILAA"/>
    <x v="239"/>
    <d v="2017-06-26T00:00:00"/>
    <d v="2017-06-05T00:00:00"/>
    <s v="Speed Express"/>
    <n v="416.1"/>
    <n v="416.1"/>
    <x v="33"/>
    <x v="7"/>
  </r>
  <r>
    <n v="10601"/>
    <s v="HILAA"/>
    <x v="240"/>
    <d v="2017-08-27T00:00:00"/>
    <d v="2017-07-22T00:00:00"/>
    <s v="Speed Express"/>
    <n v="291.5"/>
    <n v="291.5"/>
    <x v="33"/>
    <x v="11"/>
  </r>
  <r>
    <n v="10613"/>
    <s v="HILAA"/>
    <x v="47"/>
    <d v="2017-08-26T00:00:00"/>
    <d v="2017-08-01T00:00:00"/>
    <s v="National Package"/>
    <n v="40.549999999999997"/>
    <n v="40.549999999999997"/>
    <x v="33"/>
    <x v="11"/>
  </r>
  <r>
    <n v="10641"/>
    <s v="HILAA"/>
    <x v="241"/>
    <d v="2017-09-19T00:00:00"/>
    <d v="2017-08-26T00:00:00"/>
    <s v="National Package"/>
    <n v="898.05000000000007"/>
    <n v="898.05000000000007"/>
    <x v="33"/>
    <x v="0"/>
  </r>
  <r>
    <n v="10705"/>
    <s v="HILAA"/>
    <x v="242"/>
    <d v="2017-11-12T00:00:00"/>
    <d v="2017-11-18T00:00:00"/>
    <s v="National Package"/>
    <n v="17.600000000000001"/>
    <n v="17.600000000000001"/>
    <x v="33"/>
    <x v="1"/>
  </r>
  <r>
    <n v="10796"/>
    <s v="HILAA"/>
    <x v="122"/>
    <d v="2018-01-22T00:00:00"/>
    <d v="2018-01-14T00:00:00"/>
    <s v="Speed Express"/>
    <n v="132.6"/>
    <n v="132.6"/>
    <x v="33"/>
    <x v="9"/>
  </r>
  <r>
    <n v="10863"/>
    <s v="HILAA"/>
    <x v="26"/>
    <d v="2018-03-02T00:00:00"/>
    <d v="2018-02-17T00:00:00"/>
    <s v="National Package"/>
    <n v="151.30000000000001"/>
    <n v="151.30000000000001"/>
    <x v="33"/>
    <x v="10"/>
  </r>
  <r>
    <n v="10901"/>
    <s v="HILAA"/>
    <x v="179"/>
    <d v="2018-03-23T00:00:00"/>
    <d v="2018-02-26T00:00:00"/>
    <s v="Speed Express"/>
    <n v="310.45000000000005"/>
    <n v="310.45000000000005"/>
    <x v="33"/>
    <x v="10"/>
  </r>
  <r>
    <n v="10957"/>
    <s v="HILAA"/>
    <x v="217"/>
    <d v="2018-04-15T00:00:00"/>
    <d v="2018-03-27T00:00:00"/>
    <s v="Inland Shipping"/>
    <n v="526.79999999999995"/>
    <n v="526.79999999999995"/>
    <x v="33"/>
    <x v="3"/>
  </r>
  <r>
    <n v="10960"/>
    <s v="HILAA"/>
    <x v="205"/>
    <d v="2018-04-02T00:00:00"/>
    <d v="2018-04-08T00:00:00"/>
    <s v="Speed Express"/>
    <n v="10.4"/>
    <n v="10.4"/>
    <x v="33"/>
    <x v="3"/>
  </r>
  <r>
    <n v="10976"/>
    <s v="HILAA"/>
    <x v="88"/>
    <d v="2018-05-06T00:00:00"/>
    <d v="2018-04-03T00:00:00"/>
    <s v="Speed Express"/>
    <n v="189.85"/>
    <n v="189.85"/>
    <x v="33"/>
    <x v="3"/>
  </r>
  <r>
    <n v="11055"/>
    <s v="HILAA"/>
    <x v="105"/>
    <d v="2018-05-26T00:00:00"/>
    <d v="2018-05-05T00:00:00"/>
    <s v="National Package"/>
    <n v="604.6"/>
    <n v="604.6"/>
    <x v="33"/>
    <x v="4"/>
  </r>
  <r>
    <n v="10375"/>
    <s v="HUNGC"/>
    <x v="243"/>
    <d v="2017-01-03T00:00:00"/>
    <d v="2016-12-09T00:00:00"/>
    <s v="National Package"/>
    <n v="100.60000000000001"/>
    <n v="100.60000000000001"/>
    <x v="34"/>
    <x v="9"/>
  </r>
  <r>
    <n v="10394"/>
    <s v="HUNGC"/>
    <x v="244"/>
    <d v="2017-01-22T00:00:00"/>
    <d v="2017-01-03T00:00:00"/>
    <s v="Inland Shipping"/>
    <n v="151.69999999999999"/>
    <n v="151.69999999999999"/>
    <x v="34"/>
    <x v="9"/>
  </r>
  <r>
    <n v="10415"/>
    <s v="HUNGC"/>
    <x v="245"/>
    <d v="2017-02-12T00:00:00"/>
    <d v="2017-01-24T00:00:00"/>
    <s v="Speed Express"/>
    <n v="1"/>
    <n v="1"/>
    <x v="34"/>
    <x v="2"/>
  </r>
  <r>
    <n v="10600"/>
    <s v="HUNGC"/>
    <x v="240"/>
    <d v="2017-08-13T00:00:00"/>
    <d v="2017-07-21T00:00:00"/>
    <s v="Speed Express"/>
    <n v="225.65"/>
    <n v="225.65"/>
    <x v="34"/>
    <x v="11"/>
  </r>
  <r>
    <n v="10660"/>
    <s v="HUNGC"/>
    <x v="246"/>
    <d v="2017-10-06T00:00:00"/>
    <d v="2017-10-15T00:00:00"/>
    <s v="Speed Express"/>
    <n v="556.45000000000005"/>
    <n v="556.45000000000005"/>
    <x v="34"/>
    <x v="5"/>
  </r>
  <r>
    <n v="10298"/>
    <s v="HUNGO"/>
    <x v="247"/>
    <d v="2016-10-03T00:00:00"/>
    <d v="2016-09-11T00:00:00"/>
    <s v="National Package"/>
    <n v="841.1"/>
    <n v="841.1"/>
    <x v="35"/>
    <x v="5"/>
  </r>
  <r>
    <n v="10309"/>
    <s v="HUNGO"/>
    <x v="248"/>
    <d v="2016-10-17T00:00:00"/>
    <d v="2016-10-23T00:00:00"/>
    <s v="Speed Express"/>
    <n v="236.5"/>
    <n v="236.5"/>
    <x v="35"/>
    <x v="5"/>
  </r>
  <r>
    <n v="10335"/>
    <s v="HUNGO"/>
    <x v="249"/>
    <d v="2016-11-19T00:00:00"/>
    <d v="2016-10-24T00:00:00"/>
    <s v="National Package"/>
    <n v="210.55"/>
    <n v="210.55"/>
    <x v="35"/>
    <x v="1"/>
  </r>
  <r>
    <n v="10373"/>
    <s v="HUNGO"/>
    <x v="250"/>
    <d v="2017-01-02T00:00:00"/>
    <d v="2016-12-11T00:00:00"/>
    <s v="Inland Shipping"/>
    <n v="620.6"/>
    <n v="620.6"/>
    <x v="35"/>
    <x v="9"/>
  </r>
  <r>
    <n v="10380"/>
    <s v="HUNGO"/>
    <x v="251"/>
    <d v="2017-01-09T00:00:00"/>
    <d v="2017-01-16T00:00:00"/>
    <s v="Inland Shipping"/>
    <n v="175.15"/>
    <n v="175.15"/>
    <x v="35"/>
    <x v="9"/>
  </r>
  <r>
    <n v="10429"/>
    <s v="HUNGO"/>
    <x v="252"/>
    <d v="2017-03-12T00:00:00"/>
    <d v="2017-02-07T00:00:00"/>
    <s v="National Package"/>
    <n v="283.15000000000003"/>
    <n v="283.15000000000003"/>
    <x v="35"/>
    <x v="2"/>
  </r>
  <r>
    <n v="10503"/>
    <s v="HUNGO"/>
    <x v="253"/>
    <d v="2017-05-09T00:00:00"/>
    <d v="2017-04-16T00:00:00"/>
    <s v="National Package"/>
    <n v="83.699999999999989"/>
    <n v="83.699999999999989"/>
    <x v="35"/>
    <x v="4"/>
  </r>
  <r>
    <n v="10516"/>
    <s v="HUNGO"/>
    <x v="254"/>
    <d v="2017-05-22T00:00:00"/>
    <d v="2017-05-01T00:00:00"/>
    <s v="Inland Shipping"/>
    <n v="313.89999999999998"/>
    <n v="313.89999999999998"/>
    <x v="35"/>
    <x v="4"/>
  </r>
  <r>
    <n v="10567"/>
    <s v="HUNGO"/>
    <x v="57"/>
    <d v="2017-07-10T00:00:00"/>
    <d v="2017-06-17T00:00:00"/>
    <s v="Speed Express"/>
    <n v="169.85"/>
    <n v="169.85"/>
    <x v="35"/>
    <x v="8"/>
  </r>
  <r>
    <n v="10646"/>
    <s v="HUNGO"/>
    <x v="255"/>
    <d v="2017-10-08T00:00:00"/>
    <d v="2017-09-03T00:00:00"/>
    <s v="Inland Shipping"/>
    <n v="711.65000000000009"/>
    <n v="711.65000000000009"/>
    <x v="35"/>
    <x v="0"/>
  </r>
  <r>
    <n v="10661"/>
    <s v="HUNGO"/>
    <x v="256"/>
    <d v="2017-10-07T00:00:00"/>
    <d v="2017-09-15T00:00:00"/>
    <s v="Inland Shipping"/>
    <n v="87.75"/>
    <n v="87.75"/>
    <x v="35"/>
    <x v="5"/>
  </r>
  <r>
    <n v="10687"/>
    <s v="HUNGO"/>
    <x v="257"/>
    <d v="2017-10-28T00:00:00"/>
    <d v="2017-10-30T00:00:00"/>
    <s v="National Package"/>
    <n v="1482.15"/>
    <n v="1482.15"/>
    <x v="35"/>
    <x v="5"/>
  </r>
  <r>
    <n v="10701"/>
    <s v="HUNGO"/>
    <x v="2"/>
    <d v="2017-10-27T00:00:00"/>
    <d v="2017-10-15T00:00:00"/>
    <s v="Inland Shipping"/>
    <n v="1101.55"/>
    <n v="1101.55"/>
    <x v="35"/>
    <x v="1"/>
  </r>
  <r>
    <n v="10712"/>
    <s v="HUNGO"/>
    <x v="258"/>
    <d v="2017-11-18T00:00:00"/>
    <d v="2017-10-31T00:00:00"/>
    <s v="Speed Express"/>
    <n v="449.65000000000003"/>
    <n v="449.65000000000003"/>
    <x v="35"/>
    <x v="1"/>
  </r>
  <r>
    <n v="10736"/>
    <s v="HUNGO"/>
    <x v="259"/>
    <d v="2017-12-09T00:00:00"/>
    <d v="2017-11-21T00:00:00"/>
    <s v="National Package"/>
    <n v="220.5"/>
    <n v="220.5"/>
    <x v="35"/>
    <x v="6"/>
  </r>
  <r>
    <n v="10897"/>
    <s v="HUNGO"/>
    <x v="260"/>
    <d v="2018-03-19T00:00:00"/>
    <d v="2018-02-25T00:00:00"/>
    <s v="National Package"/>
    <n v="3017.7"/>
    <n v="3017.7"/>
    <x v="35"/>
    <x v="10"/>
  </r>
  <r>
    <n v="10912"/>
    <s v="HUNGO"/>
    <x v="211"/>
    <d v="2018-03-26T00:00:00"/>
    <d v="2018-03-18T00:00:00"/>
    <s v="National Package"/>
    <n v="2904.5499999999997"/>
    <n v="2904.5499999999997"/>
    <x v="35"/>
    <x v="10"/>
  </r>
  <r>
    <n v="10985"/>
    <s v="HUNGO"/>
    <x v="261"/>
    <d v="2018-04-27T00:00:00"/>
    <d v="2018-04-02T00:00:00"/>
    <s v="Speed Express"/>
    <n v="457.55"/>
    <n v="457.55"/>
    <x v="35"/>
    <x v="3"/>
  </r>
  <r>
    <n v="11063"/>
    <s v="HUNGO"/>
    <x v="198"/>
    <d v="2018-05-28T00:00:00"/>
    <d v="2018-05-06T00:00:00"/>
    <s v="National Package"/>
    <n v="408.65000000000003"/>
    <n v="408.65000000000003"/>
    <x v="35"/>
    <x v="4"/>
  </r>
  <r>
    <n v="10315"/>
    <s v="ISLAT"/>
    <x v="262"/>
    <d v="2016-10-24T00:00:00"/>
    <d v="2016-10-03T00:00:00"/>
    <s v="National Package"/>
    <n v="208.79999999999998"/>
    <n v="208.79999999999998"/>
    <x v="36"/>
    <x v="5"/>
  </r>
  <r>
    <n v="10318"/>
    <s v="ISLAT"/>
    <x v="263"/>
    <d v="2016-10-29T00:00:00"/>
    <d v="2016-10-04T00:00:00"/>
    <s v="National Package"/>
    <n v="23.650000000000002"/>
    <n v="23.650000000000002"/>
    <x v="36"/>
    <x v="1"/>
  </r>
  <r>
    <n v="10321"/>
    <s v="ISLAT"/>
    <x v="264"/>
    <d v="2016-10-31T00:00:00"/>
    <d v="2016-10-11T00:00:00"/>
    <s v="National Package"/>
    <n v="17.150000000000002"/>
    <n v="17.150000000000002"/>
    <x v="36"/>
    <x v="1"/>
  </r>
  <r>
    <n v="10473"/>
    <s v="ISLAT"/>
    <x v="265"/>
    <d v="2017-03-27T00:00:00"/>
    <d v="2017-03-21T00:00:00"/>
    <s v="Inland Shipping"/>
    <n v="81.850000000000009"/>
    <n v="81.850000000000009"/>
    <x v="36"/>
    <x v="3"/>
  </r>
  <r>
    <n v="10621"/>
    <s v="ISLAT"/>
    <x v="266"/>
    <d v="2017-09-02T00:00:00"/>
    <d v="2017-08-11T00:00:00"/>
    <s v="National Package"/>
    <n v="118.65"/>
    <n v="118.65"/>
    <x v="36"/>
    <x v="0"/>
  </r>
  <r>
    <n v="10674"/>
    <s v="ISLAT"/>
    <x v="267"/>
    <d v="2017-10-16T00:00:00"/>
    <d v="2017-09-30T00:00:00"/>
    <s v="National Package"/>
    <n v="4.5"/>
    <n v="4.5"/>
    <x v="36"/>
    <x v="5"/>
  </r>
  <r>
    <n v="10749"/>
    <s v="ISLAT"/>
    <x v="268"/>
    <d v="2017-12-18T00:00:00"/>
    <d v="2017-12-19T00:00:00"/>
    <s v="National Package"/>
    <n v="307.64999999999998"/>
    <n v="307.64999999999998"/>
    <x v="36"/>
    <x v="6"/>
  </r>
  <r>
    <n v="10798"/>
    <s v="ISLAT"/>
    <x v="269"/>
    <d v="2018-01-23T00:00:00"/>
    <d v="2018-01-05T00:00:00"/>
    <s v="Speed Express"/>
    <n v="11.65"/>
    <n v="11.65"/>
    <x v="36"/>
    <x v="9"/>
  </r>
  <r>
    <n v="10829"/>
    <s v="ISLAT"/>
    <x v="270"/>
    <d v="2018-02-10T00:00:00"/>
    <d v="2018-01-23T00:00:00"/>
    <s v="Speed Express"/>
    <n v="773.6"/>
    <n v="773.6"/>
    <x v="36"/>
    <x v="2"/>
  </r>
  <r>
    <n v="10933"/>
    <s v="ISLAT"/>
    <x v="78"/>
    <d v="2018-04-03T00:00:00"/>
    <d v="2018-03-16T00:00:00"/>
    <s v="Inland Shipping"/>
    <n v="270.75"/>
    <n v="270.75"/>
    <x v="36"/>
    <x v="3"/>
  </r>
  <r>
    <n v="10323"/>
    <s v="KOENE"/>
    <x v="271"/>
    <d v="2016-11-04T00:00:00"/>
    <d v="2016-10-14T00:00:00"/>
    <s v="Speed Express"/>
    <n v="24.4"/>
    <n v="24.4"/>
    <x v="37"/>
    <x v="1"/>
  </r>
  <r>
    <n v="10325"/>
    <s v="KOENE"/>
    <x v="272"/>
    <d v="2016-10-23T00:00:00"/>
    <d v="2016-10-14T00:00:00"/>
    <s v="Inland Shipping"/>
    <n v="324.3"/>
    <n v="324.3"/>
    <x v="37"/>
    <x v="1"/>
  </r>
  <r>
    <n v="10456"/>
    <s v="KOENE"/>
    <x v="273"/>
    <d v="2017-04-08T00:00:00"/>
    <d v="2017-02-28T00:00:00"/>
    <s v="National Package"/>
    <n v="40.599999999999994"/>
    <n v="40.599999999999994"/>
    <x v="37"/>
    <x v="10"/>
  </r>
  <r>
    <n v="10457"/>
    <s v="KOENE"/>
    <x v="273"/>
    <d v="2017-03-25T00:00:00"/>
    <d v="2017-03-03T00:00:00"/>
    <s v="Speed Express"/>
    <n v="57.85"/>
    <n v="57.85"/>
    <x v="37"/>
    <x v="10"/>
  </r>
  <r>
    <n v="10468"/>
    <s v="KOENE"/>
    <x v="274"/>
    <d v="2017-04-04T00:00:00"/>
    <d v="2017-03-12T00:00:00"/>
    <s v="Inland Shipping"/>
    <n v="220.6"/>
    <n v="220.6"/>
    <x v="37"/>
    <x v="3"/>
  </r>
  <r>
    <n v="10506"/>
    <s v="KOENE"/>
    <x v="11"/>
    <d v="2017-05-13T00:00:00"/>
    <d v="2017-05-02T00:00:00"/>
    <s v="National Package"/>
    <n v="105.95"/>
    <n v="105.95"/>
    <x v="37"/>
    <x v="4"/>
  </r>
  <r>
    <n v="10542"/>
    <s v="KOENE"/>
    <x v="275"/>
    <d v="2017-06-17T00:00:00"/>
    <d v="2017-05-26T00:00:00"/>
    <s v="Inland Shipping"/>
    <n v="54.75"/>
    <n v="54.75"/>
    <x v="37"/>
    <x v="7"/>
  </r>
  <r>
    <n v="10630"/>
    <s v="KOENE"/>
    <x v="276"/>
    <d v="2017-09-10T00:00:00"/>
    <d v="2017-08-19T00:00:00"/>
    <s v="National Package"/>
    <n v="161.75"/>
    <n v="161.75"/>
    <x v="37"/>
    <x v="0"/>
  </r>
  <r>
    <n v="10718"/>
    <s v="KOENE"/>
    <x v="277"/>
    <d v="2017-11-24T00:00:00"/>
    <d v="2017-10-29T00:00:00"/>
    <s v="Inland Shipping"/>
    <n v="854.4"/>
    <n v="854.4"/>
    <x v="37"/>
    <x v="1"/>
  </r>
  <r>
    <n v="10799"/>
    <s v="KOENE"/>
    <x v="269"/>
    <d v="2018-02-06T00:00:00"/>
    <d v="2018-01-05T00:00:00"/>
    <s v="Inland Shipping"/>
    <n v="153.80000000000001"/>
    <n v="153.80000000000001"/>
    <x v="37"/>
    <x v="9"/>
  </r>
  <r>
    <n v="10817"/>
    <s v="KOENE"/>
    <x v="222"/>
    <d v="2018-01-20T00:00:00"/>
    <d v="2018-01-13T00:00:00"/>
    <s v="National Package"/>
    <n v="1530.35"/>
    <n v="1530.35"/>
    <x v="37"/>
    <x v="2"/>
  </r>
  <r>
    <n v="10849"/>
    <s v="KOENE"/>
    <x v="119"/>
    <d v="2018-02-20T00:00:00"/>
    <d v="2018-01-30T00:00:00"/>
    <s v="National Package"/>
    <n v="2.8000000000000003"/>
    <n v="2.8000000000000003"/>
    <x v="37"/>
    <x v="2"/>
  </r>
  <r>
    <n v="10893"/>
    <s v="KOENE"/>
    <x v="153"/>
    <d v="2018-03-18T00:00:00"/>
    <d v="2018-02-20T00:00:00"/>
    <s v="National Package"/>
    <n v="388.9"/>
    <n v="388.9"/>
    <x v="37"/>
    <x v="10"/>
  </r>
  <r>
    <n v="11028"/>
    <s v="KOENE"/>
    <x v="90"/>
    <d v="2018-05-14T00:00:00"/>
    <d v="2018-04-22T00:00:00"/>
    <s v="Speed Express"/>
    <n v="147.94999999999999"/>
    <n v="147.94999999999999"/>
    <x v="37"/>
    <x v="4"/>
  </r>
  <r>
    <n v="10858"/>
    <s v="LACOR"/>
    <x v="192"/>
    <d v="2018-02-26T00:00:00"/>
    <d v="2018-02-03T00:00:00"/>
    <s v="Speed Express"/>
    <n v="262.55"/>
    <n v="262.55"/>
    <x v="38"/>
    <x v="2"/>
  </r>
  <r>
    <n v="10927"/>
    <s v="LACOR"/>
    <x v="193"/>
    <d v="2018-04-02T00:00:00"/>
    <d v="2018-04-08T00:00:00"/>
    <s v="Speed Express"/>
    <n v="98.949999999999989"/>
    <n v="98.949999999999989"/>
    <x v="38"/>
    <x v="3"/>
  </r>
  <r>
    <n v="10972"/>
    <s v="LACOR"/>
    <x v="64"/>
    <d v="2018-04-21T00:00:00"/>
    <d v="2018-03-26T00:00:00"/>
    <s v="National Package"/>
    <n v="0.1"/>
    <n v="0.1"/>
    <x v="38"/>
    <x v="3"/>
  </r>
  <r>
    <n v="10973"/>
    <s v="LACOR"/>
    <x v="64"/>
    <d v="2018-04-21T00:00:00"/>
    <d v="2018-03-27T00:00:00"/>
    <s v="National Package"/>
    <n v="75.849999999999994"/>
    <n v="75.849999999999994"/>
    <x v="38"/>
    <x v="3"/>
  </r>
  <r>
    <n v="10350"/>
    <s v="LAMAI"/>
    <x v="137"/>
    <d v="2016-12-09T00:00:00"/>
    <d v="2016-12-03T00:00:00"/>
    <s v="National Package"/>
    <n v="320.95"/>
    <n v="320.95"/>
    <x v="39"/>
    <x v="6"/>
  </r>
  <r>
    <n v="10358"/>
    <s v="LAMAI"/>
    <x v="278"/>
    <d v="2016-12-18T00:00:00"/>
    <d v="2016-11-27T00:00:00"/>
    <s v="Speed Express"/>
    <n v="98.2"/>
    <n v="98.2"/>
    <x v="39"/>
    <x v="6"/>
  </r>
  <r>
    <n v="10371"/>
    <s v="LAMAI"/>
    <x v="108"/>
    <d v="2016-12-31T00:00:00"/>
    <d v="2016-12-24T00:00:00"/>
    <s v="Speed Express"/>
    <n v="2.25"/>
    <n v="2.25"/>
    <x v="39"/>
    <x v="9"/>
  </r>
  <r>
    <n v="10413"/>
    <s v="LAMAI"/>
    <x v="161"/>
    <d v="2017-02-11T00:00:00"/>
    <d v="2017-01-16T00:00:00"/>
    <s v="National Package"/>
    <n v="478.29999999999995"/>
    <n v="478.29999999999995"/>
    <x v="39"/>
    <x v="2"/>
  </r>
  <r>
    <n v="10425"/>
    <s v="LAMAI"/>
    <x v="279"/>
    <d v="2017-02-21T00:00:00"/>
    <d v="2017-02-14T00:00:00"/>
    <s v="National Package"/>
    <n v="39.65"/>
    <n v="39.65"/>
    <x v="39"/>
    <x v="2"/>
  </r>
  <r>
    <n v="10454"/>
    <s v="LAMAI"/>
    <x v="19"/>
    <d v="2017-03-21T00:00:00"/>
    <d v="2017-02-25T00:00:00"/>
    <s v="Inland Shipping"/>
    <n v="13.700000000000001"/>
    <n v="13.700000000000001"/>
    <x v="39"/>
    <x v="10"/>
  </r>
  <r>
    <n v="10493"/>
    <s v="LAMAI"/>
    <x v="115"/>
    <d v="2017-04-30T00:00:00"/>
    <d v="2017-04-10T00:00:00"/>
    <s v="Inland Shipping"/>
    <n v="53.2"/>
    <n v="53.2"/>
    <x v="39"/>
    <x v="4"/>
  </r>
  <r>
    <n v="10500"/>
    <s v="LAMAI"/>
    <x v="44"/>
    <d v="2017-05-07T00:00:00"/>
    <d v="2017-04-17T00:00:00"/>
    <s v="Speed Express"/>
    <n v="213.4"/>
    <n v="213.4"/>
    <x v="39"/>
    <x v="4"/>
  </r>
  <r>
    <n v="10610"/>
    <s v="LAMAI"/>
    <x v="280"/>
    <d v="2017-08-22T00:00:00"/>
    <d v="2017-08-06T00:00:00"/>
    <s v="Speed Express"/>
    <n v="133.9"/>
    <n v="133.9"/>
    <x v="39"/>
    <x v="11"/>
  </r>
  <r>
    <n v="10631"/>
    <s v="LAMAI"/>
    <x v="281"/>
    <d v="2017-09-11T00:00:00"/>
    <d v="2017-08-15T00:00:00"/>
    <s v="Speed Express"/>
    <n v="4.3499999999999996"/>
    <n v="4.3499999999999996"/>
    <x v="39"/>
    <x v="0"/>
  </r>
  <r>
    <n v="10787"/>
    <s v="LAMAI"/>
    <x v="282"/>
    <d v="2018-01-02T00:00:00"/>
    <d v="2017-12-26T00:00:00"/>
    <s v="Speed Express"/>
    <n v="1249.6500000000001"/>
    <n v="1249.6500000000001"/>
    <x v="39"/>
    <x v="9"/>
  </r>
  <r>
    <n v="10832"/>
    <s v="LAMAI"/>
    <x v="283"/>
    <d v="2018-02-11T00:00:00"/>
    <d v="2018-01-19T00:00:00"/>
    <s v="National Package"/>
    <n v="216.29999999999998"/>
    <n v="216.29999999999998"/>
    <x v="39"/>
    <x v="2"/>
  </r>
  <r>
    <n v="10923"/>
    <s v="LAMAI"/>
    <x v="27"/>
    <d v="2018-04-14T00:00:00"/>
    <d v="2018-03-13T00:00:00"/>
    <s v="Inland Shipping"/>
    <n v="341.3"/>
    <n v="341.3"/>
    <x v="39"/>
    <x v="3"/>
  </r>
  <r>
    <n v="11051"/>
    <s v="LAMAI"/>
    <x v="181"/>
    <d v="2018-05-25T00:00:00"/>
    <m/>
    <s v="Inland Shipping"/>
    <n v="13.95"/>
    <n v="13.95"/>
    <x v="39"/>
    <x v="4"/>
  </r>
  <r>
    <n v="10495"/>
    <s v="LAUGB"/>
    <x v="284"/>
    <d v="2017-05-01T00:00:00"/>
    <d v="2017-04-11T00:00:00"/>
    <s v="Inland Shipping"/>
    <n v="23.25"/>
    <n v="23.25"/>
    <x v="40"/>
    <x v="4"/>
  </r>
  <r>
    <n v="10620"/>
    <s v="LAUGB"/>
    <x v="266"/>
    <d v="2017-09-02T00:00:00"/>
    <d v="2017-08-14T00:00:00"/>
    <s v="Inland Shipping"/>
    <n v="4.6999999999999993"/>
    <n v="4.6999999999999993"/>
    <x v="40"/>
    <x v="0"/>
  </r>
  <r>
    <n v="10810"/>
    <s v="LAUGB"/>
    <x v="285"/>
    <d v="2018-01-29T00:00:00"/>
    <d v="2018-01-07T00:00:00"/>
    <s v="Inland Shipping"/>
    <n v="21.65"/>
    <n v="21.65"/>
    <x v="40"/>
    <x v="2"/>
  </r>
  <r>
    <n v="10482"/>
    <s v="LAZYK"/>
    <x v="286"/>
    <d v="2017-04-18T00:00:00"/>
    <d v="2017-04-10T00:00:00"/>
    <s v="Inland Shipping"/>
    <n v="37.400000000000006"/>
    <n v="37.400000000000006"/>
    <x v="41"/>
    <x v="3"/>
  </r>
  <r>
    <n v="10545"/>
    <s v="LAZYK"/>
    <x v="287"/>
    <d v="2017-06-19T00:00:00"/>
    <d v="2017-06-26T00:00:00"/>
    <s v="National Package"/>
    <n v="59.6"/>
    <n v="59.6"/>
    <x v="41"/>
    <x v="7"/>
  </r>
  <r>
    <n v="10279"/>
    <s v="LEHMS"/>
    <x v="288"/>
    <d v="2016-09-10T00:00:00"/>
    <d v="2016-08-16T00:00:00"/>
    <s v="National Package"/>
    <n v="129.14999999999998"/>
    <n v="129.14999999999998"/>
    <x v="42"/>
    <x v="0"/>
  </r>
  <r>
    <n v="10284"/>
    <s v="LEHMS"/>
    <x v="289"/>
    <d v="2016-09-16T00:00:00"/>
    <d v="2016-08-27T00:00:00"/>
    <s v="Speed Express"/>
    <n v="382.8"/>
    <n v="382.8"/>
    <x v="42"/>
    <x v="0"/>
  </r>
  <r>
    <n v="10343"/>
    <s v="LEHMS"/>
    <x v="290"/>
    <d v="2016-11-28T00:00:00"/>
    <d v="2016-11-06T00:00:00"/>
    <s v="Speed Express"/>
    <n v="551.85"/>
    <n v="551.85"/>
    <x v="42"/>
    <x v="1"/>
  </r>
  <r>
    <n v="10497"/>
    <s v="LEHMS"/>
    <x v="291"/>
    <d v="2017-05-02T00:00:00"/>
    <d v="2017-04-07T00:00:00"/>
    <s v="Speed Express"/>
    <n v="181.05"/>
    <n v="181.05"/>
    <x v="42"/>
    <x v="4"/>
  </r>
  <r>
    <n v="10522"/>
    <s v="LEHMS"/>
    <x v="292"/>
    <d v="2017-05-28T00:00:00"/>
    <d v="2017-05-06T00:00:00"/>
    <s v="Speed Express"/>
    <n v="226.64999999999998"/>
    <n v="226.64999999999998"/>
    <x v="42"/>
    <x v="4"/>
  </r>
  <r>
    <n v="10534"/>
    <s v="LEHMS"/>
    <x v="174"/>
    <d v="2017-06-09T00:00:00"/>
    <d v="2017-05-14T00:00:00"/>
    <s v="National Package"/>
    <n v="139.70000000000002"/>
    <n v="139.70000000000002"/>
    <x v="42"/>
    <x v="7"/>
  </r>
  <r>
    <n v="10536"/>
    <s v="LEHMS"/>
    <x v="293"/>
    <d v="2017-06-11T00:00:00"/>
    <d v="2017-06-06T00:00:00"/>
    <s v="National Package"/>
    <n v="294.40000000000003"/>
    <n v="294.40000000000003"/>
    <x v="42"/>
    <x v="7"/>
  </r>
  <r>
    <n v="10557"/>
    <s v="LEHMS"/>
    <x v="294"/>
    <d v="2017-06-17T00:00:00"/>
    <d v="2017-06-06T00:00:00"/>
    <s v="National Package"/>
    <n v="483.6"/>
    <n v="483.6"/>
    <x v="42"/>
    <x v="8"/>
  </r>
  <r>
    <n v="10592"/>
    <s v="LEHMS"/>
    <x v="295"/>
    <d v="2017-08-05T00:00:00"/>
    <d v="2017-07-16T00:00:00"/>
    <s v="Speed Express"/>
    <n v="160.5"/>
    <n v="160.5"/>
    <x v="42"/>
    <x v="11"/>
  </r>
  <r>
    <n v="10593"/>
    <s v="LEHMS"/>
    <x v="296"/>
    <d v="2017-08-06T00:00:00"/>
    <d v="2017-08-13T00:00:00"/>
    <s v="National Package"/>
    <n v="871"/>
    <n v="871"/>
    <x v="42"/>
    <x v="11"/>
  </r>
  <r>
    <n v="10772"/>
    <s v="LEHMS"/>
    <x v="150"/>
    <d v="2018-01-07T00:00:00"/>
    <d v="2017-12-19T00:00:00"/>
    <s v="National Package"/>
    <n v="456.4"/>
    <n v="456.4"/>
    <x v="42"/>
    <x v="9"/>
  </r>
  <r>
    <n v="10862"/>
    <s v="LEHMS"/>
    <x v="297"/>
    <d v="2018-03-13T00:00:00"/>
    <d v="2018-02-02T00:00:00"/>
    <s v="National Package"/>
    <n v="266.14999999999998"/>
    <n v="266.14999999999998"/>
    <x v="42"/>
    <x v="2"/>
  </r>
  <r>
    <n v="10891"/>
    <s v="LEHMS"/>
    <x v="298"/>
    <d v="2018-03-17T00:00:00"/>
    <d v="2018-02-19T00:00:00"/>
    <s v="National Package"/>
    <n v="101.85000000000001"/>
    <n v="101.85000000000001"/>
    <x v="42"/>
    <x v="10"/>
  </r>
  <r>
    <n v="10934"/>
    <s v="LEHMS"/>
    <x v="223"/>
    <d v="2018-04-06T00:00:00"/>
    <d v="2018-03-12T00:00:00"/>
    <s v="Inland Shipping"/>
    <n v="160.04999999999998"/>
    <n v="160.04999999999998"/>
    <x v="42"/>
    <x v="3"/>
  </r>
  <r>
    <n v="11070"/>
    <s v="LEHMS"/>
    <x v="158"/>
    <d v="2018-06-02T00:00:00"/>
    <m/>
    <s v="Speed Express"/>
    <n v="680"/>
    <n v="680"/>
    <x v="42"/>
    <x v="7"/>
  </r>
  <r>
    <n v="10579"/>
    <s v="LETSS"/>
    <x v="299"/>
    <d v="2017-07-23T00:00:00"/>
    <d v="2017-07-04T00:00:00"/>
    <s v="National Package"/>
    <n v="68.650000000000006"/>
    <n v="68.650000000000006"/>
    <x v="43"/>
    <x v="8"/>
  </r>
  <r>
    <n v="10719"/>
    <s v="LETSS"/>
    <x v="277"/>
    <d v="2017-11-24T00:00:00"/>
    <d v="2017-11-05T00:00:00"/>
    <s v="National Package"/>
    <n v="257.2"/>
    <n v="257.2"/>
    <x v="43"/>
    <x v="1"/>
  </r>
  <r>
    <n v="10735"/>
    <s v="LETSS"/>
    <x v="300"/>
    <d v="2017-12-08T00:00:00"/>
    <d v="2017-11-21T00:00:00"/>
    <s v="National Package"/>
    <n v="229.85"/>
    <n v="229.85"/>
    <x v="43"/>
    <x v="6"/>
  </r>
  <r>
    <n v="10884"/>
    <s v="LETSS"/>
    <x v="301"/>
    <d v="2018-03-12T00:00:00"/>
    <d v="2018-02-13T00:00:00"/>
    <s v="National Package"/>
    <n v="454.85"/>
    <n v="454.85"/>
    <x v="43"/>
    <x v="10"/>
  </r>
  <r>
    <n v="10283"/>
    <s v="LILAS"/>
    <x v="302"/>
    <d v="2016-09-13T00:00:00"/>
    <d v="2016-08-23T00:00:00"/>
    <s v="Inland Shipping"/>
    <n v="424.05"/>
    <n v="424.05"/>
    <x v="44"/>
    <x v="0"/>
  </r>
  <r>
    <n v="10296"/>
    <s v="LILAS"/>
    <x v="303"/>
    <d v="2016-10-01T00:00:00"/>
    <d v="2016-09-11T00:00:00"/>
    <s v="Speed Express"/>
    <n v="0.6"/>
    <n v="0.6"/>
    <x v="44"/>
    <x v="5"/>
  </r>
  <r>
    <n v="10330"/>
    <s v="LILAS"/>
    <x v="65"/>
    <d v="2016-11-13T00:00:00"/>
    <d v="2016-10-28T00:00:00"/>
    <s v="Speed Express"/>
    <n v="63.75"/>
    <n v="63.75"/>
    <x v="44"/>
    <x v="1"/>
  </r>
  <r>
    <n v="10357"/>
    <s v="LILAS"/>
    <x v="304"/>
    <d v="2016-12-17T00:00:00"/>
    <d v="2016-12-02T00:00:00"/>
    <s v="Inland Shipping"/>
    <n v="174.4"/>
    <n v="174.4"/>
    <x v="44"/>
    <x v="6"/>
  </r>
  <r>
    <n v="10381"/>
    <s v="LILAS"/>
    <x v="251"/>
    <d v="2017-01-09T00:00:00"/>
    <d v="2016-12-13T00:00:00"/>
    <s v="Inland Shipping"/>
    <n v="39.950000000000003"/>
    <n v="39.950000000000003"/>
    <x v="44"/>
    <x v="9"/>
  </r>
  <r>
    <n v="10461"/>
    <s v="LILAS"/>
    <x v="173"/>
    <d v="2017-03-28T00:00:00"/>
    <d v="2017-03-05T00:00:00"/>
    <s v="Inland Shipping"/>
    <n v="743.05000000000007"/>
    <n v="743.05000000000007"/>
    <x v="44"/>
    <x v="10"/>
  </r>
  <r>
    <n v="10499"/>
    <s v="LILAS"/>
    <x v="305"/>
    <d v="2017-05-06T00:00:00"/>
    <d v="2017-04-16T00:00:00"/>
    <s v="National Package"/>
    <n v="510.09999999999997"/>
    <n v="510.09999999999997"/>
    <x v="44"/>
    <x v="4"/>
  </r>
  <r>
    <n v="10543"/>
    <s v="LILAS"/>
    <x v="306"/>
    <d v="2017-06-18T00:00:00"/>
    <d v="2017-05-23T00:00:00"/>
    <s v="National Package"/>
    <n v="240.85000000000002"/>
    <n v="240.85000000000002"/>
    <x v="44"/>
    <x v="7"/>
  </r>
  <r>
    <n v="10780"/>
    <s v="LILAS"/>
    <x v="40"/>
    <d v="2017-12-30T00:00:00"/>
    <d v="2017-12-25T00:00:00"/>
    <s v="Speed Express"/>
    <n v="210.65"/>
    <n v="210.65"/>
    <x v="44"/>
    <x v="9"/>
  </r>
  <r>
    <n v="10823"/>
    <s v="LILAS"/>
    <x v="123"/>
    <d v="2018-02-06T00:00:00"/>
    <d v="2018-01-13T00:00:00"/>
    <s v="National Package"/>
    <n v="819.85"/>
    <n v="819.85"/>
    <x v="44"/>
    <x v="2"/>
  </r>
  <r>
    <n v="10899"/>
    <s v="LILAS"/>
    <x v="307"/>
    <d v="2018-03-20T00:00:00"/>
    <d v="2018-02-26T00:00:00"/>
    <s v="Inland Shipping"/>
    <n v="6.05"/>
    <n v="6.05"/>
    <x v="44"/>
    <x v="10"/>
  </r>
  <r>
    <n v="10997"/>
    <s v="LILAS"/>
    <x v="308"/>
    <d v="2018-05-15T00:00:00"/>
    <d v="2018-04-13T00:00:00"/>
    <s v="National Package"/>
    <n v="369.54999999999995"/>
    <n v="369.54999999999995"/>
    <x v="44"/>
    <x v="4"/>
  </r>
  <r>
    <n v="11065"/>
    <s v="LILAS"/>
    <x v="309"/>
    <d v="2018-05-29T00:00:00"/>
    <m/>
    <s v="Speed Express"/>
    <n v="64.55"/>
    <n v="64.55"/>
    <x v="44"/>
    <x v="7"/>
  </r>
  <r>
    <n v="11071"/>
    <s v="LILAS"/>
    <x v="158"/>
    <d v="2018-06-02T00:00:00"/>
    <m/>
    <s v="Speed Express"/>
    <n v="4.6500000000000004"/>
    <n v="4.6500000000000004"/>
    <x v="44"/>
    <x v="7"/>
  </r>
  <r>
    <n v="10405"/>
    <s v="LINOD"/>
    <x v="310"/>
    <d v="2017-02-03T00:00:00"/>
    <d v="2017-01-22T00:00:00"/>
    <s v="Speed Express"/>
    <n v="174.1"/>
    <n v="174.1"/>
    <x v="45"/>
    <x v="2"/>
  </r>
  <r>
    <n v="10485"/>
    <s v="LINOD"/>
    <x v="311"/>
    <d v="2017-04-08T00:00:00"/>
    <d v="2017-03-31T00:00:00"/>
    <s v="National Package"/>
    <n v="322.25"/>
    <n v="322.25"/>
    <x v="45"/>
    <x v="3"/>
  </r>
  <r>
    <n v="10638"/>
    <s v="LINOD"/>
    <x v="312"/>
    <d v="2017-09-17T00:00:00"/>
    <d v="2017-09-01T00:00:00"/>
    <s v="Speed Express"/>
    <n v="792.2"/>
    <n v="792.2"/>
    <x v="45"/>
    <x v="0"/>
  </r>
  <r>
    <n v="10697"/>
    <s v="LINOD"/>
    <x v="313"/>
    <d v="2017-11-05T00:00:00"/>
    <d v="2017-10-14T00:00:00"/>
    <s v="Speed Express"/>
    <n v="227.60000000000002"/>
    <n v="227.60000000000002"/>
    <x v="45"/>
    <x v="1"/>
  </r>
  <r>
    <n v="10729"/>
    <s v="LINOD"/>
    <x v="314"/>
    <d v="2017-12-16T00:00:00"/>
    <d v="2017-11-14T00:00:00"/>
    <s v="Inland Shipping"/>
    <n v="705.3"/>
    <n v="705.3"/>
    <x v="45"/>
    <x v="6"/>
  </r>
  <r>
    <n v="10811"/>
    <s v="LINOD"/>
    <x v="315"/>
    <d v="2018-01-30T00:00:00"/>
    <d v="2018-01-08T00:00:00"/>
    <s v="Speed Express"/>
    <n v="156.1"/>
    <n v="156.1"/>
    <x v="45"/>
    <x v="2"/>
  </r>
  <r>
    <n v="10838"/>
    <s v="LINOD"/>
    <x v="316"/>
    <d v="2018-02-16T00:00:00"/>
    <d v="2018-01-23T00:00:00"/>
    <s v="Inland Shipping"/>
    <n v="296.39999999999998"/>
    <n v="296.39999999999998"/>
    <x v="45"/>
    <x v="2"/>
  </r>
  <r>
    <n v="10840"/>
    <s v="LINOD"/>
    <x v="316"/>
    <d v="2018-03-02T00:00:00"/>
    <d v="2018-02-16T00:00:00"/>
    <s v="National Package"/>
    <n v="13.55"/>
    <n v="13.55"/>
    <x v="45"/>
    <x v="2"/>
  </r>
  <r>
    <n v="10919"/>
    <s v="LINOD"/>
    <x v="85"/>
    <d v="2018-03-30T00:00:00"/>
    <d v="2018-03-04T00:00:00"/>
    <s v="National Package"/>
    <n v="99"/>
    <n v="99"/>
    <x v="45"/>
    <x v="3"/>
  </r>
  <r>
    <n v="10954"/>
    <s v="LINOD"/>
    <x v="49"/>
    <d v="2018-04-28T00:00:00"/>
    <d v="2018-03-20T00:00:00"/>
    <s v="Speed Express"/>
    <n v="139.55000000000001"/>
    <n v="139.55000000000001"/>
    <x v="45"/>
    <x v="3"/>
  </r>
  <r>
    <n v="11014"/>
    <s v="LINOD"/>
    <x v="28"/>
    <d v="2018-05-08T00:00:00"/>
    <d v="2018-04-15T00:00:00"/>
    <s v="Inland Shipping"/>
    <n v="118"/>
    <n v="118"/>
    <x v="45"/>
    <x v="4"/>
  </r>
  <r>
    <n v="11039"/>
    <s v="LINOD"/>
    <x v="212"/>
    <d v="2018-05-19T00:00:00"/>
    <m/>
    <s v="National Package"/>
    <n v="325"/>
    <n v="325"/>
    <x v="45"/>
    <x v="4"/>
  </r>
  <r>
    <n v="10307"/>
    <s v="LONEP"/>
    <x v="317"/>
    <d v="2016-10-15T00:00:00"/>
    <d v="2016-09-25T00:00:00"/>
    <s v="National Package"/>
    <n v="2.8000000000000003"/>
    <n v="2.8000000000000003"/>
    <x v="46"/>
    <x v="5"/>
  </r>
  <r>
    <n v="10317"/>
    <s v="LONEP"/>
    <x v="318"/>
    <d v="2016-10-28T00:00:00"/>
    <d v="2016-10-10T00:00:00"/>
    <s v="Speed Express"/>
    <n v="63.449999999999996"/>
    <n v="63.449999999999996"/>
    <x v="46"/>
    <x v="5"/>
  </r>
  <r>
    <n v="10544"/>
    <s v="LONEP"/>
    <x v="306"/>
    <d v="2017-06-18T00:00:00"/>
    <d v="2017-05-30T00:00:00"/>
    <s v="Speed Express"/>
    <n v="124.55"/>
    <n v="124.55"/>
    <x v="46"/>
    <x v="7"/>
  </r>
  <r>
    <n v="10662"/>
    <s v="LONEP"/>
    <x v="256"/>
    <d v="2017-10-07T00:00:00"/>
    <d v="2017-09-18T00:00:00"/>
    <s v="National Package"/>
    <n v="6.4"/>
    <n v="6.4"/>
    <x v="46"/>
    <x v="5"/>
  </r>
  <r>
    <n v="10665"/>
    <s v="LONEP"/>
    <x v="319"/>
    <d v="2017-10-09T00:00:00"/>
    <d v="2017-09-17T00:00:00"/>
    <s v="National Package"/>
    <n v="131.54999999999998"/>
    <n v="131.54999999999998"/>
    <x v="46"/>
    <x v="5"/>
  </r>
  <r>
    <n v="10867"/>
    <s v="LONEP"/>
    <x v="42"/>
    <d v="2018-03-17T00:00:00"/>
    <d v="2018-02-11T00:00:00"/>
    <s v="Speed Express"/>
    <n v="9.65"/>
    <n v="9.65"/>
    <x v="46"/>
    <x v="10"/>
  </r>
  <r>
    <n v="10883"/>
    <s v="LONEP"/>
    <x v="301"/>
    <d v="2018-03-12T00:00:00"/>
    <d v="2018-02-20T00:00:00"/>
    <s v="Inland Shipping"/>
    <n v="2.6500000000000004"/>
    <n v="2.6500000000000004"/>
    <x v="46"/>
    <x v="10"/>
  </r>
  <r>
    <n v="11018"/>
    <s v="LONEP"/>
    <x v="157"/>
    <d v="2018-05-11T00:00:00"/>
    <d v="2018-04-16T00:00:00"/>
    <s v="National Package"/>
    <n v="58.25"/>
    <n v="58.25"/>
    <x v="46"/>
    <x v="4"/>
  </r>
  <r>
    <n v="10275"/>
    <s v="MAGAA"/>
    <x v="320"/>
    <d v="2016-09-04T00:00:00"/>
    <d v="2016-08-09T00:00:00"/>
    <s v="Speed Express"/>
    <n v="134.65"/>
    <n v="134.65"/>
    <x v="47"/>
    <x v="0"/>
  </r>
  <r>
    <n v="10300"/>
    <s v="MAGAA"/>
    <x v="321"/>
    <d v="2016-10-07T00:00:00"/>
    <d v="2016-09-18T00:00:00"/>
    <s v="National Package"/>
    <n v="88.4"/>
    <n v="88.4"/>
    <x v="47"/>
    <x v="5"/>
  </r>
  <r>
    <n v="10404"/>
    <s v="MAGAA"/>
    <x v="141"/>
    <d v="2017-01-31T00:00:00"/>
    <d v="2017-01-08T00:00:00"/>
    <s v="Speed Express"/>
    <n v="779.85"/>
    <n v="779.85"/>
    <x v="47"/>
    <x v="2"/>
  </r>
  <r>
    <n v="10467"/>
    <s v="MAGAA"/>
    <x v="114"/>
    <d v="2017-04-03T00:00:00"/>
    <d v="2017-03-11T00:00:00"/>
    <s v="National Package"/>
    <n v="24.65"/>
    <n v="24.65"/>
    <x v="47"/>
    <x v="3"/>
  </r>
  <r>
    <n v="10635"/>
    <s v="MAGAA"/>
    <x v="322"/>
    <d v="2017-09-15T00:00:00"/>
    <d v="2017-08-21T00:00:00"/>
    <s v="Inland Shipping"/>
    <n v="237.3"/>
    <n v="237.3"/>
    <x v="47"/>
    <x v="0"/>
  </r>
  <r>
    <n v="10754"/>
    <s v="MAGAA"/>
    <x v="196"/>
    <d v="2017-12-23T00:00:00"/>
    <d v="2017-11-27T00:00:00"/>
    <s v="Inland Shipping"/>
    <n v="11.899999999999999"/>
    <n v="11.899999999999999"/>
    <x v="47"/>
    <x v="6"/>
  </r>
  <r>
    <n v="10784"/>
    <s v="MAGAA"/>
    <x v="226"/>
    <d v="2018-01-15T00:00:00"/>
    <d v="2017-12-22T00:00:00"/>
    <s v="Inland Shipping"/>
    <n v="350.45000000000005"/>
    <n v="350.45000000000005"/>
    <x v="47"/>
    <x v="9"/>
  </r>
  <r>
    <n v="10818"/>
    <s v="MAGAA"/>
    <x v="102"/>
    <d v="2018-02-04T00:00:00"/>
    <d v="2018-01-12T00:00:00"/>
    <s v="Inland Shipping"/>
    <n v="327.40000000000003"/>
    <n v="327.40000000000003"/>
    <x v="47"/>
    <x v="2"/>
  </r>
  <r>
    <n v="10939"/>
    <s v="MAGAA"/>
    <x v="104"/>
    <d v="2018-04-07T00:00:00"/>
    <d v="2018-03-13T00:00:00"/>
    <s v="National Package"/>
    <n v="381.65"/>
    <n v="381.65"/>
    <x v="47"/>
    <x v="3"/>
  </r>
  <r>
    <n v="10950"/>
    <s v="MAGAA"/>
    <x v="4"/>
    <d v="2018-04-13T00:00:00"/>
    <d v="2018-03-23T00:00:00"/>
    <s v="National Package"/>
    <n v="12.5"/>
    <n v="12.5"/>
    <x v="47"/>
    <x v="3"/>
  </r>
  <r>
    <n v="10529"/>
    <s v="MAISD"/>
    <x v="323"/>
    <d v="2017-06-04T00:00:00"/>
    <d v="2017-05-09T00:00:00"/>
    <s v="National Package"/>
    <n v="333.45"/>
    <n v="333.45"/>
    <x v="48"/>
    <x v="7"/>
  </r>
  <r>
    <n v="10649"/>
    <s v="MAISD"/>
    <x v="324"/>
    <d v="2017-09-25T00:00:00"/>
    <d v="2017-08-29T00:00:00"/>
    <s v="Inland Shipping"/>
    <n v="31"/>
    <n v="31"/>
    <x v="48"/>
    <x v="0"/>
  </r>
  <r>
    <n v="10760"/>
    <s v="MAISD"/>
    <x v="325"/>
    <d v="2017-12-29T00:00:00"/>
    <d v="2017-12-10T00:00:00"/>
    <s v="Speed Express"/>
    <n v="778.19999999999993"/>
    <n v="778.19999999999993"/>
    <x v="48"/>
    <x v="9"/>
  </r>
  <r>
    <n v="10892"/>
    <s v="MAISD"/>
    <x v="298"/>
    <d v="2018-03-17T00:00:00"/>
    <d v="2018-02-19T00:00:00"/>
    <s v="National Package"/>
    <n v="601.35"/>
    <n v="601.35"/>
    <x v="48"/>
    <x v="10"/>
  </r>
  <r>
    <n v="10896"/>
    <s v="MAISD"/>
    <x v="260"/>
    <d v="2018-03-19T00:00:00"/>
    <d v="2018-02-27T00:00:00"/>
    <s v="Inland Shipping"/>
    <n v="162.25"/>
    <n v="162.25"/>
    <x v="48"/>
    <x v="10"/>
  </r>
  <r>
    <n v="10978"/>
    <s v="MAISD"/>
    <x v="154"/>
    <d v="2018-04-23T00:00:00"/>
    <d v="2018-04-23T00:00:00"/>
    <s v="National Package"/>
    <n v="164.1"/>
    <n v="164.1"/>
    <x v="48"/>
    <x v="3"/>
  </r>
  <r>
    <n v="11004"/>
    <s v="MAISD"/>
    <x v="224"/>
    <d v="2018-05-05T00:00:00"/>
    <d v="2018-04-20T00:00:00"/>
    <s v="Speed Express"/>
    <n v="224.20000000000002"/>
    <n v="224.20000000000002"/>
    <x v="48"/>
    <x v="4"/>
  </r>
  <r>
    <n v="10332"/>
    <s v="MEREP"/>
    <x v="326"/>
    <d v="2016-11-28T00:00:00"/>
    <d v="2016-10-21T00:00:00"/>
    <s v="National Package"/>
    <n v="264.20000000000005"/>
    <n v="264.20000000000005"/>
    <x v="49"/>
    <x v="1"/>
  </r>
  <r>
    <n v="10339"/>
    <s v="MEREP"/>
    <x v="327"/>
    <d v="2016-11-25T00:00:00"/>
    <d v="2016-11-04T00:00:00"/>
    <s v="National Package"/>
    <n v="78.3"/>
    <n v="78.3"/>
    <x v="49"/>
    <x v="1"/>
  </r>
  <r>
    <n v="10376"/>
    <s v="MEREP"/>
    <x v="328"/>
    <d v="2017-01-06T00:00:00"/>
    <d v="2016-12-13T00:00:00"/>
    <s v="National Package"/>
    <n v="101.95"/>
    <n v="101.95"/>
    <x v="49"/>
    <x v="9"/>
  </r>
  <r>
    <n v="10424"/>
    <s v="MEREP"/>
    <x v="213"/>
    <d v="2017-02-20T00:00:00"/>
    <d v="2017-01-27T00:00:00"/>
    <s v="National Package"/>
    <n v="1853.0500000000002"/>
    <n v="1853.0500000000002"/>
    <x v="49"/>
    <x v="2"/>
  </r>
  <r>
    <n v="10439"/>
    <s v="MEREP"/>
    <x v="329"/>
    <d v="2017-03-07T00:00:00"/>
    <d v="2017-02-10T00:00:00"/>
    <s v="Inland Shipping"/>
    <n v="20.350000000000001"/>
    <n v="20.350000000000001"/>
    <x v="49"/>
    <x v="10"/>
  </r>
  <r>
    <n v="10505"/>
    <s v="MEREP"/>
    <x v="330"/>
    <d v="2017-05-12T00:00:00"/>
    <d v="2017-04-21T00:00:00"/>
    <s v="Inland Shipping"/>
    <n v="35.65"/>
    <n v="35.65"/>
    <x v="49"/>
    <x v="4"/>
  </r>
  <r>
    <n v="10565"/>
    <s v="MEREP"/>
    <x v="331"/>
    <d v="2017-07-09T00:00:00"/>
    <d v="2017-06-18T00:00:00"/>
    <s v="National Package"/>
    <n v="35.75"/>
    <n v="35.75"/>
    <x v="49"/>
    <x v="8"/>
  </r>
  <r>
    <n v="10570"/>
    <s v="MEREP"/>
    <x v="144"/>
    <d v="2017-07-15T00:00:00"/>
    <d v="2017-06-19T00:00:00"/>
    <s v="Inland Shipping"/>
    <n v="944.95"/>
    <n v="944.95"/>
    <x v="49"/>
    <x v="8"/>
  </r>
  <r>
    <n v="10590"/>
    <s v="MEREP"/>
    <x v="332"/>
    <d v="2017-08-04T00:00:00"/>
    <d v="2017-07-14T00:00:00"/>
    <s v="Inland Shipping"/>
    <n v="223.85000000000002"/>
    <n v="223.85000000000002"/>
    <x v="49"/>
    <x v="11"/>
  </r>
  <r>
    <n v="10605"/>
    <s v="MEREP"/>
    <x v="333"/>
    <d v="2017-08-18T00:00:00"/>
    <d v="2017-07-29T00:00:00"/>
    <s v="National Package"/>
    <n v="1895.65"/>
    <n v="1895.65"/>
    <x v="49"/>
    <x v="11"/>
  </r>
  <r>
    <n v="10618"/>
    <s v="MEREP"/>
    <x v="334"/>
    <d v="2017-09-12T00:00:00"/>
    <d v="2017-08-08T00:00:00"/>
    <s v="Speed Express"/>
    <n v="773.40000000000009"/>
    <n v="773.40000000000009"/>
    <x v="49"/>
    <x v="0"/>
  </r>
  <r>
    <n v="10619"/>
    <s v="MEREP"/>
    <x v="335"/>
    <d v="2017-09-01T00:00:00"/>
    <d v="2017-08-07T00:00:00"/>
    <s v="Inland Shipping"/>
    <n v="455.25"/>
    <n v="455.25"/>
    <x v="49"/>
    <x v="0"/>
  </r>
  <r>
    <n v="10724"/>
    <s v="MEREP"/>
    <x v="336"/>
    <d v="2017-12-11T00:00:00"/>
    <d v="2017-11-05T00:00:00"/>
    <s v="National Package"/>
    <n v="288.75"/>
    <n v="288.75"/>
    <x v="49"/>
    <x v="1"/>
  </r>
  <r>
    <n v="10277"/>
    <s v="MORGK"/>
    <x v="337"/>
    <d v="2016-09-06T00:00:00"/>
    <d v="2016-08-13T00:00:00"/>
    <s v="Inland Shipping"/>
    <n v="628.85"/>
    <n v="628.85"/>
    <x v="50"/>
    <x v="0"/>
  </r>
  <r>
    <n v="10575"/>
    <s v="MORGK"/>
    <x v="338"/>
    <d v="2017-07-04T00:00:00"/>
    <d v="2017-06-30T00:00:00"/>
    <s v="Speed Express"/>
    <n v="636.70000000000005"/>
    <n v="636.70000000000005"/>
    <x v="50"/>
    <x v="8"/>
  </r>
  <r>
    <n v="10699"/>
    <s v="MORGK"/>
    <x v="148"/>
    <d v="2017-11-06T00:00:00"/>
    <d v="2017-10-13T00:00:00"/>
    <s v="Inland Shipping"/>
    <n v="2.9"/>
    <n v="2.9"/>
    <x v="50"/>
    <x v="1"/>
  </r>
  <r>
    <n v="10779"/>
    <s v="MORGK"/>
    <x v="40"/>
    <d v="2018-01-13T00:00:00"/>
    <d v="2018-01-14T00:00:00"/>
    <s v="National Package"/>
    <n v="290.65000000000003"/>
    <n v="290.65000000000003"/>
    <x v="50"/>
    <x v="9"/>
  </r>
  <r>
    <n v="10945"/>
    <s v="MORGK"/>
    <x v="86"/>
    <d v="2018-04-09T00:00:00"/>
    <d v="2018-03-18T00:00:00"/>
    <s v="Speed Express"/>
    <n v="51.1"/>
    <n v="51.1"/>
    <x v="50"/>
    <x v="3"/>
  </r>
  <r>
    <n v="10517"/>
    <s v="NORTS"/>
    <x v="254"/>
    <d v="2017-05-22T00:00:00"/>
    <d v="2017-04-29T00:00:00"/>
    <s v="Inland Shipping"/>
    <n v="160.35"/>
    <n v="160.35"/>
    <x v="51"/>
    <x v="4"/>
  </r>
  <r>
    <n v="10752"/>
    <s v="NORTS"/>
    <x v="339"/>
    <d v="2017-12-22T00:00:00"/>
    <d v="2017-11-28T00:00:00"/>
    <s v="Inland Shipping"/>
    <n v="6.9499999999999993"/>
    <n v="6.9499999999999993"/>
    <x v="51"/>
    <x v="6"/>
  </r>
  <r>
    <n v="11057"/>
    <s v="NORTS"/>
    <x v="50"/>
    <d v="2018-05-27T00:00:00"/>
    <d v="2018-05-01T00:00:00"/>
    <s v="Inland Shipping"/>
    <n v="20.65"/>
    <n v="20.65"/>
    <x v="51"/>
    <x v="4"/>
  </r>
  <r>
    <n v="10409"/>
    <s v="OCEAN"/>
    <x v="340"/>
    <d v="2017-02-06T00:00:00"/>
    <d v="2017-01-14T00:00:00"/>
    <s v="Speed Express"/>
    <n v="149.14999999999998"/>
    <n v="149.14999999999998"/>
    <x v="52"/>
    <x v="2"/>
  </r>
  <r>
    <n v="10531"/>
    <s v="OCEAN"/>
    <x v="341"/>
    <d v="2017-06-05T00:00:00"/>
    <d v="2017-05-19T00:00:00"/>
    <s v="Speed Express"/>
    <n v="40.599999999999994"/>
    <n v="40.599999999999994"/>
    <x v="52"/>
    <x v="7"/>
  </r>
  <r>
    <n v="10898"/>
    <s v="OCEAN"/>
    <x v="307"/>
    <d v="2018-03-20T00:00:00"/>
    <d v="2018-03-06T00:00:00"/>
    <s v="National Package"/>
    <n v="6.35"/>
    <n v="6.35"/>
    <x v="52"/>
    <x v="10"/>
  </r>
  <r>
    <n v="10958"/>
    <s v="OCEAN"/>
    <x v="217"/>
    <d v="2018-04-15T00:00:00"/>
    <d v="2018-03-27T00:00:00"/>
    <s v="National Package"/>
    <n v="247.8"/>
    <n v="247.8"/>
    <x v="52"/>
    <x v="3"/>
  </r>
  <r>
    <n v="10986"/>
    <s v="OCEAN"/>
    <x v="261"/>
    <d v="2018-04-27T00:00:00"/>
    <d v="2018-04-21T00:00:00"/>
    <s v="National Package"/>
    <n v="1089.3000000000002"/>
    <n v="1089.3000000000002"/>
    <x v="52"/>
    <x v="3"/>
  </r>
  <r>
    <n v="10260"/>
    <s v="OLDWO"/>
    <x v="342"/>
    <d v="2016-08-16T00:00:00"/>
    <d v="2016-07-29T00:00:00"/>
    <s v="Speed Express"/>
    <n v="275.45000000000005"/>
    <n v="275.45000000000005"/>
    <x v="53"/>
    <x v="11"/>
  </r>
  <r>
    <n v="10305"/>
    <s v="OLDWO"/>
    <x v="343"/>
    <d v="2016-10-11T00:00:00"/>
    <d v="2016-10-09T00:00:00"/>
    <s v="Inland Shipping"/>
    <n v="1288.0999999999999"/>
    <n v="1288.0999999999999"/>
    <x v="53"/>
    <x v="5"/>
  </r>
  <r>
    <n v="10338"/>
    <s v="OLDWO"/>
    <x v="344"/>
    <d v="2016-11-22T00:00:00"/>
    <d v="2016-10-29T00:00:00"/>
    <s v="Inland Shipping"/>
    <n v="421.04999999999995"/>
    <n v="421.04999999999995"/>
    <x v="53"/>
    <x v="1"/>
  </r>
  <r>
    <n v="10441"/>
    <s v="OLDWO"/>
    <x v="345"/>
    <d v="2017-03-24T00:00:00"/>
    <d v="2017-03-14T00:00:00"/>
    <s v="National Package"/>
    <n v="365.09999999999997"/>
    <n v="365.09999999999997"/>
    <x v="53"/>
    <x v="10"/>
  </r>
  <r>
    <n v="10594"/>
    <s v="OLDWO"/>
    <x v="296"/>
    <d v="2017-08-06T00:00:00"/>
    <d v="2017-07-16T00:00:00"/>
    <s v="National Package"/>
    <n v="26.200000000000003"/>
    <n v="26.200000000000003"/>
    <x v="53"/>
    <x v="11"/>
  </r>
  <r>
    <n v="10680"/>
    <s v="OLDWO"/>
    <x v="346"/>
    <d v="2017-10-22T00:00:00"/>
    <d v="2017-09-26T00:00:00"/>
    <s v="Speed Express"/>
    <n v="133.05000000000001"/>
    <n v="133.05000000000001"/>
    <x v="53"/>
    <x v="5"/>
  </r>
  <r>
    <n v="10706"/>
    <s v="OLDWO"/>
    <x v="21"/>
    <d v="2017-11-13T00:00:00"/>
    <d v="2017-10-21T00:00:00"/>
    <s v="Inland Shipping"/>
    <n v="678.15"/>
    <n v="678.15"/>
    <x v="53"/>
    <x v="1"/>
  </r>
  <r>
    <n v="10855"/>
    <s v="OLDWO"/>
    <x v="48"/>
    <d v="2018-02-24T00:00:00"/>
    <d v="2018-02-04T00:00:00"/>
    <s v="Speed Express"/>
    <n v="854.85"/>
    <n v="854.85"/>
    <x v="53"/>
    <x v="2"/>
  </r>
  <r>
    <n v="10965"/>
    <s v="OLDWO"/>
    <x v="111"/>
    <d v="2018-04-17T00:00:00"/>
    <d v="2018-03-30T00:00:00"/>
    <s v="Inland Shipping"/>
    <n v="721.9"/>
    <n v="721.9"/>
    <x v="53"/>
    <x v="3"/>
  </r>
  <r>
    <n v="11034"/>
    <s v="OLDWO"/>
    <x v="124"/>
    <d v="2018-06-01T00:00:00"/>
    <d v="2018-04-27T00:00:00"/>
    <s v="Speed Express"/>
    <n v="201.6"/>
    <n v="201.6"/>
    <x v="53"/>
    <x v="4"/>
  </r>
  <r>
    <n v="10407"/>
    <s v="OTTIK"/>
    <x v="347"/>
    <d v="2017-02-04T00:00:00"/>
    <d v="2017-01-30T00:00:00"/>
    <s v="National Package"/>
    <n v="457.40000000000003"/>
    <n v="457.40000000000003"/>
    <x v="54"/>
    <x v="2"/>
  </r>
  <r>
    <n v="10508"/>
    <s v="OTTIK"/>
    <x v="348"/>
    <d v="2017-05-14T00:00:00"/>
    <d v="2017-05-13T00:00:00"/>
    <s v="National Package"/>
    <n v="24.950000000000003"/>
    <n v="24.950000000000003"/>
    <x v="54"/>
    <x v="4"/>
  </r>
  <r>
    <n v="10554"/>
    <s v="OTTIK"/>
    <x v="349"/>
    <d v="2017-06-27T00:00:00"/>
    <d v="2017-06-05T00:00:00"/>
    <s v="Inland Shipping"/>
    <n v="604.85"/>
    <n v="604.85"/>
    <x v="54"/>
    <x v="7"/>
  </r>
  <r>
    <n v="10580"/>
    <s v="OTTIK"/>
    <x v="163"/>
    <d v="2017-07-24T00:00:00"/>
    <d v="2017-07-01T00:00:00"/>
    <s v="Inland Shipping"/>
    <n v="379.45"/>
    <n v="379.45"/>
    <x v="54"/>
    <x v="8"/>
  </r>
  <r>
    <n v="10684"/>
    <s v="OTTIK"/>
    <x v="128"/>
    <d v="2017-10-24T00:00:00"/>
    <d v="2017-09-30T00:00:00"/>
    <s v="Speed Express"/>
    <n v="728.15"/>
    <n v="728.15"/>
    <x v="54"/>
    <x v="5"/>
  </r>
  <r>
    <n v="10766"/>
    <s v="OTTIK"/>
    <x v="350"/>
    <d v="2018-01-02T00:00:00"/>
    <d v="2017-12-09T00:00:00"/>
    <s v="Speed Express"/>
    <n v="787.75"/>
    <n v="787.75"/>
    <x v="54"/>
    <x v="9"/>
  </r>
  <r>
    <n v="10833"/>
    <s v="OTTIK"/>
    <x v="3"/>
    <d v="2018-02-12T00:00:00"/>
    <d v="2018-01-23T00:00:00"/>
    <s v="National Package"/>
    <n v="357.45"/>
    <n v="357.45"/>
    <x v="54"/>
    <x v="2"/>
  </r>
  <r>
    <n v="10999"/>
    <s v="OTTIK"/>
    <x v="308"/>
    <d v="2018-05-01T00:00:00"/>
    <d v="2018-04-10T00:00:00"/>
    <s v="National Package"/>
    <n v="481.75"/>
    <n v="481.75"/>
    <x v="54"/>
    <x v="4"/>
  </r>
  <r>
    <n v="11020"/>
    <s v="OTTIK"/>
    <x v="99"/>
    <d v="2018-05-12T00:00:00"/>
    <d v="2018-04-16T00:00:00"/>
    <s v="National Package"/>
    <n v="216.5"/>
    <n v="216.5"/>
    <x v="54"/>
    <x v="4"/>
  </r>
  <r>
    <n v="10322"/>
    <s v="PERIC"/>
    <x v="351"/>
    <d v="2016-11-01T00:00:00"/>
    <d v="2016-10-23T00:00:00"/>
    <s v="Inland Shipping"/>
    <n v="2"/>
    <n v="2"/>
    <x v="55"/>
    <x v="1"/>
  </r>
  <r>
    <n v="10354"/>
    <s v="PERIC"/>
    <x v="352"/>
    <d v="2016-12-12T00:00:00"/>
    <d v="2016-11-20T00:00:00"/>
    <s v="Inland Shipping"/>
    <n v="269"/>
    <n v="269"/>
    <x v="55"/>
    <x v="6"/>
  </r>
  <r>
    <n v="10474"/>
    <s v="PERIC"/>
    <x v="265"/>
    <d v="2017-04-10T00:00:00"/>
    <d v="2017-03-21T00:00:00"/>
    <s v="National Package"/>
    <n v="417.45"/>
    <n v="417.45"/>
    <x v="55"/>
    <x v="3"/>
  </r>
  <r>
    <n v="10502"/>
    <s v="PERIC"/>
    <x v="353"/>
    <d v="2017-05-08T00:00:00"/>
    <d v="2017-04-29T00:00:00"/>
    <s v="Speed Express"/>
    <n v="346.59999999999997"/>
    <n v="346.59999999999997"/>
    <x v="55"/>
    <x v="4"/>
  </r>
  <r>
    <n v="10995"/>
    <s v="PERIC"/>
    <x v="354"/>
    <d v="2018-04-30T00:00:00"/>
    <d v="2018-04-06T00:00:00"/>
    <s v="Inland Shipping"/>
    <n v="230"/>
    <n v="230"/>
    <x v="55"/>
    <x v="4"/>
  </r>
  <r>
    <n v="11073"/>
    <s v="PERIC"/>
    <x v="158"/>
    <d v="2018-06-02T00:00:00"/>
    <m/>
    <s v="National Package"/>
    <n v="124.75"/>
    <n v="124.75"/>
    <x v="55"/>
    <x v="7"/>
  </r>
  <r>
    <n v="10353"/>
    <s v="PICCO"/>
    <x v="355"/>
    <d v="2016-12-11T00:00:00"/>
    <d v="2016-11-25T00:00:00"/>
    <s v="Inland Shipping"/>
    <n v="1803.15"/>
    <n v="1803.15"/>
    <x v="56"/>
    <x v="6"/>
  </r>
  <r>
    <n v="10392"/>
    <s v="PICCO"/>
    <x v="356"/>
    <d v="2017-01-21T00:00:00"/>
    <d v="2017-01-01T00:00:00"/>
    <s v="Inland Shipping"/>
    <n v="612.29999999999995"/>
    <n v="612.29999999999995"/>
    <x v="56"/>
    <x v="9"/>
  </r>
  <r>
    <n v="10427"/>
    <s v="PICCO"/>
    <x v="207"/>
    <d v="2017-02-24T00:00:00"/>
    <d v="2017-03-03T00:00:00"/>
    <s v="National Package"/>
    <n v="156.44999999999999"/>
    <n v="156.44999999999999"/>
    <x v="56"/>
    <x v="2"/>
  </r>
  <r>
    <n v="10489"/>
    <s v="PICCO"/>
    <x v="357"/>
    <d v="2017-04-25T00:00:00"/>
    <d v="2017-04-09T00:00:00"/>
    <s v="National Package"/>
    <n v="26.45"/>
    <n v="26.45"/>
    <x v="56"/>
    <x v="3"/>
  </r>
  <r>
    <n v="10530"/>
    <s v="PICCO"/>
    <x v="341"/>
    <d v="2017-06-05T00:00:00"/>
    <d v="2017-05-12T00:00:00"/>
    <s v="National Package"/>
    <n v="1696.1000000000001"/>
    <n v="1696.1000000000001"/>
    <x v="56"/>
    <x v="7"/>
  </r>
  <r>
    <n v="10597"/>
    <s v="PICCO"/>
    <x v="358"/>
    <d v="2017-08-08T00:00:00"/>
    <d v="2017-07-18T00:00:00"/>
    <s v="Inland Shipping"/>
    <n v="175.6"/>
    <n v="175.6"/>
    <x v="56"/>
    <x v="11"/>
  </r>
  <r>
    <n v="10686"/>
    <s v="PICCO"/>
    <x v="257"/>
    <d v="2017-10-28T00:00:00"/>
    <d v="2017-10-08T00:00:00"/>
    <s v="Speed Express"/>
    <n v="482.5"/>
    <n v="482.5"/>
    <x v="56"/>
    <x v="5"/>
  </r>
  <r>
    <n v="10747"/>
    <s v="PICCO"/>
    <x v="110"/>
    <d v="2017-12-17T00:00:00"/>
    <d v="2017-11-26T00:00:00"/>
    <s v="Speed Express"/>
    <n v="586.65"/>
    <n v="586.65"/>
    <x v="56"/>
    <x v="6"/>
  </r>
  <r>
    <n v="10844"/>
    <s v="PICCO"/>
    <x v="359"/>
    <d v="2018-02-18T00:00:00"/>
    <d v="2018-01-26T00:00:00"/>
    <s v="National Package"/>
    <n v="126.1"/>
    <n v="126.1"/>
    <x v="56"/>
    <x v="2"/>
  </r>
  <r>
    <n v="11053"/>
    <s v="PICCO"/>
    <x v="181"/>
    <d v="2018-05-25T00:00:00"/>
    <d v="2018-04-29T00:00:00"/>
    <s v="National Package"/>
    <n v="265.25"/>
    <n v="265.25"/>
    <x v="56"/>
    <x v="4"/>
  </r>
  <r>
    <n v="10336"/>
    <s v="PRINI"/>
    <x v="360"/>
    <d v="2016-11-20T00:00:00"/>
    <d v="2016-10-25T00:00:00"/>
    <s v="National Package"/>
    <n v="77.55"/>
    <n v="77.55"/>
    <x v="57"/>
    <x v="1"/>
  </r>
  <r>
    <n v="10397"/>
    <s v="PRINI"/>
    <x v="185"/>
    <d v="2017-01-24T00:00:00"/>
    <d v="2017-01-02T00:00:00"/>
    <s v="Speed Express"/>
    <n v="301.3"/>
    <n v="301.3"/>
    <x v="57"/>
    <x v="9"/>
  </r>
  <r>
    <n v="10433"/>
    <s v="PRINI"/>
    <x v="172"/>
    <d v="2017-03-03T00:00:00"/>
    <d v="2017-03-04T00:00:00"/>
    <s v="Inland Shipping"/>
    <n v="369.15"/>
    <n v="369.15"/>
    <x v="57"/>
    <x v="10"/>
  </r>
  <r>
    <n v="10477"/>
    <s v="PRINI"/>
    <x v="236"/>
    <d v="2017-04-14T00:00:00"/>
    <d v="2017-03-25T00:00:00"/>
    <s v="National Package"/>
    <n v="65.099999999999994"/>
    <n v="65.099999999999994"/>
    <x v="57"/>
    <x v="3"/>
  </r>
  <r>
    <n v="10808"/>
    <s v="PRINI"/>
    <x v="285"/>
    <d v="2018-01-29T00:00:00"/>
    <d v="2018-01-09T00:00:00"/>
    <s v="Inland Shipping"/>
    <n v="227.65"/>
    <n v="227.65"/>
    <x v="57"/>
    <x v="2"/>
  </r>
  <r>
    <n v="11007"/>
    <s v="PRINI"/>
    <x v="156"/>
    <d v="2018-05-06T00:00:00"/>
    <d v="2018-04-13T00:00:00"/>
    <s v="National Package"/>
    <n v="1011.2"/>
    <n v="1011.2"/>
    <x v="57"/>
    <x v="4"/>
  </r>
  <r>
    <n v="10261"/>
    <s v="QUEDE"/>
    <x v="342"/>
    <d v="2016-08-16T00:00:00"/>
    <d v="2016-07-30T00:00:00"/>
    <s v="National Package"/>
    <n v="15.25"/>
    <n v="15.25"/>
    <x v="58"/>
    <x v="11"/>
  </r>
  <r>
    <n v="10291"/>
    <s v="QUEDE"/>
    <x v="113"/>
    <d v="2016-09-24T00:00:00"/>
    <d v="2016-09-04T00:00:00"/>
    <s v="National Package"/>
    <n v="32"/>
    <n v="32"/>
    <x v="58"/>
    <x v="0"/>
  </r>
  <r>
    <n v="10379"/>
    <s v="QUEDE"/>
    <x v="361"/>
    <d v="2017-01-08T00:00:00"/>
    <d v="2016-12-13T00:00:00"/>
    <s v="Speed Express"/>
    <n v="225.15"/>
    <n v="225.15"/>
    <x v="58"/>
    <x v="9"/>
  </r>
  <r>
    <n v="10421"/>
    <s v="QUEDE"/>
    <x v="362"/>
    <d v="2017-03-04T00:00:00"/>
    <d v="2017-01-27T00:00:00"/>
    <s v="Speed Express"/>
    <n v="496.15000000000003"/>
    <n v="496.15000000000003"/>
    <x v="58"/>
    <x v="2"/>
  </r>
  <r>
    <n v="10587"/>
    <s v="QUEDE"/>
    <x v="363"/>
    <d v="2017-07-30T00:00:00"/>
    <d v="2017-07-09T00:00:00"/>
    <s v="Speed Express"/>
    <n v="312.60000000000002"/>
    <n v="312.60000000000002"/>
    <x v="58"/>
    <x v="11"/>
  </r>
  <r>
    <n v="10647"/>
    <s v="QUEDE"/>
    <x v="255"/>
    <d v="2017-09-10T00:00:00"/>
    <d v="2017-09-03T00:00:00"/>
    <s v="National Package"/>
    <n v="227.7"/>
    <n v="227.7"/>
    <x v="58"/>
    <x v="0"/>
  </r>
  <r>
    <n v="10720"/>
    <s v="QUEDE"/>
    <x v="364"/>
    <d v="2017-11-11T00:00:00"/>
    <d v="2017-11-05T00:00:00"/>
    <s v="National Package"/>
    <n v="47.65"/>
    <n v="47.65"/>
    <x v="58"/>
    <x v="1"/>
  </r>
  <r>
    <n v="10794"/>
    <s v="QUEDE"/>
    <x v="25"/>
    <d v="2018-01-21T00:00:00"/>
    <d v="2018-01-02T00:00:00"/>
    <s v="Speed Express"/>
    <n v="107.44999999999999"/>
    <n v="107.44999999999999"/>
    <x v="58"/>
    <x v="9"/>
  </r>
  <r>
    <n v="10989"/>
    <s v="QUEDE"/>
    <x v="133"/>
    <d v="2018-04-28T00:00:00"/>
    <d v="2018-04-02T00:00:00"/>
    <s v="Speed Express"/>
    <n v="173.79999999999998"/>
    <n v="173.79999999999998"/>
    <x v="58"/>
    <x v="3"/>
  </r>
  <r>
    <n v="10372"/>
    <s v="QUEEN"/>
    <x v="365"/>
    <d v="2017-01-01T00:00:00"/>
    <d v="2016-12-09T00:00:00"/>
    <s v="National Package"/>
    <n v="4453.8999999999996"/>
    <n v="4453.8999999999996"/>
    <x v="59"/>
    <x v="9"/>
  </r>
  <r>
    <n v="10406"/>
    <s v="QUEEN"/>
    <x v="347"/>
    <d v="2017-02-18T00:00:00"/>
    <d v="2017-01-13T00:00:00"/>
    <s v="Speed Express"/>
    <n v="540.20000000000005"/>
    <n v="540.20000000000005"/>
    <x v="59"/>
    <x v="2"/>
  </r>
  <r>
    <n v="10487"/>
    <s v="QUEEN"/>
    <x v="237"/>
    <d v="2017-04-23T00:00:00"/>
    <d v="2017-03-28T00:00:00"/>
    <s v="National Package"/>
    <n v="355.34999999999997"/>
    <n v="355.34999999999997"/>
    <x v="59"/>
    <x v="3"/>
  </r>
  <r>
    <n v="10637"/>
    <s v="QUEEN"/>
    <x v="366"/>
    <d v="2017-09-16T00:00:00"/>
    <d v="2017-08-26T00:00:00"/>
    <s v="Speed Express"/>
    <n v="1006.4499999999999"/>
    <n v="1006.4499999999999"/>
    <x v="59"/>
    <x v="0"/>
  </r>
  <r>
    <n v="10659"/>
    <s v="QUEEN"/>
    <x v="367"/>
    <d v="2017-10-03T00:00:00"/>
    <d v="2017-09-10T00:00:00"/>
    <s v="National Package"/>
    <n v="529.04999999999995"/>
    <n v="529.04999999999995"/>
    <x v="59"/>
    <x v="5"/>
  </r>
  <r>
    <n v="10704"/>
    <s v="QUEEN"/>
    <x v="176"/>
    <d v="2017-11-11T00:00:00"/>
    <d v="2017-11-07T00:00:00"/>
    <s v="Speed Express"/>
    <n v="23.900000000000002"/>
    <n v="23.900000000000002"/>
    <x v="59"/>
    <x v="1"/>
  </r>
  <r>
    <n v="10728"/>
    <s v="QUEEN"/>
    <x v="314"/>
    <d v="2017-12-02T00:00:00"/>
    <d v="2017-11-11T00:00:00"/>
    <s v="National Package"/>
    <n v="291.64999999999998"/>
    <n v="291.64999999999998"/>
    <x v="59"/>
    <x v="6"/>
  </r>
  <r>
    <n v="10786"/>
    <s v="QUEEN"/>
    <x v="282"/>
    <d v="2018-01-16T00:00:00"/>
    <d v="2017-12-23T00:00:00"/>
    <s v="Speed Express"/>
    <n v="554.35"/>
    <n v="554.35"/>
    <x v="59"/>
    <x v="9"/>
  </r>
  <r>
    <n v="10868"/>
    <s v="QUEEN"/>
    <x v="368"/>
    <d v="2018-03-04T00:00:00"/>
    <d v="2018-02-23T00:00:00"/>
    <s v="National Package"/>
    <n v="956.35"/>
    <n v="956.35"/>
    <x v="59"/>
    <x v="10"/>
  </r>
  <r>
    <n v="10913"/>
    <s v="QUEEN"/>
    <x v="211"/>
    <d v="2018-03-26T00:00:00"/>
    <d v="2018-03-04T00:00:00"/>
    <s v="Speed Express"/>
    <n v="165.25"/>
    <n v="165.25"/>
    <x v="59"/>
    <x v="10"/>
  </r>
  <r>
    <n v="10914"/>
    <s v="QUEEN"/>
    <x v="369"/>
    <d v="2018-03-27T00:00:00"/>
    <d v="2018-03-02T00:00:00"/>
    <s v="Speed Express"/>
    <n v="105.95"/>
    <n v="105.95"/>
    <x v="59"/>
    <x v="10"/>
  </r>
  <r>
    <n v="10961"/>
    <s v="QUEEN"/>
    <x v="205"/>
    <d v="2018-04-16T00:00:00"/>
    <d v="2018-03-30T00:00:00"/>
    <s v="Speed Express"/>
    <n v="522.35"/>
    <n v="522.35"/>
    <x v="59"/>
    <x v="3"/>
  </r>
  <r>
    <n v="11068"/>
    <s v="QUEEN"/>
    <x v="125"/>
    <d v="2018-06-01T00:00:00"/>
    <m/>
    <s v="National Package"/>
    <n v="408.75"/>
    <n v="408.75"/>
    <x v="59"/>
    <x v="7"/>
  </r>
  <r>
    <n v="10273"/>
    <s v="QUICK"/>
    <x v="370"/>
    <d v="2016-09-02T00:00:00"/>
    <d v="2016-08-12T00:00:00"/>
    <s v="Inland Shipping"/>
    <n v="380.34999999999997"/>
    <n v="380.34999999999997"/>
    <x v="60"/>
    <x v="0"/>
  </r>
  <r>
    <n v="10285"/>
    <s v="QUICK"/>
    <x v="371"/>
    <d v="2016-09-17T00:00:00"/>
    <d v="2016-08-26T00:00:00"/>
    <s v="National Package"/>
    <n v="384.15"/>
    <n v="384.15"/>
    <x v="60"/>
    <x v="0"/>
  </r>
  <r>
    <n v="10286"/>
    <s v="QUICK"/>
    <x v="372"/>
    <d v="2016-09-18T00:00:00"/>
    <d v="2016-08-30T00:00:00"/>
    <s v="Inland Shipping"/>
    <n v="1146.2"/>
    <n v="1146.2"/>
    <x v="60"/>
    <x v="0"/>
  </r>
  <r>
    <n v="10313"/>
    <s v="QUICK"/>
    <x v="373"/>
    <d v="2016-10-22T00:00:00"/>
    <d v="2016-10-04T00:00:00"/>
    <s v="National Package"/>
    <n v="9.8000000000000007"/>
    <n v="9.8000000000000007"/>
    <x v="60"/>
    <x v="5"/>
  </r>
  <r>
    <n v="10345"/>
    <s v="QUICK"/>
    <x v="374"/>
    <d v="2016-12-02T00:00:00"/>
    <d v="2016-11-11T00:00:00"/>
    <s v="National Package"/>
    <n v="1245.3"/>
    <n v="1245.3"/>
    <x v="60"/>
    <x v="6"/>
  </r>
  <r>
    <n v="10361"/>
    <s v="QUICK"/>
    <x v="53"/>
    <d v="2016-12-20T00:00:00"/>
    <d v="2016-12-03T00:00:00"/>
    <s v="National Package"/>
    <n v="915.84999999999991"/>
    <n v="915.84999999999991"/>
    <x v="60"/>
    <x v="6"/>
  </r>
  <r>
    <n v="10418"/>
    <s v="QUICK"/>
    <x v="375"/>
    <d v="2017-02-14T00:00:00"/>
    <d v="2017-01-24T00:00:00"/>
    <s v="Speed Express"/>
    <n v="87.75"/>
    <n v="87.75"/>
    <x v="60"/>
    <x v="2"/>
  </r>
  <r>
    <n v="10451"/>
    <s v="QUICK"/>
    <x v="376"/>
    <d v="2017-03-05T00:00:00"/>
    <d v="2017-03-12T00:00:00"/>
    <s v="Inland Shipping"/>
    <n v="945.45"/>
    <n v="945.45"/>
    <x v="60"/>
    <x v="10"/>
  </r>
  <r>
    <n v="10515"/>
    <s v="QUICK"/>
    <x v="377"/>
    <d v="2017-05-07T00:00:00"/>
    <d v="2017-05-23T00:00:00"/>
    <s v="Speed Express"/>
    <n v="1022.35"/>
    <n v="1022.35"/>
    <x v="60"/>
    <x v="4"/>
  </r>
  <r>
    <n v="10527"/>
    <s v="QUICK"/>
    <x v="378"/>
    <d v="2017-06-02T00:00:00"/>
    <d v="2017-05-07T00:00:00"/>
    <s v="Speed Express"/>
    <n v="209.5"/>
    <n v="209.5"/>
    <x v="60"/>
    <x v="7"/>
  </r>
  <r>
    <n v="10540"/>
    <s v="QUICK"/>
    <x v="229"/>
    <d v="2017-06-16T00:00:00"/>
    <d v="2017-06-13T00:00:00"/>
    <s v="Inland Shipping"/>
    <n v="5038.2"/>
    <n v="5038.2"/>
    <x v="60"/>
    <x v="7"/>
  </r>
  <r>
    <n v="10549"/>
    <s v="QUICK"/>
    <x v="379"/>
    <d v="2017-06-10T00:00:00"/>
    <d v="2017-05-30T00:00:00"/>
    <s v="Speed Express"/>
    <n v="856.2"/>
    <n v="856.2"/>
    <x v="60"/>
    <x v="7"/>
  </r>
  <r>
    <n v="10588"/>
    <s v="QUICK"/>
    <x v="380"/>
    <d v="2017-07-31T00:00:00"/>
    <d v="2017-07-10T00:00:00"/>
    <s v="Inland Shipping"/>
    <n v="973.34999999999991"/>
    <n v="973.34999999999991"/>
    <x v="60"/>
    <x v="11"/>
  </r>
  <r>
    <n v="10658"/>
    <s v="QUICK"/>
    <x v="367"/>
    <d v="2017-10-03T00:00:00"/>
    <d v="2017-09-08T00:00:00"/>
    <s v="Speed Express"/>
    <n v="1820.75"/>
    <n v="1820.75"/>
    <x v="60"/>
    <x v="5"/>
  </r>
  <r>
    <n v="10691"/>
    <s v="QUICK"/>
    <x v="1"/>
    <d v="2017-11-14T00:00:00"/>
    <d v="2017-10-22T00:00:00"/>
    <s v="National Package"/>
    <n v="4050.25"/>
    <n v="4050.25"/>
    <x v="60"/>
    <x v="1"/>
  </r>
  <r>
    <n v="10694"/>
    <s v="QUICK"/>
    <x v="381"/>
    <d v="2017-11-03T00:00:00"/>
    <d v="2017-10-09T00:00:00"/>
    <s v="Inland Shipping"/>
    <n v="1991.8000000000002"/>
    <n v="1991.8000000000002"/>
    <x v="60"/>
    <x v="1"/>
  </r>
  <r>
    <n v="10721"/>
    <s v="QUICK"/>
    <x v="382"/>
    <d v="2017-11-26T00:00:00"/>
    <d v="2017-10-31T00:00:00"/>
    <s v="Inland Shipping"/>
    <n v="244.60000000000002"/>
    <n v="244.60000000000002"/>
    <x v="60"/>
    <x v="1"/>
  </r>
  <r>
    <n v="10745"/>
    <s v="QUICK"/>
    <x v="383"/>
    <d v="2017-12-16T00:00:00"/>
    <d v="2017-11-27T00:00:00"/>
    <s v="Speed Express"/>
    <n v="17.600000000000001"/>
    <n v="17.600000000000001"/>
    <x v="60"/>
    <x v="6"/>
  </r>
  <r>
    <n v="10765"/>
    <s v="QUICK"/>
    <x v="384"/>
    <d v="2018-01-01T00:00:00"/>
    <d v="2017-12-09T00:00:00"/>
    <s v="Inland Shipping"/>
    <n v="213.70000000000002"/>
    <n v="213.70000000000002"/>
    <x v="60"/>
    <x v="9"/>
  </r>
  <r>
    <n v="10788"/>
    <s v="QUICK"/>
    <x v="168"/>
    <d v="2018-01-19T00:00:00"/>
    <d v="2018-01-19T00:00:00"/>
    <s v="National Package"/>
    <n v="213.5"/>
    <n v="213.5"/>
    <x v="60"/>
    <x v="9"/>
  </r>
  <r>
    <n v="10845"/>
    <s v="QUICK"/>
    <x v="359"/>
    <d v="2018-02-04T00:00:00"/>
    <d v="2018-01-30T00:00:00"/>
    <s v="Speed Express"/>
    <n v="1064.8999999999999"/>
    <n v="1064.8999999999999"/>
    <x v="60"/>
    <x v="2"/>
  </r>
  <r>
    <n v="10865"/>
    <s v="QUICK"/>
    <x v="26"/>
    <d v="2018-02-16T00:00:00"/>
    <d v="2018-02-12T00:00:00"/>
    <s v="Speed Express"/>
    <n v="1740.6999999999998"/>
    <n v="1740.6999999999998"/>
    <x v="60"/>
    <x v="10"/>
  </r>
  <r>
    <n v="10878"/>
    <s v="QUICK"/>
    <x v="178"/>
    <d v="2018-03-10T00:00:00"/>
    <d v="2018-02-12T00:00:00"/>
    <s v="Speed Express"/>
    <n v="233.45"/>
    <n v="233.45"/>
    <x v="60"/>
    <x v="10"/>
  </r>
  <r>
    <n v="10938"/>
    <s v="QUICK"/>
    <x v="104"/>
    <d v="2018-04-07T00:00:00"/>
    <d v="2018-03-16T00:00:00"/>
    <s v="National Package"/>
    <n v="159.44999999999999"/>
    <n v="159.44999999999999"/>
    <x v="60"/>
    <x v="3"/>
  </r>
  <r>
    <n v="10962"/>
    <s v="QUICK"/>
    <x v="205"/>
    <d v="2018-04-16T00:00:00"/>
    <d v="2018-03-23T00:00:00"/>
    <s v="National Package"/>
    <n v="1378.95"/>
    <n v="1378.95"/>
    <x v="60"/>
    <x v="3"/>
  </r>
  <r>
    <n v="10991"/>
    <s v="QUICK"/>
    <x v="155"/>
    <d v="2018-04-29T00:00:00"/>
    <d v="2018-04-07T00:00:00"/>
    <s v="Speed Express"/>
    <n v="192.54999999999998"/>
    <n v="192.54999999999998"/>
    <x v="60"/>
    <x v="4"/>
  </r>
  <r>
    <n v="10996"/>
    <s v="QUICK"/>
    <x v="354"/>
    <d v="2018-04-30T00:00:00"/>
    <d v="2018-04-10T00:00:00"/>
    <s v="National Package"/>
    <n v="5.6000000000000005"/>
    <n v="5.6000000000000005"/>
    <x v="60"/>
    <x v="4"/>
  </r>
  <r>
    <n v="11021"/>
    <s v="QUICK"/>
    <x v="99"/>
    <d v="2018-05-12T00:00:00"/>
    <d v="2018-04-21T00:00:00"/>
    <s v="Speed Express"/>
    <n v="1485.9"/>
    <n v="1485.9"/>
    <x v="60"/>
    <x v="4"/>
  </r>
  <r>
    <n v="10448"/>
    <s v="RANCH"/>
    <x v="385"/>
    <d v="2017-03-17T00:00:00"/>
    <d v="2017-02-24T00:00:00"/>
    <s v="National Package"/>
    <n v="194.1"/>
    <n v="194.1"/>
    <x v="61"/>
    <x v="10"/>
  </r>
  <r>
    <n v="10716"/>
    <s v="RANCH"/>
    <x v="190"/>
    <d v="2017-11-21T00:00:00"/>
    <d v="2017-10-27T00:00:00"/>
    <s v="National Package"/>
    <n v="112.85"/>
    <n v="112.85"/>
    <x v="61"/>
    <x v="1"/>
  </r>
  <r>
    <n v="10828"/>
    <s v="RANCH"/>
    <x v="270"/>
    <d v="2018-01-27T00:00:00"/>
    <d v="2018-02-04T00:00:00"/>
    <s v="Speed Express"/>
    <n v="454.25"/>
    <n v="454.25"/>
    <x v="61"/>
    <x v="2"/>
  </r>
  <r>
    <n v="10916"/>
    <s v="RANCH"/>
    <x v="369"/>
    <d v="2018-03-27T00:00:00"/>
    <d v="2018-03-09T00:00:00"/>
    <s v="National Package"/>
    <n v="318.85000000000002"/>
    <n v="318.85000000000002"/>
    <x v="61"/>
    <x v="10"/>
  </r>
  <r>
    <n v="11019"/>
    <s v="RANCH"/>
    <x v="157"/>
    <d v="2018-05-11T00:00:00"/>
    <m/>
    <s v="Inland Shipping"/>
    <n v="15.85"/>
    <n v="15.85"/>
    <x v="61"/>
    <x v="4"/>
  </r>
  <r>
    <n v="10262"/>
    <s v="RATTC"/>
    <x v="386"/>
    <d v="2016-08-19T00:00:00"/>
    <d v="2016-07-25T00:00:00"/>
    <s v="Inland Shipping"/>
    <n v="241.45"/>
    <n v="241.45"/>
    <x v="62"/>
    <x v="11"/>
  </r>
  <r>
    <n v="10272"/>
    <s v="RATTC"/>
    <x v="387"/>
    <d v="2016-08-30T00:00:00"/>
    <d v="2016-08-06T00:00:00"/>
    <s v="National Package"/>
    <n v="490.15"/>
    <n v="490.15"/>
    <x v="62"/>
    <x v="0"/>
  </r>
  <r>
    <n v="10294"/>
    <s v="RATTC"/>
    <x v="388"/>
    <d v="2016-09-27T00:00:00"/>
    <d v="2016-09-05T00:00:00"/>
    <s v="National Package"/>
    <n v="736.3"/>
    <n v="736.3"/>
    <x v="62"/>
    <x v="0"/>
  </r>
  <r>
    <n v="10314"/>
    <s v="RATTC"/>
    <x v="389"/>
    <d v="2016-10-23T00:00:00"/>
    <d v="2016-10-04T00:00:00"/>
    <s v="National Package"/>
    <n v="370.79999999999995"/>
    <n v="370.79999999999995"/>
    <x v="62"/>
    <x v="5"/>
  </r>
  <r>
    <n v="10316"/>
    <s v="RATTC"/>
    <x v="390"/>
    <d v="2016-10-25T00:00:00"/>
    <d v="2016-10-08T00:00:00"/>
    <s v="Inland Shipping"/>
    <n v="750.75"/>
    <n v="750.75"/>
    <x v="62"/>
    <x v="5"/>
  </r>
  <r>
    <n v="10346"/>
    <s v="RATTC"/>
    <x v="391"/>
    <d v="2016-12-17T00:00:00"/>
    <d v="2016-11-08T00:00:00"/>
    <s v="Inland Shipping"/>
    <n v="710.40000000000009"/>
    <n v="710.40000000000009"/>
    <x v="62"/>
    <x v="6"/>
  </r>
  <r>
    <n v="10401"/>
    <s v="RATTC"/>
    <x v="130"/>
    <d v="2017-01-29T00:00:00"/>
    <d v="2017-01-10T00:00:00"/>
    <s v="Speed Express"/>
    <n v="62.55"/>
    <n v="62.55"/>
    <x v="62"/>
    <x v="2"/>
  </r>
  <r>
    <n v="10479"/>
    <s v="RATTC"/>
    <x v="392"/>
    <d v="2017-04-16T00:00:00"/>
    <d v="2017-03-21T00:00:00"/>
    <s v="Inland Shipping"/>
    <n v="3544.75"/>
    <n v="3544.75"/>
    <x v="62"/>
    <x v="3"/>
  </r>
  <r>
    <n v="10564"/>
    <s v="RATTC"/>
    <x v="393"/>
    <d v="2017-07-08T00:00:00"/>
    <d v="2017-06-16T00:00:00"/>
    <s v="Inland Shipping"/>
    <n v="68.75"/>
    <n v="68.75"/>
    <x v="62"/>
    <x v="8"/>
  </r>
  <r>
    <n v="10569"/>
    <s v="RATTC"/>
    <x v="394"/>
    <d v="2017-07-14T00:00:00"/>
    <d v="2017-07-11T00:00:00"/>
    <s v="Speed Express"/>
    <n v="294.89999999999998"/>
    <n v="294.89999999999998"/>
    <x v="62"/>
    <x v="8"/>
  </r>
  <r>
    <n v="10598"/>
    <s v="RATTC"/>
    <x v="395"/>
    <d v="2017-08-11T00:00:00"/>
    <d v="2017-07-18T00:00:00"/>
    <s v="Inland Shipping"/>
    <n v="222.10000000000002"/>
    <n v="222.10000000000002"/>
    <x v="62"/>
    <x v="11"/>
  </r>
  <r>
    <n v="10761"/>
    <s v="RATTC"/>
    <x v="177"/>
    <d v="2017-12-30T00:00:00"/>
    <d v="2017-12-08T00:00:00"/>
    <s v="National Package"/>
    <n v="93.3"/>
    <n v="93.3"/>
    <x v="62"/>
    <x v="9"/>
  </r>
  <r>
    <n v="10820"/>
    <s v="RATTC"/>
    <x v="102"/>
    <d v="2018-02-04T00:00:00"/>
    <d v="2018-01-13T00:00:00"/>
    <s v="National Package"/>
    <n v="187.60000000000002"/>
    <n v="187.60000000000002"/>
    <x v="62"/>
    <x v="2"/>
  </r>
  <r>
    <n v="10852"/>
    <s v="RATTC"/>
    <x v="396"/>
    <d v="2018-02-09T00:00:00"/>
    <d v="2018-01-30T00:00:00"/>
    <s v="Speed Express"/>
    <n v="870.25"/>
    <n v="870.25"/>
    <x v="62"/>
    <x v="2"/>
  </r>
  <r>
    <n v="10889"/>
    <s v="RATTC"/>
    <x v="129"/>
    <d v="2018-03-16T00:00:00"/>
    <d v="2018-02-23T00:00:00"/>
    <s v="Inland Shipping"/>
    <n v="1403.0500000000002"/>
    <n v="1403.0500000000002"/>
    <x v="62"/>
    <x v="10"/>
  </r>
  <r>
    <n v="10988"/>
    <s v="RATTC"/>
    <x v="133"/>
    <d v="2018-04-28T00:00:00"/>
    <d v="2018-04-10T00:00:00"/>
    <s v="National Package"/>
    <n v="305.7"/>
    <n v="305.7"/>
    <x v="62"/>
    <x v="3"/>
  </r>
  <r>
    <n v="11000"/>
    <s v="RATTC"/>
    <x v="180"/>
    <d v="2018-05-04T00:00:00"/>
    <d v="2018-04-14T00:00:00"/>
    <s v="Inland Shipping"/>
    <n v="275.59999999999997"/>
    <n v="275.59999999999997"/>
    <x v="62"/>
    <x v="4"/>
  </r>
  <r>
    <n v="11077"/>
    <s v="RATTC"/>
    <x v="80"/>
    <d v="2018-06-03T00:00:00"/>
    <m/>
    <s v="National Package"/>
    <n v="42.65"/>
    <n v="42.65"/>
    <x v="62"/>
    <x v="7"/>
  </r>
  <r>
    <n v="10288"/>
    <s v="REGGC"/>
    <x v="397"/>
    <d v="2016-09-20T00:00:00"/>
    <d v="2016-09-03T00:00:00"/>
    <s v="Speed Express"/>
    <n v="37.25"/>
    <n v="37.25"/>
    <x v="63"/>
    <x v="0"/>
  </r>
  <r>
    <n v="10428"/>
    <s v="REGGC"/>
    <x v="398"/>
    <d v="2017-02-25T00:00:00"/>
    <d v="2017-02-04T00:00:00"/>
    <s v="Speed Express"/>
    <n v="55.45"/>
    <n v="55.45"/>
    <x v="63"/>
    <x v="2"/>
  </r>
  <r>
    <n v="10443"/>
    <s v="REGGC"/>
    <x v="31"/>
    <d v="2017-03-12T00:00:00"/>
    <d v="2017-02-14T00:00:00"/>
    <s v="Speed Express"/>
    <n v="69.75"/>
    <n v="69.75"/>
    <x v="63"/>
    <x v="10"/>
  </r>
  <r>
    <n v="10562"/>
    <s v="REGGC"/>
    <x v="399"/>
    <d v="2017-07-07T00:00:00"/>
    <d v="2017-06-12T00:00:00"/>
    <s v="Speed Express"/>
    <n v="114.75"/>
    <n v="114.75"/>
    <x v="63"/>
    <x v="8"/>
  </r>
  <r>
    <n v="10586"/>
    <s v="REGGC"/>
    <x v="363"/>
    <d v="2017-07-30T00:00:00"/>
    <d v="2017-07-09T00:00:00"/>
    <s v="Speed Express"/>
    <n v="2.4"/>
    <n v="2.4"/>
    <x v="63"/>
    <x v="11"/>
  </r>
  <r>
    <n v="10655"/>
    <s v="REGGC"/>
    <x v="400"/>
    <d v="2017-10-01T00:00:00"/>
    <d v="2017-09-11T00:00:00"/>
    <s v="National Package"/>
    <n v="22.05"/>
    <n v="22.05"/>
    <x v="63"/>
    <x v="5"/>
  </r>
  <r>
    <n v="10727"/>
    <s v="REGGC"/>
    <x v="132"/>
    <d v="2017-12-01T00:00:00"/>
    <d v="2017-12-05T00:00:00"/>
    <s v="Speed Express"/>
    <n v="449.5"/>
    <n v="449.5"/>
    <x v="63"/>
    <x v="6"/>
  </r>
  <r>
    <n v="10812"/>
    <s v="REGGC"/>
    <x v="315"/>
    <d v="2018-01-30T00:00:00"/>
    <d v="2018-01-12T00:00:00"/>
    <s v="Speed Express"/>
    <n v="298.89999999999998"/>
    <n v="298.89999999999998"/>
    <x v="63"/>
    <x v="2"/>
  </r>
  <r>
    <n v="10908"/>
    <s v="REGGC"/>
    <x v="211"/>
    <d v="2018-03-26T00:00:00"/>
    <d v="2018-03-06T00:00:00"/>
    <s v="National Package"/>
    <n v="164.8"/>
    <n v="164.8"/>
    <x v="63"/>
    <x v="10"/>
  </r>
  <r>
    <n v="10942"/>
    <s v="REGGC"/>
    <x v="79"/>
    <d v="2018-04-08T00:00:00"/>
    <d v="2018-03-18T00:00:00"/>
    <s v="Inland Shipping"/>
    <n v="89.75"/>
    <n v="89.75"/>
    <x v="63"/>
    <x v="3"/>
  </r>
  <r>
    <n v="11010"/>
    <s v="REGGC"/>
    <x v="5"/>
    <d v="2018-05-07T00:00:00"/>
    <d v="2018-04-21T00:00:00"/>
    <s v="National Package"/>
    <n v="143.55000000000001"/>
    <n v="143.55000000000001"/>
    <x v="63"/>
    <x v="4"/>
  </r>
  <r>
    <n v="11062"/>
    <s v="REGGC"/>
    <x v="198"/>
    <d v="2018-05-28T00:00:00"/>
    <m/>
    <s v="National Package"/>
    <n v="149.65"/>
    <n v="149.65"/>
    <x v="63"/>
    <x v="4"/>
  </r>
  <r>
    <n v="10287"/>
    <s v="RICAR"/>
    <x v="401"/>
    <d v="2016-09-19T00:00:00"/>
    <d v="2016-08-28T00:00:00"/>
    <s v="Inland Shipping"/>
    <n v="63.8"/>
    <n v="63.8"/>
    <x v="64"/>
    <x v="0"/>
  </r>
  <r>
    <n v="10299"/>
    <s v="RICAR"/>
    <x v="402"/>
    <d v="2016-10-04T00:00:00"/>
    <d v="2016-09-13T00:00:00"/>
    <s v="National Package"/>
    <n v="148.80000000000001"/>
    <n v="148.80000000000001"/>
    <x v="64"/>
    <x v="5"/>
  </r>
  <r>
    <n v="10447"/>
    <s v="RICAR"/>
    <x v="403"/>
    <d v="2017-03-14T00:00:00"/>
    <d v="2017-03-07T00:00:00"/>
    <s v="National Package"/>
    <n v="343.29999999999995"/>
    <n v="343.29999999999995"/>
    <x v="64"/>
    <x v="10"/>
  </r>
  <r>
    <n v="10481"/>
    <s v="RICAR"/>
    <x v="167"/>
    <d v="2017-04-17T00:00:00"/>
    <d v="2017-03-25T00:00:00"/>
    <s v="National Package"/>
    <n v="321.64999999999998"/>
    <n v="321.64999999999998"/>
    <x v="64"/>
    <x v="3"/>
  </r>
  <r>
    <n v="10563"/>
    <s v="RICAR"/>
    <x v="393"/>
    <d v="2017-07-22T00:00:00"/>
    <d v="2017-06-24T00:00:00"/>
    <s v="National Package"/>
    <n v="302.14999999999998"/>
    <n v="302.14999999999998"/>
    <x v="64"/>
    <x v="8"/>
  </r>
  <r>
    <n v="10622"/>
    <s v="RICAR"/>
    <x v="404"/>
    <d v="2017-09-03T00:00:00"/>
    <d v="2017-08-11T00:00:00"/>
    <s v="Inland Shipping"/>
    <n v="254.85"/>
    <n v="254.85"/>
    <x v="64"/>
    <x v="0"/>
  </r>
  <r>
    <n v="10648"/>
    <s v="RICAR"/>
    <x v="324"/>
    <d v="2017-10-09T00:00:00"/>
    <d v="2017-09-09T00:00:00"/>
    <s v="National Package"/>
    <n v="71.25"/>
    <n v="71.25"/>
    <x v="64"/>
    <x v="0"/>
  </r>
  <r>
    <n v="10813"/>
    <s v="RICAR"/>
    <x v="405"/>
    <d v="2018-02-02T00:00:00"/>
    <d v="2018-01-09T00:00:00"/>
    <s v="Speed Express"/>
    <n v="236.9"/>
    <n v="236.9"/>
    <x v="64"/>
    <x v="2"/>
  </r>
  <r>
    <n v="10851"/>
    <s v="RICAR"/>
    <x v="396"/>
    <d v="2018-02-23T00:00:00"/>
    <d v="2018-02-02T00:00:00"/>
    <s v="Speed Express"/>
    <n v="802.75"/>
    <n v="802.75"/>
    <x v="64"/>
    <x v="2"/>
  </r>
  <r>
    <n v="10877"/>
    <s v="RICAR"/>
    <x v="77"/>
    <d v="2018-03-09T00:00:00"/>
    <d v="2018-02-19T00:00:00"/>
    <s v="Speed Express"/>
    <n v="190.3"/>
    <n v="190.3"/>
    <x v="64"/>
    <x v="10"/>
  </r>
  <r>
    <n v="11059"/>
    <s v="RICAR"/>
    <x v="50"/>
    <d v="2018-06-10T00:00:00"/>
    <m/>
    <s v="National Package"/>
    <n v="429"/>
    <n v="429"/>
    <x v="64"/>
    <x v="4"/>
  </r>
  <r>
    <n v="10255"/>
    <s v="RICSU"/>
    <x v="406"/>
    <d v="2016-08-09T00:00:00"/>
    <d v="2016-07-15T00:00:00"/>
    <s v="Inland Shipping"/>
    <n v="741.65000000000009"/>
    <n v="741.65000000000009"/>
    <x v="65"/>
    <x v="11"/>
  </r>
  <r>
    <n v="10419"/>
    <s v="RICSU"/>
    <x v="407"/>
    <d v="2017-02-17T00:00:00"/>
    <d v="2017-01-30T00:00:00"/>
    <s v="National Package"/>
    <n v="686.75"/>
    <n v="686.75"/>
    <x v="65"/>
    <x v="2"/>
  </r>
  <r>
    <n v="10537"/>
    <s v="RICSU"/>
    <x v="293"/>
    <d v="2017-05-28T00:00:00"/>
    <d v="2017-05-19T00:00:00"/>
    <s v="Speed Express"/>
    <n v="394.25"/>
    <n v="394.25"/>
    <x v="65"/>
    <x v="7"/>
  </r>
  <r>
    <n v="10666"/>
    <s v="RICSU"/>
    <x v="147"/>
    <d v="2017-10-10T00:00:00"/>
    <d v="2017-09-22T00:00:00"/>
    <s v="National Package"/>
    <n v="1162.0999999999999"/>
    <n v="1162.0999999999999"/>
    <x v="65"/>
    <x v="5"/>
  </r>
  <r>
    <n v="10751"/>
    <s v="RICSU"/>
    <x v="339"/>
    <d v="2017-12-22T00:00:00"/>
    <d v="2017-12-03T00:00:00"/>
    <s v="Inland Shipping"/>
    <n v="653.94999999999993"/>
    <n v="653.94999999999993"/>
    <x v="65"/>
    <x v="6"/>
  </r>
  <r>
    <n v="10758"/>
    <s v="RICSU"/>
    <x v="8"/>
    <d v="2017-12-26T00:00:00"/>
    <d v="2017-12-04T00:00:00"/>
    <s v="Inland Shipping"/>
    <n v="690.84999999999991"/>
    <n v="690.84999999999991"/>
    <x v="65"/>
    <x v="6"/>
  </r>
  <r>
    <n v="10931"/>
    <s v="RICSU"/>
    <x v="78"/>
    <d v="2018-03-20T00:00:00"/>
    <d v="2018-03-19T00:00:00"/>
    <s v="National Package"/>
    <n v="68"/>
    <n v="68"/>
    <x v="65"/>
    <x v="3"/>
  </r>
  <r>
    <n v="10951"/>
    <s v="RICSU"/>
    <x v="4"/>
    <d v="2018-04-27T00:00:00"/>
    <d v="2018-04-07T00:00:00"/>
    <s v="National Package"/>
    <n v="154.25"/>
    <n v="154.25"/>
    <x v="65"/>
    <x v="3"/>
  </r>
  <r>
    <n v="11033"/>
    <s v="RICSU"/>
    <x v="408"/>
    <d v="2018-05-15T00:00:00"/>
    <d v="2018-04-23T00:00:00"/>
    <s v="Inland Shipping"/>
    <n v="423.7"/>
    <n v="423.7"/>
    <x v="65"/>
    <x v="4"/>
  </r>
  <r>
    <n v="11075"/>
    <s v="RICSU"/>
    <x v="80"/>
    <d v="2018-06-03T00:00:00"/>
    <m/>
    <s v="National Package"/>
    <n v="30.950000000000003"/>
    <n v="30.950000000000003"/>
    <x v="65"/>
    <x v="7"/>
  </r>
  <r>
    <n v="10281"/>
    <s v="ROMEY"/>
    <x v="30"/>
    <d v="2016-08-28T00:00:00"/>
    <d v="2016-08-21T00:00:00"/>
    <s v="Speed Express"/>
    <n v="14.7"/>
    <n v="14.7"/>
    <x v="66"/>
    <x v="0"/>
  </r>
  <r>
    <n v="10282"/>
    <s v="ROMEY"/>
    <x v="409"/>
    <d v="2016-09-12T00:00:00"/>
    <d v="2016-08-21T00:00:00"/>
    <s v="Speed Express"/>
    <n v="63.449999999999996"/>
    <n v="63.449999999999996"/>
    <x v="66"/>
    <x v="0"/>
  </r>
  <r>
    <n v="10306"/>
    <s v="ROMEY"/>
    <x v="410"/>
    <d v="2016-10-14T00:00:00"/>
    <d v="2016-09-23T00:00:00"/>
    <s v="Inland Shipping"/>
    <n v="37.799999999999997"/>
    <n v="37.799999999999997"/>
    <x v="66"/>
    <x v="5"/>
  </r>
  <r>
    <n v="10917"/>
    <s v="ROMEY"/>
    <x v="85"/>
    <d v="2018-03-30T00:00:00"/>
    <d v="2018-03-11T00:00:00"/>
    <s v="National Package"/>
    <n v="41.449999999999996"/>
    <n v="41.449999999999996"/>
    <x v="66"/>
    <x v="3"/>
  </r>
  <r>
    <n v="11013"/>
    <s v="ROMEY"/>
    <x v="5"/>
    <d v="2018-05-07T00:00:00"/>
    <d v="2018-04-10T00:00:00"/>
    <s v="Speed Express"/>
    <n v="164.95000000000002"/>
    <n v="164.95000000000002"/>
    <x v="66"/>
    <x v="4"/>
  </r>
  <r>
    <n v="10387"/>
    <s v="SANTG"/>
    <x v="160"/>
    <d v="2017-01-15T00:00:00"/>
    <d v="2016-12-20T00:00:00"/>
    <s v="National Package"/>
    <n v="468.15"/>
    <n v="468.15"/>
    <x v="67"/>
    <x v="9"/>
  </r>
  <r>
    <n v="10520"/>
    <s v="SANTG"/>
    <x v="100"/>
    <d v="2017-05-27T00:00:00"/>
    <d v="2017-05-01T00:00:00"/>
    <s v="Speed Express"/>
    <n v="66.849999999999994"/>
    <n v="66.849999999999994"/>
    <x v="67"/>
    <x v="4"/>
  </r>
  <r>
    <n v="10639"/>
    <s v="SANTG"/>
    <x v="312"/>
    <d v="2017-09-17T00:00:00"/>
    <d v="2017-08-27T00:00:00"/>
    <s v="Inland Shipping"/>
    <n v="193.2"/>
    <n v="193.2"/>
    <x v="67"/>
    <x v="0"/>
  </r>
  <r>
    <n v="10831"/>
    <s v="SANTG"/>
    <x v="283"/>
    <d v="2018-02-11T00:00:00"/>
    <d v="2018-01-23T00:00:00"/>
    <s v="National Package"/>
    <n v="360.95"/>
    <n v="360.95"/>
    <x v="67"/>
    <x v="2"/>
  </r>
  <r>
    <n v="10909"/>
    <s v="SANTG"/>
    <x v="211"/>
    <d v="2018-03-26T00:00:00"/>
    <d v="2018-03-10T00:00:00"/>
    <s v="National Package"/>
    <n v="265.25"/>
    <n v="265.25"/>
    <x v="67"/>
    <x v="10"/>
  </r>
  <r>
    <n v="11015"/>
    <s v="SANTG"/>
    <x v="28"/>
    <d v="2018-04-24T00:00:00"/>
    <d v="2018-04-20T00:00:00"/>
    <s v="National Package"/>
    <n v="23.1"/>
    <n v="23.1"/>
    <x v="67"/>
    <x v="4"/>
  </r>
  <r>
    <n v="10324"/>
    <s v="SAVEA"/>
    <x v="411"/>
    <d v="2016-11-05T00:00:00"/>
    <d v="2016-10-10T00:00:00"/>
    <s v="Speed Express"/>
    <n v="1071.3500000000001"/>
    <n v="1071.3500000000001"/>
    <x v="68"/>
    <x v="1"/>
  </r>
  <r>
    <n v="10393"/>
    <s v="SAVEA"/>
    <x v="244"/>
    <d v="2017-01-22T00:00:00"/>
    <d v="2017-01-03T00:00:00"/>
    <s v="Inland Shipping"/>
    <n v="632.79999999999995"/>
    <n v="632.79999999999995"/>
    <x v="68"/>
    <x v="9"/>
  </r>
  <r>
    <n v="10398"/>
    <s v="SAVEA"/>
    <x v="412"/>
    <d v="2017-01-27T00:00:00"/>
    <d v="2017-01-09T00:00:00"/>
    <s v="Inland Shipping"/>
    <n v="445.79999999999995"/>
    <n v="445.79999999999995"/>
    <x v="68"/>
    <x v="9"/>
  </r>
  <r>
    <n v="10440"/>
    <s v="SAVEA"/>
    <x v="345"/>
    <d v="2017-03-10T00:00:00"/>
    <d v="2017-02-28T00:00:00"/>
    <s v="National Package"/>
    <n v="432.65"/>
    <n v="432.65"/>
    <x v="68"/>
    <x v="10"/>
  </r>
  <r>
    <n v="10452"/>
    <s v="SAVEA"/>
    <x v="413"/>
    <d v="2017-03-20T00:00:00"/>
    <d v="2017-02-26T00:00:00"/>
    <s v="Speed Express"/>
    <n v="701.3"/>
    <n v="701.3"/>
    <x v="68"/>
    <x v="10"/>
  </r>
  <r>
    <n v="10510"/>
    <s v="SAVEA"/>
    <x v="69"/>
    <d v="2017-05-16T00:00:00"/>
    <d v="2017-04-28T00:00:00"/>
    <s v="Inland Shipping"/>
    <n v="1838.15"/>
    <n v="1838.15"/>
    <x v="68"/>
    <x v="4"/>
  </r>
  <r>
    <n v="10555"/>
    <s v="SAVEA"/>
    <x v="414"/>
    <d v="2017-06-30T00:00:00"/>
    <d v="2017-06-04T00:00:00"/>
    <s v="Inland Shipping"/>
    <n v="1262.45"/>
    <n v="1262.45"/>
    <x v="68"/>
    <x v="8"/>
  </r>
  <r>
    <n v="10603"/>
    <s v="SAVEA"/>
    <x v="204"/>
    <d v="2017-08-15T00:00:00"/>
    <d v="2017-08-08T00:00:00"/>
    <s v="National Package"/>
    <n v="243.85000000000002"/>
    <n v="243.85000000000002"/>
    <x v="68"/>
    <x v="11"/>
  </r>
  <r>
    <n v="10607"/>
    <s v="SAVEA"/>
    <x v="415"/>
    <d v="2017-08-19T00:00:00"/>
    <d v="2017-07-25T00:00:00"/>
    <s v="Speed Express"/>
    <n v="1001.2"/>
    <n v="1001.2"/>
    <x v="68"/>
    <x v="11"/>
  </r>
  <r>
    <n v="10612"/>
    <s v="SAVEA"/>
    <x v="416"/>
    <d v="2017-08-25T00:00:00"/>
    <d v="2017-08-01T00:00:00"/>
    <s v="National Package"/>
    <n v="2720.4"/>
    <n v="2720.4"/>
    <x v="68"/>
    <x v="11"/>
  </r>
  <r>
    <n v="10627"/>
    <s v="SAVEA"/>
    <x v="35"/>
    <d v="2017-09-22T00:00:00"/>
    <d v="2017-08-21T00:00:00"/>
    <s v="Inland Shipping"/>
    <n v="537.29999999999995"/>
    <n v="537.29999999999995"/>
    <x v="68"/>
    <x v="0"/>
  </r>
  <r>
    <n v="10657"/>
    <s v="SAVEA"/>
    <x v="221"/>
    <d v="2017-10-02T00:00:00"/>
    <d v="2017-09-15T00:00:00"/>
    <s v="National Package"/>
    <n v="1763.45"/>
    <n v="1763.45"/>
    <x v="68"/>
    <x v="5"/>
  </r>
  <r>
    <n v="10678"/>
    <s v="SAVEA"/>
    <x v="60"/>
    <d v="2017-10-21T00:00:00"/>
    <d v="2017-10-16T00:00:00"/>
    <s v="Inland Shipping"/>
    <n v="1944.9"/>
    <n v="1944.9"/>
    <x v="68"/>
    <x v="5"/>
  </r>
  <r>
    <n v="10700"/>
    <s v="SAVEA"/>
    <x v="417"/>
    <d v="2017-11-07T00:00:00"/>
    <d v="2017-10-16T00:00:00"/>
    <s v="Speed Express"/>
    <n v="325.5"/>
    <n v="325.5"/>
    <x v="68"/>
    <x v="1"/>
  </r>
  <r>
    <n v="10711"/>
    <s v="SAVEA"/>
    <x v="258"/>
    <d v="2017-12-02T00:00:00"/>
    <d v="2017-10-29T00:00:00"/>
    <s v="National Package"/>
    <n v="262.04999999999995"/>
    <n v="262.04999999999995"/>
    <x v="68"/>
    <x v="1"/>
  </r>
  <r>
    <n v="10713"/>
    <s v="SAVEA"/>
    <x v="418"/>
    <d v="2017-11-19T00:00:00"/>
    <d v="2017-10-24T00:00:00"/>
    <s v="Speed Express"/>
    <n v="835.25"/>
    <n v="835.25"/>
    <x v="68"/>
    <x v="1"/>
  </r>
  <r>
    <n v="10714"/>
    <s v="SAVEA"/>
    <x v="418"/>
    <d v="2017-11-19T00:00:00"/>
    <d v="2017-10-27T00:00:00"/>
    <s v="Inland Shipping"/>
    <n v="122.44999999999999"/>
    <n v="122.44999999999999"/>
    <x v="68"/>
    <x v="1"/>
  </r>
  <r>
    <n v="10722"/>
    <s v="SAVEA"/>
    <x v="382"/>
    <d v="2017-12-10T00:00:00"/>
    <d v="2017-11-04T00:00:00"/>
    <s v="Speed Express"/>
    <n v="372.9"/>
    <n v="372.9"/>
    <x v="68"/>
    <x v="1"/>
  </r>
  <r>
    <n v="10748"/>
    <s v="SAVEA"/>
    <x v="268"/>
    <d v="2017-12-18T00:00:00"/>
    <d v="2017-11-28T00:00:00"/>
    <s v="Speed Express"/>
    <n v="1162.75"/>
    <n v="1162.75"/>
    <x v="68"/>
    <x v="6"/>
  </r>
  <r>
    <n v="10757"/>
    <s v="SAVEA"/>
    <x v="419"/>
    <d v="2017-12-25T00:00:00"/>
    <d v="2017-12-15T00:00:00"/>
    <s v="Speed Express"/>
    <n v="40.949999999999996"/>
    <n v="40.949999999999996"/>
    <x v="68"/>
    <x v="6"/>
  </r>
  <r>
    <n v="10815"/>
    <s v="SAVEA"/>
    <x v="405"/>
    <d v="2018-02-02T00:00:00"/>
    <d v="2018-01-14T00:00:00"/>
    <s v="Inland Shipping"/>
    <n v="73.099999999999994"/>
    <n v="73.099999999999994"/>
    <x v="68"/>
    <x v="2"/>
  </r>
  <r>
    <n v="10847"/>
    <s v="SAVEA"/>
    <x v="420"/>
    <d v="2018-02-05T00:00:00"/>
    <d v="2018-02-10T00:00:00"/>
    <s v="Inland Shipping"/>
    <n v="2437.85"/>
    <n v="2437.85"/>
    <x v="68"/>
    <x v="2"/>
  </r>
  <r>
    <n v="10882"/>
    <s v="SAVEA"/>
    <x v="103"/>
    <d v="2018-03-11T00:00:00"/>
    <d v="2018-02-20T00:00:00"/>
    <s v="Inland Shipping"/>
    <n v="115.5"/>
    <n v="115.5"/>
    <x v="68"/>
    <x v="10"/>
  </r>
  <r>
    <n v="10894"/>
    <s v="SAVEA"/>
    <x v="153"/>
    <d v="2018-03-18T00:00:00"/>
    <d v="2018-02-20T00:00:00"/>
    <s v="Speed Express"/>
    <n v="580.65"/>
    <n v="580.65"/>
    <x v="68"/>
    <x v="10"/>
  </r>
  <r>
    <n v="10941"/>
    <s v="SAVEA"/>
    <x v="79"/>
    <d v="2018-04-08T00:00:00"/>
    <d v="2018-03-20T00:00:00"/>
    <s v="National Package"/>
    <n v="2004.05"/>
    <n v="2004.05"/>
    <x v="68"/>
    <x v="3"/>
  </r>
  <r>
    <n v="10983"/>
    <s v="SAVEA"/>
    <x v="89"/>
    <d v="2018-04-24T00:00:00"/>
    <d v="2018-04-06T00:00:00"/>
    <s v="National Package"/>
    <n v="3287.7"/>
    <n v="3287.7"/>
    <x v="68"/>
    <x v="3"/>
  </r>
  <r>
    <n v="10984"/>
    <s v="SAVEA"/>
    <x v="261"/>
    <d v="2018-04-27T00:00:00"/>
    <d v="2018-04-03T00:00:00"/>
    <s v="Inland Shipping"/>
    <n v="1056.0999999999999"/>
    <n v="1056.0999999999999"/>
    <x v="68"/>
    <x v="3"/>
  </r>
  <r>
    <n v="11002"/>
    <s v="SAVEA"/>
    <x v="180"/>
    <d v="2018-05-04T00:00:00"/>
    <d v="2018-04-16T00:00:00"/>
    <s v="Speed Express"/>
    <n v="705.8"/>
    <n v="705.8"/>
    <x v="68"/>
    <x v="4"/>
  </r>
  <r>
    <n v="11030"/>
    <s v="SAVEA"/>
    <x v="408"/>
    <d v="2018-05-15T00:00:00"/>
    <d v="2018-04-27T00:00:00"/>
    <s v="National Package"/>
    <n v="4153.75"/>
    <n v="4153.75"/>
    <x v="68"/>
    <x v="4"/>
  </r>
  <r>
    <n v="11031"/>
    <s v="SAVEA"/>
    <x v="408"/>
    <d v="2018-05-15T00:00:00"/>
    <d v="2018-04-24T00:00:00"/>
    <s v="National Package"/>
    <n v="1136.0999999999999"/>
    <n v="1136.0999999999999"/>
    <x v="68"/>
    <x v="4"/>
  </r>
  <r>
    <n v="11064"/>
    <s v="SAVEA"/>
    <x v="309"/>
    <d v="2018-05-29T00:00:00"/>
    <d v="2018-05-04T00:00:00"/>
    <s v="Speed Express"/>
    <n v="150.44999999999999"/>
    <n v="150.44999999999999"/>
    <x v="68"/>
    <x v="7"/>
  </r>
  <r>
    <n v="10359"/>
    <s v="SEVES"/>
    <x v="421"/>
    <d v="2016-12-19T00:00:00"/>
    <d v="2016-11-26T00:00:00"/>
    <s v="Inland Shipping"/>
    <n v="1442.15"/>
    <n v="1442.15"/>
    <x v="69"/>
    <x v="6"/>
  </r>
  <r>
    <n v="10377"/>
    <s v="SEVES"/>
    <x v="328"/>
    <d v="2017-01-06T00:00:00"/>
    <d v="2016-12-13T00:00:00"/>
    <s v="Inland Shipping"/>
    <n v="111.05000000000001"/>
    <n v="111.05000000000001"/>
    <x v="69"/>
    <x v="9"/>
  </r>
  <r>
    <n v="10388"/>
    <s v="SEVES"/>
    <x v="422"/>
    <d v="2017-01-16T00:00:00"/>
    <d v="2016-12-20T00:00:00"/>
    <s v="Speed Express"/>
    <n v="174.3"/>
    <n v="174.3"/>
    <x v="69"/>
    <x v="9"/>
  </r>
  <r>
    <n v="10472"/>
    <s v="SEVES"/>
    <x v="423"/>
    <d v="2017-04-09T00:00:00"/>
    <d v="2017-03-19T00:00:00"/>
    <s v="Speed Express"/>
    <n v="21"/>
    <n v="21"/>
    <x v="69"/>
    <x v="3"/>
  </r>
  <r>
    <n v="10523"/>
    <s v="SEVES"/>
    <x v="33"/>
    <d v="2017-05-29T00:00:00"/>
    <d v="2017-05-30T00:00:00"/>
    <s v="National Package"/>
    <n v="388.15"/>
    <n v="388.15"/>
    <x v="69"/>
    <x v="7"/>
  </r>
  <r>
    <n v="10547"/>
    <s v="SEVES"/>
    <x v="424"/>
    <d v="2017-06-20T00:00:00"/>
    <d v="2017-06-02T00:00:00"/>
    <s v="National Package"/>
    <n v="892.15000000000009"/>
    <n v="892.15000000000009"/>
    <x v="69"/>
    <x v="7"/>
  </r>
  <r>
    <n v="10800"/>
    <s v="SEVES"/>
    <x v="269"/>
    <d v="2018-01-23T00:00:00"/>
    <d v="2018-01-05T00:00:00"/>
    <s v="Inland Shipping"/>
    <n v="687.2"/>
    <n v="687.2"/>
    <x v="69"/>
    <x v="9"/>
  </r>
  <r>
    <n v="10804"/>
    <s v="SEVES"/>
    <x v="425"/>
    <d v="2018-01-27T00:00:00"/>
    <d v="2018-01-07T00:00:00"/>
    <s v="National Package"/>
    <n v="136.64999999999998"/>
    <n v="136.64999999999998"/>
    <x v="69"/>
    <x v="9"/>
  </r>
  <r>
    <n v="10869"/>
    <s v="SEVES"/>
    <x v="368"/>
    <d v="2018-03-04T00:00:00"/>
    <d v="2018-02-09T00:00:00"/>
    <s v="Speed Express"/>
    <n v="716.4"/>
    <n v="716.4"/>
    <x v="69"/>
    <x v="10"/>
  </r>
  <r>
    <n v="10341"/>
    <s v="SIMOB"/>
    <x v="66"/>
    <d v="2016-11-26T00:00:00"/>
    <d v="2016-11-05T00:00:00"/>
    <s v="Inland Shipping"/>
    <n v="133.9"/>
    <n v="133.9"/>
    <x v="70"/>
    <x v="1"/>
  </r>
  <r>
    <n v="10417"/>
    <s v="SIMOB"/>
    <x v="426"/>
    <d v="2017-02-13T00:00:00"/>
    <d v="2017-01-28T00:00:00"/>
    <s v="Inland Shipping"/>
    <n v="351.45000000000005"/>
    <n v="351.45000000000005"/>
    <x v="70"/>
    <x v="2"/>
  </r>
  <r>
    <n v="10556"/>
    <s v="SIMOB"/>
    <x v="294"/>
    <d v="2017-07-15T00:00:00"/>
    <d v="2017-06-13T00:00:00"/>
    <s v="Speed Express"/>
    <n v="49"/>
    <n v="49"/>
    <x v="70"/>
    <x v="8"/>
  </r>
  <r>
    <n v="10642"/>
    <s v="SIMOB"/>
    <x v="241"/>
    <d v="2017-09-19T00:00:00"/>
    <d v="2017-09-05T00:00:00"/>
    <s v="Inland Shipping"/>
    <n v="209.45"/>
    <n v="209.45"/>
    <x v="70"/>
    <x v="0"/>
  </r>
  <r>
    <n v="10669"/>
    <s v="SIMOB"/>
    <x v="427"/>
    <d v="2017-10-13T00:00:00"/>
    <d v="2017-09-22T00:00:00"/>
    <s v="Speed Express"/>
    <n v="121.95"/>
    <n v="121.95"/>
    <x v="70"/>
    <x v="5"/>
  </r>
  <r>
    <n v="10802"/>
    <s v="SIMOB"/>
    <x v="63"/>
    <d v="2018-01-26T00:00:00"/>
    <d v="2018-01-02T00:00:00"/>
    <s v="National Package"/>
    <n v="1286.3"/>
    <n v="1286.3"/>
    <x v="70"/>
    <x v="9"/>
  </r>
  <r>
    <n v="11074"/>
    <s v="SIMOB"/>
    <x v="80"/>
    <d v="2018-06-03T00:00:00"/>
    <m/>
    <s v="National Package"/>
    <n v="92.2"/>
    <n v="92.2"/>
    <x v="70"/>
    <x v="7"/>
  </r>
  <r>
    <n v="10738"/>
    <s v="SPECD"/>
    <x v="428"/>
    <d v="2017-12-10T00:00:00"/>
    <d v="2017-11-18T00:00:00"/>
    <s v="Speed Express"/>
    <n v="14.55"/>
    <n v="14.55"/>
    <x v="71"/>
    <x v="6"/>
  </r>
  <r>
    <n v="10907"/>
    <s v="SPECD"/>
    <x v="429"/>
    <d v="2018-03-25T00:00:00"/>
    <d v="2018-02-27T00:00:00"/>
    <s v="Inland Shipping"/>
    <n v="45.949999999999996"/>
    <n v="45.949999999999996"/>
    <x v="71"/>
    <x v="10"/>
  </r>
  <r>
    <n v="10964"/>
    <s v="SPECD"/>
    <x v="111"/>
    <d v="2018-04-17T00:00:00"/>
    <d v="2018-03-24T00:00:00"/>
    <s v="National Package"/>
    <n v="436.9"/>
    <n v="436.9"/>
    <x v="71"/>
    <x v="3"/>
  </r>
  <r>
    <n v="11043"/>
    <s v="SPECD"/>
    <x v="112"/>
    <d v="2018-05-20T00:00:00"/>
    <d v="2018-04-29T00:00:00"/>
    <s v="National Package"/>
    <n v="44"/>
    <n v="44"/>
    <x v="71"/>
    <x v="4"/>
  </r>
  <r>
    <n v="10271"/>
    <s v="SPLIR"/>
    <x v="430"/>
    <d v="2016-08-29T00:00:00"/>
    <d v="2016-08-30T00:00:00"/>
    <s v="National Package"/>
    <n v="22.7"/>
    <n v="22.7"/>
    <x v="72"/>
    <x v="0"/>
  </r>
  <r>
    <n v="10329"/>
    <s v="SPLIR"/>
    <x v="431"/>
    <d v="2016-11-26T00:00:00"/>
    <d v="2016-10-23T00:00:00"/>
    <s v="National Package"/>
    <n v="958.34999999999991"/>
    <n v="958.34999999999991"/>
    <x v="72"/>
    <x v="1"/>
  </r>
  <r>
    <n v="10349"/>
    <s v="SPLIR"/>
    <x v="432"/>
    <d v="2016-12-06T00:00:00"/>
    <d v="2016-11-15T00:00:00"/>
    <s v="Speed Express"/>
    <n v="43.150000000000006"/>
    <n v="43.150000000000006"/>
    <x v="72"/>
    <x v="6"/>
  </r>
  <r>
    <n v="10369"/>
    <s v="SPLIR"/>
    <x v="433"/>
    <d v="2016-12-30T00:00:00"/>
    <d v="2016-12-09T00:00:00"/>
    <s v="National Package"/>
    <n v="978.40000000000009"/>
    <n v="978.40000000000009"/>
    <x v="72"/>
    <x v="9"/>
  </r>
  <r>
    <n v="10385"/>
    <s v="SPLIR"/>
    <x v="434"/>
    <d v="2017-01-14T00:00:00"/>
    <d v="2016-12-23T00:00:00"/>
    <s v="National Package"/>
    <n v="154.80000000000001"/>
    <n v="154.80000000000001"/>
    <x v="72"/>
    <x v="9"/>
  </r>
  <r>
    <n v="10432"/>
    <s v="SPLIR"/>
    <x v="435"/>
    <d v="2017-02-14T00:00:00"/>
    <d v="2017-02-07T00:00:00"/>
    <s v="National Package"/>
    <n v="21.7"/>
    <n v="21.7"/>
    <x v="72"/>
    <x v="2"/>
  </r>
  <r>
    <n v="10756"/>
    <s v="SPLIR"/>
    <x v="419"/>
    <d v="2017-12-25T00:00:00"/>
    <d v="2017-12-02T00:00:00"/>
    <s v="National Package"/>
    <n v="366.04999999999995"/>
    <n v="366.04999999999995"/>
    <x v="72"/>
    <x v="6"/>
  </r>
  <r>
    <n v="10821"/>
    <s v="SPLIR"/>
    <x v="436"/>
    <d v="2018-02-05T00:00:00"/>
    <d v="2018-01-15T00:00:00"/>
    <s v="Speed Express"/>
    <n v="183.4"/>
    <n v="183.4"/>
    <x v="72"/>
    <x v="2"/>
  </r>
  <r>
    <n v="10974"/>
    <s v="SPLIR"/>
    <x v="88"/>
    <d v="2018-04-08T00:00:00"/>
    <d v="2018-04-03T00:00:00"/>
    <s v="Inland Shipping"/>
    <n v="64.800000000000011"/>
    <n v="64.800000000000011"/>
    <x v="72"/>
    <x v="3"/>
  </r>
  <r>
    <n v="10252"/>
    <s v="SUPRD"/>
    <x v="437"/>
    <d v="2016-08-06T00:00:00"/>
    <d v="2016-07-11T00:00:00"/>
    <s v="National Package"/>
    <n v="256.5"/>
    <n v="256.5"/>
    <x v="73"/>
    <x v="11"/>
  </r>
  <r>
    <n v="10302"/>
    <s v="SUPRD"/>
    <x v="438"/>
    <d v="2016-10-08T00:00:00"/>
    <d v="2016-10-09T00:00:00"/>
    <s v="National Package"/>
    <n v="31.349999999999998"/>
    <n v="31.349999999999998"/>
    <x v="73"/>
    <x v="5"/>
  </r>
  <r>
    <n v="10458"/>
    <s v="SUPRD"/>
    <x v="439"/>
    <d v="2017-03-26T00:00:00"/>
    <d v="2017-03-04T00:00:00"/>
    <s v="Inland Shipping"/>
    <n v="735.3"/>
    <n v="735.3"/>
    <x v="73"/>
    <x v="10"/>
  </r>
  <r>
    <n v="10463"/>
    <s v="SUPRD"/>
    <x v="201"/>
    <d v="2017-04-01T00:00:00"/>
    <d v="2017-03-06T00:00:00"/>
    <s v="Inland Shipping"/>
    <n v="73.899999999999991"/>
    <n v="73.899999999999991"/>
    <x v="73"/>
    <x v="3"/>
  </r>
  <r>
    <n v="10475"/>
    <s v="SUPRD"/>
    <x v="440"/>
    <d v="2017-04-11T00:00:00"/>
    <d v="2017-04-04T00:00:00"/>
    <s v="Speed Express"/>
    <n v="342.59999999999997"/>
    <n v="342.59999999999997"/>
    <x v="73"/>
    <x v="3"/>
  </r>
  <r>
    <n v="10767"/>
    <s v="SUPRD"/>
    <x v="350"/>
    <d v="2018-01-02T00:00:00"/>
    <d v="2017-12-15T00:00:00"/>
    <s v="Inland Shipping"/>
    <n v="7.95"/>
    <n v="7.95"/>
    <x v="73"/>
    <x v="9"/>
  </r>
  <r>
    <n v="10841"/>
    <s v="SUPRD"/>
    <x v="441"/>
    <d v="2018-02-17T00:00:00"/>
    <d v="2018-01-29T00:00:00"/>
    <s v="National Package"/>
    <n v="2121.5"/>
    <n v="2121.5"/>
    <x v="73"/>
    <x v="2"/>
  </r>
  <r>
    <n v="10846"/>
    <s v="SUPRD"/>
    <x v="420"/>
    <d v="2018-03-05T00:00:00"/>
    <d v="2018-01-23T00:00:00"/>
    <s v="Inland Shipping"/>
    <n v="282.3"/>
    <n v="282.3"/>
    <x v="73"/>
    <x v="2"/>
  </r>
  <r>
    <n v="10885"/>
    <s v="SUPRD"/>
    <x v="301"/>
    <d v="2018-03-12T00:00:00"/>
    <d v="2018-02-18T00:00:00"/>
    <s v="Inland Shipping"/>
    <n v="28.2"/>
    <n v="28.2"/>
    <x v="73"/>
    <x v="10"/>
  </r>
  <r>
    <n v="10930"/>
    <s v="SUPRD"/>
    <x v="78"/>
    <d v="2018-04-17T00:00:00"/>
    <d v="2018-03-18T00:00:00"/>
    <s v="Inland Shipping"/>
    <n v="77.75"/>
    <n v="77.75"/>
    <x v="73"/>
    <x v="3"/>
  </r>
  <r>
    <n v="11035"/>
    <s v="SUPRD"/>
    <x v="124"/>
    <d v="2018-05-18T00:00:00"/>
    <d v="2018-04-24T00:00:00"/>
    <s v="National Package"/>
    <n v="0.85000000000000009"/>
    <n v="0.85000000000000009"/>
    <x v="73"/>
    <x v="4"/>
  </r>
  <r>
    <n v="11038"/>
    <s v="SUPRD"/>
    <x v="212"/>
    <d v="2018-05-19T00:00:00"/>
    <d v="2018-04-30T00:00:00"/>
    <s v="National Package"/>
    <n v="147.94999999999999"/>
    <n v="147.94999999999999"/>
    <x v="73"/>
    <x v="4"/>
  </r>
  <r>
    <n v="10310"/>
    <s v="THEBI"/>
    <x v="126"/>
    <d v="2016-10-18T00:00:00"/>
    <d v="2016-09-27T00:00:00"/>
    <s v="National Package"/>
    <n v="87.6"/>
    <n v="87.6"/>
    <x v="74"/>
    <x v="5"/>
  </r>
  <r>
    <n v="10708"/>
    <s v="THEBI"/>
    <x v="216"/>
    <d v="2017-11-28T00:00:00"/>
    <d v="2017-11-05T00:00:00"/>
    <s v="National Package"/>
    <n v="14.8"/>
    <n v="14.8"/>
    <x v="74"/>
    <x v="1"/>
  </r>
  <r>
    <n v="10805"/>
    <s v="THEBI"/>
    <x v="425"/>
    <d v="2018-01-27T00:00:00"/>
    <d v="2018-01-09T00:00:00"/>
    <s v="Inland Shipping"/>
    <n v="1186.7"/>
    <n v="1186.7"/>
    <x v="74"/>
    <x v="9"/>
  </r>
  <r>
    <n v="10992"/>
    <s v="THEBI"/>
    <x v="155"/>
    <d v="2018-04-29T00:00:00"/>
    <d v="2018-04-03T00:00:00"/>
    <s v="Inland Shipping"/>
    <n v="21.349999999999998"/>
    <n v="21.349999999999998"/>
    <x v="74"/>
    <x v="4"/>
  </r>
  <r>
    <n v="10624"/>
    <s v="THECR"/>
    <x v="187"/>
    <d v="2017-09-04T00:00:00"/>
    <d v="2017-08-19T00:00:00"/>
    <s v="National Package"/>
    <n v="474"/>
    <n v="474"/>
    <x v="75"/>
    <x v="0"/>
  </r>
  <r>
    <n v="10775"/>
    <s v="THECR"/>
    <x v="442"/>
    <d v="2018-01-09T00:00:00"/>
    <d v="2017-12-26T00:00:00"/>
    <s v="Speed Express"/>
    <n v="101.25"/>
    <n v="101.25"/>
    <x v="75"/>
    <x v="9"/>
  </r>
  <r>
    <n v="11003"/>
    <s v="THECR"/>
    <x v="180"/>
    <d v="2018-05-04T00:00:00"/>
    <d v="2018-04-08T00:00:00"/>
    <s v="Inland Shipping"/>
    <n v="74.55"/>
    <n v="74.55"/>
    <x v="75"/>
    <x v="4"/>
  </r>
  <r>
    <n v="10438"/>
    <s v="TOMSP"/>
    <x v="443"/>
    <d v="2017-03-06T00:00:00"/>
    <d v="2017-02-14T00:00:00"/>
    <s v="National Package"/>
    <n v="41.2"/>
    <n v="41.2"/>
    <x v="76"/>
    <x v="10"/>
  </r>
  <r>
    <n v="10446"/>
    <s v="TOMSP"/>
    <x v="403"/>
    <d v="2017-03-14T00:00:00"/>
    <d v="2017-02-19T00:00:00"/>
    <s v="Speed Express"/>
    <n v="73.400000000000006"/>
    <n v="73.400000000000006"/>
    <x v="76"/>
    <x v="10"/>
  </r>
  <r>
    <n v="10548"/>
    <s v="TOMSP"/>
    <x v="444"/>
    <d v="2017-06-23T00:00:00"/>
    <d v="2017-06-02T00:00:00"/>
    <s v="National Package"/>
    <n v="7.1499999999999995"/>
    <n v="7.1499999999999995"/>
    <x v="76"/>
    <x v="7"/>
  </r>
  <r>
    <n v="10608"/>
    <s v="TOMSP"/>
    <x v="445"/>
    <d v="2017-08-20T00:00:00"/>
    <d v="2017-08-01T00:00:00"/>
    <s v="National Package"/>
    <n v="138.94999999999999"/>
    <n v="138.94999999999999"/>
    <x v="76"/>
    <x v="11"/>
  </r>
  <r>
    <n v="10967"/>
    <s v="TOMSP"/>
    <x v="116"/>
    <d v="2018-04-20T00:00:00"/>
    <d v="2018-04-02T00:00:00"/>
    <s v="National Package"/>
    <n v="311.10000000000002"/>
    <n v="311.10000000000002"/>
    <x v="76"/>
    <x v="3"/>
  </r>
  <r>
    <n v="10276"/>
    <s v="TORTU"/>
    <x v="446"/>
    <d v="2016-08-22T00:00:00"/>
    <d v="2016-08-14T00:00:00"/>
    <s v="Inland Shipping"/>
    <n v="69.2"/>
    <n v="69.2"/>
    <x v="77"/>
    <x v="0"/>
  </r>
  <r>
    <n v="10293"/>
    <s v="TORTU"/>
    <x v="447"/>
    <d v="2016-09-26T00:00:00"/>
    <d v="2016-09-11T00:00:00"/>
    <s v="Inland Shipping"/>
    <n v="105.9"/>
    <n v="105.9"/>
    <x v="77"/>
    <x v="0"/>
  </r>
  <r>
    <n v="10304"/>
    <s v="TORTU"/>
    <x v="448"/>
    <d v="2016-10-10T00:00:00"/>
    <d v="2016-09-17T00:00:00"/>
    <s v="National Package"/>
    <n v="318.95"/>
    <n v="318.95"/>
    <x v="77"/>
    <x v="5"/>
  </r>
  <r>
    <n v="10319"/>
    <s v="TORTU"/>
    <x v="449"/>
    <d v="2016-10-30T00:00:00"/>
    <d v="2016-10-11T00:00:00"/>
    <s v="Inland Shipping"/>
    <n v="322.5"/>
    <n v="322.5"/>
    <x v="77"/>
    <x v="1"/>
  </r>
  <r>
    <n v="10518"/>
    <s v="TORTU"/>
    <x v="450"/>
    <d v="2017-05-09T00:00:00"/>
    <d v="2017-05-05T00:00:00"/>
    <s v="National Package"/>
    <n v="1090.75"/>
    <n v="1090.75"/>
    <x v="77"/>
    <x v="4"/>
  </r>
  <r>
    <n v="10576"/>
    <s v="TORTU"/>
    <x v="451"/>
    <d v="2017-07-07T00:00:00"/>
    <d v="2017-06-30T00:00:00"/>
    <s v="Inland Shipping"/>
    <n v="92.8"/>
    <n v="92.8"/>
    <x v="77"/>
    <x v="8"/>
  </r>
  <r>
    <n v="10676"/>
    <s v="TORTU"/>
    <x v="14"/>
    <d v="2017-10-20T00:00:00"/>
    <d v="2017-09-29T00:00:00"/>
    <s v="National Package"/>
    <n v="10.049999999999999"/>
    <n v="10.049999999999999"/>
    <x v="77"/>
    <x v="5"/>
  </r>
  <r>
    <n v="10842"/>
    <s v="TORTU"/>
    <x v="441"/>
    <d v="2018-02-17T00:00:00"/>
    <d v="2018-01-29T00:00:00"/>
    <s v="Inland Shipping"/>
    <n v="272.10000000000002"/>
    <n v="272.10000000000002"/>
    <x v="77"/>
    <x v="2"/>
  </r>
  <r>
    <n v="10915"/>
    <s v="TORTU"/>
    <x v="369"/>
    <d v="2018-03-27T00:00:00"/>
    <d v="2018-03-02T00:00:00"/>
    <s v="National Package"/>
    <n v="17.549999999999997"/>
    <n v="17.549999999999997"/>
    <x v="77"/>
    <x v="10"/>
  </r>
  <r>
    <n v="11069"/>
    <s v="TORTU"/>
    <x v="125"/>
    <d v="2018-06-01T00:00:00"/>
    <d v="2018-05-06T00:00:00"/>
    <s v="National Package"/>
    <n v="78.349999999999994"/>
    <n v="78.349999999999994"/>
    <x v="77"/>
    <x v="7"/>
  </r>
  <r>
    <n v="10249"/>
    <s v="TRADH"/>
    <x v="452"/>
    <d v="2016-08-16T00:00:00"/>
    <d v="2016-07-10T00:00:00"/>
    <s v="Speed Express"/>
    <n v="58.05"/>
    <n v="58.05"/>
    <x v="78"/>
    <x v="11"/>
  </r>
  <r>
    <n v="10292"/>
    <s v="TRADH"/>
    <x v="453"/>
    <d v="2016-09-25T00:00:00"/>
    <d v="2016-09-02T00:00:00"/>
    <s v="National Package"/>
    <n v="6.75"/>
    <n v="6.75"/>
    <x v="78"/>
    <x v="0"/>
  </r>
  <r>
    <n v="10496"/>
    <s v="TRADH"/>
    <x v="291"/>
    <d v="2017-05-02T00:00:00"/>
    <d v="2017-04-07T00:00:00"/>
    <s v="National Package"/>
    <n v="233.85000000000002"/>
    <n v="233.85000000000002"/>
    <x v="78"/>
    <x v="4"/>
  </r>
  <r>
    <n v="10606"/>
    <s v="TRADH"/>
    <x v="415"/>
    <d v="2017-08-19T00:00:00"/>
    <d v="2017-07-31T00:00:00"/>
    <s v="Inland Shipping"/>
    <n v="397"/>
    <n v="397"/>
    <x v="78"/>
    <x v="11"/>
  </r>
  <r>
    <n v="10830"/>
    <s v="TRADH"/>
    <x v="270"/>
    <d v="2018-02-24T00:00:00"/>
    <d v="2018-01-21T00:00:00"/>
    <s v="National Package"/>
    <n v="409.15"/>
    <n v="409.15"/>
    <x v="78"/>
    <x v="2"/>
  </r>
  <r>
    <n v="10834"/>
    <s v="TRADH"/>
    <x v="3"/>
    <d v="2018-02-12T00:00:00"/>
    <d v="2018-01-19T00:00:00"/>
    <s v="Inland Shipping"/>
    <n v="148.9"/>
    <n v="148.9"/>
    <x v="78"/>
    <x v="2"/>
  </r>
  <r>
    <n v="10839"/>
    <s v="TRADH"/>
    <x v="316"/>
    <d v="2018-02-16T00:00:00"/>
    <d v="2018-01-22T00:00:00"/>
    <s v="Inland Shipping"/>
    <n v="177.15"/>
    <n v="177.15"/>
    <x v="78"/>
    <x v="2"/>
  </r>
  <r>
    <n v="10574"/>
    <s v="TRAIH"/>
    <x v="13"/>
    <d v="2017-07-17T00:00:00"/>
    <d v="2017-06-30T00:00:00"/>
    <s v="National Package"/>
    <n v="188"/>
    <n v="188"/>
    <x v="79"/>
    <x v="8"/>
  </r>
  <r>
    <n v="10577"/>
    <s v="TRAIH"/>
    <x v="451"/>
    <d v="2017-08-04T00:00:00"/>
    <d v="2017-06-30T00:00:00"/>
    <s v="National Package"/>
    <n v="127.05"/>
    <n v="127.05"/>
    <x v="79"/>
    <x v="8"/>
  </r>
  <r>
    <n v="10822"/>
    <s v="TRAIH"/>
    <x v="436"/>
    <d v="2018-02-05T00:00:00"/>
    <d v="2018-01-16T00:00:00"/>
    <s v="Inland Shipping"/>
    <n v="35"/>
    <n v="35"/>
    <x v="79"/>
    <x v="2"/>
  </r>
  <r>
    <n v="10367"/>
    <s v="VAFFE"/>
    <x v="206"/>
    <d v="2016-12-26T00:00:00"/>
    <d v="2016-12-02T00:00:00"/>
    <s v="Inland Shipping"/>
    <n v="67.75"/>
    <n v="67.75"/>
    <x v="80"/>
    <x v="6"/>
  </r>
  <r>
    <n v="10399"/>
    <s v="VAFFE"/>
    <x v="454"/>
    <d v="2017-01-14T00:00:00"/>
    <d v="2017-01-08T00:00:00"/>
    <s v="Inland Shipping"/>
    <n v="136.80000000000001"/>
    <n v="136.80000000000001"/>
    <x v="80"/>
    <x v="9"/>
  </r>
  <r>
    <n v="10465"/>
    <s v="VAFFE"/>
    <x v="455"/>
    <d v="2017-04-02T00:00:00"/>
    <d v="2017-03-14T00:00:00"/>
    <s v="Inland Shipping"/>
    <n v="725.19999999999993"/>
    <n v="725.19999999999993"/>
    <x v="80"/>
    <x v="3"/>
  </r>
  <r>
    <n v="10591"/>
    <s v="VAFFE"/>
    <x v="332"/>
    <d v="2017-07-21T00:00:00"/>
    <d v="2017-07-16T00:00:00"/>
    <s v="Speed Express"/>
    <n v="279.60000000000002"/>
    <n v="279.60000000000002"/>
    <x v="80"/>
    <x v="11"/>
  </r>
  <r>
    <n v="10602"/>
    <s v="VAFFE"/>
    <x v="456"/>
    <d v="2017-08-14T00:00:00"/>
    <d v="2017-07-22T00:00:00"/>
    <s v="National Package"/>
    <n v="14.6"/>
    <n v="14.6"/>
    <x v="80"/>
    <x v="11"/>
  </r>
  <r>
    <n v="10688"/>
    <s v="VAFFE"/>
    <x v="38"/>
    <d v="2017-10-15T00:00:00"/>
    <d v="2017-10-07T00:00:00"/>
    <s v="National Package"/>
    <n v="1495.4499999999998"/>
    <n v="1495.4499999999998"/>
    <x v="80"/>
    <x v="1"/>
  </r>
  <r>
    <n v="10744"/>
    <s v="VAFFE"/>
    <x v="23"/>
    <d v="2017-12-15T00:00:00"/>
    <d v="2017-11-24T00:00:00"/>
    <s v="Speed Express"/>
    <n v="345.95"/>
    <n v="345.95"/>
    <x v="80"/>
    <x v="6"/>
  </r>
  <r>
    <n v="10769"/>
    <s v="VAFFE"/>
    <x v="24"/>
    <d v="2018-01-05T00:00:00"/>
    <d v="2017-12-12T00:00:00"/>
    <s v="Speed Express"/>
    <n v="325.3"/>
    <n v="325.3"/>
    <x v="80"/>
    <x v="9"/>
  </r>
  <r>
    <n v="10921"/>
    <s v="VAFFE"/>
    <x v="27"/>
    <d v="2018-04-14T00:00:00"/>
    <d v="2018-03-09T00:00:00"/>
    <s v="Speed Express"/>
    <n v="882.4"/>
    <n v="882.4"/>
    <x v="80"/>
    <x v="3"/>
  </r>
  <r>
    <n v="10946"/>
    <s v="VAFFE"/>
    <x v="86"/>
    <d v="2018-04-09T00:00:00"/>
    <d v="2018-03-19T00:00:00"/>
    <s v="National Package"/>
    <n v="136"/>
    <n v="136"/>
    <x v="80"/>
    <x v="3"/>
  </r>
  <r>
    <n v="10994"/>
    <s v="VAFFE"/>
    <x v="354"/>
    <d v="2018-04-16T00:00:00"/>
    <d v="2018-04-09T00:00:00"/>
    <s v="Inland Shipping"/>
    <n v="327.64999999999998"/>
    <n v="327.64999999999998"/>
    <x v="80"/>
    <x v="4"/>
  </r>
  <r>
    <n v="10251"/>
    <s v="VICTE"/>
    <x v="227"/>
    <d v="2016-08-05T00:00:00"/>
    <d v="2016-07-15T00:00:00"/>
    <s v="Speed Express"/>
    <n v="206.70000000000002"/>
    <n v="206.70000000000002"/>
    <x v="81"/>
    <x v="11"/>
  </r>
  <r>
    <n v="10334"/>
    <s v="VICTE"/>
    <x v="457"/>
    <d v="2016-11-18T00:00:00"/>
    <d v="2016-10-28T00:00:00"/>
    <s v="National Package"/>
    <n v="42.800000000000004"/>
    <n v="42.800000000000004"/>
    <x v="81"/>
    <x v="1"/>
  </r>
  <r>
    <n v="10450"/>
    <s v="VICTE"/>
    <x v="376"/>
    <d v="2017-03-19T00:00:00"/>
    <d v="2017-03-11T00:00:00"/>
    <s v="National Package"/>
    <n v="36.150000000000006"/>
    <n v="36.150000000000006"/>
    <x v="81"/>
    <x v="10"/>
  </r>
  <r>
    <n v="10459"/>
    <s v="VICTE"/>
    <x v="458"/>
    <d v="2017-03-27T00:00:00"/>
    <d v="2017-02-28T00:00:00"/>
    <s v="National Package"/>
    <n v="125.45"/>
    <n v="125.45"/>
    <x v="81"/>
    <x v="10"/>
  </r>
  <r>
    <n v="10478"/>
    <s v="VICTE"/>
    <x v="459"/>
    <d v="2017-04-01T00:00:00"/>
    <d v="2017-03-26T00:00:00"/>
    <s v="Inland Shipping"/>
    <n v="24.049999999999997"/>
    <n v="24.049999999999997"/>
    <x v="81"/>
    <x v="3"/>
  </r>
  <r>
    <n v="10546"/>
    <s v="VICTE"/>
    <x v="424"/>
    <d v="2017-06-20T00:00:00"/>
    <d v="2017-05-27T00:00:00"/>
    <s v="Inland Shipping"/>
    <n v="973.6"/>
    <n v="973.6"/>
    <x v="81"/>
    <x v="7"/>
  </r>
  <r>
    <n v="10806"/>
    <s v="VICTE"/>
    <x v="197"/>
    <d v="2018-01-28T00:00:00"/>
    <d v="2018-01-05T00:00:00"/>
    <s v="National Package"/>
    <n v="110.55"/>
    <n v="110.55"/>
    <x v="81"/>
    <x v="9"/>
  </r>
  <r>
    <n v="10814"/>
    <s v="VICTE"/>
    <x v="405"/>
    <d v="2018-02-02T00:00:00"/>
    <d v="2018-01-14T00:00:00"/>
    <s v="Inland Shipping"/>
    <n v="654.70000000000005"/>
    <n v="654.70000000000005"/>
    <x v="81"/>
    <x v="2"/>
  </r>
  <r>
    <n v="10843"/>
    <s v="VICTE"/>
    <x v="359"/>
    <d v="2018-02-18T00:00:00"/>
    <d v="2018-01-26T00:00:00"/>
    <s v="National Package"/>
    <n v="46.3"/>
    <n v="46.3"/>
    <x v="81"/>
    <x v="2"/>
  </r>
  <r>
    <n v="10850"/>
    <s v="VICTE"/>
    <x v="119"/>
    <d v="2018-03-06T00:00:00"/>
    <d v="2018-01-30T00:00:00"/>
    <s v="Speed Express"/>
    <n v="245.95"/>
    <n v="245.95"/>
    <x v="81"/>
    <x v="2"/>
  </r>
  <r>
    <n v="10274"/>
    <s v="VINET"/>
    <x v="460"/>
    <d v="2016-09-03T00:00:00"/>
    <d v="2016-08-16T00:00:00"/>
    <s v="Speed Express"/>
    <n v="30.049999999999997"/>
    <n v="30.049999999999997"/>
    <x v="82"/>
    <x v="0"/>
  </r>
  <r>
    <n v="10295"/>
    <s v="VINET"/>
    <x v="461"/>
    <d v="2016-09-30T00:00:00"/>
    <d v="2016-09-10T00:00:00"/>
    <s v="National Package"/>
    <n v="5.75"/>
    <n v="5.75"/>
    <x v="82"/>
    <x v="5"/>
  </r>
  <r>
    <n v="10737"/>
    <s v="VINET"/>
    <x v="259"/>
    <d v="2017-12-09T00:00:00"/>
    <d v="2017-11-18T00:00:00"/>
    <s v="National Package"/>
    <n v="38.950000000000003"/>
    <n v="38.950000000000003"/>
    <x v="82"/>
    <x v="6"/>
  </r>
  <r>
    <n v="10739"/>
    <s v="VINET"/>
    <x v="428"/>
    <d v="2017-12-10T00:00:00"/>
    <d v="2017-11-17T00:00:00"/>
    <s v="Inland Shipping"/>
    <n v="55.4"/>
    <n v="55.4"/>
    <x v="82"/>
    <x v="6"/>
  </r>
  <r>
    <n v="10301"/>
    <s v="WANDK"/>
    <x v="321"/>
    <d v="2016-10-07T00:00:00"/>
    <d v="2016-09-17T00:00:00"/>
    <s v="National Package"/>
    <n v="225.39999999999998"/>
    <n v="225.39999999999998"/>
    <x v="83"/>
    <x v="5"/>
  </r>
  <r>
    <n v="10312"/>
    <s v="WANDK"/>
    <x v="462"/>
    <d v="2016-10-21T00:00:00"/>
    <d v="2016-10-03T00:00:00"/>
    <s v="National Package"/>
    <n v="201.29999999999998"/>
    <n v="201.29999999999998"/>
    <x v="83"/>
    <x v="5"/>
  </r>
  <r>
    <n v="10348"/>
    <s v="WANDK"/>
    <x v="463"/>
    <d v="2016-12-05T00:00:00"/>
    <d v="2016-11-15T00:00:00"/>
    <s v="National Package"/>
    <n v="3.9000000000000004"/>
    <n v="3.9000000000000004"/>
    <x v="83"/>
    <x v="6"/>
  </r>
  <r>
    <n v="10356"/>
    <s v="WANDK"/>
    <x v="464"/>
    <d v="2016-12-16T00:00:00"/>
    <d v="2016-11-27T00:00:00"/>
    <s v="National Package"/>
    <n v="183.55"/>
    <n v="183.55"/>
    <x v="83"/>
    <x v="6"/>
  </r>
  <r>
    <n v="10513"/>
    <s v="WANDK"/>
    <x v="143"/>
    <d v="2017-06-03T00:00:00"/>
    <d v="2017-04-28T00:00:00"/>
    <s v="Speed Express"/>
    <n v="528.25"/>
    <n v="528.25"/>
    <x v="83"/>
    <x v="4"/>
  </r>
  <r>
    <n v="10632"/>
    <s v="WANDK"/>
    <x v="281"/>
    <d v="2017-09-11T00:00:00"/>
    <d v="2017-08-19T00:00:00"/>
    <s v="Speed Express"/>
    <n v="206.9"/>
    <n v="206.9"/>
    <x v="83"/>
    <x v="0"/>
  </r>
  <r>
    <n v="10640"/>
    <s v="WANDK"/>
    <x v="465"/>
    <d v="2017-09-18T00:00:00"/>
    <d v="2017-08-28T00:00:00"/>
    <s v="Speed Express"/>
    <n v="117.75"/>
    <n v="117.75"/>
    <x v="83"/>
    <x v="0"/>
  </r>
  <r>
    <n v="10651"/>
    <s v="WANDK"/>
    <x v="214"/>
    <d v="2017-09-29T00:00:00"/>
    <d v="2017-09-11T00:00:00"/>
    <s v="National Package"/>
    <n v="103"/>
    <n v="103"/>
    <x v="83"/>
    <x v="5"/>
  </r>
  <r>
    <n v="10668"/>
    <s v="WANDK"/>
    <x v="427"/>
    <d v="2017-10-13T00:00:00"/>
    <d v="2017-09-23T00:00:00"/>
    <s v="National Package"/>
    <n v="236.1"/>
    <n v="236.1"/>
    <x v="83"/>
    <x v="5"/>
  </r>
  <r>
    <n v="11046"/>
    <s v="WANDK"/>
    <x v="91"/>
    <d v="2018-05-21T00:00:00"/>
    <d v="2018-04-24T00:00:00"/>
    <s v="National Package"/>
    <n v="358.2"/>
    <n v="358.2"/>
    <x v="83"/>
    <x v="4"/>
  </r>
  <r>
    <n v="10266"/>
    <s v="WARTH"/>
    <x v="466"/>
    <d v="2016-09-06T00:00:00"/>
    <d v="2016-07-31T00:00:00"/>
    <s v="Inland Shipping"/>
    <n v="128.65"/>
    <n v="128.65"/>
    <x v="84"/>
    <x v="11"/>
  </r>
  <r>
    <n v="10270"/>
    <s v="WARTH"/>
    <x v="430"/>
    <d v="2016-08-29T00:00:00"/>
    <d v="2016-08-02T00:00:00"/>
    <s v="Speed Express"/>
    <n v="682.69999999999993"/>
    <n v="682.69999999999993"/>
    <x v="84"/>
    <x v="0"/>
  </r>
  <r>
    <n v="10320"/>
    <s v="WARTH"/>
    <x v="264"/>
    <d v="2016-10-17T00:00:00"/>
    <d v="2016-10-18T00:00:00"/>
    <s v="Inland Shipping"/>
    <n v="172.85"/>
    <n v="172.85"/>
    <x v="84"/>
    <x v="1"/>
  </r>
  <r>
    <n v="10333"/>
    <s v="WARTH"/>
    <x v="467"/>
    <d v="2016-11-15T00:00:00"/>
    <d v="2016-10-25T00:00:00"/>
    <s v="Inland Shipping"/>
    <n v="2.9499999999999997"/>
    <n v="2.9499999999999997"/>
    <x v="84"/>
    <x v="1"/>
  </r>
  <r>
    <n v="10412"/>
    <s v="WARTH"/>
    <x v="468"/>
    <d v="2017-02-10T00:00:00"/>
    <d v="2017-01-15T00:00:00"/>
    <s v="National Package"/>
    <n v="18.850000000000001"/>
    <n v="18.850000000000001"/>
    <x v="84"/>
    <x v="2"/>
  </r>
  <r>
    <n v="10416"/>
    <s v="WARTH"/>
    <x v="426"/>
    <d v="2017-02-13T00:00:00"/>
    <d v="2017-01-27T00:00:00"/>
    <s v="Inland Shipping"/>
    <n v="113.6"/>
    <n v="113.6"/>
    <x v="84"/>
    <x v="2"/>
  </r>
  <r>
    <n v="10437"/>
    <s v="WARTH"/>
    <x v="54"/>
    <d v="2017-03-05T00:00:00"/>
    <d v="2017-02-12T00:00:00"/>
    <s v="Speed Express"/>
    <n v="99.85"/>
    <n v="99.85"/>
    <x v="84"/>
    <x v="10"/>
  </r>
  <r>
    <n v="10455"/>
    <s v="WARTH"/>
    <x v="469"/>
    <d v="2017-04-07T00:00:00"/>
    <d v="2017-03-03T00:00:00"/>
    <s v="National Package"/>
    <n v="902.25"/>
    <n v="902.25"/>
    <x v="84"/>
    <x v="10"/>
  </r>
  <r>
    <n v="10526"/>
    <s v="WARTH"/>
    <x v="378"/>
    <d v="2017-06-02T00:00:00"/>
    <d v="2017-05-15T00:00:00"/>
    <s v="National Package"/>
    <n v="292.95000000000005"/>
    <n v="292.95000000000005"/>
    <x v="84"/>
    <x v="7"/>
  </r>
  <r>
    <n v="10553"/>
    <s v="WARTH"/>
    <x v="349"/>
    <d v="2017-06-27T00:00:00"/>
    <d v="2017-06-03T00:00:00"/>
    <s v="National Package"/>
    <n v="747.45"/>
    <n v="747.45"/>
    <x v="84"/>
    <x v="7"/>
  </r>
  <r>
    <n v="10583"/>
    <s v="WARTH"/>
    <x v="58"/>
    <d v="2017-07-28T00:00:00"/>
    <d v="2017-07-04T00:00:00"/>
    <s v="National Package"/>
    <n v="36.4"/>
    <n v="36.4"/>
    <x v="84"/>
    <x v="8"/>
  </r>
  <r>
    <n v="10636"/>
    <s v="WARTH"/>
    <x v="366"/>
    <d v="2017-09-16T00:00:00"/>
    <d v="2017-08-26T00:00:00"/>
    <s v="Speed Express"/>
    <n v="5.75"/>
    <n v="5.75"/>
    <x v="84"/>
    <x v="0"/>
  </r>
  <r>
    <n v="10750"/>
    <s v="WARTH"/>
    <x v="470"/>
    <d v="2017-12-19T00:00:00"/>
    <d v="2017-11-24T00:00:00"/>
    <s v="Speed Express"/>
    <n v="396.5"/>
    <n v="396.5"/>
    <x v="84"/>
    <x v="6"/>
  </r>
  <r>
    <n v="10781"/>
    <s v="WARTH"/>
    <x v="101"/>
    <d v="2018-01-14T00:00:00"/>
    <d v="2017-12-19T00:00:00"/>
    <s v="Inland Shipping"/>
    <n v="365.79999999999995"/>
    <n v="365.79999999999995"/>
    <x v="84"/>
    <x v="9"/>
  </r>
  <r>
    <n v="11025"/>
    <s v="WARTH"/>
    <x v="134"/>
    <d v="2018-05-13T00:00:00"/>
    <d v="2018-04-24T00:00:00"/>
    <s v="Inland Shipping"/>
    <n v="145.85000000000002"/>
    <n v="145.85000000000002"/>
    <x v="84"/>
    <x v="4"/>
  </r>
  <r>
    <n v="10256"/>
    <s v="WELLI"/>
    <x v="471"/>
    <d v="2016-08-12T00:00:00"/>
    <d v="2016-07-17T00:00:00"/>
    <s v="National Package"/>
    <n v="69.850000000000009"/>
    <n v="69.850000000000009"/>
    <x v="85"/>
    <x v="11"/>
  </r>
  <r>
    <n v="10420"/>
    <s v="WELLI"/>
    <x v="362"/>
    <d v="2017-02-18T00:00:00"/>
    <d v="2017-01-27T00:00:00"/>
    <s v="Speed Express"/>
    <n v="220.6"/>
    <n v="220.6"/>
    <x v="85"/>
    <x v="2"/>
  </r>
  <r>
    <n v="10585"/>
    <s v="WELLI"/>
    <x v="472"/>
    <d v="2017-07-29T00:00:00"/>
    <d v="2017-07-10T00:00:00"/>
    <s v="Speed Express"/>
    <n v="67.05"/>
    <n v="67.05"/>
    <x v="85"/>
    <x v="11"/>
  </r>
  <r>
    <n v="10644"/>
    <s v="WELLI"/>
    <x v="0"/>
    <d v="2017-09-22T00:00:00"/>
    <d v="2017-09-01T00:00:00"/>
    <s v="National Package"/>
    <n v="0.70000000000000007"/>
    <n v="0.70000000000000007"/>
    <x v="85"/>
    <x v="0"/>
  </r>
  <r>
    <n v="10803"/>
    <s v="WELLI"/>
    <x v="425"/>
    <d v="2018-01-27T00:00:00"/>
    <d v="2018-01-06T00:00:00"/>
    <s v="Speed Express"/>
    <n v="276.14999999999998"/>
    <n v="276.14999999999998"/>
    <x v="85"/>
    <x v="9"/>
  </r>
  <r>
    <n v="10809"/>
    <s v="WELLI"/>
    <x v="285"/>
    <d v="2018-01-29T00:00:00"/>
    <d v="2018-01-07T00:00:00"/>
    <s v="Speed Express"/>
    <n v="24.35"/>
    <n v="24.35"/>
    <x v="85"/>
    <x v="2"/>
  </r>
  <r>
    <n v="10900"/>
    <s v="WELLI"/>
    <x v="307"/>
    <d v="2018-03-20T00:00:00"/>
    <d v="2018-03-04T00:00:00"/>
    <s v="National Package"/>
    <n v="8.2999999999999989"/>
    <n v="8.2999999999999989"/>
    <x v="85"/>
    <x v="10"/>
  </r>
  <r>
    <n v="10905"/>
    <s v="WELLI"/>
    <x v="233"/>
    <d v="2018-03-24T00:00:00"/>
    <d v="2018-03-06T00:00:00"/>
    <s v="National Package"/>
    <n v="68.600000000000009"/>
    <n v="68.600000000000009"/>
    <x v="85"/>
    <x v="10"/>
  </r>
  <r>
    <n v="10935"/>
    <s v="WELLI"/>
    <x v="223"/>
    <d v="2018-04-06T00:00:00"/>
    <d v="2018-03-18T00:00:00"/>
    <s v="Inland Shipping"/>
    <n v="237.95000000000002"/>
    <n v="237.95000000000002"/>
    <x v="85"/>
    <x v="3"/>
  </r>
  <r>
    <n v="10269"/>
    <s v="WHITC"/>
    <x v="473"/>
    <d v="2016-08-14T00:00:00"/>
    <d v="2016-08-09T00:00:00"/>
    <s v="Speed Express"/>
    <n v="22.799999999999997"/>
    <n v="22.799999999999997"/>
    <x v="86"/>
    <x v="11"/>
  </r>
  <r>
    <n v="10344"/>
    <s v="WHITC"/>
    <x v="474"/>
    <d v="2016-11-29T00:00:00"/>
    <d v="2016-11-05T00:00:00"/>
    <s v="National Package"/>
    <n v="116.44999999999999"/>
    <n v="116.44999999999999"/>
    <x v="86"/>
    <x v="6"/>
  </r>
  <r>
    <n v="10469"/>
    <s v="WHITC"/>
    <x v="475"/>
    <d v="2017-04-07T00:00:00"/>
    <d v="2017-03-14T00:00:00"/>
    <s v="Speed Express"/>
    <n v="300.89999999999998"/>
    <n v="300.89999999999998"/>
    <x v="86"/>
    <x v="3"/>
  </r>
  <r>
    <n v="10483"/>
    <s v="WHITC"/>
    <x v="94"/>
    <d v="2017-04-21T00:00:00"/>
    <d v="2017-04-25T00:00:00"/>
    <s v="National Package"/>
    <n v="76.399999999999991"/>
    <n v="76.399999999999991"/>
    <x v="86"/>
    <x v="3"/>
  </r>
  <r>
    <n v="10504"/>
    <s v="WHITC"/>
    <x v="253"/>
    <d v="2017-05-09T00:00:00"/>
    <d v="2017-04-18T00:00:00"/>
    <s v="Inland Shipping"/>
    <n v="295.65000000000003"/>
    <n v="295.65000000000003"/>
    <x v="86"/>
    <x v="4"/>
  </r>
  <r>
    <n v="10596"/>
    <s v="WHITC"/>
    <x v="358"/>
    <d v="2017-08-08T00:00:00"/>
    <d v="2017-08-12T00:00:00"/>
    <s v="Speed Express"/>
    <n v="81.7"/>
    <n v="81.7"/>
    <x v="86"/>
    <x v="11"/>
  </r>
  <r>
    <n v="10693"/>
    <s v="WHITC"/>
    <x v="381"/>
    <d v="2017-10-20T00:00:00"/>
    <d v="2017-10-10T00:00:00"/>
    <s v="Inland Shipping"/>
    <n v="696.7"/>
    <n v="696.7"/>
    <x v="86"/>
    <x v="1"/>
  </r>
  <r>
    <n v="10696"/>
    <s v="WHITC"/>
    <x v="313"/>
    <d v="2017-11-19T00:00:00"/>
    <d v="2017-10-14T00:00:00"/>
    <s v="Inland Shipping"/>
    <n v="512.75"/>
    <n v="512.75"/>
    <x v="86"/>
    <x v="1"/>
  </r>
  <r>
    <n v="10723"/>
    <s v="WHITC"/>
    <x v="336"/>
    <d v="2017-11-27T00:00:00"/>
    <d v="2017-11-25T00:00:00"/>
    <s v="Speed Express"/>
    <n v="108.6"/>
    <n v="108.6"/>
    <x v="86"/>
    <x v="1"/>
  </r>
  <r>
    <n v="10740"/>
    <s v="WHITC"/>
    <x v="476"/>
    <d v="2017-12-11T00:00:00"/>
    <d v="2017-11-25T00:00:00"/>
    <s v="National Package"/>
    <n v="409.4"/>
    <n v="409.4"/>
    <x v="86"/>
    <x v="6"/>
  </r>
  <r>
    <n v="10861"/>
    <s v="WHITC"/>
    <x v="297"/>
    <d v="2018-02-27T00:00:00"/>
    <d v="2018-02-17T00:00:00"/>
    <s v="National Package"/>
    <n v="74.650000000000006"/>
    <n v="74.650000000000006"/>
    <x v="86"/>
    <x v="2"/>
  </r>
  <r>
    <n v="10904"/>
    <s v="WHITC"/>
    <x v="233"/>
    <d v="2018-03-24T00:00:00"/>
    <d v="2018-02-27T00:00:00"/>
    <s v="Inland Shipping"/>
    <n v="814.75"/>
    <n v="814.75"/>
    <x v="86"/>
    <x v="10"/>
  </r>
  <r>
    <n v="11032"/>
    <s v="WHITC"/>
    <x v="408"/>
    <d v="2018-05-15T00:00:00"/>
    <d v="2018-04-23T00:00:00"/>
    <s v="Inland Shipping"/>
    <n v="3030.9500000000003"/>
    <n v="3030.9500000000003"/>
    <x v="86"/>
    <x v="4"/>
  </r>
  <r>
    <n v="11066"/>
    <s v="WHITC"/>
    <x v="309"/>
    <d v="2018-05-29T00:00:00"/>
    <d v="2018-05-04T00:00:00"/>
    <s v="National Package"/>
    <n v="223.6"/>
    <n v="223.6"/>
    <x v="86"/>
    <x v="7"/>
  </r>
  <r>
    <n v="10248"/>
    <s v="WILMK"/>
    <x v="477"/>
    <d v="2016-08-01T00:00:00"/>
    <d v="2016-07-16T00:00:00"/>
    <s v="Inland Shipping"/>
    <n v="161.9"/>
    <n v="161.9"/>
    <x v="87"/>
    <x v="11"/>
  </r>
  <r>
    <n v="10615"/>
    <s v="WILMK"/>
    <x v="478"/>
    <d v="2017-08-27T00:00:00"/>
    <d v="2017-08-06T00:00:00"/>
    <s v="Inland Shipping"/>
    <n v="3.75"/>
    <n v="3.75"/>
    <x v="87"/>
    <x v="11"/>
  </r>
  <r>
    <n v="10673"/>
    <s v="WILMK"/>
    <x v="267"/>
    <d v="2017-10-16T00:00:00"/>
    <d v="2017-09-19T00:00:00"/>
    <s v="Speed Express"/>
    <n v="113.80000000000001"/>
    <n v="113.80000000000001"/>
    <x v="87"/>
    <x v="5"/>
  </r>
  <r>
    <n v="10695"/>
    <s v="WILMK"/>
    <x v="479"/>
    <d v="2017-11-18T00:00:00"/>
    <d v="2017-10-14T00:00:00"/>
    <s v="Speed Express"/>
    <n v="83.6"/>
    <n v="83.6"/>
    <x v="87"/>
    <x v="1"/>
  </r>
  <r>
    <n v="10873"/>
    <s v="WILMK"/>
    <x v="43"/>
    <d v="2018-03-06T00:00:00"/>
    <d v="2018-02-09T00:00:00"/>
    <s v="Speed Express"/>
    <n v="4.0999999999999996"/>
    <n v="4.0999999999999996"/>
    <x v="87"/>
    <x v="10"/>
  </r>
  <r>
    <n v="10879"/>
    <s v="WILMK"/>
    <x v="178"/>
    <d v="2018-03-10T00:00:00"/>
    <d v="2018-02-12T00:00:00"/>
    <s v="Inland Shipping"/>
    <n v="42.5"/>
    <n v="42.5"/>
    <x v="87"/>
    <x v="10"/>
  </r>
  <r>
    <n v="10910"/>
    <s v="WILMK"/>
    <x v="211"/>
    <d v="2018-03-26T00:00:00"/>
    <d v="2018-03-04T00:00:00"/>
    <s v="Inland Shipping"/>
    <n v="190.55"/>
    <n v="190.55"/>
    <x v="87"/>
    <x v="10"/>
  </r>
  <r>
    <n v="11005"/>
    <s v="WILMK"/>
    <x v="224"/>
    <d v="2018-05-05T00:00:00"/>
    <d v="2018-04-10T00:00:00"/>
    <s v="Speed Express"/>
    <n v="3.75"/>
    <n v="3.75"/>
    <x v="87"/>
    <x v="4"/>
  </r>
  <r>
    <n v="10374"/>
    <s v="WOLZA"/>
    <x v="250"/>
    <d v="2017-01-02T00:00:00"/>
    <d v="2016-12-09T00:00:00"/>
    <s v="Inland Shipping"/>
    <n v="19.7"/>
    <n v="19.7"/>
    <x v="88"/>
    <x v="9"/>
  </r>
  <r>
    <n v="10611"/>
    <s v="WOLZA"/>
    <x v="280"/>
    <d v="2017-08-22T00:00:00"/>
    <d v="2017-08-01T00:00:00"/>
    <s v="National Package"/>
    <n v="403.25"/>
    <n v="403.25"/>
    <x v="88"/>
    <x v="11"/>
  </r>
  <r>
    <n v="10792"/>
    <s v="WOLZA"/>
    <x v="191"/>
    <d v="2018-01-20T00:00:00"/>
    <d v="2017-12-31T00:00:00"/>
    <s v="Inland Shipping"/>
    <n v="118.94999999999999"/>
    <n v="118.94999999999999"/>
    <x v="88"/>
    <x v="9"/>
  </r>
  <r>
    <n v="10870"/>
    <s v="WOLZA"/>
    <x v="368"/>
    <d v="2018-03-04T00:00:00"/>
    <d v="2018-02-13T00:00:00"/>
    <s v="Inland Shipping"/>
    <n v="60.199999999999996"/>
    <n v="60.199999999999996"/>
    <x v="88"/>
    <x v="10"/>
  </r>
  <r>
    <n v="10906"/>
    <s v="WOLZA"/>
    <x v="429"/>
    <d v="2018-03-11T00:00:00"/>
    <d v="2018-03-03T00:00:00"/>
    <s v="Inland Shipping"/>
    <n v="131.44999999999999"/>
    <n v="131.44999999999999"/>
    <x v="88"/>
    <x v="10"/>
  </r>
  <r>
    <n v="10998"/>
    <s v="WOLZA"/>
    <x v="308"/>
    <d v="2018-04-17T00:00:00"/>
    <d v="2018-04-17T00:00:00"/>
    <s v="National Package"/>
    <n v="101.55"/>
    <n v="101.55"/>
    <x v="88"/>
    <x v="4"/>
  </r>
  <r>
    <n v="11044"/>
    <s v="WOLZA"/>
    <x v="91"/>
    <d v="2018-05-21T00:00:00"/>
    <d v="2018-05-01T00:00:00"/>
    <s v="Speed Express"/>
    <n v="43.6"/>
    <n v="43.6"/>
    <x v="8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DBDE1-EB06-40ED-8658-A6D09FAEB1CC}" name="OrderP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7" firstHeaderRow="1" firstDataRow="1" firstDataCol="1" rowPageCount="1" colPageCount="1"/>
  <pivotFields count="12">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dataField="1" showAll="0"/>
    <pivotField showAll="0"/>
    <pivotField axis="axisPage" showAll="0">
      <items count="90">
        <item x="0"/>
        <item x="1"/>
        <item x="2"/>
        <item x="3"/>
        <item x="4"/>
        <item x="10"/>
        <item x="5"/>
        <item x="7"/>
        <item x="8"/>
        <item x="6"/>
        <item x="9"/>
        <item x="11"/>
        <item x="12"/>
        <item x="13"/>
        <item x="14"/>
        <item x="15"/>
        <item x="16"/>
        <item x="17"/>
        <item x="18"/>
        <item x="19"/>
        <item x="25"/>
        <item x="20"/>
        <item x="21"/>
        <item x="22"/>
        <item x="24"/>
        <item x="23"/>
        <item x="26"/>
        <item x="27"/>
        <item x="31"/>
        <item x="28"/>
        <item x="29"/>
        <item x="30"/>
        <item x="32"/>
        <item x="33"/>
        <item x="35"/>
        <item x="34"/>
        <item x="36"/>
        <item x="37"/>
        <item x="38"/>
        <item x="39"/>
        <item x="40"/>
        <item x="41"/>
        <item x="42"/>
        <item x="43"/>
        <item x="44"/>
        <item x="45"/>
        <item x="46"/>
        <item x="48"/>
        <item x="47"/>
        <item x="49"/>
        <item x="50"/>
        <item x="51"/>
        <item x="54"/>
        <item x="52"/>
        <item x="53"/>
        <item x="55"/>
        <item x="56"/>
        <item x="57"/>
        <item x="59"/>
        <item x="58"/>
        <item x="60"/>
        <item x="61"/>
        <item x="62"/>
        <item x="63"/>
        <item x="64"/>
        <item x="65"/>
        <item x="66"/>
        <item x="67"/>
        <item x="68"/>
        <item x="69"/>
        <item x="70"/>
        <item x="71"/>
        <item x="72"/>
        <item x="73"/>
        <item x="74"/>
        <item x="75"/>
        <item x="76"/>
        <item x="77"/>
        <item x="78"/>
        <item x="79"/>
        <item x="80"/>
        <item x="81"/>
        <item x="82"/>
        <item x="84"/>
        <item x="85"/>
        <item x="88"/>
        <item x="86"/>
        <item x="87"/>
        <item x="83"/>
        <item t="default"/>
      </items>
    </pivotField>
    <pivotField showAll="0">
      <items count="13">
        <item x="2"/>
        <item x="10"/>
        <item x="3"/>
        <item x="4"/>
        <item x="7"/>
        <item x="8"/>
        <item x="11"/>
        <item x="0"/>
        <item x="5"/>
        <item x="1"/>
        <item x="6"/>
        <item x="9"/>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11"/>
    <field x="10"/>
    <field x="2"/>
  </rowFields>
  <rowItems count="4">
    <i>
      <x v="1"/>
    </i>
    <i>
      <x v="2"/>
    </i>
    <i>
      <x v="3"/>
    </i>
    <i t="grand">
      <x/>
    </i>
  </rowItems>
  <colItems count="1">
    <i/>
  </colItems>
  <pageFields count="1">
    <pageField fld="8" item="65" hier="-1"/>
  </pageFields>
  <dataFields count="1">
    <dataField name="Sum of OrderAmount" fld="6" baseField="11" baseItem="1" numFmtId="165"/>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008D01EF-DE58-4C3B-9B89-A7F58DEE7B1E}" sourceName="Order Month">
  <pivotTables>
    <pivotTable tabId="11" name="OrderPT"/>
  </pivotTables>
  <data>
    <tabular pivotCacheId="1533663768">
      <items count="12">
        <i x="2" s="1"/>
        <i x="3" s="1"/>
        <i x="4" s="1"/>
        <i x="7" s="1"/>
        <i x="11" s="1"/>
        <i x="5" s="1"/>
        <i x="6" s="1"/>
        <i x="10" s="1" nd="1"/>
        <i x="8" s="1" nd="1"/>
        <i x="0" s="1" nd="1"/>
        <i x="1"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7794E259-EF09-4434-8EAE-D21856BCCEA1}" cache="Slicer_Order_Month" caption="Order Month" columnCount="4" style="SlicerStyleLight4"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B348B1-22B1-4EB0-95E9-14569B3FD077}" name="CustomerInfo" displayName="CustomerInfo" ref="B1:K92" totalsRowShown="0" headerRowDxfId="33" dataDxfId="32">
  <autoFilter ref="B1:K92" xr:uid="{DAB348B1-22B1-4EB0-95E9-14569B3FD077}"/>
  <tableColumns count="10">
    <tableColumn id="2" xr3:uid="{EEDA0285-0C0B-4767-98D1-F79183E4D04E}" name="Customer ID" dataDxfId="31"/>
    <tableColumn id="4" xr3:uid="{73395F3D-BFB6-4002-8188-66BD933FAFD3}" name="Contact Title" dataDxfId="30"/>
    <tableColumn id="5" xr3:uid="{30C4AF89-5943-4466-B4CD-5A66FC79174B}" name="Address" dataDxfId="29"/>
    <tableColumn id="6" xr3:uid="{1E418078-FE75-4C29-8F5B-4DC3057625FE}" name="City" dataDxfId="28"/>
    <tableColumn id="7" xr3:uid="{2DCD17B5-5487-40A5-AF80-E5608993FE6D}" name="Region" dataDxfId="27"/>
    <tableColumn id="8" xr3:uid="{E7B7B3B6-CCFD-471C-8030-C3E5C882B052}" name="Postal Code" dataDxfId="26"/>
    <tableColumn id="9" xr3:uid="{39A27EAD-B858-41B7-AC6D-835BD6B7CDF3}" name="State" dataDxfId="25"/>
    <tableColumn id="12" xr3:uid="{4E082682-5B49-46A5-9224-60523B21FC23}" name="Company Name2" dataDxfId="24"/>
    <tableColumn id="10" xr3:uid="{0C135AC2-5108-44D5-A61C-A2A4FC4BB55F}" name="Phone " dataDxfId="23"/>
    <tableColumn id="11" xr3:uid="{FF16CCC4-24B0-415D-A303-4C0ED3E69A9E}" name="Fax"/>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0E4C88-5EA9-4386-84BC-F616603C5BC4}" name="OrderInfo" displayName="OrderInfo" ref="A1:I831" totalsRowShown="0" headerRowDxfId="22" dataDxfId="21">
  <autoFilter ref="A1:I831" xr:uid="{6D0E4C88-5EA9-4386-84BC-F616603C5BC4}"/>
  <tableColumns count="9">
    <tableColumn id="1" xr3:uid="{29C7EFDA-F291-4EE6-BA82-25DB8DB0DA8D}" name="OrderID" dataDxfId="20"/>
    <tableColumn id="2" xr3:uid="{B4FBAD00-70CB-449A-AFF7-A3A737E17BF7}" name="CustomerID" dataDxfId="19"/>
    <tableColumn id="3" xr3:uid="{F666D9FE-1DC7-42E2-AC3C-77087196B7EC}" name="OrderDate" dataDxfId="18"/>
    <tableColumn id="4" xr3:uid="{3A241DAD-4CC4-4724-AAFA-1206BABB6766}" name="RequiredDate" dataDxfId="17"/>
    <tableColumn id="5" xr3:uid="{CDAB4EEA-99EF-426F-8D77-D34F88ED6E41}" name="ShippedDate" dataDxfId="16"/>
    <tableColumn id="7" xr3:uid="{1945F681-969D-46FB-9EC9-FFFBA5949C57}" name="Shipper Name " dataDxfId="15"/>
    <tableColumn id="8" xr3:uid="{150F61AF-685D-45E0-927F-6B4D4CB9D99A}" name="OrderAmount" dataDxfId="14"/>
    <tableColumn id="9" xr3:uid="{CA7C2F87-4509-4C84-AE0C-E2C5FCB60A0D}" name="Company Name" dataDxfId="13"/>
    <tableColumn id="15" xr3:uid="{38543201-DD0C-456C-952A-6FF908F6C8C1}" name="Order Month" dataDxfId="12">
      <calculatedColumnFormula>TEXT(OrderInfo[[#This Row],[OrderDate]],"mmm")</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D09B3E-5C34-4A46-8C50-142C9A947662}" name="CustomerOrderInfo" displayName="CustomerOrderInfo" ref="B15:K845" totalsRowShown="0" headerRowDxfId="11" dataDxfId="10">
  <tableColumns count="10">
    <tableColumn id="1" xr3:uid="{C59D2457-D5FE-4131-BBDE-30419D4B7DEC}" name="OrderID" dataDxfId="9"/>
    <tableColumn id="2" xr3:uid="{6272C709-12FE-4DA6-B393-CAFD1E26DC1D}" name="CustomerID" dataDxfId="8"/>
    <tableColumn id="3" xr3:uid="{3DEA3BA1-60B7-4080-A024-A60F475E8006}" name="OrderDate" dataDxfId="7"/>
    <tableColumn id="4" xr3:uid="{84537B89-A4C5-4C1F-AF12-2E86BD615044}" name="RequiredDate" dataDxfId="6"/>
    <tableColumn id="5" xr3:uid="{6B7C70C3-47C3-4048-808B-D2CC6A0CD9AC}" name="ShippedDate" dataDxfId="5"/>
    <tableColumn id="7" xr3:uid="{D00521EC-B332-4796-A611-D9175393B9FD}" name="Shipper Name " dataDxfId="4"/>
    <tableColumn id="8" xr3:uid="{3FE61CEE-2BD1-4165-A211-1DBD3E34BA57}" name="OrderAmount" dataDxfId="3"/>
    <tableColumn id="17" xr3:uid="{54AD5BE9-FA48-4E52-8B02-ED2D76B9122A}" name="Order Amount" dataDxfId="2"/>
    <tableColumn id="16" xr3:uid="{12C1D0F7-F4B9-4DD3-A412-5715342AB8B9}" name="Company Name" dataDxfId="1"/>
    <tableColumn id="15" xr3:uid="{F8722A01-9B65-4888-B988-5D455BC7062E}" name="Order Month" dataDxfId="0">
      <calculatedColumnFormula>TEXT(CustomerOrderInfo[[#This Row],[OrderDate]],"mmm")</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6984D-FFB8-4257-A2C8-9803CB7A9852}">
  <sheetPr codeName="Sheet2"/>
  <dimension ref="A1:K92"/>
  <sheetViews>
    <sheetView workbookViewId="0">
      <selection activeCell="B14" sqref="B14"/>
    </sheetView>
  </sheetViews>
  <sheetFormatPr defaultColWidth="9.109375" defaultRowHeight="14.4" x14ac:dyDescent="0.3"/>
  <cols>
    <col min="1" max="1" width="22.44140625" style="16" bestFit="1" customWidth="1"/>
    <col min="2" max="2" width="13.5546875" style="16" customWidth="1"/>
    <col min="3" max="3" width="25.88671875" style="16" bestFit="1" customWidth="1"/>
    <col min="4" max="4" width="66.6640625" style="16" bestFit="1" customWidth="1"/>
    <col min="5" max="5" width="18.109375" style="16" bestFit="1" customWidth="1"/>
    <col min="6" max="6" width="9.5546875" style="16" customWidth="1"/>
    <col min="7" max="7" width="12.5546875" style="16" customWidth="1"/>
    <col min="8" max="8" width="12.21875" style="16" bestFit="1" customWidth="1"/>
    <col min="9" max="9" width="17.88671875" style="16" bestFit="1" customWidth="1"/>
    <col min="10" max="11" width="15" style="16" bestFit="1" customWidth="1"/>
    <col min="12" max="16384" width="9.109375" style="16"/>
  </cols>
  <sheetData>
    <row r="1" spans="1:11" customFormat="1" x14ac:dyDescent="0.3">
      <c r="A1" s="17" t="s">
        <v>609</v>
      </c>
      <c r="B1" s="16" t="s">
        <v>302</v>
      </c>
      <c r="C1" s="16" t="s">
        <v>303</v>
      </c>
      <c r="D1" s="16" t="s">
        <v>297</v>
      </c>
      <c r="E1" s="16" t="s">
        <v>298</v>
      </c>
      <c r="F1" s="16" t="s">
        <v>299</v>
      </c>
      <c r="G1" s="16" t="s">
        <v>304</v>
      </c>
      <c r="H1" s="16" t="s">
        <v>450</v>
      </c>
      <c r="I1" s="16" t="s">
        <v>643</v>
      </c>
      <c r="J1" s="16" t="s">
        <v>642</v>
      </c>
      <c r="K1" t="s">
        <v>300</v>
      </c>
    </row>
    <row r="2" spans="1:11" customFormat="1" x14ac:dyDescent="0.3">
      <c r="A2" s="24" t="s">
        <v>610</v>
      </c>
      <c r="B2" s="16" t="s">
        <v>28</v>
      </c>
      <c r="C2" s="16" t="s">
        <v>29</v>
      </c>
      <c r="D2" s="16" t="s">
        <v>516</v>
      </c>
      <c r="E2" s="16" t="s">
        <v>474</v>
      </c>
      <c r="F2" s="16"/>
      <c r="G2" s="16">
        <v>382424</v>
      </c>
      <c r="H2" s="16" t="s">
        <v>453</v>
      </c>
      <c r="I2" s="16" t="s">
        <v>311</v>
      </c>
      <c r="J2" s="16" t="s">
        <v>30</v>
      </c>
      <c r="K2" t="s">
        <v>31</v>
      </c>
    </row>
    <row r="3" spans="1:11" customFormat="1" x14ac:dyDescent="0.3">
      <c r="A3" s="25" t="s">
        <v>384</v>
      </c>
      <c r="B3" s="16" t="s">
        <v>32</v>
      </c>
      <c r="C3" s="16" t="s">
        <v>33</v>
      </c>
      <c r="D3" s="16" t="s">
        <v>563</v>
      </c>
      <c r="E3" s="16" t="s">
        <v>496</v>
      </c>
      <c r="F3" s="16"/>
      <c r="G3" s="16">
        <v>600106</v>
      </c>
      <c r="H3" s="16" t="s">
        <v>456</v>
      </c>
      <c r="I3" s="16" t="s">
        <v>312</v>
      </c>
      <c r="J3" s="16" t="s">
        <v>34</v>
      </c>
      <c r="K3" t="s">
        <v>35</v>
      </c>
    </row>
    <row r="4" spans="1:11" customFormat="1" x14ac:dyDescent="0.3">
      <c r="A4" s="24" t="s">
        <v>385</v>
      </c>
      <c r="B4" s="16" t="s">
        <v>36</v>
      </c>
      <c r="C4" s="16" t="s">
        <v>33</v>
      </c>
      <c r="D4" s="16" t="s">
        <v>564</v>
      </c>
      <c r="E4" s="16" t="s">
        <v>496</v>
      </c>
      <c r="F4" s="16"/>
      <c r="G4" s="16">
        <v>600024</v>
      </c>
      <c r="H4" s="16" t="s">
        <v>456</v>
      </c>
      <c r="I4" s="16" t="s">
        <v>313</v>
      </c>
      <c r="J4" s="16" t="s">
        <v>37</v>
      </c>
    </row>
    <row r="5" spans="1:11" customFormat="1" x14ac:dyDescent="0.3">
      <c r="A5" s="25" t="s">
        <v>611</v>
      </c>
      <c r="B5" s="16" t="s">
        <v>38</v>
      </c>
      <c r="C5" s="16" t="s">
        <v>29</v>
      </c>
      <c r="D5" s="16" t="s">
        <v>558</v>
      </c>
      <c r="E5" s="16" t="s">
        <v>494</v>
      </c>
      <c r="F5" s="16" t="s">
        <v>559</v>
      </c>
      <c r="G5" s="16">
        <v>302019</v>
      </c>
      <c r="H5" s="16" t="s">
        <v>463</v>
      </c>
      <c r="I5" s="16" t="s">
        <v>314</v>
      </c>
      <c r="J5" s="16" t="s">
        <v>39</v>
      </c>
      <c r="K5" t="s">
        <v>40</v>
      </c>
    </row>
    <row r="6" spans="1:11" customFormat="1" x14ac:dyDescent="0.3">
      <c r="A6" s="24" t="s">
        <v>612</v>
      </c>
      <c r="B6" s="16" t="s">
        <v>41</v>
      </c>
      <c r="C6" s="16" t="s">
        <v>42</v>
      </c>
      <c r="D6" s="16" t="s">
        <v>550</v>
      </c>
      <c r="E6" s="16" t="s">
        <v>488</v>
      </c>
      <c r="F6" s="16"/>
      <c r="G6" s="16">
        <v>793001</v>
      </c>
      <c r="H6" s="16" t="s">
        <v>461</v>
      </c>
      <c r="I6" s="16" t="s">
        <v>315</v>
      </c>
      <c r="J6" s="16" t="s">
        <v>43</v>
      </c>
      <c r="K6" t="s">
        <v>44</v>
      </c>
    </row>
    <row r="7" spans="1:11" customFormat="1" x14ac:dyDescent="0.3">
      <c r="A7" s="25" t="s">
        <v>386</v>
      </c>
      <c r="B7" s="16" t="s">
        <v>45</v>
      </c>
      <c r="C7" s="16" t="s">
        <v>29</v>
      </c>
      <c r="D7" s="16" t="s">
        <v>520</v>
      </c>
      <c r="E7" s="16" t="s">
        <v>475</v>
      </c>
      <c r="F7" s="16"/>
      <c r="G7" s="16">
        <v>395010</v>
      </c>
      <c r="H7" s="16" t="s">
        <v>453</v>
      </c>
      <c r="I7" s="16" t="s">
        <v>316</v>
      </c>
      <c r="J7" s="16" t="s">
        <v>46</v>
      </c>
      <c r="K7" t="s">
        <v>47</v>
      </c>
    </row>
    <row r="8" spans="1:11" customFormat="1" x14ac:dyDescent="0.3">
      <c r="A8" s="24" t="s">
        <v>387</v>
      </c>
      <c r="B8" s="16" t="s">
        <v>48</v>
      </c>
      <c r="C8" s="16" t="s">
        <v>49</v>
      </c>
      <c r="D8" s="16" t="s">
        <v>546</v>
      </c>
      <c r="E8" s="16" t="s">
        <v>483</v>
      </c>
      <c r="F8" s="16"/>
      <c r="G8" s="16">
        <v>400072</v>
      </c>
      <c r="H8" s="16" t="s">
        <v>452</v>
      </c>
      <c r="I8" s="16" t="s">
        <v>317</v>
      </c>
      <c r="J8" s="16" t="s">
        <v>50</v>
      </c>
      <c r="K8" t="s">
        <v>51</v>
      </c>
    </row>
    <row r="9" spans="1:11" customFormat="1" x14ac:dyDescent="0.3">
      <c r="A9" s="25" t="s">
        <v>613</v>
      </c>
      <c r="B9" s="16" t="s">
        <v>52</v>
      </c>
      <c r="C9" s="16" t="s">
        <v>33</v>
      </c>
      <c r="D9" s="16" t="s">
        <v>532</v>
      </c>
      <c r="E9" s="16" t="s">
        <v>480</v>
      </c>
      <c r="F9" s="16"/>
      <c r="G9" s="16">
        <v>834008</v>
      </c>
      <c r="H9" s="16" t="s">
        <v>460</v>
      </c>
      <c r="I9" s="16" t="s">
        <v>318</v>
      </c>
      <c r="J9" s="16" t="s">
        <v>53</v>
      </c>
      <c r="K9" t="s">
        <v>54</v>
      </c>
    </row>
    <row r="10" spans="1:11" customFormat="1" x14ac:dyDescent="0.3">
      <c r="A10" s="24" t="s">
        <v>614</v>
      </c>
      <c r="B10" s="16" t="s">
        <v>55</v>
      </c>
      <c r="C10" s="16" t="s">
        <v>33</v>
      </c>
      <c r="D10" s="16" t="s">
        <v>541</v>
      </c>
      <c r="E10" s="16" t="s">
        <v>484</v>
      </c>
      <c r="F10" s="16"/>
      <c r="G10" s="16">
        <v>412115</v>
      </c>
      <c r="H10" s="16" t="s">
        <v>452</v>
      </c>
      <c r="I10" s="16" t="s">
        <v>320</v>
      </c>
      <c r="J10" s="16" t="s">
        <v>56</v>
      </c>
      <c r="K10" t="s">
        <v>57</v>
      </c>
    </row>
    <row r="11" spans="1:11" customFormat="1" x14ac:dyDescent="0.3">
      <c r="A11" s="25" t="s">
        <v>388</v>
      </c>
      <c r="B11" s="16" t="s">
        <v>58</v>
      </c>
      <c r="C11" s="16" t="s">
        <v>59</v>
      </c>
      <c r="D11" s="16" t="s">
        <v>588</v>
      </c>
      <c r="E11" s="16" t="s">
        <v>473</v>
      </c>
      <c r="F11" s="16" t="s">
        <v>512</v>
      </c>
      <c r="G11" s="16">
        <v>495001</v>
      </c>
      <c r="H11" s="16" t="s">
        <v>448</v>
      </c>
      <c r="I11" s="16" t="s">
        <v>319</v>
      </c>
      <c r="J11" s="16" t="s">
        <v>60</v>
      </c>
      <c r="K11" t="s">
        <v>61</v>
      </c>
    </row>
    <row r="12" spans="1:11" customFormat="1" x14ac:dyDescent="0.3">
      <c r="A12" s="24" t="s">
        <v>615</v>
      </c>
      <c r="B12" s="16" t="s">
        <v>62</v>
      </c>
      <c r="C12" s="16" t="s">
        <v>29</v>
      </c>
      <c r="D12" s="16" t="s">
        <v>560</v>
      </c>
      <c r="E12" s="16" t="s">
        <v>494</v>
      </c>
      <c r="F12" s="16"/>
      <c r="G12" s="16">
        <v>302015</v>
      </c>
      <c r="H12" s="16" t="s">
        <v>463</v>
      </c>
      <c r="I12" s="16" t="s">
        <v>321</v>
      </c>
      <c r="J12" s="16" t="s">
        <v>63</v>
      </c>
    </row>
    <row r="13" spans="1:11" customFormat="1" x14ac:dyDescent="0.3">
      <c r="A13" s="25" t="s">
        <v>389</v>
      </c>
      <c r="B13" s="16" t="s">
        <v>64</v>
      </c>
      <c r="C13" s="16" t="s">
        <v>65</v>
      </c>
      <c r="D13" s="16" t="s">
        <v>505</v>
      </c>
      <c r="E13" s="16" t="s">
        <v>466</v>
      </c>
      <c r="F13" s="16"/>
      <c r="G13" s="16">
        <v>781005</v>
      </c>
      <c r="H13" s="16" t="s">
        <v>444</v>
      </c>
      <c r="I13" s="16" t="s">
        <v>322</v>
      </c>
      <c r="J13" s="16" t="s">
        <v>66</v>
      </c>
      <c r="K13" t="s">
        <v>67</v>
      </c>
    </row>
    <row r="14" spans="1:11" customFormat="1" x14ac:dyDescent="0.3">
      <c r="A14" s="24" t="s">
        <v>390</v>
      </c>
      <c r="B14" s="16" t="s">
        <v>68</v>
      </c>
      <c r="C14" s="16" t="s">
        <v>49</v>
      </c>
      <c r="D14" s="16" t="s">
        <v>565</v>
      </c>
      <c r="E14" s="16" t="s">
        <v>496</v>
      </c>
      <c r="F14" s="16"/>
      <c r="G14" s="16">
        <v>600040</v>
      </c>
      <c r="H14" s="16" t="s">
        <v>456</v>
      </c>
      <c r="I14" s="16" t="s">
        <v>323</v>
      </c>
      <c r="J14" s="16" t="s">
        <v>69</v>
      </c>
      <c r="K14" t="s">
        <v>70</v>
      </c>
    </row>
    <row r="15" spans="1:11" customFormat="1" x14ac:dyDescent="0.3">
      <c r="A15" s="25" t="s">
        <v>391</v>
      </c>
      <c r="B15" s="16" t="s">
        <v>71</v>
      </c>
      <c r="C15" s="16" t="s">
        <v>33</v>
      </c>
      <c r="D15" s="16" t="s">
        <v>555</v>
      </c>
      <c r="E15" s="16" t="s">
        <v>492</v>
      </c>
      <c r="F15" s="16"/>
      <c r="G15" s="16">
        <v>141001</v>
      </c>
      <c r="H15" s="16" t="s">
        <v>462</v>
      </c>
      <c r="I15" s="16" t="s">
        <v>324</v>
      </c>
      <c r="J15" s="16" t="s">
        <v>72</v>
      </c>
    </row>
    <row r="16" spans="1:11" customFormat="1" x14ac:dyDescent="0.3">
      <c r="A16" s="24" t="s">
        <v>392</v>
      </c>
      <c r="B16" s="16" t="s">
        <v>73</v>
      </c>
      <c r="C16" s="16" t="s">
        <v>74</v>
      </c>
      <c r="D16" s="16" t="s">
        <v>585</v>
      </c>
      <c r="E16" s="16" t="s">
        <v>504</v>
      </c>
      <c r="F16" s="16" t="s">
        <v>589</v>
      </c>
      <c r="G16" s="16">
        <v>734005</v>
      </c>
      <c r="H16" s="16" t="s">
        <v>447</v>
      </c>
      <c r="I16" s="16" t="s">
        <v>325</v>
      </c>
      <c r="J16" s="16" t="s">
        <v>76</v>
      </c>
    </row>
    <row r="17" spans="1:11" customFormat="1" x14ac:dyDescent="0.3">
      <c r="A17" s="25" t="s">
        <v>393</v>
      </c>
      <c r="B17" s="16" t="s">
        <v>77</v>
      </c>
      <c r="C17" s="16" t="s">
        <v>29</v>
      </c>
      <c r="D17" s="16" t="s">
        <v>561</v>
      </c>
      <c r="E17" s="16" t="s">
        <v>494</v>
      </c>
      <c r="F17" s="16"/>
      <c r="G17" s="16">
        <v>302015</v>
      </c>
      <c r="H17" s="16" t="s">
        <v>463</v>
      </c>
      <c r="I17" s="16" t="s">
        <v>17</v>
      </c>
      <c r="J17" s="16" t="s">
        <v>78</v>
      </c>
      <c r="K17" t="s">
        <v>79</v>
      </c>
    </row>
    <row r="18" spans="1:11" customFormat="1" x14ac:dyDescent="0.3">
      <c r="A18" s="24" t="s">
        <v>394</v>
      </c>
      <c r="B18" s="16" t="s">
        <v>80</v>
      </c>
      <c r="C18" s="16" t="s">
        <v>42</v>
      </c>
      <c r="D18" s="16" t="s">
        <v>515</v>
      </c>
      <c r="E18" s="16" t="s">
        <v>474</v>
      </c>
      <c r="F18" s="16"/>
      <c r="G18" s="16">
        <v>380051</v>
      </c>
      <c r="H18" s="16" t="s">
        <v>453</v>
      </c>
      <c r="I18" s="16" t="s">
        <v>326</v>
      </c>
      <c r="J18" s="16" t="s">
        <v>81</v>
      </c>
      <c r="K18" t="s">
        <v>82</v>
      </c>
    </row>
    <row r="19" spans="1:11" customFormat="1" x14ac:dyDescent="0.3">
      <c r="A19" s="25" t="s">
        <v>395</v>
      </c>
      <c r="B19" s="16" t="s">
        <v>83</v>
      </c>
      <c r="C19" s="16" t="s">
        <v>33</v>
      </c>
      <c r="D19" s="16" t="s">
        <v>590</v>
      </c>
      <c r="E19" s="16" t="s">
        <v>484</v>
      </c>
      <c r="F19" s="16"/>
      <c r="G19" s="16">
        <v>411020</v>
      </c>
      <c r="H19" s="16" t="s">
        <v>452</v>
      </c>
      <c r="I19" s="16" t="s">
        <v>327</v>
      </c>
      <c r="J19" s="16" t="s">
        <v>84</v>
      </c>
      <c r="K19" t="s">
        <v>85</v>
      </c>
    </row>
    <row r="20" spans="1:11" customFormat="1" x14ac:dyDescent="0.3">
      <c r="A20" s="24" t="s">
        <v>396</v>
      </c>
      <c r="B20" s="16" t="s">
        <v>86</v>
      </c>
      <c r="C20" s="16" t="s">
        <v>65</v>
      </c>
      <c r="D20" s="16" t="s">
        <v>591</v>
      </c>
      <c r="E20" s="16" t="s">
        <v>494</v>
      </c>
      <c r="F20" s="16"/>
      <c r="G20" s="16">
        <v>302019</v>
      </c>
      <c r="H20" s="16" t="s">
        <v>463</v>
      </c>
      <c r="I20" s="16" t="s">
        <v>16</v>
      </c>
      <c r="J20" s="16" t="s">
        <v>87</v>
      </c>
      <c r="K20" t="s">
        <v>88</v>
      </c>
    </row>
    <row r="21" spans="1:11" customFormat="1" x14ac:dyDescent="0.3">
      <c r="A21" s="25" t="s">
        <v>616</v>
      </c>
      <c r="B21" s="16" t="s">
        <v>89</v>
      </c>
      <c r="C21" s="16" t="s">
        <v>90</v>
      </c>
      <c r="D21" s="16" t="s">
        <v>592</v>
      </c>
      <c r="E21" s="16" t="s">
        <v>467</v>
      </c>
      <c r="F21" s="16"/>
      <c r="G21" s="16">
        <v>695033</v>
      </c>
      <c r="H21" s="16" t="s">
        <v>445</v>
      </c>
      <c r="I21" s="16" t="s">
        <v>15</v>
      </c>
      <c r="J21" s="16" t="s">
        <v>91</v>
      </c>
      <c r="K21" t="s">
        <v>92</v>
      </c>
    </row>
    <row r="22" spans="1:11" customFormat="1" x14ac:dyDescent="0.3">
      <c r="A22" s="24" t="s">
        <v>617</v>
      </c>
      <c r="B22" s="16" t="s">
        <v>93</v>
      </c>
      <c r="C22" s="16" t="s">
        <v>94</v>
      </c>
      <c r="D22" s="16" t="s">
        <v>593</v>
      </c>
      <c r="E22" s="16" t="s">
        <v>504</v>
      </c>
      <c r="F22" s="16" t="s">
        <v>594</v>
      </c>
      <c r="G22" s="16">
        <v>734010</v>
      </c>
      <c r="H22" s="16" t="s">
        <v>447</v>
      </c>
      <c r="I22" s="16" t="s">
        <v>328</v>
      </c>
      <c r="J22" s="16" t="s">
        <v>95</v>
      </c>
    </row>
    <row r="23" spans="1:11" customFormat="1" x14ac:dyDescent="0.3">
      <c r="A23" s="25" t="s">
        <v>618</v>
      </c>
      <c r="B23" s="16" t="s">
        <v>608</v>
      </c>
      <c r="C23" s="16" t="s">
        <v>59</v>
      </c>
      <c r="D23" s="16" t="s">
        <v>533</v>
      </c>
      <c r="E23" s="16" t="s">
        <v>480</v>
      </c>
      <c r="F23" s="16"/>
      <c r="G23" s="16">
        <v>834009</v>
      </c>
      <c r="H23" s="16" t="s">
        <v>460</v>
      </c>
      <c r="I23" s="16" t="s">
        <v>329</v>
      </c>
      <c r="J23" s="16" t="s">
        <v>96</v>
      </c>
      <c r="K23" t="s">
        <v>97</v>
      </c>
    </row>
    <row r="24" spans="1:11" customFormat="1" x14ac:dyDescent="0.3">
      <c r="A24" s="24" t="s">
        <v>619</v>
      </c>
      <c r="B24" s="16" t="s">
        <v>98</v>
      </c>
      <c r="C24" s="16" t="s">
        <v>99</v>
      </c>
      <c r="D24" s="16" t="s">
        <v>539</v>
      </c>
      <c r="E24" s="16" t="s">
        <v>483</v>
      </c>
      <c r="F24" s="16"/>
      <c r="G24" s="16">
        <v>400062</v>
      </c>
      <c r="H24" s="16" t="s">
        <v>452</v>
      </c>
      <c r="I24" s="16" t="s">
        <v>330</v>
      </c>
      <c r="J24" s="16" t="s">
        <v>100</v>
      </c>
      <c r="K24" t="s">
        <v>101</v>
      </c>
    </row>
    <row r="25" spans="1:11" customFormat="1" x14ac:dyDescent="0.3">
      <c r="A25" s="25" t="s">
        <v>397</v>
      </c>
      <c r="B25" s="16" t="s">
        <v>102</v>
      </c>
      <c r="C25" s="16" t="s">
        <v>33</v>
      </c>
      <c r="D25" s="16" t="s">
        <v>549</v>
      </c>
      <c r="E25" s="16" t="s">
        <v>488</v>
      </c>
      <c r="F25" s="16"/>
      <c r="G25" s="16">
        <v>793008</v>
      </c>
      <c r="H25" s="16" t="s">
        <v>461</v>
      </c>
      <c r="I25" s="16" t="s">
        <v>331</v>
      </c>
      <c r="J25" s="16" t="s">
        <v>103</v>
      </c>
    </row>
    <row r="26" spans="1:11" customFormat="1" x14ac:dyDescent="0.3">
      <c r="A26" s="24" t="s">
        <v>620</v>
      </c>
      <c r="B26" s="16" t="s">
        <v>104</v>
      </c>
      <c r="C26" s="16" t="s">
        <v>49</v>
      </c>
      <c r="D26" s="16" t="s">
        <v>595</v>
      </c>
      <c r="E26" s="16" t="s">
        <v>475</v>
      </c>
      <c r="F26" s="16"/>
      <c r="G26" s="16">
        <v>394210</v>
      </c>
      <c r="H26" s="16" t="s">
        <v>453</v>
      </c>
      <c r="I26" s="16" t="s">
        <v>332</v>
      </c>
      <c r="J26" s="16" t="s">
        <v>105</v>
      </c>
      <c r="K26" t="s">
        <v>106</v>
      </c>
    </row>
    <row r="27" spans="1:11" customFormat="1" x14ac:dyDescent="0.3">
      <c r="A27" s="25" t="s">
        <v>398</v>
      </c>
      <c r="B27" s="16" t="s">
        <v>107</v>
      </c>
      <c r="C27" s="16" t="s">
        <v>49</v>
      </c>
      <c r="D27" s="16" t="s">
        <v>542</v>
      </c>
      <c r="E27" s="16" t="s">
        <v>485</v>
      </c>
      <c r="F27" s="16"/>
      <c r="G27" s="16">
        <v>422010</v>
      </c>
      <c r="H27" s="16" t="s">
        <v>452</v>
      </c>
      <c r="I27" s="16" t="s">
        <v>333</v>
      </c>
      <c r="J27" s="16" t="s">
        <v>108</v>
      </c>
      <c r="K27" t="s">
        <v>109</v>
      </c>
    </row>
    <row r="28" spans="1:11" customFormat="1" x14ac:dyDescent="0.3">
      <c r="A28" s="24" t="s">
        <v>621</v>
      </c>
      <c r="B28" s="16" t="s">
        <v>110</v>
      </c>
      <c r="C28" s="16" t="s">
        <v>29</v>
      </c>
      <c r="D28" s="16" t="s">
        <v>596</v>
      </c>
      <c r="E28" s="16" t="s">
        <v>498</v>
      </c>
      <c r="F28" s="16"/>
      <c r="G28" s="16">
        <v>506002</v>
      </c>
      <c r="H28" s="16" t="s">
        <v>455</v>
      </c>
      <c r="I28" s="16" t="s">
        <v>334</v>
      </c>
      <c r="J28" s="16" t="s">
        <v>111</v>
      </c>
      <c r="K28" t="s">
        <v>112</v>
      </c>
    </row>
    <row r="29" spans="1:11" customFormat="1" x14ac:dyDescent="0.3">
      <c r="A29" s="25" t="s">
        <v>399</v>
      </c>
      <c r="B29" s="16" t="s">
        <v>113</v>
      </c>
      <c r="C29" s="16" t="s">
        <v>90</v>
      </c>
      <c r="D29" s="16" t="s">
        <v>552</v>
      </c>
      <c r="E29" s="16" t="s">
        <v>490</v>
      </c>
      <c r="F29" s="16"/>
      <c r="G29" s="16">
        <v>751005</v>
      </c>
      <c r="H29" s="16" t="s">
        <v>459</v>
      </c>
      <c r="I29" s="16" t="s">
        <v>335</v>
      </c>
      <c r="J29" s="16" t="s">
        <v>114</v>
      </c>
      <c r="K29" t="s">
        <v>115</v>
      </c>
    </row>
    <row r="30" spans="1:11" customFormat="1" x14ac:dyDescent="0.3">
      <c r="A30" s="24" t="s">
        <v>400</v>
      </c>
      <c r="B30" s="16" t="s">
        <v>116</v>
      </c>
      <c r="C30" s="16" t="s">
        <v>49</v>
      </c>
      <c r="D30" s="16" t="s">
        <v>531</v>
      </c>
      <c r="E30" s="16" t="s">
        <v>479</v>
      </c>
      <c r="F30" s="16"/>
      <c r="G30" s="16">
        <v>828104</v>
      </c>
      <c r="H30" s="16" t="s">
        <v>460</v>
      </c>
      <c r="I30" s="16" t="s">
        <v>336</v>
      </c>
      <c r="J30" s="16" t="s">
        <v>117</v>
      </c>
      <c r="K30" t="s">
        <v>118</v>
      </c>
    </row>
    <row r="31" spans="1:11" customFormat="1" x14ac:dyDescent="0.3">
      <c r="A31" s="25" t="s">
        <v>401</v>
      </c>
      <c r="B31" s="16" t="s">
        <v>119</v>
      </c>
      <c r="C31" s="16" t="s">
        <v>90</v>
      </c>
      <c r="D31" s="16" t="s">
        <v>535</v>
      </c>
      <c r="E31" s="16" t="s">
        <v>481</v>
      </c>
      <c r="F31" s="16"/>
      <c r="G31" s="16">
        <v>831013</v>
      </c>
      <c r="H31" s="16" t="s">
        <v>460</v>
      </c>
      <c r="I31" s="16" t="s">
        <v>337</v>
      </c>
      <c r="J31" s="16" t="s">
        <v>120</v>
      </c>
    </row>
    <row r="32" spans="1:11" customFormat="1" x14ac:dyDescent="0.3">
      <c r="A32" s="24" t="s">
        <v>622</v>
      </c>
      <c r="B32" s="16" t="s">
        <v>121</v>
      </c>
      <c r="C32" s="16" t="s">
        <v>74</v>
      </c>
      <c r="D32" s="16" t="s">
        <v>581</v>
      </c>
      <c r="E32" s="16" t="s">
        <v>470</v>
      </c>
      <c r="F32" s="16" t="s">
        <v>75</v>
      </c>
      <c r="G32" s="16">
        <v>700156</v>
      </c>
      <c r="H32" s="16" t="s">
        <v>447</v>
      </c>
      <c r="I32" s="16" t="s">
        <v>338</v>
      </c>
      <c r="J32" s="16" t="s">
        <v>122</v>
      </c>
    </row>
    <row r="33" spans="1:11" customFormat="1" x14ac:dyDescent="0.3">
      <c r="A33" s="25" t="s">
        <v>402</v>
      </c>
      <c r="B33" s="16" t="s">
        <v>123</v>
      </c>
      <c r="C33" s="16" t="s">
        <v>49</v>
      </c>
      <c r="D33" s="16" t="s">
        <v>575</v>
      </c>
      <c r="E33" s="16" t="s">
        <v>502</v>
      </c>
      <c r="F33" s="16" t="s">
        <v>124</v>
      </c>
      <c r="G33" s="16">
        <v>211011</v>
      </c>
      <c r="H33" s="16" t="s">
        <v>464</v>
      </c>
      <c r="I33" s="16" t="s">
        <v>339</v>
      </c>
      <c r="J33" s="16" t="s">
        <v>125</v>
      </c>
    </row>
    <row r="34" spans="1:11" customFormat="1" x14ac:dyDescent="0.3">
      <c r="A34" s="24" t="s">
        <v>403</v>
      </c>
      <c r="B34" s="16" t="s">
        <v>126</v>
      </c>
      <c r="C34" s="16" t="s">
        <v>33</v>
      </c>
      <c r="D34" s="16" t="s">
        <v>524</v>
      </c>
      <c r="E34" s="16" t="s">
        <v>478</v>
      </c>
      <c r="F34" s="16" t="s">
        <v>527</v>
      </c>
      <c r="G34" s="16">
        <v>122004</v>
      </c>
      <c r="H34" s="16" t="s">
        <v>465</v>
      </c>
      <c r="I34" s="16" t="s">
        <v>340</v>
      </c>
      <c r="J34" s="16" t="s">
        <v>127</v>
      </c>
      <c r="K34" t="s">
        <v>128</v>
      </c>
    </row>
    <row r="35" spans="1:11" customFormat="1" x14ac:dyDescent="0.3">
      <c r="A35" s="25" t="s">
        <v>404</v>
      </c>
      <c r="B35" s="16" t="s">
        <v>129</v>
      </c>
      <c r="C35" s="16" t="s">
        <v>59</v>
      </c>
      <c r="D35" s="16" t="s">
        <v>597</v>
      </c>
      <c r="E35" s="16" t="s">
        <v>470</v>
      </c>
      <c r="F35" s="16" t="s">
        <v>130</v>
      </c>
      <c r="G35" s="16">
        <v>700017</v>
      </c>
      <c r="H35" s="16" t="s">
        <v>447</v>
      </c>
      <c r="I35" s="16" t="s">
        <v>341</v>
      </c>
      <c r="J35" s="16" t="s">
        <v>131</v>
      </c>
      <c r="K35" t="s">
        <v>132</v>
      </c>
    </row>
    <row r="36" spans="1:11" customFormat="1" x14ac:dyDescent="0.3">
      <c r="A36" s="24" t="s">
        <v>405</v>
      </c>
      <c r="B36" s="16" t="s">
        <v>133</v>
      </c>
      <c r="C36" s="16" t="s">
        <v>29</v>
      </c>
      <c r="D36" s="16" t="s">
        <v>526</v>
      </c>
      <c r="E36" s="16" t="s">
        <v>478</v>
      </c>
      <c r="F36" s="16" t="s">
        <v>529</v>
      </c>
      <c r="G36" s="16">
        <v>122505</v>
      </c>
      <c r="H36" s="16" t="s">
        <v>465</v>
      </c>
      <c r="I36" s="16" t="s">
        <v>342</v>
      </c>
      <c r="J36" s="16" t="s">
        <v>134</v>
      </c>
      <c r="K36" t="s">
        <v>135</v>
      </c>
    </row>
    <row r="37" spans="1:11" customFormat="1" x14ac:dyDescent="0.3">
      <c r="A37" s="25" t="s">
        <v>406</v>
      </c>
      <c r="B37" s="16" t="s">
        <v>136</v>
      </c>
      <c r="C37" s="16" t="s">
        <v>29</v>
      </c>
      <c r="D37" s="16" t="s">
        <v>574</v>
      </c>
      <c r="E37" s="16" t="s">
        <v>502</v>
      </c>
      <c r="F37" s="16" t="s">
        <v>124</v>
      </c>
      <c r="G37" s="16">
        <v>211002</v>
      </c>
      <c r="H37" s="16" t="s">
        <v>464</v>
      </c>
      <c r="I37" s="16" t="s">
        <v>343</v>
      </c>
      <c r="J37" s="16" t="s">
        <v>137</v>
      </c>
      <c r="K37" t="s">
        <v>138</v>
      </c>
    </row>
    <row r="38" spans="1:11" customFormat="1" x14ac:dyDescent="0.3">
      <c r="A38" s="24" t="s">
        <v>407</v>
      </c>
      <c r="B38" s="16" t="s">
        <v>139</v>
      </c>
      <c r="C38" s="16" t="s">
        <v>74</v>
      </c>
      <c r="D38" s="16" t="s">
        <v>536</v>
      </c>
      <c r="E38" s="16" t="s">
        <v>482</v>
      </c>
      <c r="F38" s="16" t="s">
        <v>537</v>
      </c>
      <c r="G38" s="16">
        <v>560001</v>
      </c>
      <c r="H38" s="16" t="s">
        <v>454</v>
      </c>
      <c r="I38" s="16" t="s">
        <v>344</v>
      </c>
      <c r="J38" s="16" t="s">
        <v>140</v>
      </c>
      <c r="K38" t="s">
        <v>141</v>
      </c>
    </row>
    <row r="39" spans="1:11" customFormat="1" x14ac:dyDescent="0.3">
      <c r="A39" s="25" t="s">
        <v>408</v>
      </c>
      <c r="B39" s="16" t="s">
        <v>142</v>
      </c>
      <c r="C39" s="16" t="s">
        <v>49</v>
      </c>
      <c r="D39" s="16" t="s">
        <v>557</v>
      </c>
      <c r="E39" s="16" t="s">
        <v>495</v>
      </c>
      <c r="F39" s="16"/>
      <c r="G39" s="16">
        <v>342008</v>
      </c>
      <c r="H39" s="16" t="s">
        <v>463</v>
      </c>
      <c r="I39" s="16" t="s">
        <v>14</v>
      </c>
      <c r="J39" s="16" t="s">
        <v>143</v>
      </c>
    </row>
    <row r="40" spans="1:11" customFormat="1" x14ac:dyDescent="0.3">
      <c r="A40" s="24" t="s">
        <v>409</v>
      </c>
      <c r="B40" s="16" t="s">
        <v>144</v>
      </c>
      <c r="C40" s="16" t="s">
        <v>74</v>
      </c>
      <c r="D40" s="16" t="s">
        <v>517</v>
      </c>
      <c r="E40" s="16" t="s">
        <v>474</v>
      </c>
      <c r="F40" s="16"/>
      <c r="G40" s="16">
        <v>380060</v>
      </c>
      <c r="H40" s="16" t="s">
        <v>453</v>
      </c>
      <c r="I40" s="16" t="s">
        <v>345</v>
      </c>
      <c r="J40" s="16" t="s">
        <v>145</v>
      </c>
    </row>
    <row r="41" spans="1:11" customFormat="1" x14ac:dyDescent="0.3">
      <c r="A41" s="25" t="s">
        <v>410</v>
      </c>
      <c r="B41" s="16" t="s">
        <v>146</v>
      </c>
      <c r="C41" s="16" t="s">
        <v>29</v>
      </c>
      <c r="D41" s="16" t="s">
        <v>548</v>
      </c>
      <c r="E41" s="16" t="s">
        <v>483</v>
      </c>
      <c r="F41" s="16"/>
      <c r="G41" s="16">
        <v>400083</v>
      </c>
      <c r="H41" s="16" t="s">
        <v>452</v>
      </c>
      <c r="I41" s="16" t="s">
        <v>346</v>
      </c>
      <c r="J41" s="16" t="s">
        <v>147</v>
      </c>
      <c r="K41" t="s">
        <v>148</v>
      </c>
    </row>
    <row r="42" spans="1:11" customFormat="1" x14ac:dyDescent="0.3">
      <c r="A42" s="24" t="s">
        <v>411</v>
      </c>
      <c r="B42" s="16" t="s">
        <v>149</v>
      </c>
      <c r="C42" s="16" t="s">
        <v>90</v>
      </c>
      <c r="D42" s="16" t="s">
        <v>547</v>
      </c>
      <c r="E42" s="16" t="s">
        <v>483</v>
      </c>
      <c r="F42" s="16"/>
      <c r="G42" s="16">
        <v>400703</v>
      </c>
      <c r="H42" s="16" t="s">
        <v>452</v>
      </c>
      <c r="I42" s="16" t="s">
        <v>347</v>
      </c>
      <c r="J42" s="16" t="s">
        <v>150</v>
      </c>
      <c r="K42" t="s">
        <v>151</v>
      </c>
    </row>
    <row r="43" spans="1:11" customFormat="1" x14ac:dyDescent="0.3">
      <c r="A43" s="25" t="s">
        <v>412</v>
      </c>
      <c r="B43" s="16" t="s">
        <v>152</v>
      </c>
      <c r="C43" s="16" t="s">
        <v>94</v>
      </c>
      <c r="D43" s="16" t="s">
        <v>510</v>
      </c>
      <c r="E43" s="16" t="s">
        <v>472</v>
      </c>
      <c r="F43" s="16" t="s">
        <v>511</v>
      </c>
      <c r="G43" s="16">
        <v>492001</v>
      </c>
      <c r="H43" s="16" t="s">
        <v>448</v>
      </c>
      <c r="I43" s="16" t="s">
        <v>348</v>
      </c>
      <c r="J43" s="16" t="s">
        <v>153</v>
      </c>
      <c r="K43" t="s">
        <v>154</v>
      </c>
    </row>
    <row r="44" spans="1:11" customFormat="1" x14ac:dyDescent="0.3">
      <c r="A44" s="24" t="s">
        <v>413</v>
      </c>
      <c r="B44" s="16" t="s">
        <v>155</v>
      </c>
      <c r="C44" s="16" t="s">
        <v>49</v>
      </c>
      <c r="D44" s="16" t="s">
        <v>580</v>
      </c>
      <c r="E44" s="16" t="s">
        <v>503</v>
      </c>
      <c r="F44" s="16" t="s">
        <v>156</v>
      </c>
      <c r="G44" s="16">
        <v>282007</v>
      </c>
      <c r="H44" s="16" t="s">
        <v>464</v>
      </c>
      <c r="I44" s="16" t="s">
        <v>349</v>
      </c>
      <c r="J44" s="16" t="s">
        <v>157</v>
      </c>
      <c r="K44" t="s">
        <v>158</v>
      </c>
    </row>
    <row r="45" spans="1:11" customFormat="1" x14ac:dyDescent="0.3">
      <c r="A45" s="25" t="s">
        <v>414</v>
      </c>
      <c r="B45" s="16" t="s">
        <v>159</v>
      </c>
      <c r="C45" s="16" t="s">
        <v>29</v>
      </c>
      <c r="D45" s="16" t="s">
        <v>598</v>
      </c>
      <c r="E45" s="16" t="s">
        <v>474</v>
      </c>
      <c r="F45" s="16"/>
      <c r="G45" s="16">
        <v>380024</v>
      </c>
      <c r="H45" s="16" t="s">
        <v>453</v>
      </c>
      <c r="I45" s="16" t="s">
        <v>350</v>
      </c>
      <c r="J45" s="16" t="s">
        <v>160</v>
      </c>
      <c r="K45" t="s">
        <v>161</v>
      </c>
    </row>
    <row r="46" spans="1:11" customFormat="1" x14ac:dyDescent="0.3">
      <c r="A46" s="24" t="s">
        <v>623</v>
      </c>
      <c r="B46" s="16" t="s">
        <v>162</v>
      </c>
      <c r="C46" s="16" t="s">
        <v>33</v>
      </c>
      <c r="D46" s="16" t="s">
        <v>579</v>
      </c>
      <c r="E46" s="16" t="s">
        <v>503</v>
      </c>
      <c r="F46" s="16" t="s">
        <v>163</v>
      </c>
      <c r="G46" s="16">
        <v>282002</v>
      </c>
      <c r="H46" s="16" t="s">
        <v>464</v>
      </c>
      <c r="I46" s="16" t="s">
        <v>13</v>
      </c>
      <c r="J46" s="16" t="s">
        <v>164</v>
      </c>
    </row>
    <row r="47" spans="1:11" customFormat="1" x14ac:dyDescent="0.3">
      <c r="A47" s="25" t="s">
        <v>624</v>
      </c>
      <c r="B47" s="16" t="s">
        <v>165</v>
      </c>
      <c r="C47" s="16" t="s">
        <v>59</v>
      </c>
      <c r="D47" s="16" t="s">
        <v>523</v>
      </c>
      <c r="E47" s="16" t="s">
        <v>477</v>
      </c>
      <c r="F47" s="16" t="s">
        <v>530</v>
      </c>
      <c r="G47" s="16">
        <v>121002</v>
      </c>
      <c r="H47" s="16" t="s">
        <v>465</v>
      </c>
      <c r="I47" s="16" t="s">
        <v>351</v>
      </c>
      <c r="J47" s="16" t="s">
        <v>166</v>
      </c>
      <c r="K47" t="s">
        <v>167</v>
      </c>
    </row>
    <row r="48" spans="1:11" customFormat="1" x14ac:dyDescent="0.3">
      <c r="A48" s="24" t="s">
        <v>625</v>
      </c>
      <c r="B48" s="16" t="s">
        <v>168</v>
      </c>
      <c r="C48" s="16" t="s">
        <v>33</v>
      </c>
      <c r="D48" s="16" t="s">
        <v>525</v>
      </c>
      <c r="E48" s="16" t="s">
        <v>478</v>
      </c>
      <c r="F48" s="16" t="s">
        <v>528</v>
      </c>
      <c r="G48" s="16">
        <v>122017</v>
      </c>
      <c r="H48" s="16" t="s">
        <v>465</v>
      </c>
      <c r="I48" s="16" t="s">
        <v>352</v>
      </c>
      <c r="J48" s="16" t="s">
        <v>169</v>
      </c>
      <c r="K48" t="s">
        <v>170</v>
      </c>
    </row>
    <row r="49" spans="1:11" customFormat="1" x14ac:dyDescent="0.3">
      <c r="A49" s="25" t="s">
        <v>626</v>
      </c>
      <c r="B49" s="16" t="s">
        <v>171</v>
      </c>
      <c r="C49" s="16" t="s">
        <v>90</v>
      </c>
      <c r="D49" s="16" t="s">
        <v>599</v>
      </c>
      <c r="E49" s="16" t="s">
        <v>502</v>
      </c>
      <c r="F49" s="16" t="s">
        <v>124</v>
      </c>
      <c r="G49" s="16">
        <v>211012</v>
      </c>
      <c r="H49" s="16" t="s">
        <v>464</v>
      </c>
      <c r="I49" s="16" t="s">
        <v>353</v>
      </c>
      <c r="J49" s="16" t="s">
        <v>172</v>
      </c>
      <c r="K49" t="s">
        <v>173</v>
      </c>
    </row>
    <row r="50" spans="1:11" customFormat="1" x14ac:dyDescent="0.3">
      <c r="A50" s="24" t="s">
        <v>415</v>
      </c>
      <c r="B50" s="16" t="s">
        <v>174</v>
      </c>
      <c r="C50" s="16" t="s">
        <v>49</v>
      </c>
      <c r="D50" s="16" t="s">
        <v>600</v>
      </c>
      <c r="E50" s="16" t="s">
        <v>497</v>
      </c>
      <c r="F50" s="16"/>
      <c r="G50" s="16">
        <v>500058</v>
      </c>
      <c r="H50" s="16" t="s">
        <v>455</v>
      </c>
      <c r="I50" s="16" t="s">
        <v>354</v>
      </c>
      <c r="J50" s="16" t="s">
        <v>175</v>
      </c>
      <c r="K50" t="s">
        <v>176</v>
      </c>
    </row>
    <row r="51" spans="1:11" customFormat="1" x14ac:dyDescent="0.3">
      <c r="A51" s="25" t="s">
        <v>416</v>
      </c>
      <c r="B51" s="16" t="s">
        <v>177</v>
      </c>
      <c r="C51" s="16" t="s">
        <v>65</v>
      </c>
      <c r="D51" s="16" t="s">
        <v>507</v>
      </c>
      <c r="E51" s="16" t="s">
        <v>469</v>
      </c>
      <c r="F51" s="16"/>
      <c r="G51" s="16">
        <v>800013</v>
      </c>
      <c r="H51" s="16" t="s">
        <v>446</v>
      </c>
      <c r="I51" s="16" t="s">
        <v>12</v>
      </c>
      <c r="J51" s="16" t="s">
        <v>178</v>
      </c>
      <c r="K51" t="s">
        <v>179</v>
      </c>
    </row>
    <row r="52" spans="1:11" customFormat="1" x14ac:dyDescent="0.3">
      <c r="A52" s="24" t="s">
        <v>417</v>
      </c>
      <c r="B52" s="16" t="s">
        <v>180</v>
      </c>
      <c r="C52" s="16" t="s">
        <v>94</v>
      </c>
      <c r="D52" s="16" t="s">
        <v>508</v>
      </c>
      <c r="E52" s="16" t="s">
        <v>472</v>
      </c>
      <c r="F52" s="16" t="s">
        <v>509</v>
      </c>
      <c r="G52" s="16">
        <v>492015</v>
      </c>
      <c r="H52" s="16" t="s">
        <v>448</v>
      </c>
      <c r="I52" s="16" t="s">
        <v>355</v>
      </c>
      <c r="J52" s="16" t="s">
        <v>181</v>
      </c>
      <c r="K52" t="s">
        <v>182</v>
      </c>
    </row>
    <row r="53" spans="1:11" customFormat="1" x14ac:dyDescent="0.3">
      <c r="A53" s="25" t="s">
        <v>418</v>
      </c>
      <c r="B53" s="16" t="s">
        <v>183</v>
      </c>
      <c r="C53" s="16" t="s">
        <v>94</v>
      </c>
      <c r="D53" s="16" t="s">
        <v>601</v>
      </c>
      <c r="E53" s="16" t="s">
        <v>475</v>
      </c>
      <c r="F53" s="16"/>
      <c r="G53" s="16">
        <v>395011</v>
      </c>
      <c r="H53" s="16" t="s">
        <v>453</v>
      </c>
      <c r="I53" s="16" t="s">
        <v>356</v>
      </c>
      <c r="J53" s="16" t="s">
        <v>184</v>
      </c>
    </row>
    <row r="54" spans="1:11" customFormat="1" x14ac:dyDescent="0.3">
      <c r="A54" s="24" t="s">
        <v>419</v>
      </c>
      <c r="B54" s="16" t="s">
        <v>185</v>
      </c>
      <c r="C54" s="16" t="s">
        <v>74</v>
      </c>
      <c r="D54" s="16" t="s">
        <v>562</v>
      </c>
      <c r="E54" s="16" t="s">
        <v>494</v>
      </c>
      <c r="F54" s="16"/>
      <c r="G54" s="16">
        <v>302019</v>
      </c>
      <c r="H54" s="16" t="s">
        <v>463</v>
      </c>
      <c r="I54" s="16" t="s">
        <v>357</v>
      </c>
      <c r="J54" s="16" t="s">
        <v>186</v>
      </c>
      <c r="K54" t="s">
        <v>187</v>
      </c>
    </row>
    <row r="55" spans="1:11" customFormat="1" x14ac:dyDescent="0.3">
      <c r="A55" s="25" t="s">
        <v>627</v>
      </c>
      <c r="B55" s="16" t="s">
        <v>188</v>
      </c>
      <c r="C55" s="16" t="s">
        <v>65</v>
      </c>
      <c r="D55" s="16" t="s">
        <v>506</v>
      </c>
      <c r="E55" s="16" t="s">
        <v>466</v>
      </c>
      <c r="F55" s="16"/>
      <c r="G55" s="16">
        <v>781005</v>
      </c>
      <c r="H55" s="16" t="s">
        <v>444</v>
      </c>
      <c r="I55" s="16" t="s">
        <v>358</v>
      </c>
      <c r="J55" s="16" t="s">
        <v>189</v>
      </c>
      <c r="K55" t="s">
        <v>190</v>
      </c>
    </row>
    <row r="56" spans="1:11" customFormat="1" x14ac:dyDescent="0.3">
      <c r="A56" s="24" t="s">
        <v>628</v>
      </c>
      <c r="B56" s="16" t="s">
        <v>191</v>
      </c>
      <c r="C56" s="16" t="s">
        <v>29</v>
      </c>
      <c r="D56" s="16" t="s">
        <v>572</v>
      </c>
      <c r="E56" s="16" t="s">
        <v>501</v>
      </c>
      <c r="F56" s="16" t="s">
        <v>192</v>
      </c>
      <c r="G56" s="16">
        <v>226005</v>
      </c>
      <c r="H56" s="16" t="s">
        <v>464</v>
      </c>
      <c r="I56" s="16" t="s">
        <v>359</v>
      </c>
      <c r="J56" s="16" t="s">
        <v>193</v>
      </c>
      <c r="K56" t="s">
        <v>194</v>
      </c>
    </row>
    <row r="57" spans="1:11" customFormat="1" x14ac:dyDescent="0.3">
      <c r="A57" s="25" t="s">
        <v>629</v>
      </c>
      <c r="B57" s="16" t="s">
        <v>195</v>
      </c>
      <c r="C57" s="16" t="s">
        <v>33</v>
      </c>
      <c r="D57" s="16" t="s">
        <v>519</v>
      </c>
      <c r="E57" s="16" t="s">
        <v>475</v>
      </c>
      <c r="F57" s="16"/>
      <c r="G57" s="16">
        <v>395002</v>
      </c>
      <c r="H57" s="16" t="s">
        <v>453</v>
      </c>
      <c r="I57" s="16" t="s">
        <v>360</v>
      </c>
      <c r="J57" s="16" t="s">
        <v>196</v>
      </c>
      <c r="K57" t="s">
        <v>197</v>
      </c>
    </row>
    <row r="58" spans="1:11" customFormat="1" x14ac:dyDescent="0.3">
      <c r="A58" s="24" t="s">
        <v>420</v>
      </c>
      <c r="B58" s="16" t="s">
        <v>198</v>
      </c>
      <c r="C58" s="16" t="s">
        <v>33</v>
      </c>
      <c r="D58" s="16" t="s">
        <v>543</v>
      </c>
      <c r="E58" s="16" t="s">
        <v>485</v>
      </c>
      <c r="F58" s="16"/>
      <c r="G58" s="16">
        <v>422003</v>
      </c>
      <c r="H58" s="16" t="s">
        <v>452</v>
      </c>
      <c r="I58" s="16" t="s">
        <v>361</v>
      </c>
      <c r="J58" s="16" t="s">
        <v>199</v>
      </c>
      <c r="K58" t="s">
        <v>200</v>
      </c>
    </row>
    <row r="59" spans="1:11" customFormat="1" x14ac:dyDescent="0.3">
      <c r="A59" s="25" t="s">
        <v>421</v>
      </c>
      <c r="B59" s="16" t="s">
        <v>201</v>
      </c>
      <c r="C59" s="16" t="s">
        <v>29</v>
      </c>
      <c r="D59" s="16" t="s">
        <v>566</v>
      </c>
      <c r="E59" s="16" t="s">
        <v>496</v>
      </c>
      <c r="F59" s="16"/>
      <c r="G59" s="16">
        <v>600099</v>
      </c>
      <c r="H59" s="16" t="s">
        <v>456</v>
      </c>
      <c r="I59" s="16" t="s">
        <v>11</v>
      </c>
      <c r="J59" s="16" t="s">
        <v>202</v>
      </c>
      <c r="K59" t="s">
        <v>203</v>
      </c>
    </row>
    <row r="60" spans="1:11" customFormat="1" x14ac:dyDescent="0.3">
      <c r="A60" s="24" t="s">
        <v>422</v>
      </c>
      <c r="B60" s="16" t="s">
        <v>204</v>
      </c>
      <c r="C60" s="16" t="s">
        <v>90</v>
      </c>
      <c r="D60" s="16" t="s">
        <v>538</v>
      </c>
      <c r="E60" s="16" t="s">
        <v>468</v>
      </c>
      <c r="F60" s="16"/>
      <c r="G60" s="16">
        <v>682031</v>
      </c>
      <c r="H60" s="16" t="s">
        <v>445</v>
      </c>
      <c r="I60" s="16" t="s">
        <v>362</v>
      </c>
      <c r="J60" s="16" t="s">
        <v>205</v>
      </c>
      <c r="K60" t="s">
        <v>206</v>
      </c>
    </row>
    <row r="61" spans="1:11" customFormat="1" x14ac:dyDescent="0.3">
      <c r="A61" s="25" t="s">
        <v>630</v>
      </c>
      <c r="B61" s="16" t="s">
        <v>207</v>
      </c>
      <c r="C61" s="16" t="s">
        <v>29</v>
      </c>
      <c r="D61" s="16" t="s">
        <v>553</v>
      </c>
      <c r="E61" s="16" t="s">
        <v>490</v>
      </c>
      <c r="F61" s="16"/>
      <c r="G61" s="16">
        <v>751019</v>
      </c>
      <c r="H61" s="16" t="s">
        <v>459</v>
      </c>
      <c r="I61" s="16" t="s">
        <v>363</v>
      </c>
      <c r="J61" s="16" t="s">
        <v>208</v>
      </c>
    </row>
    <row r="62" spans="1:11" customFormat="1" x14ac:dyDescent="0.3">
      <c r="A62" s="24" t="s">
        <v>631</v>
      </c>
      <c r="B62" s="16" t="s">
        <v>209</v>
      </c>
      <c r="C62" s="16" t="s">
        <v>59</v>
      </c>
      <c r="D62" s="16" t="s">
        <v>583</v>
      </c>
      <c r="E62" s="16" t="s">
        <v>470</v>
      </c>
      <c r="F62" s="16" t="s">
        <v>130</v>
      </c>
      <c r="G62" s="16">
        <v>700094</v>
      </c>
      <c r="H62" s="16" t="s">
        <v>447</v>
      </c>
      <c r="I62" s="16" t="s">
        <v>364</v>
      </c>
      <c r="J62" s="16" t="s">
        <v>210</v>
      </c>
      <c r="K62" t="s">
        <v>211</v>
      </c>
    </row>
    <row r="63" spans="1:11" customFormat="1" x14ac:dyDescent="0.3">
      <c r="A63" s="25" t="s">
        <v>423</v>
      </c>
      <c r="B63" s="16" t="s">
        <v>212</v>
      </c>
      <c r="C63" s="16" t="s">
        <v>94</v>
      </c>
      <c r="D63" s="16" t="s">
        <v>586</v>
      </c>
      <c r="E63" s="16" t="s">
        <v>471</v>
      </c>
      <c r="F63" s="16" t="s">
        <v>75</v>
      </c>
      <c r="G63" s="16">
        <v>713216</v>
      </c>
      <c r="H63" s="16" t="s">
        <v>447</v>
      </c>
      <c r="I63" s="16" t="s">
        <v>365</v>
      </c>
      <c r="J63" s="16" t="s">
        <v>213</v>
      </c>
    </row>
    <row r="64" spans="1:11" customFormat="1" x14ac:dyDescent="0.3">
      <c r="A64" s="24" t="s">
        <v>424</v>
      </c>
      <c r="B64" s="16" t="s">
        <v>214</v>
      </c>
      <c r="C64" s="16" t="s">
        <v>59</v>
      </c>
      <c r="D64" s="16" t="s">
        <v>518</v>
      </c>
      <c r="E64" s="16" t="s">
        <v>474</v>
      </c>
      <c r="F64" s="16"/>
      <c r="G64" s="16">
        <v>382421</v>
      </c>
      <c r="H64" s="16" t="s">
        <v>453</v>
      </c>
      <c r="I64" s="16" t="s">
        <v>10</v>
      </c>
      <c r="J64" s="16" t="s">
        <v>215</v>
      </c>
    </row>
    <row r="65" spans="1:11" customFormat="1" x14ac:dyDescent="0.3">
      <c r="A65" s="25" t="s">
        <v>632</v>
      </c>
      <c r="B65" s="16" t="s">
        <v>216</v>
      </c>
      <c r="C65" s="16" t="s">
        <v>29</v>
      </c>
      <c r="D65" s="16" t="s">
        <v>602</v>
      </c>
      <c r="E65" s="16" t="s">
        <v>466</v>
      </c>
      <c r="F65" s="16"/>
      <c r="G65" s="16">
        <v>781005</v>
      </c>
      <c r="H65" s="16" t="s">
        <v>444</v>
      </c>
      <c r="I65" s="16" t="s">
        <v>9</v>
      </c>
      <c r="J65" s="16" t="s">
        <v>217</v>
      </c>
      <c r="K65" t="s">
        <v>218</v>
      </c>
    </row>
    <row r="66" spans="1:11" customFormat="1" x14ac:dyDescent="0.3">
      <c r="A66" s="24" t="s">
        <v>425</v>
      </c>
      <c r="B66" s="16" t="s">
        <v>219</v>
      </c>
      <c r="C66" s="16" t="s">
        <v>220</v>
      </c>
      <c r="D66" s="16" t="s">
        <v>571</v>
      </c>
      <c r="E66" s="16" t="s">
        <v>501</v>
      </c>
      <c r="F66" s="16" t="s">
        <v>221</v>
      </c>
      <c r="G66" s="16">
        <v>226010</v>
      </c>
      <c r="H66" s="16" t="s">
        <v>464</v>
      </c>
      <c r="I66" s="16" t="s">
        <v>366</v>
      </c>
      <c r="J66" s="16" t="s">
        <v>222</v>
      </c>
      <c r="K66" t="s">
        <v>223</v>
      </c>
    </row>
    <row r="67" spans="1:11" customFormat="1" x14ac:dyDescent="0.3">
      <c r="A67" s="25" t="s">
        <v>633</v>
      </c>
      <c r="B67" s="16" t="s">
        <v>224</v>
      </c>
      <c r="C67" s="16" t="s">
        <v>74</v>
      </c>
      <c r="D67" s="16" t="s">
        <v>568</v>
      </c>
      <c r="E67" s="16" t="s">
        <v>497</v>
      </c>
      <c r="F67" s="16"/>
      <c r="G67" s="16">
        <v>500002</v>
      </c>
      <c r="H67" s="16" t="s">
        <v>455</v>
      </c>
      <c r="I67" s="16" t="s">
        <v>367</v>
      </c>
      <c r="J67" s="16" t="s">
        <v>225</v>
      </c>
      <c r="K67" t="s">
        <v>226</v>
      </c>
    </row>
    <row r="68" spans="1:11" customFormat="1" x14ac:dyDescent="0.3">
      <c r="A68" s="24" t="s">
        <v>426</v>
      </c>
      <c r="B68" s="16" t="s">
        <v>227</v>
      </c>
      <c r="C68" s="16" t="s">
        <v>99</v>
      </c>
      <c r="D68" s="16" t="s">
        <v>584</v>
      </c>
      <c r="E68" s="16" t="s">
        <v>504</v>
      </c>
      <c r="F68" s="16" t="s">
        <v>130</v>
      </c>
      <c r="G68" s="16">
        <v>734001</v>
      </c>
      <c r="H68" s="16" t="s">
        <v>447</v>
      </c>
      <c r="I68" s="16" t="s">
        <v>8</v>
      </c>
      <c r="J68" s="16" t="s">
        <v>228</v>
      </c>
    </row>
    <row r="69" spans="1:11" customFormat="1" x14ac:dyDescent="0.3">
      <c r="A69" s="25" t="s">
        <v>634</v>
      </c>
      <c r="B69" s="16" t="s">
        <v>229</v>
      </c>
      <c r="C69" s="16" t="s">
        <v>90</v>
      </c>
      <c r="D69" s="16" t="s">
        <v>556</v>
      </c>
      <c r="E69" s="16" t="s">
        <v>493</v>
      </c>
      <c r="F69" s="16"/>
      <c r="G69" s="16">
        <v>144002</v>
      </c>
      <c r="H69" s="16" t="s">
        <v>462</v>
      </c>
      <c r="I69" s="16" t="s">
        <v>7</v>
      </c>
      <c r="J69" s="16" t="s">
        <v>230</v>
      </c>
    </row>
    <row r="70" spans="1:11" customFormat="1" x14ac:dyDescent="0.3">
      <c r="A70" s="24" t="s">
        <v>427</v>
      </c>
      <c r="B70" s="16" t="s">
        <v>231</v>
      </c>
      <c r="C70" s="16" t="s">
        <v>59</v>
      </c>
      <c r="D70" s="16" t="s">
        <v>534</v>
      </c>
      <c r="E70" s="16" t="s">
        <v>480</v>
      </c>
      <c r="F70" s="16"/>
      <c r="G70" s="16">
        <v>834001</v>
      </c>
      <c r="H70" s="16" t="s">
        <v>460</v>
      </c>
      <c r="I70" s="16" t="s">
        <v>368</v>
      </c>
      <c r="J70" s="16" t="s">
        <v>232</v>
      </c>
      <c r="K70" t="s">
        <v>233</v>
      </c>
    </row>
    <row r="71" spans="1:11" customFormat="1" x14ac:dyDescent="0.3">
      <c r="A71" s="25" t="s">
        <v>458</v>
      </c>
      <c r="B71" s="16" t="s">
        <v>234</v>
      </c>
      <c r="C71" s="16" t="s">
        <v>33</v>
      </c>
      <c r="D71" s="16" t="s">
        <v>551</v>
      </c>
      <c r="E71" s="16" t="s">
        <v>489</v>
      </c>
      <c r="F71" s="16"/>
      <c r="G71" s="16">
        <v>796001</v>
      </c>
      <c r="H71" s="16" t="s">
        <v>457</v>
      </c>
      <c r="I71" s="16" t="s">
        <v>369</v>
      </c>
      <c r="J71" s="16" t="s">
        <v>235</v>
      </c>
      <c r="K71" t="s">
        <v>236</v>
      </c>
    </row>
    <row r="72" spans="1:11" customFormat="1" x14ac:dyDescent="0.3">
      <c r="A72" s="24" t="s">
        <v>428</v>
      </c>
      <c r="B72" s="16" t="s">
        <v>237</v>
      </c>
      <c r="C72" s="16" t="s">
        <v>29</v>
      </c>
      <c r="D72" s="16" t="s">
        <v>603</v>
      </c>
      <c r="E72" s="16" t="s">
        <v>501</v>
      </c>
      <c r="F72" s="16" t="s">
        <v>238</v>
      </c>
      <c r="G72" s="16">
        <v>226018</v>
      </c>
      <c r="H72" s="16" t="s">
        <v>464</v>
      </c>
      <c r="I72" s="16" t="s">
        <v>370</v>
      </c>
      <c r="J72" s="16" t="s">
        <v>239</v>
      </c>
    </row>
    <row r="73" spans="1:11" customFormat="1" x14ac:dyDescent="0.3">
      <c r="A73" s="25" t="s">
        <v>429</v>
      </c>
      <c r="B73" s="16" t="s">
        <v>240</v>
      </c>
      <c r="C73" s="16" t="s">
        <v>90</v>
      </c>
      <c r="D73" s="16" t="s">
        <v>604</v>
      </c>
      <c r="E73" s="16" t="s">
        <v>494</v>
      </c>
      <c r="F73" s="16"/>
      <c r="G73" s="16">
        <v>302019</v>
      </c>
      <c r="H73" s="16" t="s">
        <v>463</v>
      </c>
      <c r="I73" s="16" t="s">
        <v>6</v>
      </c>
      <c r="J73" s="16" t="s">
        <v>241</v>
      </c>
      <c r="K73" t="s">
        <v>242</v>
      </c>
    </row>
    <row r="74" spans="1:11" customFormat="1" x14ac:dyDescent="0.3">
      <c r="A74" s="24" t="s">
        <v>430</v>
      </c>
      <c r="B74" s="16" t="s">
        <v>243</v>
      </c>
      <c r="C74" s="16" t="s">
        <v>33</v>
      </c>
      <c r="D74" s="16" t="s">
        <v>514</v>
      </c>
      <c r="E74" s="16" t="s">
        <v>449</v>
      </c>
      <c r="F74" s="16"/>
      <c r="G74" s="16">
        <v>110034</v>
      </c>
      <c r="H74" s="16" t="s">
        <v>449</v>
      </c>
      <c r="I74" s="16" t="s">
        <v>5</v>
      </c>
      <c r="J74" s="16" t="s">
        <v>244</v>
      </c>
      <c r="K74" t="s">
        <v>245</v>
      </c>
    </row>
    <row r="75" spans="1:11" customFormat="1" x14ac:dyDescent="0.3">
      <c r="A75" s="25" t="s">
        <v>431</v>
      </c>
      <c r="B75" s="16" t="s">
        <v>246</v>
      </c>
      <c r="C75" s="16" t="s">
        <v>49</v>
      </c>
      <c r="D75" s="16" t="s">
        <v>544</v>
      </c>
      <c r="E75" s="16" t="s">
        <v>486</v>
      </c>
      <c r="F75" s="16"/>
      <c r="G75" s="16">
        <v>444602</v>
      </c>
      <c r="H75" s="16" t="s">
        <v>452</v>
      </c>
      <c r="I75" s="16" t="s">
        <v>371</v>
      </c>
      <c r="J75" s="16" t="s">
        <v>247</v>
      </c>
      <c r="K75" t="s">
        <v>248</v>
      </c>
    </row>
    <row r="76" spans="1:11" customFormat="1" x14ac:dyDescent="0.3">
      <c r="A76" s="24" t="s">
        <v>432</v>
      </c>
      <c r="B76" s="16" t="s">
        <v>249</v>
      </c>
      <c r="C76" s="16" t="s">
        <v>90</v>
      </c>
      <c r="D76" s="16" t="s">
        <v>577</v>
      </c>
      <c r="E76" s="16" t="s">
        <v>502</v>
      </c>
      <c r="F76" s="16" t="s">
        <v>250</v>
      </c>
      <c r="G76" s="16">
        <v>211002</v>
      </c>
      <c r="H76" s="16" t="s">
        <v>464</v>
      </c>
      <c r="I76" s="16" t="s">
        <v>372</v>
      </c>
      <c r="J76" s="16" t="s">
        <v>251</v>
      </c>
      <c r="K76" t="s">
        <v>252</v>
      </c>
    </row>
    <row r="77" spans="1:11" customFormat="1" x14ac:dyDescent="0.3">
      <c r="A77" s="25" t="s">
        <v>433</v>
      </c>
      <c r="B77" s="16" t="s">
        <v>253</v>
      </c>
      <c r="C77" s="16" t="s">
        <v>59</v>
      </c>
      <c r="D77" s="16" t="s">
        <v>605</v>
      </c>
      <c r="E77" s="16" t="s">
        <v>469</v>
      </c>
      <c r="F77" s="16"/>
      <c r="G77" s="16">
        <v>800014</v>
      </c>
      <c r="H77" s="16" t="s">
        <v>446</v>
      </c>
      <c r="I77" s="16" t="s">
        <v>373</v>
      </c>
      <c r="J77" s="16" t="s">
        <v>254</v>
      </c>
      <c r="K77" t="s">
        <v>255</v>
      </c>
    </row>
    <row r="78" spans="1:11" customFormat="1" x14ac:dyDescent="0.3">
      <c r="A78" s="24" t="s">
        <v>434</v>
      </c>
      <c r="B78" s="16" t="s">
        <v>256</v>
      </c>
      <c r="C78" s="16" t="s">
        <v>49</v>
      </c>
      <c r="D78" s="16" t="s">
        <v>606</v>
      </c>
      <c r="E78" s="16" t="s">
        <v>503</v>
      </c>
      <c r="F78" s="16" t="s">
        <v>124</v>
      </c>
      <c r="G78" s="16">
        <v>282010</v>
      </c>
      <c r="H78" s="16" t="s">
        <v>464</v>
      </c>
      <c r="I78" s="16" t="s">
        <v>4</v>
      </c>
      <c r="J78" s="16" t="s">
        <v>257</v>
      </c>
    </row>
    <row r="79" spans="1:11" customFormat="1" x14ac:dyDescent="0.3">
      <c r="A79" s="25" t="s">
        <v>435</v>
      </c>
      <c r="B79" s="16" t="s">
        <v>258</v>
      </c>
      <c r="C79" s="16" t="s">
        <v>94</v>
      </c>
      <c r="D79" s="16" t="s">
        <v>573</v>
      </c>
      <c r="E79" s="16" t="s">
        <v>501</v>
      </c>
      <c r="F79" s="16" t="s">
        <v>259</v>
      </c>
      <c r="G79" s="16">
        <v>226014</v>
      </c>
      <c r="H79" s="16" t="s">
        <v>464</v>
      </c>
      <c r="I79" s="16" t="s">
        <v>3</v>
      </c>
      <c r="J79" s="16" t="s">
        <v>260</v>
      </c>
      <c r="K79" t="s">
        <v>261</v>
      </c>
    </row>
    <row r="80" spans="1:11" customFormat="1" x14ac:dyDescent="0.3">
      <c r="A80" s="24" t="s">
        <v>635</v>
      </c>
      <c r="B80" s="16" t="s">
        <v>262</v>
      </c>
      <c r="C80" s="16" t="s">
        <v>49</v>
      </c>
      <c r="D80" s="16" t="s">
        <v>521</v>
      </c>
      <c r="E80" s="16" t="s">
        <v>476</v>
      </c>
      <c r="F80" s="16"/>
      <c r="G80" s="16">
        <v>360001</v>
      </c>
      <c r="H80" s="16" t="s">
        <v>453</v>
      </c>
      <c r="I80" s="16" t="s">
        <v>374</v>
      </c>
      <c r="J80" s="16" t="s">
        <v>263</v>
      </c>
      <c r="K80" t="s">
        <v>264</v>
      </c>
    </row>
    <row r="81" spans="1:11" customFormat="1" x14ac:dyDescent="0.3">
      <c r="A81" s="25" t="s">
        <v>436</v>
      </c>
      <c r="B81" s="16" t="s">
        <v>265</v>
      </c>
      <c r="C81" s="16" t="s">
        <v>33</v>
      </c>
      <c r="D81" s="16" t="s">
        <v>567</v>
      </c>
      <c r="E81" s="16" t="s">
        <v>496</v>
      </c>
      <c r="F81" s="16"/>
      <c r="G81" s="16">
        <v>600037</v>
      </c>
      <c r="H81" s="16" t="s">
        <v>456</v>
      </c>
      <c r="I81" s="16" t="s">
        <v>2</v>
      </c>
      <c r="J81" s="16" t="s">
        <v>266</v>
      </c>
    </row>
    <row r="82" spans="1:11" customFormat="1" x14ac:dyDescent="0.3">
      <c r="A82" s="24" t="s">
        <v>437</v>
      </c>
      <c r="B82" s="16" t="s">
        <v>267</v>
      </c>
      <c r="C82" s="16" t="s">
        <v>29</v>
      </c>
      <c r="D82" s="16" t="s">
        <v>587</v>
      </c>
      <c r="E82" s="16" t="s">
        <v>471</v>
      </c>
      <c r="F82" s="16" t="s">
        <v>75</v>
      </c>
      <c r="G82" s="16">
        <v>713213</v>
      </c>
      <c r="H82" s="16" t="s">
        <v>447</v>
      </c>
      <c r="I82" s="16" t="s">
        <v>375</v>
      </c>
      <c r="J82" s="16" t="s">
        <v>268</v>
      </c>
      <c r="K82" t="s">
        <v>269</v>
      </c>
    </row>
    <row r="83" spans="1:11" customFormat="1" x14ac:dyDescent="0.3">
      <c r="A83" s="25" t="s">
        <v>438</v>
      </c>
      <c r="B83" s="16" t="s">
        <v>270</v>
      </c>
      <c r="C83" s="16" t="s">
        <v>74</v>
      </c>
      <c r="D83" s="16" t="s">
        <v>576</v>
      </c>
      <c r="E83" s="16" t="s">
        <v>502</v>
      </c>
      <c r="F83" s="16" t="s">
        <v>156</v>
      </c>
      <c r="G83" s="16">
        <v>211003</v>
      </c>
      <c r="H83" s="16" t="s">
        <v>464</v>
      </c>
      <c r="I83" s="16" t="s">
        <v>376</v>
      </c>
      <c r="J83" s="16" t="s">
        <v>271</v>
      </c>
      <c r="K83" t="s">
        <v>272</v>
      </c>
    </row>
    <row r="84" spans="1:11" customFormat="1" x14ac:dyDescent="0.3">
      <c r="A84" s="24" t="s">
        <v>439</v>
      </c>
      <c r="B84" s="16" t="s">
        <v>273</v>
      </c>
      <c r="C84" s="16" t="s">
        <v>90</v>
      </c>
      <c r="D84" s="16" t="s">
        <v>513</v>
      </c>
      <c r="E84" s="16" t="s">
        <v>449</v>
      </c>
      <c r="F84" s="16"/>
      <c r="G84" s="16">
        <v>110005</v>
      </c>
      <c r="H84" s="16" t="s">
        <v>449</v>
      </c>
      <c r="I84" s="16" t="s">
        <v>377</v>
      </c>
      <c r="J84" s="16" t="s">
        <v>274</v>
      </c>
      <c r="K84" t="s">
        <v>275</v>
      </c>
    </row>
    <row r="85" spans="1:11" customFormat="1" x14ac:dyDescent="0.3">
      <c r="A85" s="25" t="s">
        <v>440</v>
      </c>
      <c r="B85" s="16" t="s">
        <v>276</v>
      </c>
      <c r="C85" s="16" t="s">
        <v>65</v>
      </c>
      <c r="D85" s="16" t="s">
        <v>540</v>
      </c>
      <c r="E85" s="16" t="s">
        <v>484</v>
      </c>
      <c r="F85" s="16"/>
      <c r="G85" s="16">
        <v>411007</v>
      </c>
      <c r="H85" s="16" t="s">
        <v>452</v>
      </c>
      <c r="I85" s="16" t="s">
        <v>378</v>
      </c>
      <c r="J85" s="16" t="s">
        <v>277</v>
      </c>
      <c r="K85" t="s">
        <v>278</v>
      </c>
    </row>
    <row r="86" spans="1:11" customFormat="1" x14ac:dyDescent="0.3">
      <c r="A86" s="24" t="s">
        <v>441</v>
      </c>
      <c r="B86" s="16" t="s">
        <v>279</v>
      </c>
      <c r="C86" s="16" t="s">
        <v>59</v>
      </c>
      <c r="D86" s="16" t="s">
        <v>545</v>
      </c>
      <c r="E86" s="16" t="s">
        <v>487</v>
      </c>
      <c r="F86" s="16"/>
      <c r="G86" s="16">
        <v>416003</v>
      </c>
      <c r="H86" s="16" t="s">
        <v>452</v>
      </c>
      <c r="I86" s="16" t="s">
        <v>379</v>
      </c>
      <c r="J86" s="16" t="s">
        <v>280</v>
      </c>
      <c r="K86" t="s">
        <v>281</v>
      </c>
    </row>
    <row r="87" spans="1:11" customFormat="1" x14ac:dyDescent="0.3">
      <c r="A87" s="19" t="s">
        <v>636</v>
      </c>
      <c r="B87" s="16" t="s">
        <v>282</v>
      </c>
      <c r="C87" s="16" t="s">
        <v>29</v>
      </c>
      <c r="D87" s="16" t="s">
        <v>522</v>
      </c>
      <c r="E87" s="16" t="s">
        <v>476</v>
      </c>
      <c r="F87" s="16"/>
      <c r="G87" s="16">
        <v>360001</v>
      </c>
      <c r="H87" s="16" t="s">
        <v>453</v>
      </c>
      <c r="I87" s="16" t="s">
        <v>380</v>
      </c>
      <c r="J87" s="16" t="s">
        <v>283</v>
      </c>
      <c r="K87" t="s">
        <v>284</v>
      </c>
    </row>
    <row r="88" spans="1:11" customFormat="1" x14ac:dyDescent="0.3">
      <c r="A88" s="18" t="s">
        <v>442</v>
      </c>
      <c r="B88" s="16" t="s">
        <v>285</v>
      </c>
      <c r="C88" s="16" t="s">
        <v>59</v>
      </c>
      <c r="D88" s="16" t="s">
        <v>570</v>
      </c>
      <c r="E88" s="16" t="s">
        <v>500</v>
      </c>
      <c r="F88" s="16"/>
      <c r="G88" s="16">
        <v>799279</v>
      </c>
      <c r="H88" s="16" t="s">
        <v>451</v>
      </c>
      <c r="I88" s="16" t="s">
        <v>381</v>
      </c>
      <c r="J88" s="16" t="s">
        <v>286</v>
      </c>
      <c r="K88" t="s">
        <v>286</v>
      </c>
    </row>
    <row r="89" spans="1:11" customFormat="1" x14ac:dyDescent="0.3">
      <c r="A89" s="19" t="s">
        <v>443</v>
      </c>
      <c r="B89" s="16" t="s">
        <v>287</v>
      </c>
      <c r="C89" s="16" t="s">
        <v>90</v>
      </c>
      <c r="D89" s="16" t="s">
        <v>582</v>
      </c>
      <c r="E89" s="16" t="s">
        <v>470</v>
      </c>
      <c r="F89" s="16" t="s">
        <v>75</v>
      </c>
      <c r="G89" s="16">
        <v>700098</v>
      </c>
      <c r="H89" s="16" t="s">
        <v>447</v>
      </c>
      <c r="I89" s="16" t="s">
        <v>382</v>
      </c>
      <c r="J89" s="16" t="s">
        <v>288</v>
      </c>
    </row>
    <row r="90" spans="1:11" customFormat="1" x14ac:dyDescent="0.3">
      <c r="A90" s="18" t="s">
        <v>637</v>
      </c>
      <c r="B90" s="16" t="s">
        <v>289</v>
      </c>
      <c r="C90" s="16" t="s">
        <v>33</v>
      </c>
      <c r="D90" s="16" t="s">
        <v>578</v>
      </c>
      <c r="E90" s="16" t="s">
        <v>503</v>
      </c>
      <c r="F90" s="16" t="s">
        <v>156</v>
      </c>
      <c r="G90" s="16">
        <v>282001</v>
      </c>
      <c r="H90" s="16" t="s">
        <v>464</v>
      </c>
      <c r="I90" s="16" t="s">
        <v>1</v>
      </c>
      <c r="J90" s="16" t="s">
        <v>290</v>
      </c>
      <c r="K90" t="s">
        <v>291</v>
      </c>
    </row>
    <row r="91" spans="1:11" customFormat="1" x14ac:dyDescent="0.3">
      <c r="A91" s="19" t="s">
        <v>638</v>
      </c>
      <c r="B91" s="16" t="s">
        <v>292</v>
      </c>
      <c r="C91" s="16" t="s">
        <v>293</v>
      </c>
      <c r="D91" s="16" t="s">
        <v>569</v>
      </c>
      <c r="E91" s="16" t="s">
        <v>499</v>
      </c>
      <c r="F91" s="16"/>
      <c r="G91" s="16">
        <v>799010</v>
      </c>
      <c r="H91" s="16" t="s">
        <v>451</v>
      </c>
      <c r="I91" s="16" t="s">
        <v>0</v>
      </c>
      <c r="J91" s="16" t="s">
        <v>294</v>
      </c>
      <c r="K91" t="s">
        <v>294</v>
      </c>
    </row>
    <row r="92" spans="1:11" customFormat="1" x14ac:dyDescent="0.3">
      <c r="A92" s="18" t="s">
        <v>639</v>
      </c>
      <c r="B92" s="16" t="s">
        <v>295</v>
      </c>
      <c r="C92" s="16" t="s">
        <v>33</v>
      </c>
      <c r="D92" s="16" t="s">
        <v>554</v>
      </c>
      <c r="E92" s="16" t="s">
        <v>491</v>
      </c>
      <c r="F92" s="16"/>
      <c r="G92" s="16">
        <v>769015</v>
      </c>
      <c r="H92" s="16" t="s">
        <v>459</v>
      </c>
      <c r="I92" s="16" t="s">
        <v>383</v>
      </c>
      <c r="J92" s="16" t="s">
        <v>296</v>
      </c>
      <c r="K92" t="s">
        <v>296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4F4B7-5699-40B0-B32D-292F3B93A23B}">
  <sheetPr codeName="Sheet4"/>
  <dimension ref="A1:K832"/>
  <sheetViews>
    <sheetView topLeftCell="A550" workbookViewId="0">
      <selection activeCell="D578" sqref="D578"/>
    </sheetView>
  </sheetViews>
  <sheetFormatPr defaultRowHeight="14.4" x14ac:dyDescent="0.3"/>
  <cols>
    <col min="1" max="1" width="12" bestFit="1" customWidth="1"/>
    <col min="2" max="2" width="15.33203125" bestFit="1" customWidth="1"/>
    <col min="3" max="3" width="14.109375" style="16" bestFit="1" customWidth="1"/>
    <col min="4" max="4" width="16.88671875" style="16" bestFit="1" customWidth="1"/>
    <col min="5" max="5" width="16.21875" style="16" bestFit="1" customWidth="1"/>
    <col min="6" max="6" width="17.88671875" style="16" bestFit="1" customWidth="1"/>
    <col min="7" max="7" width="17.109375" style="16" bestFit="1" customWidth="1"/>
    <col min="8" max="8" width="21.6640625" style="16" bestFit="1" customWidth="1"/>
    <col min="9" max="9" width="16.44140625" style="16" bestFit="1" customWidth="1"/>
    <col min="10" max="10" width="9.109375" style="16"/>
    <col min="11" max="11" width="10.44140625" bestFit="1" customWidth="1"/>
  </cols>
  <sheetData>
    <row r="1" spans="1:11" x14ac:dyDescent="0.3">
      <c r="A1" s="20" t="s">
        <v>306</v>
      </c>
      <c r="B1" s="20" t="s">
        <v>307</v>
      </c>
      <c r="C1" s="21" t="s">
        <v>308</v>
      </c>
      <c r="D1" s="21" t="s">
        <v>309</v>
      </c>
      <c r="E1" s="21" t="s">
        <v>305</v>
      </c>
      <c r="F1" s="21" t="s">
        <v>640</v>
      </c>
      <c r="G1" s="21" t="s">
        <v>310</v>
      </c>
      <c r="H1" s="21" t="s">
        <v>301</v>
      </c>
      <c r="I1" s="21" t="s">
        <v>647</v>
      </c>
    </row>
    <row r="2" spans="1:11" x14ac:dyDescent="0.3">
      <c r="A2" s="20">
        <v>10643</v>
      </c>
      <c r="B2" s="20" t="s">
        <v>28</v>
      </c>
      <c r="C2" s="22">
        <v>42972</v>
      </c>
      <c r="D2" s="22">
        <v>43000</v>
      </c>
      <c r="E2" s="22">
        <v>42980</v>
      </c>
      <c r="F2" s="21" t="s">
        <v>644</v>
      </c>
      <c r="G2" s="21">
        <v>147.30000000000001</v>
      </c>
      <c r="H2" s="21" t="s">
        <v>311</v>
      </c>
      <c r="I2" s="21" t="str">
        <f>TEXT(OrderInfo[[#This Row],[OrderDate]],"mmm")</f>
        <v>Aug</v>
      </c>
      <c r="K2" s="1"/>
    </row>
    <row r="3" spans="1:11" x14ac:dyDescent="0.3">
      <c r="A3" s="20">
        <v>10692</v>
      </c>
      <c r="B3" s="20" t="s">
        <v>28</v>
      </c>
      <c r="C3" s="22">
        <v>43011</v>
      </c>
      <c r="D3" s="22">
        <v>43039</v>
      </c>
      <c r="E3" s="22">
        <v>43021</v>
      </c>
      <c r="F3" s="21" t="s">
        <v>645</v>
      </c>
      <c r="G3" s="21">
        <v>305.10000000000002</v>
      </c>
      <c r="H3" s="21" t="s">
        <v>311</v>
      </c>
      <c r="I3" s="21" t="str">
        <f>TEXT(OrderInfo[[#This Row],[OrderDate]],"mmm")</f>
        <v>Oct</v>
      </c>
    </row>
    <row r="4" spans="1:11" x14ac:dyDescent="0.3">
      <c r="A4" s="20">
        <v>10702</v>
      </c>
      <c r="B4" s="20" t="s">
        <v>28</v>
      </c>
      <c r="C4" s="22">
        <v>43021</v>
      </c>
      <c r="D4" s="22">
        <v>43063</v>
      </c>
      <c r="E4" s="22">
        <v>43029</v>
      </c>
      <c r="F4" s="21" t="s">
        <v>644</v>
      </c>
      <c r="G4" s="21">
        <v>119.7</v>
      </c>
      <c r="H4" s="21" t="s">
        <v>311</v>
      </c>
      <c r="I4" s="21" t="str">
        <f>TEXT(OrderInfo[[#This Row],[OrderDate]],"mmm")</f>
        <v>Oct</v>
      </c>
    </row>
    <row r="5" spans="1:11" x14ac:dyDescent="0.3">
      <c r="A5" s="20">
        <v>10835</v>
      </c>
      <c r="B5" s="20" t="s">
        <v>28</v>
      </c>
      <c r="C5" s="22">
        <v>43115</v>
      </c>
      <c r="D5" s="22">
        <v>43143</v>
      </c>
      <c r="E5" s="22">
        <v>43121</v>
      </c>
      <c r="F5" s="21" t="s">
        <v>646</v>
      </c>
      <c r="G5" s="21">
        <v>347.65</v>
      </c>
      <c r="H5" s="21" t="s">
        <v>311</v>
      </c>
      <c r="I5" s="21" t="str">
        <f>TEXT(OrderInfo[[#This Row],[OrderDate]],"mmm")</f>
        <v>Jan</v>
      </c>
    </row>
    <row r="6" spans="1:11" x14ac:dyDescent="0.3">
      <c r="A6" s="20">
        <v>10952</v>
      </c>
      <c r="B6" s="20" t="s">
        <v>28</v>
      </c>
      <c r="C6" s="22">
        <v>43175</v>
      </c>
      <c r="D6" s="22">
        <v>43217</v>
      </c>
      <c r="E6" s="22">
        <v>43183</v>
      </c>
      <c r="F6" s="21" t="s">
        <v>644</v>
      </c>
      <c r="G6" s="21">
        <v>202.10000000000002</v>
      </c>
      <c r="H6" s="21" t="s">
        <v>311</v>
      </c>
      <c r="I6" s="21" t="str">
        <f>TEXT(OrderInfo[[#This Row],[OrderDate]],"mmm")</f>
        <v>Mar</v>
      </c>
    </row>
    <row r="7" spans="1:11" x14ac:dyDescent="0.3">
      <c r="A7" s="20">
        <v>11011</v>
      </c>
      <c r="B7" s="20" t="s">
        <v>28</v>
      </c>
      <c r="C7" s="22">
        <v>43199</v>
      </c>
      <c r="D7" s="22">
        <v>43227</v>
      </c>
      <c r="E7" s="22">
        <v>43203</v>
      </c>
      <c r="F7" s="21" t="s">
        <v>644</v>
      </c>
      <c r="G7" s="21">
        <v>6.05</v>
      </c>
      <c r="H7" s="21" t="s">
        <v>311</v>
      </c>
      <c r="I7" s="21" t="str">
        <f>TEXT(OrderInfo[[#This Row],[OrderDate]],"mmm")</f>
        <v>Apr</v>
      </c>
    </row>
    <row r="8" spans="1:11" x14ac:dyDescent="0.3">
      <c r="A8" s="20">
        <v>10308</v>
      </c>
      <c r="B8" s="20" t="s">
        <v>32</v>
      </c>
      <c r="C8" s="22">
        <v>42631</v>
      </c>
      <c r="D8" s="22">
        <v>42659</v>
      </c>
      <c r="E8" s="22">
        <v>42637</v>
      </c>
      <c r="F8" s="21" t="s">
        <v>646</v>
      </c>
      <c r="G8" s="21">
        <v>8.0500000000000007</v>
      </c>
      <c r="H8" s="21" t="s">
        <v>312</v>
      </c>
      <c r="I8" s="21" t="str">
        <f>TEXT(OrderInfo[[#This Row],[OrderDate]],"mmm")</f>
        <v>Sep</v>
      </c>
    </row>
    <row r="9" spans="1:11" x14ac:dyDescent="0.3">
      <c r="A9" s="20">
        <v>10625</v>
      </c>
      <c r="B9" s="20" t="s">
        <v>32</v>
      </c>
      <c r="C9" s="22">
        <v>42955</v>
      </c>
      <c r="D9" s="22">
        <v>42983</v>
      </c>
      <c r="E9" s="22">
        <v>42961</v>
      </c>
      <c r="F9" s="21" t="s">
        <v>644</v>
      </c>
      <c r="G9" s="21">
        <v>219.5</v>
      </c>
      <c r="H9" s="21" t="s">
        <v>312</v>
      </c>
      <c r="I9" s="21" t="str">
        <f>TEXT(OrderInfo[[#This Row],[OrderDate]],"mmm")</f>
        <v>Aug</v>
      </c>
    </row>
    <row r="10" spans="1:11" x14ac:dyDescent="0.3">
      <c r="A10" s="20">
        <v>10759</v>
      </c>
      <c r="B10" s="20" t="s">
        <v>32</v>
      </c>
      <c r="C10" s="22">
        <v>43067</v>
      </c>
      <c r="D10" s="22">
        <v>43095</v>
      </c>
      <c r="E10" s="22">
        <v>43081</v>
      </c>
      <c r="F10" s="21" t="s">
        <v>646</v>
      </c>
      <c r="G10" s="21">
        <v>59.95</v>
      </c>
      <c r="H10" s="21" t="s">
        <v>312</v>
      </c>
      <c r="I10" s="21" t="str">
        <f>TEXT(OrderInfo[[#This Row],[OrderDate]],"mmm")</f>
        <v>Nov</v>
      </c>
    </row>
    <row r="11" spans="1:11" x14ac:dyDescent="0.3">
      <c r="A11" s="20">
        <v>10926</v>
      </c>
      <c r="B11" s="20" t="s">
        <v>32</v>
      </c>
      <c r="C11" s="22">
        <v>43163</v>
      </c>
      <c r="D11" s="22">
        <v>43191</v>
      </c>
      <c r="E11" s="22">
        <v>43170</v>
      </c>
      <c r="F11" s="21" t="s">
        <v>646</v>
      </c>
      <c r="G11" s="21">
        <v>199.60000000000002</v>
      </c>
      <c r="H11" s="21" t="s">
        <v>312</v>
      </c>
      <c r="I11" s="21" t="str">
        <f>TEXT(OrderInfo[[#This Row],[OrderDate]],"mmm")</f>
        <v>Mar</v>
      </c>
    </row>
    <row r="12" spans="1:11" x14ac:dyDescent="0.3">
      <c r="A12" s="20">
        <v>10365</v>
      </c>
      <c r="B12" s="20" t="s">
        <v>36</v>
      </c>
      <c r="C12" s="22">
        <v>42701</v>
      </c>
      <c r="D12" s="22">
        <v>42729</v>
      </c>
      <c r="E12" s="22">
        <v>42706</v>
      </c>
      <c r="F12" s="21" t="s">
        <v>645</v>
      </c>
      <c r="G12" s="21">
        <v>110</v>
      </c>
      <c r="H12" s="21" t="s">
        <v>313</v>
      </c>
      <c r="I12" s="21" t="str">
        <f>TEXT(OrderInfo[[#This Row],[OrderDate]],"mmm")</f>
        <v>Nov</v>
      </c>
    </row>
    <row r="13" spans="1:11" x14ac:dyDescent="0.3">
      <c r="A13" s="20">
        <v>10507</v>
      </c>
      <c r="B13" s="20" t="s">
        <v>36</v>
      </c>
      <c r="C13" s="22">
        <v>42840</v>
      </c>
      <c r="D13" s="22">
        <v>42868</v>
      </c>
      <c r="E13" s="22">
        <v>42847</v>
      </c>
      <c r="F13" s="21" t="s">
        <v>644</v>
      </c>
      <c r="G13" s="21">
        <v>237.25</v>
      </c>
      <c r="H13" s="21" t="s">
        <v>313</v>
      </c>
      <c r="I13" s="21" t="str">
        <f>TEXT(OrderInfo[[#This Row],[OrderDate]],"mmm")</f>
        <v>Apr</v>
      </c>
    </row>
    <row r="14" spans="1:11" x14ac:dyDescent="0.3">
      <c r="A14" s="20">
        <v>10535</v>
      </c>
      <c r="B14" s="20" t="s">
        <v>36</v>
      </c>
      <c r="C14" s="22">
        <v>42868</v>
      </c>
      <c r="D14" s="22">
        <v>42896</v>
      </c>
      <c r="E14" s="22">
        <v>42876</v>
      </c>
      <c r="F14" s="21" t="s">
        <v>644</v>
      </c>
      <c r="G14" s="21">
        <v>78.2</v>
      </c>
      <c r="H14" s="21" t="s">
        <v>313</v>
      </c>
      <c r="I14" s="21" t="str">
        <f>TEXT(OrderInfo[[#This Row],[OrderDate]],"mmm")</f>
        <v>May</v>
      </c>
    </row>
    <row r="15" spans="1:11" x14ac:dyDescent="0.3">
      <c r="A15" s="20">
        <v>10573</v>
      </c>
      <c r="B15" s="20" t="s">
        <v>36</v>
      </c>
      <c r="C15" s="22">
        <v>42905</v>
      </c>
      <c r="D15" s="22">
        <v>42933</v>
      </c>
      <c r="E15" s="22">
        <v>42906</v>
      </c>
      <c r="F15" s="21" t="s">
        <v>646</v>
      </c>
      <c r="G15" s="21">
        <v>424.20000000000005</v>
      </c>
      <c r="H15" s="21" t="s">
        <v>313</v>
      </c>
      <c r="I15" s="21" t="str">
        <f>TEXT(OrderInfo[[#This Row],[OrderDate]],"mmm")</f>
        <v>Jun</v>
      </c>
    </row>
    <row r="16" spans="1:11" x14ac:dyDescent="0.3">
      <c r="A16" s="20">
        <v>10677</v>
      </c>
      <c r="B16" s="20" t="s">
        <v>36</v>
      </c>
      <c r="C16" s="22">
        <v>43000</v>
      </c>
      <c r="D16" s="22">
        <v>43028</v>
      </c>
      <c r="E16" s="22">
        <v>43004</v>
      </c>
      <c r="F16" s="21" t="s">
        <v>646</v>
      </c>
      <c r="G16" s="21">
        <v>20.150000000000002</v>
      </c>
      <c r="H16" s="21" t="s">
        <v>313</v>
      </c>
      <c r="I16" s="21" t="str">
        <f>TEXT(OrderInfo[[#This Row],[OrderDate]],"mmm")</f>
        <v>Sep</v>
      </c>
    </row>
    <row r="17" spans="1:9" x14ac:dyDescent="0.3">
      <c r="A17" s="20">
        <v>10682</v>
      </c>
      <c r="B17" s="20" t="s">
        <v>36</v>
      </c>
      <c r="C17" s="22">
        <v>43003</v>
      </c>
      <c r="D17" s="22">
        <v>43031</v>
      </c>
      <c r="E17" s="22">
        <v>43009</v>
      </c>
      <c r="F17" s="21" t="s">
        <v>645</v>
      </c>
      <c r="G17" s="21">
        <v>180.65</v>
      </c>
      <c r="H17" s="21" t="s">
        <v>313</v>
      </c>
      <c r="I17" s="21" t="str">
        <f>TEXT(OrderInfo[[#This Row],[OrderDate]],"mmm")</f>
        <v>Sep</v>
      </c>
    </row>
    <row r="18" spans="1:9" x14ac:dyDescent="0.3">
      <c r="A18" s="20">
        <v>10856</v>
      </c>
      <c r="B18" s="20" t="s">
        <v>36</v>
      </c>
      <c r="C18" s="22">
        <v>43128</v>
      </c>
      <c r="D18" s="22">
        <v>43156</v>
      </c>
      <c r="E18" s="22">
        <v>43141</v>
      </c>
      <c r="F18" s="21" t="s">
        <v>645</v>
      </c>
      <c r="G18" s="21">
        <v>292.14999999999998</v>
      </c>
      <c r="H18" s="21" t="s">
        <v>313</v>
      </c>
      <c r="I18" s="21" t="str">
        <f>TEXT(OrderInfo[[#This Row],[OrderDate]],"mmm")</f>
        <v>Jan</v>
      </c>
    </row>
    <row r="19" spans="1:9" x14ac:dyDescent="0.3">
      <c r="A19" s="20">
        <v>10355</v>
      </c>
      <c r="B19" s="20" t="s">
        <v>38</v>
      </c>
      <c r="C19" s="22">
        <v>42689</v>
      </c>
      <c r="D19" s="22">
        <v>42717</v>
      </c>
      <c r="E19" s="22">
        <v>42694</v>
      </c>
      <c r="F19" s="21" t="s">
        <v>644</v>
      </c>
      <c r="G19" s="21">
        <v>209.75</v>
      </c>
      <c r="H19" s="21" t="s">
        <v>314</v>
      </c>
      <c r="I19" s="21" t="str">
        <f>TEXT(OrderInfo[[#This Row],[OrderDate]],"mmm")</f>
        <v>Nov</v>
      </c>
    </row>
    <row r="20" spans="1:9" x14ac:dyDescent="0.3">
      <c r="A20" s="20">
        <v>10383</v>
      </c>
      <c r="B20" s="20" t="s">
        <v>38</v>
      </c>
      <c r="C20" s="22">
        <v>42720</v>
      </c>
      <c r="D20" s="22">
        <v>42748</v>
      </c>
      <c r="E20" s="22">
        <v>42722</v>
      </c>
      <c r="F20" s="21" t="s">
        <v>646</v>
      </c>
      <c r="G20" s="21">
        <v>171.20000000000002</v>
      </c>
      <c r="H20" s="21" t="s">
        <v>314</v>
      </c>
      <c r="I20" s="21" t="str">
        <f>TEXT(OrderInfo[[#This Row],[OrderDate]],"mmm")</f>
        <v>Dec</v>
      </c>
    </row>
    <row r="21" spans="1:9" x14ac:dyDescent="0.3">
      <c r="A21" s="20">
        <v>10453</v>
      </c>
      <c r="B21" s="20" t="s">
        <v>38</v>
      </c>
      <c r="C21" s="22">
        <v>42787</v>
      </c>
      <c r="D21" s="22">
        <v>42815</v>
      </c>
      <c r="E21" s="22">
        <v>42792</v>
      </c>
      <c r="F21" s="21" t="s">
        <v>645</v>
      </c>
      <c r="G21" s="21">
        <v>126.8</v>
      </c>
      <c r="H21" s="21" t="s">
        <v>314</v>
      </c>
      <c r="I21" s="21" t="str">
        <f>TEXT(OrderInfo[[#This Row],[OrderDate]],"mmm")</f>
        <v>Feb</v>
      </c>
    </row>
    <row r="22" spans="1:9" x14ac:dyDescent="0.3">
      <c r="A22" s="20">
        <v>10558</v>
      </c>
      <c r="B22" s="20" t="s">
        <v>38</v>
      </c>
      <c r="C22" s="22">
        <v>42890</v>
      </c>
      <c r="D22" s="22">
        <v>42918</v>
      </c>
      <c r="E22" s="22">
        <v>42896</v>
      </c>
      <c r="F22" s="21" t="s">
        <v>645</v>
      </c>
      <c r="G22" s="21">
        <v>364.85</v>
      </c>
      <c r="H22" s="21" t="s">
        <v>314</v>
      </c>
      <c r="I22" s="21" t="str">
        <f>TEXT(OrderInfo[[#This Row],[OrderDate]],"mmm")</f>
        <v>Jun</v>
      </c>
    </row>
    <row r="23" spans="1:9" x14ac:dyDescent="0.3">
      <c r="A23" s="20">
        <v>10707</v>
      </c>
      <c r="B23" s="20" t="s">
        <v>38</v>
      </c>
      <c r="C23" s="22">
        <v>43024</v>
      </c>
      <c r="D23" s="22">
        <v>43038</v>
      </c>
      <c r="E23" s="22">
        <v>43031</v>
      </c>
      <c r="F23" s="21" t="s">
        <v>646</v>
      </c>
      <c r="G23" s="21">
        <v>108.69999999999999</v>
      </c>
      <c r="H23" s="21" t="s">
        <v>314</v>
      </c>
      <c r="I23" s="21" t="str">
        <f>TEXT(OrderInfo[[#This Row],[OrderDate]],"mmm")</f>
        <v>Oct</v>
      </c>
    </row>
    <row r="24" spans="1:9" x14ac:dyDescent="0.3">
      <c r="A24" s="20">
        <v>10741</v>
      </c>
      <c r="B24" s="20" t="s">
        <v>38</v>
      </c>
      <c r="C24" s="22">
        <v>43053</v>
      </c>
      <c r="D24" s="22">
        <v>43067</v>
      </c>
      <c r="E24" s="22">
        <v>43057</v>
      </c>
      <c r="F24" s="21" t="s">
        <v>646</v>
      </c>
      <c r="G24" s="21">
        <v>54.800000000000004</v>
      </c>
      <c r="H24" s="21" t="s">
        <v>314</v>
      </c>
      <c r="I24" s="21" t="str">
        <f>TEXT(OrderInfo[[#This Row],[OrderDate]],"mmm")</f>
        <v>Nov</v>
      </c>
    </row>
    <row r="25" spans="1:9" x14ac:dyDescent="0.3">
      <c r="A25" s="20">
        <v>10743</v>
      </c>
      <c r="B25" s="20" t="s">
        <v>38</v>
      </c>
      <c r="C25" s="22">
        <v>43056</v>
      </c>
      <c r="D25" s="22">
        <v>43084</v>
      </c>
      <c r="E25" s="22">
        <v>43060</v>
      </c>
      <c r="F25" s="21" t="s">
        <v>645</v>
      </c>
      <c r="G25" s="21">
        <v>118.6</v>
      </c>
      <c r="H25" s="21" t="s">
        <v>314</v>
      </c>
      <c r="I25" s="21" t="str">
        <f>TEXT(OrderInfo[[#This Row],[OrderDate]],"mmm")</f>
        <v>Nov</v>
      </c>
    </row>
    <row r="26" spans="1:9" x14ac:dyDescent="0.3">
      <c r="A26" s="20">
        <v>10768</v>
      </c>
      <c r="B26" s="20" t="s">
        <v>38</v>
      </c>
      <c r="C26" s="22">
        <v>43077</v>
      </c>
      <c r="D26" s="22">
        <v>43105</v>
      </c>
      <c r="E26" s="22">
        <v>43084</v>
      </c>
      <c r="F26" s="21" t="s">
        <v>645</v>
      </c>
      <c r="G26" s="21">
        <v>731.59999999999991</v>
      </c>
      <c r="H26" s="21" t="s">
        <v>314</v>
      </c>
      <c r="I26" s="21" t="str">
        <f>TEXT(OrderInfo[[#This Row],[OrderDate]],"mmm")</f>
        <v>Dec</v>
      </c>
    </row>
    <row r="27" spans="1:9" x14ac:dyDescent="0.3">
      <c r="A27" s="20">
        <v>10793</v>
      </c>
      <c r="B27" s="20" t="s">
        <v>38</v>
      </c>
      <c r="C27" s="22">
        <v>43093</v>
      </c>
      <c r="D27" s="22">
        <v>43121</v>
      </c>
      <c r="E27" s="22">
        <v>43108</v>
      </c>
      <c r="F27" s="21" t="s">
        <v>646</v>
      </c>
      <c r="G27" s="21">
        <v>22.599999999999998</v>
      </c>
      <c r="H27" s="21" t="s">
        <v>314</v>
      </c>
      <c r="I27" s="21" t="str">
        <f>TEXT(OrderInfo[[#This Row],[OrderDate]],"mmm")</f>
        <v>Dec</v>
      </c>
    </row>
    <row r="28" spans="1:9" x14ac:dyDescent="0.3">
      <c r="A28" s="20">
        <v>10864</v>
      </c>
      <c r="B28" s="20" t="s">
        <v>38</v>
      </c>
      <c r="C28" s="22">
        <v>43133</v>
      </c>
      <c r="D28" s="22">
        <v>43161</v>
      </c>
      <c r="E28" s="22">
        <v>43140</v>
      </c>
      <c r="F28" s="21" t="s">
        <v>645</v>
      </c>
      <c r="G28" s="21">
        <v>15.2</v>
      </c>
      <c r="H28" s="21" t="s">
        <v>314</v>
      </c>
      <c r="I28" s="21" t="str">
        <f>TEXT(OrderInfo[[#This Row],[OrderDate]],"mmm")</f>
        <v>Feb</v>
      </c>
    </row>
    <row r="29" spans="1:9" x14ac:dyDescent="0.3">
      <c r="A29" s="20">
        <v>10920</v>
      </c>
      <c r="B29" s="20" t="s">
        <v>38</v>
      </c>
      <c r="C29" s="22">
        <v>43162</v>
      </c>
      <c r="D29" s="22">
        <v>43190</v>
      </c>
      <c r="E29" s="22">
        <v>43168</v>
      </c>
      <c r="F29" s="21" t="s">
        <v>645</v>
      </c>
      <c r="G29" s="21">
        <v>148.05000000000001</v>
      </c>
      <c r="H29" s="21" t="s">
        <v>314</v>
      </c>
      <c r="I29" s="21" t="str">
        <f>TEXT(OrderInfo[[#This Row],[OrderDate]],"mmm")</f>
        <v>Mar</v>
      </c>
    </row>
    <row r="30" spans="1:9" x14ac:dyDescent="0.3">
      <c r="A30" s="20">
        <v>10953</v>
      </c>
      <c r="B30" s="20" t="s">
        <v>38</v>
      </c>
      <c r="C30" s="22">
        <v>43175</v>
      </c>
      <c r="D30" s="22">
        <v>43189</v>
      </c>
      <c r="E30" s="22">
        <v>43184</v>
      </c>
      <c r="F30" s="21" t="s">
        <v>645</v>
      </c>
      <c r="G30" s="21">
        <v>118.6</v>
      </c>
      <c r="H30" s="21" t="s">
        <v>314</v>
      </c>
      <c r="I30" s="21" t="str">
        <f>TEXT(OrderInfo[[#This Row],[OrderDate]],"mmm")</f>
        <v>Mar</v>
      </c>
    </row>
    <row r="31" spans="1:9" x14ac:dyDescent="0.3">
      <c r="A31" s="20">
        <v>11016</v>
      </c>
      <c r="B31" s="20" t="s">
        <v>38</v>
      </c>
      <c r="C31" s="22">
        <v>43200</v>
      </c>
      <c r="D31" s="22">
        <v>43228</v>
      </c>
      <c r="E31" s="22">
        <v>43203</v>
      </c>
      <c r="F31" s="21" t="s">
        <v>645</v>
      </c>
      <c r="G31" s="21">
        <v>169</v>
      </c>
      <c r="H31" s="21" t="s">
        <v>314</v>
      </c>
      <c r="I31" s="21" t="str">
        <f>TEXT(OrderInfo[[#This Row],[OrderDate]],"mmm")</f>
        <v>Apr</v>
      </c>
    </row>
    <row r="32" spans="1:9" x14ac:dyDescent="0.3">
      <c r="A32" s="20">
        <v>10278</v>
      </c>
      <c r="B32" s="20" t="s">
        <v>41</v>
      </c>
      <c r="C32" s="22">
        <v>42594</v>
      </c>
      <c r="D32" s="22">
        <v>42622</v>
      </c>
      <c r="E32" s="22">
        <v>42598</v>
      </c>
      <c r="F32" s="21" t="s">
        <v>645</v>
      </c>
      <c r="G32" s="21">
        <v>463.45</v>
      </c>
      <c r="H32" s="21" t="s">
        <v>315</v>
      </c>
      <c r="I32" s="21" t="str">
        <f>TEXT(OrderInfo[[#This Row],[OrderDate]],"mmm")</f>
        <v>Aug</v>
      </c>
    </row>
    <row r="33" spans="1:9" x14ac:dyDescent="0.3">
      <c r="A33" s="20">
        <v>10280</v>
      </c>
      <c r="B33" s="20" t="s">
        <v>41</v>
      </c>
      <c r="C33" s="22">
        <v>42596</v>
      </c>
      <c r="D33" s="22">
        <v>42624</v>
      </c>
      <c r="E33" s="22">
        <v>42625</v>
      </c>
      <c r="F33" s="21" t="s">
        <v>644</v>
      </c>
      <c r="G33" s="21">
        <v>44.900000000000006</v>
      </c>
      <c r="H33" s="21" t="s">
        <v>315</v>
      </c>
      <c r="I33" s="21" t="str">
        <f>TEXT(OrderInfo[[#This Row],[OrderDate]],"mmm")</f>
        <v>Aug</v>
      </c>
    </row>
    <row r="34" spans="1:9" x14ac:dyDescent="0.3">
      <c r="A34" s="20">
        <v>10384</v>
      </c>
      <c r="B34" s="20" t="s">
        <v>41</v>
      </c>
      <c r="C34" s="22">
        <v>42720</v>
      </c>
      <c r="D34" s="22">
        <v>42748</v>
      </c>
      <c r="E34" s="22">
        <v>42724</v>
      </c>
      <c r="F34" s="21" t="s">
        <v>646</v>
      </c>
      <c r="G34" s="21">
        <v>843.19999999999993</v>
      </c>
      <c r="H34" s="21" t="s">
        <v>315</v>
      </c>
      <c r="I34" s="21" t="str">
        <f>TEXT(OrderInfo[[#This Row],[OrderDate]],"mmm")</f>
        <v>Dec</v>
      </c>
    </row>
    <row r="35" spans="1:9" x14ac:dyDescent="0.3">
      <c r="A35" s="20">
        <v>10444</v>
      </c>
      <c r="B35" s="20" t="s">
        <v>41</v>
      </c>
      <c r="C35" s="22">
        <v>42778</v>
      </c>
      <c r="D35" s="22">
        <v>42806</v>
      </c>
      <c r="E35" s="22">
        <v>42787</v>
      </c>
      <c r="F35" s="21" t="s">
        <v>646</v>
      </c>
      <c r="G35" s="21">
        <v>17.5</v>
      </c>
      <c r="H35" s="21" t="s">
        <v>315</v>
      </c>
      <c r="I35" s="21" t="str">
        <f>TEXT(OrderInfo[[#This Row],[OrderDate]],"mmm")</f>
        <v>Feb</v>
      </c>
    </row>
    <row r="36" spans="1:9" x14ac:dyDescent="0.3">
      <c r="A36" s="20">
        <v>10445</v>
      </c>
      <c r="B36" s="20" t="s">
        <v>41</v>
      </c>
      <c r="C36" s="22">
        <v>42779</v>
      </c>
      <c r="D36" s="22">
        <v>42807</v>
      </c>
      <c r="E36" s="22">
        <v>42786</v>
      </c>
      <c r="F36" s="21" t="s">
        <v>644</v>
      </c>
      <c r="G36" s="21">
        <v>46.5</v>
      </c>
      <c r="H36" s="21" t="s">
        <v>315</v>
      </c>
      <c r="I36" s="21" t="str">
        <f>TEXT(OrderInfo[[#This Row],[OrderDate]],"mmm")</f>
        <v>Feb</v>
      </c>
    </row>
    <row r="37" spans="1:9" x14ac:dyDescent="0.3">
      <c r="A37" s="20">
        <v>10524</v>
      </c>
      <c r="B37" s="20" t="s">
        <v>41</v>
      </c>
      <c r="C37" s="22">
        <v>42856</v>
      </c>
      <c r="D37" s="22">
        <v>42884</v>
      </c>
      <c r="E37" s="22">
        <v>42862</v>
      </c>
      <c r="F37" s="21" t="s">
        <v>645</v>
      </c>
      <c r="G37" s="21">
        <v>1223.95</v>
      </c>
      <c r="H37" s="21" t="s">
        <v>315</v>
      </c>
      <c r="I37" s="21" t="str">
        <f>TEXT(OrderInfo[[#This Row],[OrderDate]],"mmm")</f>
        <v>May</v>
      </c>
    </row>
    <row r="38" spans="1:9" x14ac:dyDescent="0.3">
      <c r="A38" s="20">
        <v>10572</v>
      </c>
      <c r="B38" s="20" t="s">
        <v>41</v>
      </c>
      <c r="C38" s="22">
        <v>42904</v>
      </c>
      <c r="D38" s="22">
        <v>42932</v>
      </c>
      <c r="E38" s="22">
        <v>42911</v>
      </c>
      <c r="F38" s="21" t="s">
        <v>645</v>
      </c>
      <c r="G38" s="21">
        <v>582.15000000000009</v>
      </c>
      <c r="H38" s="21" t="s">
        <v>315</v>
      </c>
      <c r="I38" s="21" t="str">
        <f>TEXT(OrderInfo[[#This Row],[OrderDate]],"mmm")</f>
        <v>Jun</v>
      </c>
    </row>
    <row r="39" spans="1:9" x14ac:dyDescent="0.3">
      <c r="A39" s="20">
        <v>10626</v>
      </c>
      <c r="B39" s="20" t="s">
        <v>41</v>
      </c>
      <c r="C39" s="22">
        <v>42958</v>
      </c>
      <c r="D39" s="22">
        <v>42986</v>
      </c>
      <c r="E39" s="22">
        <v>42967</v>
      </c>
      <c r="F39" s="21" t="s">
        <v>645</v>
      </c>
      <c r="G39" s="21">
        <v>693.45</v>
      </c>
      <c r="H39" s="21" t="s">
        <v>315</v>
      </c>
      <c r="I39" s="21" t="str">
        <f>TEXT(OrderInfo[[#This Row],[OrderDate]],"mmm")</f>
        <v>Aug</v>
      </c>
    </row>
    <row r="40" spans="1:9" x14ac:dyDescent="0.3">
      <c r="A40" s="20">
        <v>10654</v>
      </c>
      <c r="B40" s="20" t="s">
        <v>41</v>
      </c>
      <c r="C40" s="22">
        <v>42980</v>
      </c>
      <c r="D40" s="22">
        <v>43008</v>
      </c>
      <c r="E40" s="22">
        <v>42989</v>
      </c>
      <c r="F40" s="21" t="s">
        <v>644</v>
      </c>
      <c r="G40" s="21">
        <v>276.3</v>
      </c>
      <c r="H40" s="21" t="s">
        <v>315</v>
      </c>
      <c r="I40" s="21" t="str">
        <f>TEXT(OrderInfo[[#This Row],[OrderDate]],"mmm")</f>
        <v>Sep</v>
      </c>
    </row>
    <row r="41" spans="1:9" x14ac:dyDescent="0.3">
      <c r="A41" s="20">
        <v>10672</v>
      </c>
      <c r="B41" s="20" t="s">
        <v>41</v>
      </c>
      <c r="C41" s="22">
        <v>42995</v>
      </c>
      <c r="D41" s="22">
        <v>43009</v>
      </c>
      <c r="E41" s="22">
        <v>43004</v>
      </c>
      <c r="F41" s="21" t="s">
        <v>645</v>
      </c>
      <c r="G41" s="21">
        <v>478.75</v>
      </c>
      <c r="H41" s="21" t="s">
        <v>315</v>
      </c>
      <c r="I41" s="21" t="str">
        <f>TEXT(OrderInfo[[#This Row],[OrderDate]],"mmm")</f>
        <v>Sep</v>
      </c>
    </row>
    <row r="42" spans="1:9" x14ac:dyDescent="0.3">
      <c r="A42" s="20">
        <v>10689</v>
      </c>
      <c r="B42" s="20" t="s">
        <v>41</v>
      </c>
      <c r="C42" s="22">
        <v>43009</v>
      </c>
      <c r="D42" s="22">
        <v>43037</v>
      </c>
      <c r="E42" s="22">
        <v>43015</v>
      </c>
      <c r="F42" s="21" t="s">
        <v>645</v>
      </c>
      <c r="G42" s="21">
        <v>67.099999999999994</v>
      </c>
      <c r="H42" s="21" t="s">
        <v>315</v>
      </c>
      <c r="I42" s="21" t="str">
        <f>TEXT(OrderInfo[[#This Row],[OrderDate]],"mmm")</f>
        <v>Oct</v>
      </c>
    </row>
    <row r="43" spans="1:9" x14ac:dyDescent="0.3">
      <c r="A43" s="20">
        <v>10733</v>
      </c>
      <c r="B43" s="20" t="s">
        <v>41</v>
      </c>
      <c r="C43" s="22">
        <v>43046</v>
      </c>
      <c r="D43" s="22">
        <v>43074</v>
      </c>
      <c r="E43" s="22">
        <v>43049</v>
      </c>
      <c r="F43" s="21" t="s">
        <v>646</v>
      </c>
      <c r="G43" s="21">
        <v>550.54999999999995</v>
      </c>
      <c r="H43" s="21" t="s">
        <v>315</v>
      </c>
      <c r="I43" s="21" t="str">
        <f>TEXT(OrderInfo[[#This Row],[OrderDate]],"mmm")</f>
        <v>Nov</v>
      </c>
    </row>
    <row r="44" spans="1:9" x14ac:dyDescent="0.3">
      <c r="A44" s="20">
        <v>10778</v>
      </c>
      <c r="B44" s="20" t="s">
        <v>41</v>
      </c>
      <c r="C44" s="22">
        <v>43085</v>
      </c>
      <c r="D44" s="22">
        <v>43113</v>
      </c>
      <c r="E44" s="22">
        <v>43093</v>
      </c>
      <c r="F44" s="21" t="s">
        <v>644</v>
      </c>
      <c r="G44" s="21">
        <v>33.950000000000003</v>
      </c>
      <c r="H44" s="21" t="s">
        <v>315</v>
      </c>
      <c r="I44" s="21" t="str">
        <f>TEXT(OrderInfo[[#This Row],[OrderDate]],"mmm")</f>
        <v>Dec</v>
      </c>
    </row>
    <row r="45" spans="1:9" x14ac:dyDescent="0.3">
      <c r="A45" s="20">
        <v>10837</v>
      </c>
      <c r="B45" s="20" t="s">
        <v>41</v>
      </c>
      <c r="C45" s="22">
        <v>43116</v>
      </c>
      <c r="D45" s="22">
        <v>43144</v>
      </c>
      <c r="E45" s="22">
        <v>43123</v>
      </c>
      <c r="F45" s="21" t="s">
        <v>646</v>
      </c>
      <c r="G45" s="21">
        <v>66.599999999999994</v>
      </c>
      <c r="H45" s="21" t="s">
        <v>315</v>
      </c>
      <c r="I45" s="21" t="str">
        <f>TEXT(OrderInfo[[#This Row],[OrderDate]],"mmm")</f>
        <v>Jan</v>
      </c>
    </row>
    <row r="46" spans="1:9" x14ac:dyDescent="0.3">
      <c r="A46" s="20">
        <v>10857</v>
      </c>
      <c r="B46" s="20" t="s">
        <v>41</v>
      </c>
      <c r="C46" s="22">
        <v>43128</v>
      </c>
      <c r="D46" s="22">
        <v>43156</v>
      </c>
      <c r="E46" s="22">
        <v>43137</v>
      </c>
      <c r="F46" s="21" t="s">
        <v>645</v>
      </c>
      <c r="G46" s="21">
        <v>944.25</v>
      </c>
      <c r="H46" s="21" t="s">
        <v>315</v>
      </c>
      <c r="I46" s="21" t="str">
        <f>TEXT(OrderInfo[[#This Row],[OrderDate]],"mmm")</f>
        <v>Jan</v>
      </c>
    </row>
    <row r="47" spans="1:9" x14ac:dyDescent="0.3">
      <c r="A47" s="20">
        <v>10866</v>
      </c>
      <c r="B47" s="20" t="s">
        <v>41</v>
      </c>
      <c r="C47" s="22">
        <v>43134</v>
      </c>
      <c r="D47" s="22">
        <v>43162</v>
      </c>
      <c r="E47" s="22">
        <v>43143</v>
      </c>
      <c r="F47" s="21" t="s">
        <v>644</v>
      </c>
      <c r="G47" s="21">
        <v>545.54999999999995</v>
      </c>
      <c r="H47" s="21" t="s">
        <v>315</v>
      </c>
      <c r="I47" s="21" t="str">
        <f>TEXT(OrderInfo[[#This Row],[OrderDate]],"mmm")</f>
        <v>Feb</v>
      </c>
    </row>
    <row r="48" spans="1:9" x14ac:dyDescent="0.3">
      <c r="A48" s="20">
        <v>10875</v>
      </c>
      <c r="B48" s="20" t="s">
        <v>41</v>
      </c>
      <c r="C48" s="22">
        <v>43137</v>
      </c>
      <c r="D48" s="22">
        <v>43165</v>
      </c>
      <c r="E48" s="22">
        <v>43162</v>
      </c>
      <c r="F48" s="21" t="s">
        <v>645</v>
      </c>
      <c r="G48" s="21">
        <v>161.85</v>
      </c>
      <c r="H48" s="21" t="s">
        <v>315</v>
      </c>
      <c r="I48" s="21" t="str">
        <f>TEXT(OrderInfo[[#This Row],[OrderDate]],"mmm")</f>
        <v>Feb</v>
      </c>
    </row>
    <row r="49" spans="1:9" x14ac:dyDescent="0.3">
      <c r="A49" s="20">
        <v>10924</v>
      </c>
      <c r="B49" s="20" t="s">
        <v>41</v>
      </c>
      <c r="C49" s="22">
        <v>43163</v>
      </c>
      <c r="D49" s="22">
        <v>43191</v>
      </c>
      <c r="E49" s="22">
        <v>43198</v>
      </c>
      <c r="F49" s="21" t="s">
        <v>645</v>
      </c>
      <c r="G49" s="21">
        <v>757.6</v>
      </c>
      <c r="H49" s="21" t="s">
        <v>315</v>
      </c>
      <c r="I49" s="21" t="str">
        <f>TEXT(OrderInfo[[#This Row],[OrderDate]],"mmm")</f>
        <v>Mar</v>
      </c>
    </row>
    <row r="50" spans="1:9" x14ac:dyDescent="0.3">
      <c r="A50" s="20">
        <v>10501</v>
      </c>
      <c r="B50" s="20" t="s">
        <v>45</v>
      </c>
      <c r="C50" s="22">
        <v>42834</v>
      </c>
      <c r="D50" s="22">
        <v>42862</v>
      </c>
      <c r="E50" s="22">
        <v>42841</v>
      </c>
      <c r="F50" s="21" t="s">
        <v>646</v>
      </c>
      <c r="G50" s="21">
        <v>44.25</v>
      </c>
      <c r="H50" s="21" t="s">
        <v>316</v>
      </c>
      <c r="I50" s="21" t="str">
        <f>TEXT(OrderInfo[[#This Row],[OrderDate]],"mmm")</f>
        <v>Apr</v>
      </c>
    </row>
    <row r="51" spans="1:9" x14ac:dyDescent="0.3">
      <c r="A51" s="20">
        <v>10509</v>
      </c>
      <c r="B51" s="20" t="s">
        <v>45</v>
      </c>
      <c r="C51" s="22">
        <v>42842</v>
      </c>
      <c r="D51" s="22">
        <v>42870</v>
      </c>
      <c r="E51" s="22">
        <v>42854</v>
      </c>
      <c r="F51" s="21" t="s">
        <v>644</v>
      </c>
      <c r="G51" s="21">
        <v>0.75</v>
      </c>
      <c r="H51" s="21" t="s">
        <v>316</v>
      </c>
      <c r="I51" s="21" t="str">
        <f>TEXT(OrderInfo[[#This Row],[OrderDate]],"mmm")</f>
        <v>Apr</v>
      </c>
    </row>
    <row r="52" spans="1:9" x14ac:dyDescent="0.3">
      <c r="A52" s="20">
        <v>10582</v>
      </c>
      <c r="B52" s="20" t="s">
        <v>45</v>
      </c>
      <c r="C52" s="22">
        <v>42913</v>
      </c>
      <c r="D52" s="22">
        <v>42941</v>
      </c>
      <c r="E52" s="22">
        <v>42930</v>
      </c>
      <c r="F52" s="21" t="s">
        <v>645</v>
      </c>
      <c r="G52" s="21">
        <v>138.55000000000001</v>
      </c>
      <c r="H52" s="21" t="s">
        <v>316</v>
      </c>
      <c r="I52" s="21" t="str">
        <f>TEXT(OrderInfo[[#This Row],[OrderDate]],"mmm")</f>
        <v>Jun</v>
      </c>
    </row>
    <row r="53" spans="1:9" x14ac:dyDescent="0.3">
      <c r="A53" s="20">
        <v>10614</v>
      </c>
      <c r="B53" s="20" t="s">
        <v>45</v>
      </c>
      <c r="C53" s="22">
        <v>42945</v>
      </c>
      <c r="D53" s="22">
        <v>42973</v>
      </c>
      <c r="E53" s="22">
        <v>42948</v>
      </c>
      <c r="F53" s="21" t="s">
        <v>646</v>
      </c>
      <c r="G53" s="21">
        <v>9.65</v>
      </c>
      <c r="H53" s="21" t="s">
        <v>316</v>
      </c>
      <c r="I53" s="21" t="str">
        <f>TEXT(OrderInfo[[#This Row],[OrderDate]],"mmm")</f>
        <v>Jul</v>
      </c>
    </row>
    <row r="54" spans="1:9" x14ac:dyDescent="0.3">
      <c r="A54" s="20">
        <v>10853</v>
      </c>
      <c r="B54" s="20" t="s">
        <v>45</v>
      </c>
      <c r="C54" s="22">
        <v>43127</v>
      </c>
      <c r="D54" s="22">
        <v>43155</v>
      </c>
      <c r="E54" s="22">
        <v>43134</v>
      </c>
      <c r="F54" s="21" t="s">
        <v>645</v>
      </c>
      <c r="G54" s="21">
        <v>269.14999999999998</v>
      </c>
      <c r="H54" s="21" t="s">
        <v>316</v>
      </c>
      <c r="I54" s="21" t="str">
        <f>TEXT(OrderInfo[[#This Row],[OrderDate]],"mmm")</f>
        <v>Jan</v>
      </c>
    </row>
    <row r="55" spans="1:9" x14ac:dyDescent="0.3">
      <c r="A55" s="20">
        <v>10956</v>
      </c>
      <c r="B55" s="20" t="s">
        <v>45</v>
      </c>
      <c r="C55" s="22">
        <v>43176</v>
      </c>
      <c r="D55" s="22">
        <v>43218</v>
      </c>
      <c r="E55" s="22">
        <v>43179</v>
      </c>
      <c r="F55" s="21" t="s">
        <v>645</v>
      </c>
      <c r="G55" s="21">
        <v>223.25</v>
      </c>
      <c r="H55" s="21" t="s">
        <v>316</v>
      </c>
      <c r="I55" s="21" t="str">
        <f>TEXT(OrderInfo[[#This Row],[OrderDate]],"mmm")</f>
        <v>Mar</v>
      </c>
    </row>
    <row r="56" spans="1:9" x14ac:dyDescent="0.3">
      <c r="A56" s="20">
        <v>11058</v>
      </c>
      <c r="B56" s="20" t="s">
        <v>45</v>
      </c>
      <c r="C56" s="22">
        <v>43219</v>
      </c>
      <c r="D56" s="22">
        <v>43247</v>
      </c>
      <c r="E56" s="22"/>
      <c r="F56" s="21" t="s">
        <v>646</v>
      </c>
      <c r="G56" s="21">
        <v>155.69999999999999</v>
      </c>
      <c r="H56" s="21" t="s">
        <v>316</v>
      </c>
      <c r="I56" s="21" t="str">
        <f>TEXT(OrderInfo[[#This Row],[OrderDate]],"mmm")</f>
        <v>Apr</v>
      </c>
    </row>
    <row r="57" spans="1:9" x14ac:dyDescent="0.3">
      <c r="A57" s="20">
        <v>10265</v>
      </c>
      <c r="B57" s="20" t="s">
        <v>48</v>
      </c>
      <c r="C57" s="22">
        <v>42576</v>
      </c>
      <c r="D57" s="22">
        <v>42604</v>
      </c>
      <c r="E57" s="22">
        <v>42594</v>
      </c>
      <c r="F57" s="21" t="s">
        <v>644</v>
      </c>
      <c r="G57" s="21">
        <v>276.39999999999998</v>
      </c>
      <c r="H57" s="21" t="s">
        <v>317</v>
      </c>
      <c r="I57" s="21" t="str">
        <f>TEXT(OrderInfo[[#This Row],[OrderDate]],"mmm")</f>
        <v>Jul</v>
      </c>
    </row>
    <row r="58" spans="1:9" x14ac:dyDescent="0.3">
      <c r="A58" s="20">
        <v>10297</v>
      </c>
      <c r="B58" s="20" t="s">
        <v>48</v>
      </c>
      <c r="C58" s="22">
        <v>42617</v>
      </c>
      <c r="D58" s="22">
        <v>42659</v>
      </c>
      <c r="E58" s="22">
        <v>42623</v>
      </c>
      <c r="F58" s="21" t="s">
        <v>645</v>
      </c>
      <c r="G58" s="21">
        <v>28.700000000000003</v>
      </c>
      <c r="H58" s="21" t="s">
        <v>317</v>
      </c>
      <c r="I58" s="21" t="str">
        <f>TEXT(OrderInfo[[#This Row],[OrderDate]],"mmm")</f>
        <v>Sep</v>
      </c>
    </row>
    <row r="59" spans="1:9" x14ac:dyDescent="0.3">
      <c r="A59" s="20">
        <v>10360</v>
      </c>
      <c r="B59" s="20" t="s">
        <v>48</v>
      </c>
      <c r="C59" s="22">
        <v>42696</v>
      </c>
      <c r="D59" s="22">
        <v>42724</v>
      </c>
      <c r="E59" s="22">
        <v>42706</v>
      </c>
      <c r="F59" s="21" t="s">
        <v>646</v>
      </c>
      <c r="G59" s="21">
        <v>658.5</v>
      </c>
      <c r="H59" s="21" t="s">
        <v>317</v>
      </c>
      <c r="I59" s="21" t="str">
        <f>TEXT(OrderInfo[[#This Row],[OrderDate]],"mmm")</f>
        <v>Nov</v>
      </c>
    </row>
    <row r="60" spans="1:9" x14ac:dyDescent="0.3">
      <c r="A60" s="20">
        <v>10436</v>
      </c>
      <c r="B60" s="20" t="s">
        <v>48</v>
      </c>
      <c r="C60" s="22">
        <v>42771</v>
      </c>
      <c r="D60" s="22">
        <v>42799</v>
      </c>
      <c r="E60" s="22">
        <v>42777</v>
      </c>
      <c r="F60" s="21" t="s">
        <v>645</v>
      </c>
      <c r="G60" s="21">
        <v>783.3</v>
      </c>
      <c r="H60" s="21" t="s">
        <v>317</v>
      </c>
      <c r="I60" s="21" t="str">
        <f>TEXT(OrderInfo[[#This Row],[OrderDate]],"mmm")</f>
        <v>Feb</v>
      </c>
    </row>
    <row r="61" spans="1:9" x14ac:dyDescent="0.3">
      <c r="A61" s="20">
        <v>10449</v>
      </c>
      <c r="B61" s="20" t="s">
        <v>48</v>
      </c>
      <c r="C61" s="22">
        <v>42784</v>
      </c>
      <c r="D61" s="22">
        <v>42812</v>
      </c>
      <c r="E61" s="22">
        <v>42793</v>
      </c>
      <c r="F61" s="21" t="s">
        <v>645</v>
      </c>
      <c r="G61" s="21">
        <v>266.5</v>
      </c>
      <c r="H61" s="21" t="s">
        <v>317</v>
      </c>
      <c r="I61" s="21" t="str">
        <f>TEXT(OrderInfo[[#This Row],[OrderDate]],"mmm")</f>
        <v>Feb</v>
      </c>
    </row>
    <row r="62" spans="1:9" x14ac:dyDescent="0.3">
      <c r="A62" s="20">
        <v>10559</v>
      </c>
      <c r="B62" s="20" t="s">
        <v>48</v>
      </c>
      <c r="C62" s="22">
        <v>42891</v>
      </c>
      <c r="D62" s="22">
        <v>42919</v>
      </c>
      <c r="E62" s="22">
        <v>42899</v>
      </c>
      <c r="F62" s="21" t="s">
        <v>644</v>
      </c>
      <c r="G62" s="21">
        <v>40.25</v>
      </c>
      <c r="H62" s="21" t="s">
        <v>317</v>
      </c>
      <c r="I62" s="21" t="str">
        <f>TEXT(OrderInfo[[#This Row],[OrderDate]],"mmm")</f>
        <v>Jun</v>
      </c>
    </row>
    <row r="63" spans="1:9" x14ac:dyDescent="0.3">
      <c r="A63" s="20">
        <v>10566</v>
      </c>
      <c r="B63" s="20" t="s">
        <v>48</v>
      </c>
      <c r="C63" s="22">
        <v>42898</v>
      </c>
      <c r="D63" s="22">
        <v>42926</v>
      </c>
      <c r="E63" s="22">
        <v>42904</v>
      </c>
      <c r="F63" s="21" t="s">
        <v>644</v>
      </c>
      <c r="G63" s="21">
        <v>442</v>
      </c>
      <c r="H63" s="21" t="s">
        <v>317</v>
      </c>
      <c r="I63" s="21" t="str">
        <f>TEXT(OrderInfo[[#This Row],[OrderDate]],"mmm")</f>
        <v>Jun</v>
      </c>
    </row>
    <row r="64" spans="1:9" x14ac:dyDescent="0.3">
      <c r="A64" s="20">
        <v>10584</v>
      </c>
      <c r="B64" s="20" t="s">
        <v>48</v>
      </c>
      <c r="C64" s="22">
        <v>42916</v>
      </c>
      <c r="D64" s="22">
        <v>42944</v>
      </c>
      <c r="E64" s="22">
        <v>42920</v>
      </c>
      <c r="F64" s="21" t="s">
        <v>644</v>
      </c>
      <c r="G64" s="21">
        <v>295.7</v>
      </c>
      <c r="H64" s="21" t="s">
        <v>317</v>
      </c>
      <c r="I64" s="21" t="str">
        <f>TEXT(OrderInfo[[#This Row],[OrderDate]],"mmm")</f>
        <v>Jun</v>
      </c>
    </row>
    <row r="65" spans="1:9" x14ac:dyDescent="0.3">
      <c r="A65" s="20">
        <v>10628</v>
      </c>
      <c r="B65" s="20" t="s">
        <v>48</v>
      </c>
      <c r="C65" s="22">
        <v>42959</v>
      </c>
      <c r="D65" s="22">
        <v>42987</v>
      </c>
      <c r="E65" s="22">
        <v>42967</v>
      </c>
      <c r="F65" s="21" t="s">
        <v>646</v>
      </c>
      <c r="G65" s="21">
        <v>151.80000000000001</v>
      </c>
      <c r="H65" s="21" t="s">
        <v>317</v>
      </c>
      <c r="I65" s="21" t="str">
        <f>TEXT(OrderInfo[[#This Row],[OrderDate]],"mmm")</f>
        <v>Aug</v>
      </c>
    </row>
    <row r="66" spans="1:9" x14ac:dyDescent="0.3">
      <c r="A66" s="20">
        <v>10679</v>
      </c>
      <c r="B66" s="20" t="s">
        <v>48</v>
      </c>
      <c r="C66" s="22">
        <v>43001</v>
      </c>
      <c r="D66" s="22">
        <v>43029</v>
      </c>
      <c r="E66" s="22">
        <v>43008</v>
      </c>
      <c r="F66" s="21" t="s">
        <v>646</v>
      </c>
      <c r="G66" s="21">
        <v>139.70000000000002</v>
      </c>
      <c r="H66" s="21" t="s">
        <v>317</v>
      </c>
      <c r="I66" s="21" t="str">
        <f>TEXT(OrderInfo[[#This Row],[OrderDate]],"mmm")</f>
        <v>Sep</v>
      </c>
    </row>
    <row r="67" spans="1:9" x14ac:dyDescent="0.3">
      <c r="A67" s="20">
        <v>10826</v>
      </c>
      <c r="B67" s="20" t="s">
        <v>48</v>
      </c>
      <c r="C67" s="22">
        <v>43112</v>
      </c>
      <c r="D67" s="22">
        <v>43140</v>
      </c>
      <c r="E67" s="22">
        <v>43137</v>
      </c>
      <c r="F67" s="21" t="s">
        <v>644</v>
      </c>
      <c r="G67" s="21">
        <v>35.450000000000003</v>
      </c>
      <c r="H67" s="21" t="s">
        <v>317</v>
      </c>
      <c r="I67" s="21" t="str">
        <f>TEXT(OrderInfo[[#This Row],[OrderDate]],"mmm")</f>
        <v>Jan</v>
      </c>
    </row>
    <row r="68" spans="1:9" x14ac:dyDescent="0.3">
      <c r="A68" s="20">
        <v>10326</v>
      </c>
      <c r="B68" s="20" t="s">
        <v>52</v>
      </c>
      <c r="C68" s="22">
        <v>42653</v>
      </c>
      <c r="D68" s="22">
        <v>42681</v>
      </c>
      <c r="E68" s="22">
        <v>42657</v>
      </c>
      <c r="F68" s="21" t="s">
        <v>645</v>
      </c>
      <c r="G68" s="21">
        <v>389.6</v>
      </c>
      <c r="H68" s="21" t="s">
        <v>318</v>
      </c>
      <c r="I68" s="21" t="str">
        <f>TEXT(OrderInfo[[#This Row],[OrderDate]],"mmm")</f>
        <v>Oct</v>
      </c>
    </row>
    <row r="69" spans="1:9" x14ac:dyDescent="0.3">
      <c r="A69" s="20">
        <v>10801</v>
      </c>
      <c r="B69" s="20" t="s">
        <v>52</v>
      </c>
      <c r="C69" s="22">
        <v>43098</v>
      </c>
      <c r="D69" s="22">
        <v>43126</v>
      </c>
      <c r="E69" s="22">
        <v>43100</v>
      </c>
      <c r="F69" s="21" t="s">
        <v>645</v>
      </c>
      <c r="G69" s="21">
        <v>485.45000000000005</v>
      </c>
      <c r="H69" s="21" t="s">
        <v>318</v>
      </c>
      <c r="I69" s="21" t="str">
        <f>TEXT(OrderInfo[[#This Row],[OrderDate]],"mmm")</f>
        <v>Dec</v>
      </c>
    </row>
    <row r="70" spans="1:9" x14ac:dyDescent="0.3">
      <c r="A70" s="20">
        <v>10970</v>
      </c>
      <c r="B70" s="20" t="s">
        <v>52</v>
      </c>
      <c r="C70" s="22">
        <v>43183</v>
      </c>
      <c r="D70" s="22">
        <v>43197</v>
      </c>
      <c r="E70" s="22">
        <v>43214</v>
      </c>
      <c r="F70" s="21" t="s">
        <v>644</v>
      </c>
      <c r="G70" s="21">
        <v>80.8</v>
      </c>
      <c r="H70" s="21" t="s">
        <v>318</v>
      </c>
      <c r="I70" s="21" t="str">
        <f>TEXT(OrderInfo[[#This Row],[OrderDate]],"mmm")</f>
        <v>Mar</v>
      </c>
    </row>
    <row r="71" spans="1:9" x14ac:dyDescent="0.3">
      <c r="A71" s="20">
        <v>10331</v>
      </c>
      <c r="B71" s="20" t="s">
        <v>55</v>
      </c>
      <c r="C71" s="22">
        <v>42659</v>
      </c>
      <c r="D71" s="22">
        <v>42701</v>
      </c>
      <c r="E71" s="22">
        <v>42664</v>
      </c>
      <c r="F71" s="21" t="s">
        <v>644</v>
      </c>
      <c r="G71" s="21">
        <v>50.949999999999996</v>
      </c>
      <c r="H71" s="21" t="s">
        <v>320</v>
      </c>
      <c r="I71" s="21" t="str">
        <f>TEXT(OrderInfo[[#This Row],[OrderDate]],"mmm")</f>
        <v>Oct</v>
      </c>
    </row>
    <row r="72" spans="1:9" x14ac:dyDescent="0.3">
      <c r="A72" s="20">
        <v>10340</v>
      </c>
      <c r="B72" s="20" t="s">
        <v>55</v>
      </c>
      <c r="C72" s="22">
        <v>42672</v>
      </c>
      <c r="D72" s="22">
        <v>42700</v>
      </c>
      <c r="E72" s="22">
        <v>42682</v>
      </c>
      <c r="F72" s="21" t="s">
        <v>646</v>
      </c>
      <c r="G72" s="21">
        <v>831.55</v>
      </c>
      <c r="H72" s="21" t="s">
        <v>320</v>
      </c>
      <c r="I72" s="21" t="str">
        <f>TEXT(OrderInfo[[#This Row],[OrderDate]],"mmm")</f>
        <v>Oct</v>
      </c>
    </row>
    <row r="73" spans="1:9" x14ac:dyDescent="0.3">
      <c r="A73" s="20">
        <v>10362</v>
      </c>
      <c r="B73" s="20" t="s">
        <v>55</v>
      </c>
      <c r="C73" s="22">
        <v>42699</v>
      </c>
      <c r="D73" s="22">
        <v>42727</v>
      </c>
      <c r="E73" s="22">
        <v>42702</v>
      </c>
      <c r="F73" s="21" t="s">
        <v>644</v>
      </c>
      <c r="G73" s="21">
        <v>480.20000000000005</v>
      </c>
      <c r="H73" s="21" t="s">
        <v>320</v>
      </c>
      <c r="I73" s="21" t="str">
        <f>TEXT(OrderInfo[[#This Row],[OrderDate]],"mmm")</f>
        <v>Nov</v>
      </c>
    </row>
    <row r="74" spans="1:9" x14ac:dyDescent="0.3">
      <c r="A74" s="20">
        <v>10470</v>
      </c>
      <c r="B74" s="20" t="s">
        <v>55</v>
      </c>
      <c r="C74" s="22">
        <v>42805</v>
      </c>
      <c r="D74" s="22">
        <v>42833</v>
      </c>
      <c r="E74" s="22">
        <v>42808</v>
      </c>
      <c r="F74" s="21" t="s">
        <v>645</v>
      </c>
      <c r="G74" s="21">
        <v>322.8</v>
      </c>
      <c r="H74" s="21" t="s">
        <v>320</v>
      </c>
      <c r="I74" s="21" t="str">
        <f>TEXT(OrderInfo[[#This Row],[OrderDate]],"mmm")</f>
        <v>Mar</v>
      </c>
    </row>
    <row r="75" spans="1:9" x14ac:dyDescent="0.3">
      <c r="A75" s="20">
        <v>10511</v>
      </c>
      <c r="B75" s="20" t="s">
        <v>55</v>
      </c>
      <c r="C75" s="22">
        <v>42843</v>
      </c>
      <c r="D75" s="22">
        <v>42871</v>
      </c>
      <c r="E75" s="22">
        <v>42846</v>
      </c>
      <c r="F75" s="21" t="s">
        <v>646</v>
      </c>
      <c r="G75" s="21">
        <v>1753.1999999999998</v>
      </c>
      <c r="H75" s="21" t="s">
        <v>320</v>
      </c>
      <c r="I75" s="21" t="str">
        <f>TEXT(OrderInfo[[#This Row],[OrderDate]],"mmm")</f>
        <v>Apr</v>
      </c>
    </row>
    <row r="76" spans="1:9" x14ac:dyDescent="0.3">
      <c r="A76" s="20">
        <v>10525</v>
      </c>
      <c r="B76" s="20" t="s">
        <v>55</v>
      </c>
      <c r="C76" s="22">
        <v>42857</v>
      </c>
      <c r="D76" s="22">
        <v>42885</v>
      </c>
      <c r="E76" s="22">
        <v>42878</v>
      </c>
      <c r="F76" s="21" t="s">
        <v>645</v>
      </c>
      <c r="G76" s="21">
        <v>55.300000000000004</v>
      </c>
      <c r="H76" s="21" t="s">
        <v>320</v>
      </c>
      <c r="I76" s="21" t="str">
        <f>TEXT(OrderInfo[[#This Row],[OrderDate]],"mmm")</f>
        <v>May</v>
      </c>
    </row>
    <row r="77" spans="1:9" x14ac:dyDescent="0.3">
      <c r="A77" s="20">
        <v>10663</v>
      </c>
      <c r="B77" s="20" t="s">
        <v>55</v>
      </c>
      <c r="C77" s="22">
        <v>42988</v>
      </c>
      <c r="D77" s="22">
        <v>43002</v>
      </c>
      <c r="E77" s="22">
        <v>43011</v>
      </c>
      <c r="F77" s="21" t="s">
        <v>645</v>
      </c>
      <c r="G77" s="21">
        <v>565.75</v>
      </c>
      <c r="H77" s="21" t="s">
        <v>320</v>
      </c>
      <c r="I77" s="21" t="str">
        <f>TEXT(OrderInfo[[#This Row],[OrderDate]],"mmm")</f>
        <v>Sep</v>
      </c>
    </row>
    <row r="78" spans="1:9" x14ac:dyDescent="0.3">
      <c r="A78" s="20">
        <v>10715</v>
      </c>
      <c r="B78" s="20" t="s">
        <v>55</v>
      </c>
      <c r="C78" s="22">
        <v>43031</v>
      </c>
      <c r="D78" s="22">
        <v>43045</v>
      </c>
      <c r="E78" s="22">
        <v>43037</v>
      </c>
      <c r="F78" s="21" t="s">
        <v>644</v>
      </c>
      <c r="G78" s="21">
        <v>316</v>
      </c>
      <c r="H78" s="21" t="s">
        <v>320</v>
      </c>
      <c r="I78" s="21" t="str">
        <f>TEXT(OrderInfo[[#This Row],[OrderDate]],"mmm")</f>
        <v>Oct</v>
      </c>
    </row>
    <row r="79" spans="1:9" x14ac:dyDescent="0.3">
      <c r="A79" s="20">
        <v>10730</v>
      </c>
      <c r="B79" s="20" t="s">
        <v>55</v>
      </c>
      <c r="C79" s="22">
        <v>43044</v>
      </c>
      <c r="D79" s="22">
        <v>43072</v>
      </c>
      <c r="E79" s="22">
        <v>43053</v>
      </c>
      <c r="F79" s="21" t="s">
        <v>644</v>
      </c>
      <c r="G79" s="21">
        <v>100.60000000000001</v>
      </c>
      <c r="H79" s="21" t="s">
        <v>320</v>
      </c>
      <c r="I79" s="21" t="str">
        <f>TEXT(OrderInfo[[#This Row],[OrderDate]],"mmm")</f>
        <v>Nov</v>
      </c>
    </row>
    <row r="80" spans="1:9" x14ac:dyDescent="0.3">
      <c r="A80" s="20">
        <v>10732</v>
      </c>
      <c r="B80" s="20" t="s">
        <v>55</v>
      </c>
      <c r="C80" s="22">
        <v>43045</v>
      </c>
      <c r="D80" s="22">
        <v>43073</v>
      </c>
      <c r="E80" s="22">
        <v>43046</v>
      </c>
      <c r="F80" s="21" t="s">
        <v>644</v>
      </c>
      <c r="G80" s="21">
        <v>84.85</v>
      </c>
      <c r="H80" s="21" t="s">
        <v>320</v>
      </c>
      <c r="I80" s="21" t="str">
        <f>TEXT(OrderInfo[[#This Row],[OrderDate]],"mmm")</f>
        <v>Nov</v>
      </c>
    </row>
    <row r="81" spans="1:9" x14ac:dyDescent="0.3">
      <c r="A81" s="20">
        <v>10755</v>
      </c>
      <c r="B81" s="20" t="s">
        <v>55</v>
      </c>
      <c r="C81" s="22">
        <v>43065</v>
      </c>
      <c r="D81" s="22">
        <v>43093</v>
      </c>
      <c r="E81" s="22">
        <v>43067</v>
      </c>
      <c r="F81" s="21" t="s">
        <v>645</v>
      </c>
      <c r="G81" s="21">
        <v>83.550000000000011</v>
      </c>
      <c r="H81" s="21" t="s">
        <v>320</v>
      </c>
      <c r="I81" s="21" t="str">
        <f>TEXT(OrderInfo[[#This Row],[OrderDate]],"mmm")</f>
        <v>Nov</v>
      </c>
    </row>
    <row r="82" spans="1:9" x14ac:dyDescent="0.3">
      <c r="A82" s="20">
        <v>10827</v>
      </c>
      <c r="B82" s="20" t="s">
        <v>55</v>
      </c>
      <c r="C82" s="22">
        <v>43112</v>
      </c>
      <c r="D82" s="22">
        <v>43126</v>
      </c>
      <c r="E82" s="22">
        <v>43137</v>
      </c>
      <c r="F82" s="21" t="s">
        <v>645</v>
      </c>
      <c r="G82" s="21">
        <v>317.7</v>
      </c>
      <c r="H82" s="21" t="s">
        <v>320</v>
      </c>
      <c r="I82" s="21" t="str">
        <f>TEXT(OrderInfo[[#This Row],[OrderDate]],"mmm")</f>
        <v>Jan</v>
      </c>
    </row>
    <row r="83" spans="1:9" x14ac:dyDescent="0.3">
      <c r="A83" s="20">
        <v>10871</v>
      </c>
      <c r="B83" s="20" t="s">
        <v>55</v>
      </c>
      <c r="C83" s="22">
        <v>43136</v>
      </c>
      <c r="D83" s="22">
        <v>43164</v>
      </c>
      <c r="E83" s="22">
        <v>43141</v>
      </c>
      <c r="F83" s="21" t="s">
        <v>645</v>
      </c>
      <c r="G83" s="21">
        <v>561.35</v>
      </c>
      <c r="H83" s="21" t="s">
        <v>320</v>
      </c>
      <c r="I83" s="21" t="str">
        <f>TEXT(OrderInfo[[#This Row],[OrderDate]],"mmm")</f>
        <v>Feb</v>
      </c>
    </row>
    <row r="84" spans="1:9" x14ac:dyDescent="0.3">
      <c r="A84" s="20">
        <v>10876</v>
      </c>
      <c r="B84" s="20" t="s">
        <v>55</v>
      </c>
      <c r="C84" s="22">
        <v>43140</v>
      </c>
      <c r="D84" s="22">
        <v>43168</v>
      </c>
      <c r="E84" s="22">
        <v>43143</v>
      </c>
      <c r="F84" s="21" t="s">
        <v>646</v>
      </c>
      <c r="G84" s="21">
        <v>302.10000000000002</v>
      </c>
      <c r="H84" s="21" t="s">
        <v>320</v>
      </c>
      <c r="I84" s="21" t="str">
        <f>TEXT(OrderInfo[[#This Row],[OrderDate]],"mmm")</f>
        <v>Feb</v>
      </c>
    </row>
    <row r="85" spans="1:9" x14ac:dyDescent="0.3">
      <c r="A85" s="20">
        <v>10932</v>
      </c>
      <c r="B85" s="20" t="s">
        <v>55</v>
      </c>
      <c r="C85" s="22">
        <v>43165</v>
      </c>
      <c r="D85" s="22">
        <v>43193</v>
      </c>
      <c r="E85" s="22">
        <v>43183</v>
      </c>
      <c r="F85" s="21" t="s">
        <v>644</v>
      </c>
      <c r="G85" s="21">
        <v>673.19999999999993</v>
      </c>
      <c r="H85" s="21" t="s">
        <v>320</v>
      </c>
      <c r="I85" s="21" t="str">
        <f>TEXT(OrderInfo[[#This Row],[OrderDate]],"mmm")</f>
        <v>Mar</v>
      </c>
    </row>
    <row r="86" spans="1:9" x14ac:dyDescent="0.3">
      <c r="A86" s="20">
        <v>10940</v>
      </c>
      <c r="B86" s="20" t="s">
        <v>55</v>
      </c>
      <c r="C86" s="22">
        <v>43170</v>
      </c>
      <c r="D86" s="22">
        <v>43198</v>
      </c>
      <c r="E86" s="22">
        <v>43182</v>
      </c>
      <c r="F86" s="21" t="s">
        <v>646</v>
      </c>
      <c r="G86" s="21">
        <v>98.85</v>
      </c>
      <c r="H86" s="21" t="s">
        <v>320</v>
      </c>
      <c r="I86" s="21" t="str">
        <f>TEXT(OrderInfo[[#This Row],[OrderDate]],"mmm")</f>
        <v>Mar</v>
      </c>
    </row>
    <row r="87" spans="1:9" x14ac:dyDescent="0.3">
      <c r="A87" s="20">
        <v>11076</v>
      </c>
      <c r="B87" s="20" t="s">
        <v>55</v>
      </c>
      <c r="C87" s="22">
        <v>43226</v>
      </c>
      <c r="D87" s="22">
        <v>43254</v>
      </c>
      <c r="E87" s="22"/>
      <c r="F87" s="21" t="s">
        <v>645</v>
      </c>
      <c r="G87" s="21">
        <v>191.4</v>
      </c>
      <c r="H87" s="21" t="s">
        <v>320</v>
      </c>
      <c r="I87" s="21" t="str">
        <f>TEXT(OrderInfo[[#This Row],[OrderDate]],"mmm")</f>
        <v>May</v>
      </c>
    </row>
    <row r="88" spans="1:9" x14ac:dyDescent="0.3">
      <c r="A88" s="20">
        <v>10389</v>
      </c>
      <c r="B88" s="20" t="s">
        <v>58</v>
      </c>
      <c r="C88" s="22">
        <v>42724</v>
      </c>
      <c r="D88" s="22">
        <v>42752</v>
      </c>
      <c r="E88" s="22">
        <v>42728</v>
      </c>
      <c r="F88" s="21" t="s">
        <v>645</v>
      </c>
      <c r="G88" s="21">
        <v>237.10000000000002</v>
      </c>
      <c r="H88" s="21" t="s">
        <v>319</v>
      </c>
      <c r="I88" s="21" t="str">
        <f>TEXT(OrderInfo[[#This Row],[OrderDate]],"mmm")</f>
        <v>Dec</v>
      </c>
    </row>
    <row r="89" spans="1:9" x14ac:dyDescent="0.3">
      <c r="A89" s="20">
        <v>10410</v>
      </c>
      <c r="B89" s="20" t="s">
        <v>58</v>
      </c>
      <c r="C89" s="22">
        <v>42745</v>
      </c>
      <c r="D89" s="22">
        <v>42773</v>
      </c>
      <c r="E89" s="22">
        <v>42750</v>
      </c>
      <c r="F89" s="21" t="s">
        <v>646</v>
      </c>
      <c r="G89" s="21">
        <v>12</v>
      </c>
      <c r="H89" s="21" t="s">
        <v>319</v>
      </c>
      <c r="I89" s="21" t="str">
        <f>TEXT(OrderInfo[[#This Row],[OrderDate]],"mmm")</f>
        <v>Jan</v>
      </c>
    </row>
    <row r="90" spans="1:9" x14ac:dyDescent="0.3">
      <c r="A90" s="20">
        <v>10411</v>
      </c>
      <c r="B90" s="20" t="s">
        <v>58</v>
      </c>
      <c r="C90" s="22">
        <v>42745</v>
      </c>
      <c r="D90" s="22">
        <v>42773</v>
      </c>
      <c r="E90" s="22">
        <v>42756</v>
      </c>
      <c r="F90" s="21" t="s">
        <v>646</v>
      </c>
      <c r="G90" s="21">
        <v>118.25</v>
      </c>
      <c r="H90" s="21" t="s">
        <v>319</v>
      </c>
      <c r="I90" s="21" t="str">
        <f>TEXT(OrderInfo[[#This Row],[OrderDate]],"mmm")</f>
        <v>Jan</v>
      </c>
    </row>
    <row r="91" spans="1:9" x14ac:dyDescent="0.3">
      <c r="A91" s="20">
        <v>10431</v>
      </c>
      <c r="B91" s="20" t="s">
        <v>58</v>
      </c>
      <c r="C91" s="22">
        <v>42765</v>
      </c>
      <c r="D91" s="22">
        <v>42779</v>
      </c>
      <c r="E91" s="22">
        <v>42773</v>
      </c>
      <c r="F91" s="21" t="s">
        <v>645</v>
      </c>
      <c r="G91" s="21">
        <v>220.85000000000002</v>
      </c>
      <c r="H91" s="21" t="s">
        <v>319</v>
      </c>
      <c r="I91" s="21" t="str">
        <f>TEXT(OrderInfo[[#This Row],[OrderDate]],"mmm")</f>
        <v>Jan</v>
      </c>
    </row>
    <row r="92" spans="1:9" x14ac:dyDescent="0.3">
      <c r="A92" s="20">
        <v>10492</v>
      </c>
      <c r="B92" s="20" t="s">
        <v>58</v>
      </c>
      <c r="C92" s="22">
        <v>42826</v>
      </c>
      <c r="D92" s="22">
        <v>42854</v>
      </c>
      <c r="E92" s="22">
        <v>42836</v>
      </c>
      <c r="F92" s="21" t="s">
        <v>644</v>
      </c>
      <c r="G92" s="21">
        <v>314.45</v>
      </c>
      <c r="H92" s="21" t="s">
        <v>319</v>
      </c>
      <c r="I92" s="21" t="str">
        <f>TEXT(OrderInfo[[#This Row],[OrderDate]],"mmm")</f>
        <v>Apr</v>
      </c>
    </row>
    <row r="93" spans="1:9" x14ac:dyDescent="0.3">
      <c r="A93" s="20">
        <v>10742</v>
      </c>
      <c r="B93" s="20" t="s">
        <v>58</v>
      </c>
      <c r="C93" s="22">
        <v>43053</v>
      </c>
      <c r="D93" s="22">
        <v>43081</v>
      </c>
      <c r="E93" s="22">
        <v>43057</v>
      </c>
      <c r="F93" s="21" t="s">
        <v>646</v>
      </c>
      <c r="G93" s="21">
        <v>1218.6499999999999</v>
      </c>
      <c r="H93" s="21" t="s">
        <v>319</v>
      </c>
      <c r="I93" s="21" t="str">
        <f>TEXT(OrderInfo[[#This Row],[OrderDate]],"mmm")</f>
        <v>Nov</v>
      </c>
    </row>
    <row r="94" spans="1:9" x14ac:dyDescent="0.3">
      <c r="A94" s="20">
        <v>10918</v>
      </c>
      <c r="B94" s="20" t="s">
        <v>58</v>
      </c>
      <c r="C94" s="22">
        <v>43161</v>
      </c>
      <c r="D94" s="22">
        <v>43189</v>
      </c>
      <c r="E94" s="22">
        <v>43170</v>
      </c>
      <c r="F94" s="21" t="s">
        <v>646</v>
      </c>
      <c r="G94" s="21">
        <v>244.14999999999998</v>
      </c>
      <c r="H94" s="21" t="s">
        <v>319</v>
      </c>
      <c r="I94" s="21" t="str">
        <f>TEXT(OrderInfo[[#This Row],[OrderDate]],"mmm")</f>
        <v>Mar</v>
      </c>
    </row>
    <row r="95" spans="1:9" x14ac:dyDescent="0.3">
      <c r="A95" s="20">
        <v>10944</v>
      </c>
      <c r="B95" s="20" t="s">
        <v>58</v>
      </c>
      <c r="C95" s="22">
        <v>43171</v>
      </c>
      <c r="D95" s="22">
        <v>43185</v>
      </c>
      <c r="E95" s="22">
        <v>43172</v>
      </c>
      <c r="F95" s="21" t="s">
        <v>646</v>
      </c>
      <c r="G95" s="21">
        <v>264.60000000000002</v>
      </c>
      <c r="H95" s="21" t="s">
        <v>319</v>
      </c>
      <c r="I95" s="21" t="str">
        <f>TEXT(OrderInfo[[#This Row],[OrderDate]],"mmm")</f>
        <v>Mar</v>
      </c>
    </row>
    <row r="96" spans="1:9" x14ac:dyDescent="0.3">
      <c r="A96" s="20">
        <v>10949</v>
      </c>
      <c r="B96" s="20" t="s">
        <v>58</v>
      </c>
      <c r="C96" s="22">
        <v>43172</v>
      </c>
      <c r="D96" s="22">
        <v>43200</v>
      </c>
      <c r="E96" s="22">
        <v>43176</v>
      </c>
      <c r="F96" s="21" t="s">
        <v>646</v>
      </c>
      <c r="G96" s="21">
        <v>372.2</v>
      </c>
      <c r="H96" s="21" t="s">
        <v>319</v>
      </c>
      <c r="I96" s="21" t="str">
        <f>TEXT(OrderInfo[[#This Row],[OrderDate]],"mmm")</f>
        <v>Mar</v>
      </c>
    </row>
    <row r="97" spans="1:9" x14ac:dyDescent="0.3">
      <c r="A97" s="20">
        <v>10975</v>
      </c>
      <c r="B97" s="20" t="s">
        <v>58</v>
      </c>
      <c r="C97" s="22">
        <v>43184</v>
      </c>
      <c r="D97" s="22">
        <v>43212</v>
      </c>
      <c r="E97" s="22">
        <v>43186</v>
      </c>
      <c r="F97" s="21" t="s">
        <v>646</v>
      </c>
      <c r="G97" s="21">
        <v>161.35000000000002</v>
      </c>
      <c r="H97" s="21" t="s">
        <v>319</v>
      </c>
      <c r="I97" s="21" t="str">
        <f>TEXT(OrderInfo[[#This Row],[OrderDate]],"mmm")</f>
        <v>Mar</v>
      </c>
    </row>
    <row r="98" spans="1:9" x14ac:dyDescent="0.3">
      <c r="A98" s="20">
        <v>10982</v>
      </c>
      <c r="B98" s="20" t="s">
        <v>58</v>
      </c>
      <c r="C98" s="22">
        <v>43186</v>
      </c>
      <c r="D98" s="22">
        <v>43214</v>
      </c>
      <c r="E98" s="22">
        <v>43198</v>
      </c>
      <c r="F98" s="21" t="s">
        <v>644</v>
      </c>
      <c r="G98" s="21">
        <v>70.05</v>
      </c>
      <c r="H98" s="21" t="s">
        <v>319</v>
      </c>
      <c r="I98" s="21" t="str">
        <f>TEXT(OrderInfo[[#This Row],[OrderDate]],"mmm")</f>
        <v>Mar</v>
      </c>
    </row>
    <row r="99" spans="1:9" x14ac:dyDescent="0.3">
      <c r="A99" s="20">
        <v>11027</v>
      </c>
      <c r="B99" s="20" t="s">
        <v>58</v>
      </c>
      <c r="C99" s="22">
        <v>43206</v>
      </c>
      <c r="D99" s="22">
        <v>43234</v>
      </c>
      <c r="E99" s="22">
        <v>43210</v>
      </c>
      <c r="F99" s="21" t="s">
        <v>644</v>
      </c>
      <c r="G99" s="21">
        <v>262.60000000000002</v>
      </c>
      <c r="H99" s="21" t="s">
        <v>319</v>
      </c>
      <c r="I99" s="21" t="str">
        <f>TEXT(OrderInfo[[#This Row],[OrderDate]],"mmm")</f>
        <v>Apr</v>
      </c>
    </row>
    <row r="100" spans="1:9" x14ac:dyDescent="0.3">
      <c r="A100" s="20">
        <v>11045</v>
      </c>
      <c r="B100" s="20" t="s">
        <v>58</v>
      </c>
      <c r="C100" s="22">
        <v>43213</v>
      </c>
      <c r="D100" s="22">
        <v>43241</v>
      </c>
      <c r="E100" s="22"/>
      <c r="F100" s="21" t="s">
        <v>645</v>
      </c>
      <c r="G100" s="21">
        <v>352.9</v>
      </c>
      <c r="H100" s="21" t="s">
        <v>319</v>
      </c>
      <c r="I100" s="21" t="str">
        <f>TEXT(OrderInfo[[#This Row],[OrderDate]],"mmm")</f>
        <v>Apr</v>
      </c>
    </row>
    <row r="101" spans="1:9" x14ac:dyDescent="0.3">
      <c r="A101" s="20">
        <v>11048</v>
      </c>
      <c r="B101" s="20" t="s">
        <v>58</v>
      </c>
      <c r="C101" s="22">
        <v>43214</v>
      </c>
      <c r="D101" s="22">
        <v>43242</v>
      </c>
      <c r="E101" s="22">
        <v>43220</v>
      </c>
      <c r="F101" s="21" t="s">
        <v>646</v>
      </c>
      <c r="G101" s="21">
        <v>120.60000000000001</v>
      </c>
      <c r="H101" s="21" t="s">
        <v>319</v>
      </c>
      <c r="I101" s="21" t="str">
        <f>TEXT(OrderInfo[[#This Row],[OrderDate]],"mmm")</f>
        <v>Apr</v>
      </c>
    </row>
    <row r="102" spans="1:9" x14ac:dyDescent="0.3">
      <c r="A102" s="20">
        <v>10289</v>
      </c>
      <c r="B102" s="20" t="s">
        <v>62</v>
      </c>
      <c r="C102" s="22">
        <v>42608</v>
      </c>
      <c r="D102" s="22">
        <v>42636</v>
      </c>
      <c r="E102" s="22">
        <v>42610</v>
      </c>
      <c r="F102" s="21" t="s">
        <v>646</v>
      </c>
      <c r="G102" s="21">
        <v>113.85</v>
      </c>
      <c r="H102" s="21" t="s">
        <v>321</v>
      </c>
      <c r="I102" s="21" t="str">
        <f>TEXT(OrderInfo[[#This Row],[OrderDate]],"mmm")</f>
        <v>Aug</v>
      </c>
    </row>
    <row r="103" spans="1:9" x14ac:dyDescent="0.3">
      <c r="A103" s="20">
        <v>10471</v>
      </c>
      <c r="B103" s="20" t="s">
        <v>62</v>
      </c>
      <c r="C103" s="22">
        <v>42805</v>
      </c>
      <c r="D103" s="22">
        <v>42833</v>
      </c>
      <c r="E103" s="22">
        <v>42812</v>
      </c>
      <c r="F103" s="21" t="s">
        <v>646</v>
      </c>
      <c r="G103" s="21">
        <v>227.95000000000002</v>
      </c>
      <c r="H103" s="21" t="s">
        <v>321</v>
      </c>
      <c r="I103" s="21" t="str">
        <f>TEXT(OrderInfo[[#This Row],[OrderDate]],"mmm")</f>
        <v>Mar</v>
      </c>
    </row>
    <row r="104" spans="1:9" x14ac:dyDescent="0.3">
      <c r="A104" s="20">
        <v>10484</v>
      </c>
      <c r="B104" s="20" t="s">
        <v>62</v>
      </c>
      <c r="C104" s="22">
        <v>42818</v>
      </c>
      <c r="D104" s="22">
        <v>42846</v>
      </c>
      <c r="E104" s="22">
        <v>42826</v>
      </c>
      <c r="F104" s="21" t="s">
        <v>646</v>
      </c>
      <c r="G104" s="21">
        <v>34.4</v>
      </c>
      <c r="H104" s="21" t="s">
        <v>321</v>
      </c>
      <c r="I104" s="21" t="str">
        <f>TEXT(OrderInfo[[#This Row],[OrderDate]],"mmm")</f>
        <v>Mar</v>
      </c>
    </row>
    <row r="105" spans="1:9" x14ac:dyDescent="0.3">
      <c r="A105" s="20">
        <v>10538</v>
      </c>
      <c r="B105" s="20" t="s">
        <v>62</v>
      </c>
      <c r="C105" s="22">
        <v>42870</v>
      </c>
      <c r="D105" s="22">
        <v>42898</v>
      </c>
      <c r="E105" s="22">
        <v>42871</v>
      </c>
      <c r="F105" s="21" t="s">
        <v>646</v>
      </c>
      <c r="G105" s="21">
        <v>24.35</v>
      </c>
      <c r="H105" s="21" t="s">
        <v>321</v>
      </c>
      <c r="I105" s="21" t="str">
        <f>TEXT(OrderInfo[[#This Row],[OrderDate]],"mmm")</f>
        <v>May</v>
      </c>
    </row>
    <row r="106" spans="1:9" x14ac:dyDescent="0.3">
      <c r="A106" s="20">
        <v>10539</v>
      </c>
      <c r="B106" s="20" t="s">
        <v>62</v>
      </c>
      <c r="C106" s="22">
        <v>42871</v>
      </c>
      <c r="D106" s="22">
        <v>42899</v>
      </c>
      <c r="E106" s="22">
        <v>42878</v>
      </c>
      <c r="F106" s="21" t="s">
        <v>646</v>
      </c>
      <c r="G106" s="21">
        <v>61.8</v>
      </c>
      <c r="H106" s="21" t="s">
        <v>321</v>
      </c>
      <c r="I106" s="21" t="str">
        <f>TEXT(OrderInfo[[#This Row],[OrderDate]],"mmm")</f>
        <v>May</v>
      </c>
    </row>
    <row r="107" spans="1:9" x14ac:dyDescent="0.3">
      <c r="A107" s="20">
        <v>10578</v>
      </c>
      <c r="B107" s="20" t="s">
        <v>62</v>
      </c>
      <c r="C107" s="22">
        <v>42910</v>
      </c>
      <c r="D107" s="22">
        <v>42938</v>
      </c>
      <c r="E107" s="22">
        <v>42941</v>
      </c>
      <c r="F107" s="21" t="s">
        <v>646</v>
      </c>
      <c r="G107" s="21">
        <v>148</v>
      </c>
      <c r="H107" s="21" t="s">
        <v>321</v>
      </c>
      <c r="I107" s="21" t="str">
        <f>TEXT(OrderInfo[[#This Row],[OrderDate]],"mmm")</f>
        <v>Jun</v>
      </c>
    </row>
    <row r="108" spans="1:9" x14ac:dyDescent="0.3">
      <c r="A108" s="20">
        <v>10599</v>
      </c>
      <c r="B108" s="20" t="s">
        <v>62</v>
      </c>
      <c r="C108" s="22">
        <v>42931</v>
      </c>
      <c r="D108" s="22">
        <v>42973</v>
      </c>
      <c r="E108" s="22">
        <v>42937</v>
      </c>
      <c r="F108" s="21" t="s">
        <v>646</v>
      </c>
      <c r="G108" s="21">
        <v>149.9</v>
      </c>
      <c r="H108" s="21" t="s">
        <v>321</v>
      </c>
      <c r="I108" s="21" t="str">
        <f>TEXT(OrderInfo[[#This Row],[OrderDate]],"mmm")</f>
        <v>Jul</v>
      </c>
    </row>
    <row r="109" spans="1:9" x14ac:dyDescent="0.3">
      <c r="A109" s="20">
        <v>10943</v>
      </c>
      <c r="B109" s="20" t="s">
        <v>62</v>
      </c>
      <c r="C109" s="22">
        <v>43170</v>
      </c>
      <c r="D109" s="22">
        <v>43198</v>
      </c>
      <c r="E109" s="22">
        <v>43178</v>
      </c>
      <c r="F109" s="21" t="s">
        <v>645</v>
      </c>
      <c r="G109" s="21">
        <v>10.85</v>
      </c>
      <c r="H109" s="21" t="s">
        <v>321</v>
      </c>
      <c r="I109" s="21" t="str">
        <f>TEXT(OrderInfo[[#This Row],[OrderDate]],"mmm")</f>
        <v>Mar</v>
      </c>
    </row>
    <row r="110" spans="1:9" x14ac:dyDescent="0.3">
      <c r="A110" s="20">
        <v>10947</v>
      </c>
      <c r="B110" s="20" t="s">
        <v>62</v>
      </c>
      <c r="C110" s="22">
        <v>43172</v>
      </c>
      <c r="D110" s="22">
        <v>43200</v>
      </c>
      <c r="E110" s="22">
        <v>43175</v>
      </c>
      <c r="F110" s="21" t="s">
        <v>645</v>
      </c>
      <c r="G110" s="21">
        <v>16.299999999999997</v>
      </c>
      <c r="H110" s="21" t="s">
        <v>321</v>
      </c>
      <c r="I110" s="21" t="str">
        <f>TEXT(OrderInfo[[#This Row],[OrderDate]],"mmm")</f>
        <v>Mar</v>
      </c>
    </row>
    <row r="111" spans="1:9" x14ac:dyDescent="0.3">
      <c r="A111" s="20">
        <v>11023</v>
      </c>
      <c r="B111" s="20" t="s">
        <v>62</v>
      </c>
      <c r="C111" s="22">
        <v>43204</v>
      </c>
      <c r="D111" s="22">
        <v>43218</v>
      </c>
      <c r="E111" s="22">
        <v>43214</v>
      </c>
      <c r="F111" s="21" t="s">
        <v>645</v>
      </c>
      <c r="G111" s="21">
        <v>619.15</v>
      </c>
      <c r="H111" s="21" t="s">
        <v>321</v>
      </c>
      <c r="I111" s="21" t="str">
        <f>TEXT(OrderInfo[[#This Row],[OrderDate]],"mmm")</f>
        <v>Apr</v>
      </c>
    </row>
    <row r="112" spans="1:9" x14ac:dyDescent="0.3">
      <c r="A112" s="20">
        <v>10521</v>
      </c>
      <c r="B112" s="20" t="s">
        <v>64</v>
      </c>
      <c r="C112" s="22">
        <v>42854</v>
      </c>
      <c r="D112" s="22">
        <v>42882</v>
      </c>
      <c r="E112" s="22">
        <v>42857</v>
      </c>
      <c r="F112" s="21" t="s">
        <v>645</v>
      </c>
      <c r="G112" s="21">
        <v>86.1</v>
      </c>
      <c r="H112" s="21" t="s">
        <v>322</v>
      </c>
      <c r="I112" s="21" t="str">
        <f>TEXT(OrderInfo[[#This Row],[OrderDate]],"mmm")</f>
        <v>Apr</v>
      </c>
    </row>
    <row r="113" spans="1:9" x14ac:dyDescent="0.3">
      <c r="A113" s="20">
        <v>10782</v>
      </c>
      <c r="B113" s="20" t="s">
        <v>64</v>
      </c>
      <c r="C113" s="22">
        <v>43086</v>
      </c>
      <c r="D113" s="22">
        <v>43114</v>
      </c>
      <c r="E113" s="22">
        <v>43091</v>
      </c>
      <c r="F113" s="21" t="s">
        <v>646</v>
      </c>
      <c r="G113" s="21">
        <v>5.5</v>
      </c>
      <c r="H113" s="21" t="s">
        <v>322</v>
      </c>
      <c r="I113" s="21" t="str">
        <f>TEXT(OrderInfo[[#This Row],[OrderDate]],"mmm")</f>
        <v>Dec</v>
      </c>
    </row>
    <row r="114" spans="1:9" x14ac:dyDescent="0.3">
      <c r="A114" s="20">
        <v>10819</v>
      </c>
      <c r="B114" s="20" t="s">
        <v>64</v>
      </c>
      <c r="C114" s="22">
        <v>43107</v>
      </c>
      <c r="D114" s="22">
        <v>43135</v>
      </c>
      <c r="E114" s="22">
        <v>43116</v>
      </c>
      <c r="F114" s="21" t="s">
        <v>646</v>
      </c>
      <c r="G114" s="21">
        <v>98.800000000000011</v>
      </c>
      <c r="H114" s="21" t="s">
        <v>322</v>
      </c>
      <c r="I114" s="21" t="str">
        <f>TEXT(OrderInfo[[#This Row],[OrderDate]],"mmm")</f>
        <v>Jan</v>
      </c>
    </row>
    <row r="115" spans="1:9" x14ac:dyDescent="0.3">
      <c r="A115" s="20">
        <v>10881</v>
      </c>
      <c r="B115" s="20" t="s">
        <v>64</v>
      </c>
      <c r="C115" s="22">
        <v>43142</v>
      </c>
      <c r="D115" s="22">
        <v>43170</v>
      </c>
      <c r="E115" s="22">
        <v>43149</v>
      </c>
      <c r="F115" s="21" t="s">
        <v>644</v>
      </c>
      <c r="G115" s="21">
        <v>14.2</v>
      </c>
      <c r="H115" s="21" t="s">
        <v>322</v>
      </c>
      <c r="I115" s="21" t="str">
        <f>TEXT(OrderInfo[[#This Row],[OrderDate]],"mmm")</f>
        <v>Feb</v>
      </c>
    </row>
    <row r="116" spans="1:9" x14ac:dyDescent="0.3">
      <c r="A116" s="20">
        <v>10937</v>
      </c>
      <c r="B116" s="20" t="s">
        <v>64</v>
      </c>
      <c r="C116" s="22">
        <v>43169</v>
      </c>
      <c r="D116" s="22">
        <v>43183</v>
      </c>
      <c r="E116" s="22">
        <v>43172</v>
      </c>
      <c r="F116" s="21" t="s">
        <v>646</v>
      </c>
      <c r="G116" s="21">
        <v>157.55000000000001</v>
      </c>
      <c r="H116" s="21" t="s">
        <v>322</v>
      </c>
      <c r="I116" s="21" t="str">
        <f>TEXT(OrderInfo[[#This Row],[OrderDate]],"mmm")</f>
        <v>Mar</v>
      </c>
    </row>
    <row r="117" spans="1:9" x14ac:dyDescent="0.3">
      <c r="A117" s="20">
        <v>11054</v>
      </c>
      <c r="B117" s="20" t="s">
        <v>64</v>
      </c>
      <c r="C117" s="22">
        <v>43218</v>
      </c>
      <c r="D117" s="22">
        <v>43246</v>
      </c>
      <c r="E117" s="22"/>
      <c r="F117" s="21" t="s">
        <v>644</v>
      </c>
      <c r="G117" s="21">
        <v>1.6500000000000001</v>
      </c>
      <c r="H117" s="21" t="s">
        <v>322</v>
      </c>
      <c r="I117" s="21" t="str">
        <f>TEXT(OrderInfo[[#This Row],[OrderDate]],"mmm")</f>
        <v>Apr</v>
      </c>
    </row>
    <row r="118" spans="1:9" x14ac:dyDescent="0.3">
      <c r="A118" s="20">
        <v>10259</v>
      </c>
      <c r="B118" s="20" t="s">
        <v>68</v>
      </c>
      <c r="C118" s="22">
        <v>42569</v>
      </c>
      <c r="D118" s="22">
        <v>42597</v>
      </c>
      <c r="E118" s="22">
        <v>42576</v>
      </c>
      <c r="F118" s="21" t="s">
        <v>646</v>
      </c>
      <c r="G118" s="21">
        <v>16.25</v>
      </c>
      <c r="H118" s="21" t="s">
        <v>323</v>
      </c>
      <c r="I118" s="21" t="str">
        <f>TEXT(OrderInfo[[#This Row],[OrderDate]],"mmm")</f>
        <v>Jul</v>
      </c>
    </row>
    <row r="119" spans="1:9" x14ac:dyDescent="0.3">
      <c r="A119" s="20">
        <v>10254</v>
      </c>
      <c r="B119" s="20" t="s">
        <v>71</v>
      </c>
      <c r="C119" s="22">
        <v>42562</v>
      </c>
      <c r="D119" s="22">
        <v>42590</v>
      </c>
      <c r="E119" s="22">
        <v>42574</v>
      </c>
      <c r="F119" s="21" t="s">
        <v>645</v>
      </c>
      <c r="G119" s="21">
        <v>114.9</v>
      </c>
      <c r="H119" s="21" t="s">
        <v>324</v>
      </c>
      <c r="I119" s="21" t="str">
        <f>TEXT(OrderInfo[[#This Row],[OrderDate]],"mmm")</f>
        <v>Jul</v>
      </c>
    </row>
    <row r="120" spans="1:9" x14ac:dyDescent="0.3">
      <c r="A120" s="20">
        <v>10370</v>
      </c>
      <c r="B120" s="20" t="s">
        <v>71</v>
      </c>
      <c r="C120" s="22">
        <v>42707</v>
      </c>
      <c r="D120" s="22">
        <v>42735</v>
      </c>
      <c r="E120" s="22">
        <v>42731</v>
      </c>
      <c r="F120" s="21" t="s">
        <v>645</v>
      </c>
      <c r="G120" s="21">
        <v>5.85</v>
      </c>
      <c r="H120" s="21" t="s">
        <v>324</v>
      </c>
      <c r="I120" s="21" t="str">
        <f>TEXT(OrderInfo[[#This Row],[OrderDate]],"mmm")</f>
        <v>Dec</v>
      </c>
    </row>
    <row r="121" spans="1:9" x14ac:dyDescent="0.3">
      <c r="A121" s="20">
        <v>10519</v>
      </c>
      <c r="B121" s="20" t="s">
        <v>71</v>
      </c>
      <c r="C121" s="22">
        <v>42853</v>
      </c>
      <c r="D121" s="22">
        <v>42881</v>
      </c>
      <c r="E121" s="22">
        <v>42856</v>
      </c>
      <c r="F121" s="21" t="s">
        <v>646</v>
      </c>
      <c r="G121" s="21">
        <v>458.8</v>
      </c>
      <c r="H121" s="21" t="s">
        <v>324</v>
      </c>
      <c r="I121" s="21" t="str">
        <f>TEXT(OrderInfo[[#This Row],[OrderDate]],"mmm")</f>
        <v>Apr</v>
      </c>
    </row>
    <row r="122" spans="1:9" x14ac:dyDescent="0.3">
      <c r="A122" s="20">
        <v>10731</v>
      </c>
      <c r="B122" s="20" t="s">
        <v>71</v>
      </c>
      <c r="C122" s="22">
        <v>43045</v>
      </c>
      <c r="D122" s="22">
        <v>43073</v>
      </c>
      <c r="E122" s="22">
        <v>43053</v>
      </c>
      <c r="F122" s="21" t="s">
        <v>644</v>
      </c>
      <c r="G122" s="21">
        <v>483.25</v>
      </c>
      <c r="H122" s="21" t="s">
        <v>324</v>
      </c>
      <c r="I122" s="21" t="str">
        <f>TEXT(OrderInfo[[#This Row],[OrderDate]],"mmm")</f>
        <v>Nov</v>
      </c>
    </row>
    <row r="123" spans="1:9" x14ac:dyDescent="0.3">
      <c r="A123" s="20">
        <v>10746</v>
      </c>
      <c r="B123" s="20" t="s">
        <v>71</v>
      </c>
      <c r="C123" s="22">
        <v>43058</v>
      </c>
      <c r="D123" s="22">
        <v>43086</v>
      </c>
      <c r="E123" s="22">
        <v>43060</v>
      </c>
      <c r="F123" s="21" t="s">
        <v>646</v>
      </c>
      <c r="G123" s="21">
        <v>157.15</v>
      </c>
      <c r="H123" s="21" t="s">
        <v>324</v>
      </c>
      <c r="I123" s="21" t="str">
        <f>TEXT(OrderInfo[[#This Row],[OrderDate]],"mmm")</f>
        <v>Nov</v>
      </c>
    </row>
    <row r="124" spans="1:9" x14ac:dyDescent="0.3">
      <c r="A124" s="20">
        <v>10966</v>
      </c>
      <c r="B124" s="20" t="s">
        <v>71</v>
      </c>
      <c r="C124" s="22">
        <v>43179</v>
      </c>
      <c r="D124" s="22">
        <v>43207</v>
      </c>
      <c r="E124" s="22">
        <v>43198</v>
      </c>
      <c r="F124" s="21" t="s">
        <v>644</v>
      </c>
      <c r="G124" s="21">
        <v>135.95000000000002</v>
      </c>
      <c r="H124" s="21" t="s">
        <v>324</v>
      </c>
      <c r="I124" s="21" t="str">
        <f>TEXT(OrderInfo[[#This Row],[OrderDate]],"mmm")</f>
        <v>Mar</v>
      </c>
    </row>
    <row r="125" spans="1:9" x14ac:dyDescent="0.3">
      <c r="A125" s="20">
        <v>11029</v>
      </c>
      <c r="B125" s="20" t="s">
        <v>71</v>
      </c>
      <c r="C125" s="22">
        <v>43206</v>
      </c>
      <c r="D125" s="22">
        <v>43234</v>
      </c>
      <c r="E125" s="22">
        <v>43217</v>
      </c>
      <c r="F125" s="21" t="s">
        <v>644</v>
      </c>
      <c r="G125" s="21">
        <v>239.20000000000002</v>
      </c>
      <c r="H125" s="21" t="s">
        <v>324</v>
      </c>
      <c r="I125" s="21" t="str">
        <f>TEXT(OrderInfo[[#This Row],[OrderDate]],"mmm")</f>
        <v>Apr</v>
      </c>
    </row>
    <row r="126" spans="1:9" x14ac:dyDescent="0.3">
      <c r="A126" s="20">
        <v>11041</v>
      </c>
      <c r="B126" s="20" t="s">
        <v>71</v>
      </c>
      <c r="C126" s="22">
        <v>43212</v>
      </c>
      <c r="D126" s="22">
        <v>43240</v>
      </c>
      <c r="E126" s="22">
        <v>43218</v>
      </c>
      <c r="F126" s="21" t="s">
        <v>645</v>
      </c>
      <c r="G126" s="21">
        <v>241.1</v>
      </c>
      <c r="H126" s="21" t="s">
        <v>324</v>
      </c>
      <c r="I126" s="21" t="str">
        <f>TEXT(OrderInfo[[#This Row],[OrderDate]],"mmm")</f>
        <v>Apr</v>
      </c>
    </row>
    <row r="127" spans="1:9" x14ac:dyDescent="0.3">
      <c r="A127" s="20">
        <v>10290</v>
      </c>
      <c r="B127" s="20" t="s">
        <v>73</v>
      </c>
      <c r="C127" s="22">
        <v>42609</v>
      </c>
      <c r="D127" s="22">
        <v>42637</v>
      </c>
      <c r="E127" s="22">
        <v>42616</v>
      </c>
      <c r="F127" s="21" t="s">
        <v>644</v>
      </c>
      <c r="G127" s="21">
        <v>398.5</v>
      </c>
      <c r="H127" s="21" t="s">
        <v>325</v>
      </c>
      <c r="I127" s="21" t="str">
        <f>TEXT(OrderInfo[[#This Row],[OrderDate]],"mmm")</f>
        <v>Aug</v>
      </c>
    </row>
    <row r="128" spans="1:9" x14ac:dyDescent="0.3">
      <c r="A128" s="20">
        <v>10466</v>
      </c>
      <c r="B128" s="20" t="s">
        <v>73</v>
      </c>
      <c r="C128" s="22">
        <v>42800</v>
      </c>
      <c r="D128" s="22">
        <v>42828</v>
      </c>
      <c r="E128" s="22">
        <v>42807</v>
      </c>
      <c r="F128" s="21" t="s">
        <v>644</v>
      </c>
      <c r="G128" s="21">
        <v>59.65</v>
      </c>
      <c r="H128" s="21" t="s">
        <v>325</v>
      </c>
      <c r="I128" s="21" t="str">
        <f>TEXT(OrderInfo[[#This Row],[OrderDate]],"mmm")</f>
        <v>Mar</v>
      </c>
    </row>
    <row r="129" spans="1:9" x14ac:dyDescent="0.3">
      <c r="A129" s="20">
        <v>10494</v>
      </c>
      <c r="B129" s="20" t="s">
        <v>73</v>
      </c>
      <c r="C129" s="22">
        <v>42827</v>
      </c>
      <c r="D129" s="22">
        <v>42855</v>
      </c>
      <c r="E129" s="22">
        <v>42834</v>
      </c>
      <c r="F129" s="21" t="s">
        <v>645</v>
      </c>
      <c r="G129" s="21">
        <v>329.95</v>
      </c>
      <c r="H129" s="21" t="s">
        <v>325</v>
      </c>
      <c r="I129" s="21" t="str">
        <f>TEXT(OrderInfo[[#This Row],[OrderDate]],"mmm")</f>
        <v>Apr</v>
      </c>
    </row>
    <row r="130" spans="1:9" x14ac:dyDescent="0.3">
      <c r="A130" s="20">
        <v>10969</v>
      </c>
      <c r="B130" s="20" t="s">
        <v>73</v>
      </c>
      <c r="C130" s="22">
        <v>43182</v>
      </c>
      <c r="D130" s="22">
        <v>43210</v>
      </c>
      <c r="E130" s="22">
        <v>43189</v>
      </c>
      <c r="F130" s="21" t="s">
        <v>645</v>
      </c>
      <c r="G130" s="21">
        <v>1.05</v>
      </c>
      <c r="H130" s="21" t="s">
        <v>325</v>
      </c>
      <c r="I130" s="21" t="str">
        <f>TEXT(OrderInfo[[#This Row],[OrderDate]],"mmm")</f>
        <v>Mar</v>
      </c>
    </row>
    <row r="131" spans="1:9" x14ac:dyDescent="0.3">
      <c r="A131" s="20">
        <v>11042</v>
      </c>
      <c r="B131" s="20" t="s">
        <v>73</v>
      </c>
      <c r="C131" s="22">
        <v>43212</v>
      </c>
      <c r="D131" s="22">
        <v>43226</v>
      </c>
      <c r="E131" s="22">
        <v>43221</v>
      </c>
      <c r="F131" s="21" t="s">
        <v>644</v>
      </c>
      <c r="G131" s="21">
        <v>149.94999999999999</v>
      </c>
      <c r="H131" s="21" t="s">
        <v>325</v>
      </c>
      <c r="I131" s="21" t="str">
        <f>TEXT(OrderInfo[[#This Row],[OrderDate]],"mmm")</f>
        <v>Apr</v>
      </c>
    </row>
    <row r="132" spans="1:9" x14ac:dyDescent="0.3">
      <c r="A132" s="20">
        <v>10435</v>
      </c>
      <c r="B132" s="20" t="s">
        <v>77</v>
      </c>
      <c r="C132" s="22">
        <v>42770</v>
      </c>
      <c r="D132" s="22">
        <v>42812</v>
      </c>
      <c r="E132" s="22">
        <v>42773</v>
      </c>
      <c r="F132" s="21" t="s">
        <v>645</v>
      </c>
      <c r="G132" s="21">
        <v>46.050000000000004</v>
      </c>
      <c r="H132" s="21" t="s">
        <v>17</v>
      </c>
      <c r="I132" s="21" t="str">
        <f>TEXT(OrderInfo[[#This Row],[OrderDate]],"mmm")</f>
        <v>Feb</v>
      </c>
    </row>
    <row r="133" spans="1:9" x14ac:dyDescent="0.3">
      <c r="A133" s="20">
        <v>10462</v>
      </c>
      <c r="B133" s="20" t="s">
        <v>77</v>
      </c>
      <c r="C133" s="22">
        <v>42797</v>
      </c>
      <c r="D133" s="22">
        <v>42825</v>
      </c>
      <c r="E133" s="22">
        <v>42812</v>
      </c>
      <c r="F133" s="21" t="s">
        <v>644</v>
      </c>
      <c r="G133" s="21">
        <v>30.85</v>
      </c>
      <c r="H133" s="21" t="s">
        <v>17</v>
      </c>
      <c r="I133" s="21" t="str">
        <f>TEXT(OrderInfo[[#This Row],[OrderDate]],"mmm")</f>
        <v>Mar</v>
      </c>
    </row>
    <row r="134" spans="1:9" x14ac:dyDescent="0.3">
      <c r="A134" s="20">
        <v>10848</v>
      </c>
      <c r="B134" s="20" t="s">
        <v>77</v>
      </c>
      <c r="C134" s="22">
        <v>43123</v>
      </c>
      <c r="D134" s="22">
        <v>43151</v>
      </c>
      <c r="E134" s="22">
        <v>43129</v>
      </c>
      <c r="F134" s="21" t="s">
        <v>645</v>
      </c>
      <c r="G134" s="21">
        <v>191.20000000000002</v>
      </c>
      <c r="H134" s="21" t="s">
        <v>17</v>
      </c>
      <c r="I134" s="21" t="str">
        <f>TEXT(OrderInfo[[#This Row],[OrderDate]],"mmm")</f>
        <v>Jan</v>
      </c>
    </row>
    <row r="135" spans="1:9" x14ac:dyDescent="0.3">
      <c r="A135" s="20">
        <v>10363</v>
      </c>
      <c r="B135" s="20" t="s">
        <v>80</v>
      </c>
      <c r="C135" s="22">
        <v>42700</v>
      </c>
      <c r="D135" s="22">
        <v>42728</v>
      </c>
      <c r="E135" s="22">
        <v>42708</v>
      </c>
      <c r="F135" s="21" t="s">
        <v>646</v>
      </c>
      <c r="G135" s="21">
        <v>152.69999999999999</v>
      </c>
      <c r="H135" s="21" t="s">
        <v>326</v>
      </c>
      <c r="I135" s="21" t="str">
        <f>TEXT(OrderInfo[[#This Row],[OrderDate]],"mmm")</f>
        <v>Nov</v>
      </c>
    </row>
    <row r="136" spans="1:9" x14ac:dyDescent="0.3">
      <c r="A136" s="20">
        <v>10391</v>
      </c>
      <c r="B136" s="20" t="s">
        <v>80</v>
      </c>
      <c r="C136" s="22">
        <v>42727</v>
      </c>
      <c r="D136" s="22">
        <v>42755</v>
      </c>
      <c r="E136" s="22">
        <v>42735</v>
      </c>
      <c r="F136" s="21" t="s">
        <v>646</v>
      </c>
      <c r="G136" s="21">
        <v>27.25</v>
      </c>
      <c r="H136" s="21" t="s">
        <v>326</v>
      </c>
      <c r="I136" s="21" t="str">
        <f>TEXT(OrderInfo[[#This Row],[OrderDate]],"mmm")</f>
        <v>Dec</v>
      </c>
    </row>
    <row r="137" spans="1:9" x14ac:dyDescent="0.3">
      <c r="A137" s="20">
        <v>10797</v>
      </c>
      <c r="B137" s="20" t="s">
        <v>80</v>
      </c>
      <c r="C137" s="22">
        <v>43094</v>
      </c>
      <c r="D137" s="22">
        <v>43122</v>
      </c>
      <c r="E137" s="22">
        <v>43105</v>
      </c>
      <c r="F137" s="21" t="s">
        <v>645</v>
      </c>
      <c r="G137" s="21">
        <v>166.75</v>
      </c>
      <c r="H137" s="21" t="s">
        <v>326</v>
      </c>
      <c r="I137" s="21" t="str">
        <f>TEXT(OrderInfo[[#This Row],[OrderDate]],"mmm")</f>
        <v>Dec</v>
      </c>
    </row>
    <row r="138" spans="1:9" x14ac:dyDescent="0.3">
      <c r="A138" s="20">
        <v>10825</v>
      </c>
      <c r="B138" s="20" t="s">
        <v>80</v>
      </c>
      <c r="C138" s="22">
        <v>43109</v>
      </c>
      <c r="D138" s="22">
        <v>43137</v>
      </c>
      <c r="E138" s="22">
        <v>43114</v>
      </c>
      <c r="F138" s="21" t="s">
        <v>644</v>
      </c>
      <c r="G138" s="21">
        <v>396.25</v>
      </c>
      <c r="H138" s="21" t="s">
        <v>326</v>
      </c>
      <c r="I138" s="21" t="str">
        <f>TEXT(OrderInfo[[#This Row],[OrderDate]],"mmm")</f>
        <v>Jan</v>
      </c>
    </row>
    <row r="139" spans="1:9" x14ac:dyDescent="0.3">
      <c r="A139" s="20">
        <v>11036</v>
      </c>
      <c r="B139" s="20" t="s">
        <v>80</v>
      </c>
      <c r="C139" s="22">
        <v>43210</v>
      </c>
      <c r="D139" s="22">
        <v>43238</v>
      </c>
      <c r="E139" s="22">
        <v>43212</v>
      </c>
      <c r="F139" s="21" t="s">
        <v>646</v>
      </c>
      <c r="G139" s="21">
        <v>747.35</v>
      </c>
      <c r="H139" s="21" t="s">
        <v>326</v>
      </c>
      <c r="I139" s="21" t="str">
        <f>TEXT(OrderInfo[[#This Row],[OrderDate]],"mmm")</f>
        <v>Apr</v>
      </c>
    </row>
    <row r="140" spans="1:9" x14ac:dyDescent="0.3">
      <c r="A140" s="20">
        <v>11067</v>
      </c>
      <c r="B140" s="20" t="s">
        <v>80</v>
      </c>
      <c r="C140" s="22">
        <v>43224</v>
      </c>
      <c r="D140" s="22">
        <v>43238</v>
      </c>
      <c r="E140" s="22">
        <v>43226</v>
      </c>
      <c r="F140" s="21" t="s">
        <v>645</v>
      </c>
      <c r="G140" s="21">
        <v>39.900000000000006</v>
      </c>
      <c r="H140" s="21" t="s">
        <v>326</v>
      </c>
      <c r="I140" s="21" t="str">
        <f>TEXT(OrderInfo[[#This Row],[OrderDate]],"mmm")</f>
        <v>May</v>
      </c>
    </row>
    <row r="141" spans="1:9" x14ac:dyDescent="0.3">
      <c r="A141" s="20">
        <v>10311</v>
      </c>
      <c r="B141" s="20" t="s">
        <v>83</v>
      </c>
      <c r="C141" s="22">
        <v>42633</v>
      </c>
      <c r="D141" s="22">
        <v>42647</v>
      </c>
      <c r="E141" s="22">
        <v>42639</v>
      </c>
      <c r="F141" s="21" t="s">
        <v>646</v>
      </c>
      <c r="G141" s="21">
        <v>123.45</v>
      </c>
      <c r="H141" s="21" t="s">
        <v>327</v>
      </c>
      <c r="I141" s="23" t="str">
        <f>TEXT(OrderInfo[[#This Row],[OrderDate]],"mmm")</f>
        <v>Sep</v>
      </c>
    </row>
    <row r="142" spans="1:9" x14ac:dyDescent="0.3">
      <c r="A142" s="20">
        <v>10609</v>
      </c>
      <c r="B142" s="20" t="s">
        <v>83</v>
      </c>
      <c r="C142" s="22">
        <v>42940</v>
      </c>
      <c r="D142" s="22">
        <v>42968</v>
      </c>
      <c r="E142" s="22">
        <v>42946</v>
      </c>
      <c r="F142" s="21" t="s">
        <v>645</v>
      </c>
      <c r="G142" s="21">
        <v>9.25</v>
      </c>
      <c r="H142" s="21" t="s">
        <v>327</v>
      </c>
      <c r="I142" s="23" t="str">
        <f>TEXT(OrderInfo[[#This Row],[OrderDate]],"mmm")</f>
        <v>Jul</v>
      </c>
    </row>
    <row r="143" spans="1:9" x14ac:dyDescent="0.3">
      <c r="A143" s="20">
        <v>10683</v>
      </c>
      <c r="B143" s="20" t="s">
        <v>83</v>
      </c>
      <c r="C143" s="22">
        <v>43004</v>
      </c>
      <c r="D143" s="22">
        <v>43032</v>
      </c>
      <c r="E143" s="22">
        <v>43009</v>
      </c>
      <c r="F143" s="21" t="s">
        <v>644</v>
      </c>
      <c r="G143" s="21">
        <v>22</v>
      </c>
      <c r="H143" s="21" t="s">
        <v>327</v>
      </c>
      <c r="I143" s="23" t="str">
        <f>TEXT(OrderInfo[[#This Row],[OrderDate]],"mmm")</f>
        <v>Sep</v>
      </c>
    </row>
    <row r="144" spans="1:9" x14ac:dyDescent="0.3">
      <c r="A144" s="20">
        <v>10890</v>
      </c>
      <c r="B144" s="20" t="s">
        <v>83</v>
      </c>
      <c r="C144" s="22">
        <v>43147</v>
      </c>
      <c r="D144" s="22">
        <v>43175</v>
      </c>
      <c r="E144" s="22">
        <v>43149</v>
      </c>
      <c r="F144" s="21" t="s">
        <v>644</v>
      </c>
      <c r="G144" s="21">
        <v>163.79999999999998</v>
      </c>
      <c r="H144" s="21" t="s">
        <v>327</v>
      </c>
      <c r="I144" s="23" t="str">
        <f>TEXT(OrderInfo[[#This Row],[OrderDate]],"mmm")</f>
        <v>Feb</v>
      </c>
    </row>
    <row r="145" spans="1:9" x14ac:dyDescent="0.3">
      <c r="A145" s="20">
        <v>10364</v>
      </c>
      <c r="B145" s="20" t="s">
        <v>86</v>
      </c>
      <c r="C145" s="22">
        <v>42700</v>
      </c>
      <c r="D145" s="22">
        <v>42742</v>
      </c>
      <c r="E145" s="22">
        <v>42708</v>
      </c>
      <c r="F145" s="21" t="s">
        <v>644</v>
      </c>
      <c r="G145" s="21">
        <v>359.85</v>
      </c>
      <c r="H145" s="21" t="s">
        <v>16</v>
      </c>
      <c r="I145" s="21" t="str">
        <f>TEXT(OrderInfo[[#This Row],[OrderDate]],"mmm")</f>
        <v>Nov</v>
      </c>
    </row>
    <row r="146" spans="1:9" x14ac:dyDescent="0.3">
      <c r="A146" s="20">
        <v>10400</v>
      </c>
      <c r="B146" s="20" t="s">
        <v>86</v>
      </c>
      <c r="C146" s="22">
        <v>42736</v>
      </c>
      <c r="D146" s="22">
        <v>42764</v>
      </c>
      <c r="E146" s="22">
        <v>42751</v>
      </c>
      <c r="F146" s="21" t="s">
        <v>646</v>
      </c>
      <c r="G146" s="21">
        <v>419.65000000000003</v>
      </c>
      <c r="H146" s="21" t="s">
        <v>16</v>
      </c>
      <c r="I146" s="21" t="str">
        <f>TEXT(OrderInfo[[#This Row],[OrderDate]],"mmm")</f>
        <v>Jan</v>
      </c>
    </row>
    <row r="147" spans="1:9" x14ac:dyDescent="0.3">
      <c r="A147" s="20">
        <v>10532</v>
      </c>
      <c r="B147" s="20" t="s">
        <v>86</v>
      </c>
      <c r="C147" s="22">
        <v>42864</v>
      </c>
      <c r="D147" s="22">
        <v>42892</v>
      </c>
      <c r="E147" s="22">
        <v>42867</v>
      </c>
      <c r="F147" s="21" t="s">
        <v>646</v>
      </c>
      <c r="G147" s="21">
        <v>372.29999999999995</v>
      </c>
      <c r="H147" s="21" t="s">
        <v>16</v>
      </c>
      <c r="I147" s="21" t="str">
        <f>TEXT(OrderInfo[[#This Row],[OrderDate]],"mmm")</f>
        <v>May</v>
      </c>
    </row>
    <row r="148" spans="1:9" x14ac:dyDescent="0.3">
      <c r="A148" s="20">
        <v>10726</v>
      </c>
      <c r="B148" s="20" t="s">
        <v>86</v>
      </c>
      <c r="C148" s="22">
        <v>43042</v>
      </c>
      <c r="D148" s="22">
        <v>43056</v>
      </c>
      <c r="E148" s="22">
        <v>43074</v>
      </c>
      <c r="F148" s="21" t="s">
        <v>644</v>
      </c>
      <c r="G148" s="21">
        <v>82.8</v>
      </c>
      <c r="H148" s="21" t="s">
        <v>16</v>
      </c>
      <c r="I148" s="21" t="str">
        <f>TEXT(OrderInfo[[#This Row],[OrderDate]],"mmm")</f>
        <v>Nov</v>
      </c>
    </row>
    <row r="149" spans="1:9" x14ac:dyDescent="0.3">
      <c r="A149" s="20">
        <v>10987</v>
      </c>
      <c r="B149" s="20" t="s">
        <v>86</v>
      </c>
      <c r="C149" s="22">
        <v>43190</v>
      </c>
      <c r="D149" s="22">
        <v>43218</v>
      </c>
      <c r="E149" s="22">
        <v>43196</v>
      </c>
      <c r="F149" s="21" t="s">
        <v>644</v>
      </c>
      <c r="G149" s="21">
        <v>927.4</v>
      </c>
      <c r="H149" s="21" t="s">
        <v>16</v>
      </c>
      <c r="I149" s="21" t="str">
        <f>TEXT(OrderInfo[[#This Row],[OrderDate]],"mmm")</f>
        <v>Mar</v>
      </c>
    </row>
    <row r="150" spans="1:9" x14ac:dyDescent="0.3">
      <c r="A150" s="20">
        <v>11024</v>
      </c>
      <c r="B150" s="20" t="s">
        <v>86</v>
      </c>
      <c r="C150" s="22">
        <v>43205</v>
      </c>
      <c r="D150" s="22">
        <v>43233</v>
      </c>
      <c r="E150" s="22">
        <v>43210</v>
      </c>
      <c r="F150" s="21" t="s">
        <v>644</v>
      </c>
      <c r="G150" s="21">
        <v>371.8</v>
      </c>
      <c r="H150" s="21" t="s">
        <v>16</v>
      </c>
      <c r="I150" s="21" t="str">
        <f>TEXT(OrderInfo[[#This Row],[OrderDate]],"mmm")</f>
        <v>Apr</v>
      </c>
    </row>
    <row r="151" spans="1:9" x14ac:dyDescent="0.3">
      <c r="A151" s="20">
        <v>11047</v>
      </c>
      <c r="B151" s="20" t="s">
        <v>86</v>
      </c>
      <c r="C151" s="22">
        <v>43214</v>
      </c>
      <c r="D151" s="22">
        <v>43242</v>
      </c>
      <c r="E151" s="22">
        <v>43221</v>
      </c>
      <c r="F151" s="21" t="s">
        <v>646</v>
      </c>
      <c r="G151" s="21">
        <v>233.1</v>
      </c>
      <c r="H151" s="21" t="s">
        <v>16</v>
      </c>
      <c r="I151" s="21" t="str">
        <f>TEXT(OrderInfo[[#This Row],[OrderDate]],"mmm")</f>
        <v>Apr</v>
      </c>
    </row>
    <row r="152" spans="1:9" x14ac:dyDescent="0.3">
      <c r="A152" s="20">
        <v>11056</v>
      </c>
      <c r="B152" s="20" t="s">
        <v>86</v>
      </c>
      <c r="C152" s="22">
        <v>43218</v>
      </c>
      <c r="D152" s="22">
        <v>43232</v>
      </c>
      <c r="E152" s="22">
        <v>43221</v>
      </c>
      <c r="F152" s="21" t="s">
        <v>645</v>
      </c>
      <c r="G152" s="21">
        <v>1394.8</v>
      </c>
      <c r="H152" s="21" t="s">
        <v>16</v>
      </c>
      <c r="I152" s="21" t="str">
        <f>TEXT(OrderInfo[[#This Row],[OrderDate]],"mmm")</f>
        <v>Apr</v>
      </c>
    </row>
    <row r="153" spans="1:9" x14ac:dyDescent="0.3">
      <c r="A153" s="20">
        <v>10258</v>
      </c>
      <c r="B153" s="20" t="s">
        <v>89</v>
      </c>
      <c r="C153" s="22">
        <v>42568</v>
      </c>
      <c r="D153" s="22">
        <v>42596</v>
      </c>
      <c r="E153" s="22">
        <v>42574</v>
      </c>
      <c r="F153" s="21" t="s">
        <v>644</v>
      </c>
      <c r="G153" s="21">
        <v>702.55</v>
      </c>
      <c r="H153" s="21" t="s">
        <v>15</v>
      </c>
      <c r="I153" s="21" t="str">
        <f>TEXT(OrderInfo[[#This Row],[OrderDate]],"mmm")</f>
        <v>Jul</v>
      </c>
    </row>
    <row r="154" spans="1:9" x14ac:dyDescent="0.3">
      <c r="A154" s="20">
        <v>10263</v>
      </c>
      <c r="B154" s="20" t="s">
        <v>89</v>
      </c>
      <c r="C154" s="22">
        <v>42574</v>
      </c>
      <c r="D154" s="22">
        <v>42602</v>
      </c>
      <c r="E154" s="22">
        <v>42582</v>
      </c>
      <c r="F154" s="21" t="s">
        <v>646</v>
      </c>
      <c r="G154" s="21">
        <v>730.3</v>
      </c>
      <c r="H154" s="21" t="s">
        <v>15</v>
      </c>
      <c r="I154" s="21" t="str">
        <f>TEXT(OrderInfo[[#This Row],[OrderDate]],"mmm")</f>
        <v>Jul</v>
      </c>
    </row>
    <row r="155" spans="1:9" x14ac:dyDescent="0.3">
      <c r="A155" s="20">
        <v>10351</v>
      </c>
      <c r="B155" s="20" t="s">
        <v>89</v>
      </c>
      <c r="C155" s="22">
        <v>42685</v>
      </c>
      <c r="D155" s="22">
        <v>42713</v>
      </c>
      <c r="E155" s="22">
        <v>42694</v>
      </c>
      <c r="F155" s="21" t="s">
        <v>644</v>
      </c>
      <c r="G155" s="21">
        <v>811.65000000000009</v>
      </c>
      <c r="H155" s="21" t="s">
        <v>15</v>
      </c>
      <c r="I155" s="21" t="str">
        <f>TEXT(OrderInfo[[#This Row],[OrderDate]],"mmm")</f>
        <v>Nov</v>
      </c>
    </row>
    <row r="156" spans="1:9" x14ac:dyDescent="0.3">
      <c r="A156" s="20">
        <v>10368</v>
      </c>
      <c r="B156" s="20" t="s">
        <v>89</v>
      </c>
      <c r="C156" s="22">
        <v>42703</v>
      </c>
      <c r="D156" s="22">
        <v>42731</v>
      </c>
      <c r="E156" s="22">
        <v>42706</v>
      </c>
      <c r="F156" s="21" t="s">
        <v>645</v>
      </c>
      <c r="G156" s="21">
        <v>509.75</v>
      </c>
      <c r="H156" s="21" t="s">
        <v>15</v>
      </c>
      <c r="I156" s="21" t="str">
        <f>TEXT(OrderInfo[[#This Row],[OrderDate]],"mmm")</f>
        <v>Nov</v>
      </c>
    </row>
    <row r="157" spans="1:9" x14ac:dyDescent="0.3">
      <c r="A157" s="20">
        <v>10382</v>
      </c>
      <c r="B157" s="20" t="s">
        <v>89</v>
      </c>
      <c r="C157" s="22">
        <v>42717</v>
      </c>
      <c r="D157" s="22">
        <v>42745</v>
      </c>
      <c r="E157" s="22">
        <v>42720</v>
      </c>
      <c r="F157" s="21" t="s">
        <v>644</v>
      </c>
      <c r="G157" s="21">
        <v>473.84999999999997</v>
      </c>
      <c r="H157" s="21" t="s">
        <v>15</v>
      </c>
      <c r="I157" s="21" t="str">
        <f>TEXT(OrderInfo[[#This Row],[OrderDate]],"mmm")</f>
        <v>Dec</v>
      </c>
    </row>
    <row r="158" spans="1:9" x14ac:dyDescent="0.3">
      <c r="A158" s="20">
        <v>10390</v>
      </c>
      <c r="B158" s="20" t="s">
        <v>89</v>
      </c>
      <c r="C158" s="22">
        <v>42727</v>
      </c>
      <c r="D158" s="22">
        <v>42755</v>
      </c>
      <c r="E158" s="22">
        <v>42730</v>
      </c>
      <c r="F158" s="21" t="s">
        <v>644</v>
      </c>
      <c r="G158" s="21">
        <v>631.9</v>
      </c>
      <c r="H158" s="21" t="s">
        <v>15</v>
      </c>
      <c r="I158" s="21" t="str">
        <f>TEXT(OrderInfo[[#This Row],[OrderDate]],"mmm")</f>
        <v>Dec</v>
      </c>
    </row>
    <row r="159" spans="1:9" x14ac:dyDescent="0.3">
      <c r="A159" s="20">
        <v>10402</v>
      </c>
      <c r="B159" s="20" t="s">
        <v>89</v>
      </c>
      <c r="C159" s="22">
        <v>42737</v>
      </c>
      <c r="D159" s="22">
        <v>42779</v>
      </c>
      <c r="E159" s="22">
        <v>42745</v>
      </c>
      <c r="F159" s="21" t="s">
        <v>645</v>
      </c>
      <c r="G159" s="21">
        <v>339.4</v>
      </c>
      <c r="H159" s="21" t="s">
        <v>15</v>
      </c>
      <c r="I159" s="21" t="str">
        <f>TEXT(OrderInfo[[#This Row],[OrderDate]],"mmm")</f>
        <v>Jan</v>
      </c>
    </row>
    <row r="160" spans="1:9" x14ac:dyDescent="0.3">
      <c r="A160" s="20">
        <v>10403</v>
      </c>
      <c r="B160" s="20" t="s">
        <v>89</v>
      </c>
      <c r="C160" s="22">
        <v>42738</v>
      </c>
      <c r="D160" s="22">
        <v>42766</v>
      </c>
      <c r="E160" s="22">
        <v>42744</v>
      </c>
      <c r="F160" s="21" t="s">
        <v>646</v>
      </c>
      <c r="G160" s="21">
        <v>368.95000000000005</v>
      </c>
      <c r="H160" s="21" t="s">
        <v>15</v>
      </c>
      <c r="I160" s="21" t="str">
        <f>TEXT(OrderInfo[[#This Row],[OrderDate]],"mmm")</f>
        <v>Jan</v>
      </c>
    </row>
    <row r="161" spans="1:9" x14ac:dyDescent="0.3">
      <c r="A161" s="20">
        <v>10430</v>
      </c>
      <c r="B161" s="20" t="s">
        <v>89</v>
      </c>
      <c r="C161" s="22">
        <v>42765</v>
      </c>
      <c r="D161" s="22">
        <v>42779</v>
      </c>
      <c r="E161" s="22">
        <v>42769</v>
      </c>
      <c r="F161" s="21" t="s">
        <v>644</v>
      </c>
      <c r="G161" s="21">
        <v>2293.8999999999996</v>
      </c>
      <c r="H161" s="21" t="s">
        <v>15</v>
      </c>
      <c r="I161" s="21" t="str">
        <f>TEXT(OrderInfo[[#This Row],[OrderDate]],"mmm")</f>
        <v>Jan</v>
      </c>
    </row>
    <row r="162" spans="1:9" x14ac:dyDescent="0.3">
      <c r="A162" s="20">
        <v>10442</v>
      </c>
      <c r="B162" s="20" t="s">
        <v>89</v>
      </c>
      <c r="C162" s="22">
        <v>42777</v>
      </c>
      <c r="D162" s="22">
        <v>42805</v>
      </c>
      <c r="E162" s="22">
        <v>42784</v>
      </c>
      <c r="F162" s="21" t="s">
        <v>645</v>
      </c>
      <c r="G162" s="21">
        <v>239.7</v>
      </c>
      <c r="H162" s="21" t="s">
        <v>15</v>
      </c>
      <c r="I162" s="21" t="str">
        <f>TEXT(OrderInfo[[#This Row],[OrderDate]],"mmm")</f>
        <v>Feb</v>
      </c>
    </row>
    <row r="163" spans="1:9" x14ac:dyDescent="0.3">
      <c r="A163" s="20">
        <v>10514</v>
      </c>
      <c r="B163" s="20" t="s">
        <v>89</v>
      </c>
      <c r="C163" s="22">
        <v>42847</v>
      </c>
      <c r="D163" s="22">
        <v>42875</v>
      </c>
      <c r="E163" s="22">
        <v>42871</v>
      </c>
      <c r="F163" s="21" t="s">
        <v>645</v>
      </c>
      <c r="G163" s="21">
        <v>3949.75</v>
      </c>
      <c r="H163" s="21" t="s">
        <v>15</v>
      </c>
      <c r="I163" s="21" t="str">
        <f>TEXT(OrderInfo[[#This Row],[OrderDate]],"mmm")</f>
        <v>Apr</v>
      </c>
    </row>
    <row r="164" spans="1:9" x14ac:dyDescent="0.3">
      <c r="A164" s="20">
        <v>10571</v>
      </c>
      <c r="B164" s="20" t="s">
        <v>89</v>
      </c>
      <c r="C164" s="22">
        <v>42903</v>
      </c>
      <c r="D164" s="22">
        <v>42945</v>
      </c>
      <c r="E164" s="22">
        <v>42920</v>
      </c>
      <c r="F164" s="21" t="s">
        <v>646</v>
      </c>
      <c r="G164" s="21">
        <v>130.29999999999998</v>
      </c>
      <c r="H164" s="21" t="s">
        <v>15</v>
      </c>
      <c r="I164" s="21" t="str">
        <f>TEXT(OrderInfo[[#This Row],[OrderDate]],"mmm")</f>
        <v>Jun</v>
      </c>
    </row>
    <row r="165" spans="1:9" x14ac:dyDescent="0.3">
      <c r="A165" s="20">
        <v>10595</v>
      </c>
      <c r="B165" s="20" t="s">
        <v>89</v>
      </c>
      <c r="C165" s="22">
        <v>42926</v>
      </c>
      <c r="D165" s="22">
        <v>42954</v>
      </c>
      <c r="E165" s="22">
        <v>42930</v>
      </c>
      <c r="F165" s="21" t="s">
        <v>644</v>
      </c>
      <c r="G165" s="21">
        <v>483.9</v>
      </c>
      <c r="H165" s="21" t="s">
        <v>15</v>
      </c>
      <c r="I165" s="21" t="str">
        <f>TEXT(OrderInfo[[#This Row],[OrderDate]],"mmm")</f>
        <v>Jul</v>
      </c>
    </row>
    <row r="166" spans="1:9" x14ac:dyDescent="0.3">
      <c r="A166" s="20">
        <v>10633</v>
      </c>
      <c r="B166" s="20" t="s">
        <v>89</v>
      </c>
      <c r="C166" s="22">
        <v>42962</v>
      </c>
      <c r="D166" s="22">
        <v>42990</v>
      </c>
      <c r="E166" s="22">
        <v>42965</v>
      </c>
      <c r="F166" s="21" t="s">
        <v>646</v>
      </c>
      <c r="G166" s="21">
        <v>2389.5</v>
      </c>
      <c r="H166" s="21" t="s">
        <v>15</v>
      </c>
      <c r="I166" s="21" t="str">
        <f>TEXT(OrderInfo[[#This Row],[OrderDate]],"mmm")</f>
        <v>Aug</v>
      </c>
    </row>
    <row r="167" spans="1:9" x14ac:dyDescent="0.3">
      <c r="A167" s="20">
        <v>10667</v>
      </c>
      <c r="B167" s="20" t="s">
        <v>89</v>
      </c>
      <c r="C167" s="22">
        <v>42990</v>
      </c>
      <c r="D167" s="22">
        <v>43018</v>
      </c>
      <c r="E167" s="22">
        <v>42997</v>
      </c>
      <c r="F167" s="21" t="s">
        <v>644</v>
      </c>
      <c r="G167" s="21">
        <v>390.45000000000005</v>
      </c>
      <c r="H167" s="21" t="s">
        <v>15</v>
      </c>
      <c r="I167" s="21" t="str">
        <f>TEXT(OrderInfo[[#This Row],[OrderDate]],"mmm")</f>
        <v>Sep</v>
      </c>
    </row>
    <row r="168" spans="1:9" x14ac:dyDescent="0.3">
      <c r="A168" s="20">
        <v>10698</v>
      </c>
      <c r="B168" s="20" t="s">
        <v>89</v>
      </c>
      <c r="C168" s="22">
        <v>43017</v>
      </c>
      <c r="D168" s="22">
        <v>43045</v>
      </c>
      <c r="E168" s="22">
        <v>43025</v>
      </c>
      <c r="F168" s="21" t="s">
        <v>644</v>
      </c>
      <c r="G168" s="21">
        <v>1362.3500000000001</v>
      </c>
      <c r="H168" s="21" t="s">
        <v>15</v>
      </c>
      <c r="I168" s="21" t="str">
        <f>TEXT(OrderInfo[[#This Row],[OrderDate]],"mmm")</f>
        <v>Oct</v>
      </c>
    </row>
    <row r="169" spans="1:9" x14ac:dyDescent="0.3">
      <c r="A169" s="20">
        <v>10764</v>
      </c>
      <c r="B169" s="20" t="s">
        <v>89</v>
      </c>
      <c r="C169" s="22">
        <v>43072</v>
      </c>
      <c r="D169" s="22">
        <v>43100</v>
      </c>
      <c r="E169" s="22">
        <v>43077</v>
      </c>
      <c r="F169" s="21" t="s">
        <v>646</v>
      </c>
      <c r="G169" s="21">
        <v>727.25</v>
      </c>
      <c r="H169" s="21" t="s">
        <v>15</v>
      </c>
      <c r="I169" s="21" t="str">
        <f>TEXT(OrderInfo[[#This Row],[OrderDate]],"mmm")</f>
        <v>Dec</v>
      </c>
    </row>
    <row r="170" spans="1:9" x14ac:dyDescent="0.3">
      <c r="A170" s="20">
        <v>10771</v>
      </c>
      <c r="B170" s="20" t="s">
        <v>89</v>
      </c>
      <c r="C170" s="22">
        <v>43079</v>
      </c>
      <c r="D170" s="22">
        <v>43107</v>
      </c>
      <c r="E170" s="22">
        <v>43102</v>
      </c>
      <c r="F170" s="21" t="s">
        <v>645</v>
      </c>
      <c r="G170" s="21">
        <v>55.949999999999996</v>
      </c>
      <c r="H170" s="21" t="s">
        <v>15</v>
      </c>
      <c r="I170" s="21" t="str">
        <f>TEXT(OrderInfo[[#This Row],[OrderDate]],"mmm")</f>
        <v>Dec</v>
      </c>
    </row>
    <row r="171" spans="1:9" x14ac:dyDescent="0.3">
      <c r="A171" s="20">
        <v>10773</v>
      </c>
      <c r="B171" s="20" t="s">
        <v>89</v>
      </c>
      <c r="C171" s="22">
        <v>43080</v>
      </c>
      <c r="D171" s="22">
        <v>43108</v>
      </c>
      <c r="E171" s="22">
        <v>43085</v>
      </c>
      <c r="F171" s="21" t="s">
        <v>646</v>
      </c>
      <c r="G171" s="21">
        <v>482.15000000000003</v>
      </c>
      <c r="H171" s="21" t="s">
        <v>15</v>
      </c>
      <c r="I171" s="21" t="str">
        <f>TEXT(OrderInfo[[#This Row],[OrderDate]],"mmm")</f>
        <v>Dec</v>
      </c>
    </row>
    <row r="172" spans="1:9" x14ac:dyDescent="0.3">
      <c r="A172" s="20">
        <v>10776</v>
      </c>
      <c r="B172" s="20" t="s">
        <v>89</v>
      </c>
      <c r="C172" s="22">
        <v>43084</v>
      </c>
      <c r="D172" s="22">
        <v>43112</v>
      </c>
      <c r="E172" s="22">
        <v>43087</v>
      </c>
      <c r="F172" s="21" t="s">
        <v>646</v>
      </c>
      <c r="G172" s="21">
        <v>1757.6499999999999</v>
      </c>
      <c r="H172" s="21" t="s">
        <v>15</v>
      </c>
      <c r="I172" s="21" t="str">
        <f>TEXT(OrderInfo[[#This Row],[OrderDate]],"mmm")</f>
        <v>Dec</v>
      </c>
    </row>
    <row r="173" spans="1:9" x14ac:dyDescent="0.3">
      <c r="A173" s="20">
        <v>10795</v>
      </c>
      <c r="B173" s="20" t="s">
        <v>89</v>
      </c>
      <c r="C173" s="22">
        <v>43093</v>
      </c>
      <c r="D173" s="22">
        <v>43121</v>
      </c>
      <c r="E173" s="22">
        <v>43120</v>
      </c>
      <c r="F173" s="21" t="s">
        <v>645</v>
      </c>
      <c r="G173" s="21">
        <v>633.29999999999995</v>
      </c>
      <c r="H173" s="21" t="s">
        <v>15</v>
      </c>
      <c r="I173" s="21" t="str">
        <f>TEXT(OrderInfo[[#This Row],[OrderDate]],"mmm")</f>
        <v>Dec</v>
      </c>
    </row>
    <row r="174" spans="1:9" x14ac:dyDescent="0.3">
      <c r="A174" s="20">
        <v>10836</v>
      </c>
      <c r="B174" s="20" t="s">
        <v>89</v>
      </c>
      <c r="C174" s="22">
        <v>43116</v>
      </c>
      <c r="D174" s="22">
        <v>43144</v>
      </c>
      <c r="E174" s="22">
        <v>43121</v>
      </c>
      <c r="F174" s="21" t="s">
        <v>644</v>
      </c>
      <c r="G174" s="21">
        <v>2059.4</v>
      </c>
      <c r="H174" s="21" t="s">
        <v>15</v>
      </c>
      <c r="I174" s="21" t="str">
        <f>TEXT(OrderInfo[[#This Row],[OrderDate]],"mmm")</f>
        <v>Jan</v>
      </c>
    </row>
    <row r="175" spans="1:9" x14ac:dyDescent="0.3">
      <c r="A175" s="20">
        <v>10854</v>
      </c>
      <c r="B175" s="20" t="s">
        <v>89</v>
      </c>
      <c r="C175" s="22">
        <v>43127</v>
      </c>
      <c r="D175" s="22">
        <v>43155</v>
      </c>
      <c r="E175" s="22">
        <v>43136</v>
      </c>
      <c r="F175" s="21" t="s">
        <v>645</v>
      </c>
      <c r="G175" s="21">
        <v>501.1</v>
      </c>
      <c r="H175" s="21" t="s">
        <v>15</v>
      </c>
      <c r="I175" s="21" t="str">
        <f>TEXT(OrderInfo[[#This Row],[OrderDate]],"mmm")</f>
        <v>Jan</v>
      </c>
    </row>
    <row r="176" spans="1:9" x14ac:dyDescent="0.3">
      <c r="A176" s="20">
        <v>10895</v>
      </c>
      <c r="B176" s="20" t="s">
        <v>89</v>
      </c>
      <c r="C176" s="22">
        <v>43149</v>
      </c>
      <c r="D176" s="22">
        <v>43177</v>
      </c>
      <c r="E176" s="22">
        <v>43154</v>
      </c>
      <c r="F176" s="21" t="s">
        <v>644</v>
      </c>
      <c r="G176" s="21">
        <v>813.75</v>
      </c>
      <c r="H176" s="21" t="s">
        <v>15</v>
      </c>
      <c r="I176" s="21" t="str">
        <f>TEXT(OrderInfo[[#This Row],[OrderDate]],"mmm")</f>
        <v>Feb</v>
      </c>
    </row>
    <row r="177" spans="1:9" x14ac:dyDescent="0.3">
      <c r="A177" s="20">
        <v>10968</v>
      </c>
      <c r="B177" s="20" t="s">
        <v>89</v>
      </c>
      <c r="C177" s="22">
        <v>43182</v>
      </c>
      <c r="D177" s="22">
        <v>43210</v>
      </c>
      <c r="E177" s="22">
        <v>43191</v>
      </c>
      <c r="F177" s="21" t="s">
        <v>646</v>
      </c>
      <c r="G177" s="21">
        <v>373</v>
      </c>
      <c r="H177" s="21" t="s">
        <v>15</v>
      </c>
      <c r="I177" s="21" t="str">
        <f>TEXT(OrderInfo[[#This Row],[OrderDate]],"mmm")</f>
        <v>Mar</v>
      </c>
    </row>
    <row r="178" spans="1:9" x14ac:dyDescent="0.3">
      <c r="A178" s="20">
        <v>10979</v>
      </c>
      <c r="B178" s="20" t="s">
        <v>89</v>
      </c>
      <c r="C178" s="22">
        <v>43185</v>
      </c>
      <c r="D178" s="22">
        <v>43213</v>
      </c>
      <c r="E178" s="22">
        <v>43190</v>
      </c>
      <c r="F178" s="21" t="s">
        <v>645</v>
      </c>
      <c r="G178" s="21">
        <v>1765.35</v>
      </c>
      <c r="H178" s="21" t="s">
        <v>15</v>
      </c>
      <c r="I178" s="21" t="str">
        <f>TEXT(OrderInfo[[#This Row],[OrderDate]],"mmm")</f>
        <v>Mar</v>
      </c>
    </row>
    <row r="179" spans="1:9" x14ac:dyDescent="0.3">
      <c r="A179" s="20">
        <v>10990</v>
      </c>
      <c r="B179" s="20" t="s">
        <v>89</v>
      </c>
      <c r="C179" s="22">
        <v>43191</v>
      </c>
      <c r="D179" s="22">
        <v>43233</v>
      </c>
      <c r="E179" s="22">
        <v>43197</v>
      </c>
      <c r="F179" s="21" t="s">
        <v>646</v>
      </c>
      <c r="G179" s="21">
        <v>588.04999999999995</v>
      </c>
      <c r="H179" s="21" t="s">
        <v>15</v>
      </c>
      <c r="I179" s="21" t="str">
        <f>TEXT(OrderInfo[[#This Row],[OrderDate]],"mmm")</f>
        <v>Apr</v>
      </c>
    </row>
    <row r="180" spans="1:9" x14ac:dyDescent="0.3">
      <c r="A180" s="20">
        <v>11008</v>
      </c>
      <c r="B180" s="20" t="s">
        <v>89</v>
      </c>
      <c r="C180" s="22">
        <v>43198</v>
      </c>
      <c r="D180" s="22">
        <v>43226</v>
      </c>
      <c r="E180" s="22"/>
      <c r="F180" s="21" t="s">
        <v>646</v>
      </c>
      <c r="G180" s="21">
        <v>397.29999999999995</v>
      </c>
      <c r="H180" s="21" t="s">
        <v>15</v>
      </c>
      <c r="I180" s="21" t="str">
        <f>TEXT(OrderInfo[[#This Row],[OrderDate]],"mmm")</f>
        <v>Apr</v>
      </c>
    </row>
    <row r="181" spans="1:9" x14ac:dyDescent="0.3">
      <c r="A181" s="20">
        <v>11017</v>
      </c>
      <c r="B181" s="20" t="s">
        <v>89</v>
      </c>
      <c r="C181" s="22">
        <v>43203</v>
      </c>
      <c r="D181" s="22">
        <v>43231</v>
      </c>
      <c r="E181" s="22">
        <v>43210</v>
      </c>
      <c r="F181" s="21" t="s">
        <v>645</v>
      </c>
      <c r="G181" s="21">
        <v>3771.3</v>
      </c>
      <c r="H181" s="21" t="s">
        <v>15</v>
      </c>
      <c r="I181" s="21" t="str">
        <f>TEXT(OrderInfo[[#This Row],[OrderDate]],"mmm")</f>
        <v>Apr</v>
      </c>
    </row>
    <row r="182" spans="1:9" x14ac:dyDescent="0.3">
      <c r="A182" s="20">
        <v>11072</v>
      </c>
      <c r="B182" s="20" t="s">
        <v>89</v>
      </c>
      <c r="C182" s="22">
        <v>43225</v>
      </c>
      <c r="D182" s="22">
        <v>43253</v>
      </c>
      <c r="E182" s="22"/>
      <c r="F182" s="21" t="s">
        <v>645</v>
      </c>
      <c r="G182" s="21">
        <v>1293.1999999999998</v>
      </c>
      <c r="H182" s="21" t="s">
        <v>15</v>
      </c>
      <c r="I182" s="21" t="str">
        <f>TEXT(OrderInfo[[#This Row],[OrderDate]],"mmm")</f>
        <v>May</v>
      </c>
    </row>
    <row r="183" spans="1:9" x14ac:dyDescent="0.3">
      <c r="A183" s="20">
        <v>10347</v>
      </c>
      <c r="B183" s="20" t="s">
        <v>93</v>
      </c>
      <c r="C183" s="22">
        <v>42680</v>
      </c>
      <c r="D183" s="22">
        <v>42708</v>
      </c>
      <c r="E183" s="22">
        <v>42682</v>
      </c>
      <c r="F183" s="21" t="s">
        <v>646</v>
      </c>
      <c r="G183" s="21">
        <v>15.5</v>
      </c>
      <c r="H183" s="21" t="s">
        <v>328</v>
      </c>
      <c r="I183" s="21" t="str">
        <f>TEXT(OrderInfo[[#This Row],[OrderDate]],"mmm")</f>
        <v>Nov</v>
      </c>
    </row>
    <row r="184" spans="1:9" x14ac:dyDescent="0.3">
      <c r="A184" s="20">
        <v>10386</v>
      </c>
      <c r="B184" s="20" t="s">
        <v>93</v>
      </c>
      <c r="C184" s="22">
        <v>42722</v>
      </c>
      <c r="D184" s="22">
        <v>42736</v>
      </c>
      <c r="E184" s="22">
        <v>42729</v>
      </c>
      <c r="F184" s="21" t="s">
        <v>646</v>
      </c>
      <c r="G184" s="21">
        <v>69.95</v>
      </c>
      <c r="H184" s="21" t="s">
        <v>328</v>
      </c>
      <c r="I184" s="21" t="str">
        <f>TEXT(OrderInfo[[#This Row],[OrderDate]],"mmm")</f>
        <v>Dec</v>
      </c>
    </row>
    <row r="185" spans="1:9" x14ac:dyDescent="0.3">
      <c r="A185" s="20">
        <v>10414</v>
      </c>
      <c r="B185" s="20" t="s">
        <v>93</v>
      </c>
      <c r="C185" s="22">
        <v>42749</v>
      </c>
      <c r="D185" s="22">
        <v>42777</v>
      </c>
      <c r="E185" s="22">
        <v>42752</v>
      </c>
      <c r="F185" s="21" t="s">
        <v>646</v>
      </c>
      <c r="G185" s="21">
        <v>107.4</v>
      </c>
      <c r="H185" s="21" t="s">
        <v>328</v>
      </c>
      <c r="I185" s="21" t="str">
        <f>TEXT(OrderInfo[[#This Row],[OrderDate]],"mmm")</f>
        <v>Jan</v>
      </c>
    </row>
    <row r="186" spans="1:9" x14ac:dyDescent="0.3">
      <c r="A186" s="20">
        <v>10512</v>
      </c>
      <c r="B186" s="20" t="s">
        <v>93</v>
      </c>
      <c r="C186" s="22">
        <v>42846</v>
      </c>
      <c r="D186" s="22">
        <v>42874</v>
      </c>
      <c r="E186" s="22">
        <v>42849</v>
      </c>
      <c r="F186" s="21" t="s">
        <v>645</v>
      </c>
      <c r="G186" s="21">
        <v>17.649999999999999</v>
      </c>
      <c r="H186" s="21" t="s">
        <v>328</v>
      </c>
      <c r="I186" s="21" t="str">
        <f>TEXT(OrderInfo[[#This Row],[OrderDate]],"mmm")</f>
        <v>Apr</v>
      </c>
    </row>
    <row r="187" spans="1:9" x14ac:dyDescent="0.3">
      <c r="A187" s="20">
        <v>10581</v>
      </c>
      <c r="B187" s="20" t="s">
        <v>93</v>
      </c>
      <c r="C187" s="22">
        <v>42912</v>
      </c>
      <c r="D187" s="22">
        <v>42940</v>
      </c>
      <c r="E187" s="22">
        <v>42918</v>
      </c>
      <c r="F187" s="21" t="s">
        <v>644</v>
      </c>
      <c r="G187" s="21">
        <v>15.049999999999999</v>
      </c>
      <c r="H187" s="21" t="s">
        <v>328</v>
      </c>
      <c r="I187" s="21" t="str">
        <f>TEXT(OrderInfo[[#This Row],[OrderDate]],"mmm")</f>
        <v>Jun</v>
      </c>
    </row>
    <row r="188" spans="1:9" x14ac:dyDescent="0.3">
      <c r="A188" s="20">
        <v>10650</v>
      </c>
      <c r="B188" s="20" t="s">
        <v>93</v>
      </c>
      <c r="C188" s="22">
        <v>42976</v>
      </c>
      <c r="D188" s="22">
        <v>43004</v>
      </c>
      <c r="E188" s="22">
        <v>42981</v>
      </c>
      <c r="F188" s="21" t="s">
        <v>646</v>
      </c>
      <c r="G188" s="21">
        <v>884.05</v>
      </c>
      <c r="H188" s="21" t="s">
        <v>328</v>
      </c>
      <c r="I188" s="21" t="str">
        <f>TEXT(OrderInfo[[#This Row],[OrderDate]],"mmm")</f>
        <v>Aug</v>
      </c>
    </row>
    <row r="189" spans="1:9" x14ac:dyDescent="0.3">
      <c r="A189" s="20">
        <v>10725</v>
      </c>
      <c r="B189" s="20" t="s">
        <v>93</v>
      </c>
      <c r="C189" s="22">
        <v>43039</v>
      </c>
      <c r="D189" s="22">
        <v>43067</v>
      </c>
      <c r="E189" s="22">
        <v>43044</v>
      </c>
      <c r="F189" s="21" t="s">
        <v>646</v>
      </c>
      <c r="G189" s="21">
        <v>54.15</v>
      </c>
      <c r="H189" s="21" t="s">
        <v>328</v>
      </c>
      <c r="I189" s="21" t="str">
        <f>TEXT(OrderInfo[[#This Row],[OrderDate]],"mmm")</f>
        <v>Oct</v>
      </c>
    </row>
    <row r="190" spans="1:9" x14ac:dyDescent="0.3">
      <c r="A190" s="20">
        <v>10408</v>
      </c>
      <c r="B190" s="20" t="s">
        <v>98</v>
      </c>
      <c r="C190" s="22">
        <v>42743</v>
      </c>
      <c r="D190" s="22">
        <v>42771</v>
      </c>
      <c r="E190" s="22">
        <v>42749</v>
      </c>
      <c r="F190" s="21" t="s">
        <v>644</v>
      </c>
      <c r="G190" s="21">
        <v>56.3</v>
      </c>
      <c r="H190" s="21" t="s">
        <v>330</v>
      </c>
      <c r="I190" s="21" t="str">
        <f>TEXT(OrderInfo[[#This Row],[OrderDate]],"mmm")</f>
        <v>Jan</v>
      </c>
    </row>
    <row r="191" spans="1:9" x14ac:dyDescent="0.3">
      <c r="A191" s="20">
        <v>10480</v>
      </c>
      <c r="B191" s="20" t="s">
        <v>98</v>
      </c>
      <c r="C191" s="22">
        <v>42814</v>
      </c>
      <c r="D191" s="22">
        <v>42842</v>
      </c>
      <c r="E191" s="22">
        <v>42818</v>
      </c>
      <c r="F191" s="21" t="s">
        <v>645</v>
      </c>
      <c r="G191" s="21">
        <v>6.75</v>
      </c>
      <c r="H191" s="21" t="s">
        <v>330</v>
      </c>
      <c r="I191" s="21" t="str">
        <f>TEXT(OrderInfo[[#This Row],[OrderDate]],"mmm")</f>
        <v>Mar</v>
      </c>
    </row>
    <row r="192" spans="1:9" x14ac:dyDescent="0.3">
      <c r="A192" s="20">
        <v>10634</v>
      </c>
      <c r="B192" s="20" t="s">
        <v>98</v>
      </c>
      <c r="C192" s="22">
        <v>42962</v>
      </c>
      <c r="D192" s="22">
        <v>42990</v>
      </c>
      <c r="E192" s="22">
        <v>42968</v>
      </c>
      <c r="F192" s="21" t="s">
        <v>646</v>
      </c>
      <c r="G192" s="21">
        <v>2436.9</v>
      </c>
      <c r="H192" s="21" t="s">
        <v>330</v>
      </c>
      <c r="I192" s="21" t="str">
        <f>TEXT(OrderInfo[[#This Row],[OrderDate]],"mmm")</f>
        <v>Aug</v>
      </c>
    </row>
    <row r="193" spans="1:9" x14ac:dyDescent="0.3">
      <c r="A193" s="20">
        <v>10763</v>
      </c>
      <c r="B193" s="20" t="s">
        <v>98</v>
      </c>
      <c r="C193" s="22">
        <v>43072</v>
      </c>
      <c r="D193" s="22">
        <v>43100</v>
      </c>
      <c r="E193" s="22">
        <v>43077</v>
      </c>
      <c r="F193" s="21" t="s">
        <v>646</v>
      </c>
      <c r="G193" s="21">
        <v>186.75</v>
      </c>
      <c r="H193" s="21" t="s">
        <v>330</v>
      </c>
      <c r="I193" s="21" t="str">
        <f>TEXT(OrderInfo[[#This Row],[OrderDate]],"mmm")</f>
        <v>Dec</v>
      </c>
    </row>
    <row r="194" spans="1:9" x14ac:dyDescent="0.3">
      <c r="A194" s="20">
        <v>10789</v>
      </c>
      <c r="B194" s="20" t="s">
        <v>98</v>
      </c>
      <c r="C194" s="22">
        <v>43091</v>
      </c>
      <c r="D194" s="22">
        <v>43119</v>
      </c>
      <c r="E194" s="22">
        <v>43100</v>
      </c>
      <c r="F194" s="21" t="s">
        <v>645</v>
      </c>
      <c r="G194" s="21">
        <v>503</v>
      </c>
      <c r="H194" s="21" t="s">
        <v>330</v>
      </c>
      <c r="I194" s="21" t="str">
        <f>TEXT(OrderInfo[[#This Row],[OrderDate]],"mmm")</f>
        <v>Dec</v>
      </c>
    </row>
    <row r="195" spans="1:9" x14ac:dyDescent="0.3">
      <c r="A195" s="20">
        <v>10264</v>
      </c>
      <c r="B195" s="20" t="s">
        <v>102</v>
      </c>
      <c r="C195" s="22">
        <v>42575</v>
      </c>
      <c r="D195" s="22">
        <v>42603</v>
      </c>
      <c r="E195" s="22">
        <v>42605</v>
      </c>
      <c r="F195" s="21" t="s">
        <v>646</v>
      </c>
      <c r="G195" s="21">
        <v>18.350000000000001</v>
      </c>
      <c r="H195" s="21" t="s">
        <v>331</v>
      </c>
      <c r="I195" s="21" t="str">
        <f>TEXT(OrderInfo[[#This Row],[OrderDate]],"mmm")</f>
        <v>Jul</v>
      </c>
    </row>
    <row r="196" spans="1:9" x14ac:dyDescent="0.3">
      <c r="A196" s="20">
        <v>10327</v>
      </c>
      <c r="B196" s="20" t="s">
        <v>102</v>
      </c>
      <c r="C196" s="22">
        <v>42654</v>
      </c>
      <c r="D196" s="22">
        <v>42682</v>
      </c>
      <c r="E196" s="22">
        <v>42657</v>
      </c>
      <c r="F196" s="21" t="s">
        <v>644</v>
      </c>
      <c r="G196" s="21">
        <v>316.8</v>
      </c>
      <c r="H196" s="21" t="s">
        <v>331</v>
      </c>
      <c r="I196" s="21" t="str">
        <f>TEXT(OrderInfo[[#This Row],[OrderDate]],"mmm")</f>
        <v>Oct</v>
      </c>
    </row>
    <row r="197" spans="1:9" x14ac:dyDescent="0.3">
      <c r="A197" s="20">
        <v>10378</v>
      </c>
      <c r="B197" s="20" t="s">
        <v>102</v>
      </c>
      <c r="C197" s="22">
        <v>42714</v>
      </c>
      <c r="D197" s="22">
        <v>42742</v>
      </c>
      <c r="E197" s="22">
        <v>42723</v>
      </c>
      <c r="F197" s="21" t="s">
        <v>646</v>
      </c>
      <c r="G197" s="21">
        <v>27.200000000000003</v>
      </c>
      <c r="H197" s="21" t="s">
        <v>331</v>
      </c>
      <c r="I197" s="21" t="str">
        <f>TEXT(OrderInfo[[#This Row],[OrderDate]],"mmm")</f>
        <v>Dec</v>
      </c>
    </row>
    <row r="198" spans="1:9" x14ac:dyDescent="0.3">
      <c r="A198" s="20">
        <v>10434</v>
      </c>
      <c r="B198" s="20" t="s">
        <v>102</v>
      </c>
      <c r="C198" s="22">
        <v>42769</v>
      </c>
      <c r="D198" s="22">
        <v>42797</v>
      </c>
      <c r="E198" s="22">
        <v>42779</v>
      </c>
      <c r="F198" s="21" t="s">
        <v>645</v>
      </c>
      <c r="G198" s="21">
        <v>89.600000000000009</v>
      </c>
      <c r="H198" s="21" t="s">
        <v>331</v>
      </c>
      <c r="I198" s="21" t="str">
        <f>TEXT(OrderInfo[[#This Row],[OrderDate]],"mmm")</f>
        <v>Feb</v>
      </c>
    </row>
    <row r="199" spans="1:9" x14ac:dyDescent="0.3">
      <c r="A199" s="20">
        <v>10460</v>
      </c>
      <c r="B199" s="20" t="s">
        <v>102</v>
      </c>
      <c r="C199" s="22">
        <v>42794</v>
      </c>
      <c r="D199" s="22">
        <v>42822</v>
      </c>
      <c r="E199" s="22">
        <v>42797</v>
      </c>
      <c r="F199" s="21" t="s">
        <v>644</v>
      </c>
      <c r="G199" s="21">
        <v>81.349999999999994</v>
      </c>
      <c r="H199" s="21" t="s">
        <v>331</v>
      </c>
      <c r="I199" s="21" t="str">
        <f>TEXT(OrderInfo[[#This Row],[OrderDate]],"mmm")</f>
        <v>Feb</v>
      </c>
    </row>
    <row r="200" spans="1:9" x14ac:dyDescent="0.3">
      <c r="A200" s="20">
        <v>10533</v>
      </c>
      <c r="B200" s="20" t="s">
        <v>102</v>
      </c>
      <c r="C200" s="22">
        <v>42867</v>
      </c>
      <c r="D200" s="22">
        <v>42895</v>
      </c>
      <c r="E200" s="22">
        <v>42877</v>
      </c>
      <c r="F200" s="21" t="s">
        <v>644</v>
      </c>
      <c r="G200" s="21">
        <v>940.19999999999993</v>
      </c>
      <c r="H200" s="21" t="s">
        <v>331</v>
      </c>
      <c r="I200" s="21" t="str">
        <f>TEXT(OrderInfo[[#This Row],[OrderDate]],"mmm")</f>
        <v>May</v>
      </c>
    </row>
    <row r="201" spans="1:9" x14ac:dyDescent="0.3">
      <c r="A201" s="20">
        <v>10561</v>
      </c>
      <c r="B201" s="20" t="s">
        <v>102</v>
      </c>
      <c r="C201" s="22">
        <v>42892</v>
      </c>
      <c r="D201" s="22">
        <v>42920</v>
      </c>
      <c r="E201" s="22">
        <v>42895</v>
      </c>
      <c r="F201" s="21" t="s">
        <v>645</v>
      </c>
      <c r="G201" s="21">
        <v>1211.05</v>
      </c>
      <c r="H201" s="21" t="s">
        <v>331</v>
      </c>
      <c r="I201" s="21" t="str">
        <f>TEXT(OrderInfo[[#This Row],[OrderDate]],"mmm")</f>
        <v>Jun</v>
      </c>
    </row>
    <row r="202" spans="1:9" x14ac:dyDescent="0.3">
      <c r="A202" s="20">
        <v>10703</v>
      </c>
      <c r="B202" s="20" t="s">
        <v>102</v>
      </c>
      <c r="C202" s="22">
        <v>43022</v>
      </c>
      <c r="D202" s="22">
        <v>43050</v>
      </c>
      <c r="E202" s="22">
        <v>43028</v>
      </c>
      <c r="F202" s="21" t="s">
        <v>645</v>
      </c>
      <c r="G202" s="21">
        <v>761.5</v>
      </c>
      <c r="H202" s="21" t="s">
        <v>331</v>
      </c>
      <c r="I202" s="21" t="str">
        <f>TEXT(OrderInfo[[#This Row],[OrderDate]],"mmm")</f>
        <v>Oct</v>
      </c>
    </row>
    <row r="203" spans="1:9" x14ac:dyDescent="0.3">
      <c r="A203" s="20">
        <v>10762</v>
      </c>
      <c r="B203" s="20" t="s">
        <v>102</v>
      </c>
      <c r="C203" s="22">
        <v>43071</v>
      </c>
      <c r="D203" s="22">
        <v>43099</v>
      </c>
      <c r="E203" s="22">
        <v>43078</v>
      </c>
      <c r="F203" s="21" t="s">
        <v>644</v>
      </c>
      <c r="G203" s="21">
        <v>1643.7</v>
      </c>
      <c r="H203" s="21" t="s">
        <v>331</v>
      </c>
      <c r="I203" s="21" t="str">
        <f>TEXT(OrderInfo[[#This Row],[OrderDate]],"mmm")</f>
        <v>Dec</v>
      </c>
    </row>
    <row r="204" spans="1:9" x14ac:dyDescent="0.3">
      <c r="A204" s="20">
        <v>10774</v>
      </c>
      <c r="B204" s="20" t="s">
        <v>102</v>
      </c>
      <c r="C204" s="22">
        <v>43080</v>
      </c>
      <c r="D204" s="22">
        <v>43094</v>
      </c>
      <c r="E204" s="22">
        <v>43081</v>
      </c>
      <c r="F204" s="21" t="s">
        <v>644</v>
      </c>
      <c r="G204" s="21">
        <v>241</v>
      </c>
      <c r="H204" s="21" t="s">
        <v>331</v>
      </c>
      <c r="I204" s="21" t="str">
        <f>TEXT(OrderInfo[[#This Row],[OrderDate]],"mmm")</f>
        <v>Dec</v>
      </c>
    </row>
    <row r="205" spans="1:9" x14ac:dyDescent="0.3">
      <c r="A205" s="20">
        <v>10824</v>
      </c>
      <c r="B205" s="20" t="s">
        <v>102</v>
      </c>
      <c r="C205" s="22">
        <v>43109</v>
      </c>
      <c r="D205" s="22">
        <v>43137</v>
      </c>
      <c r="E205" s="22">
        <v>43130</v>
      </c>
      <c r="F205" s="21" t="s">
        <v>644</v>
      </c>
      <c r="G205" s="21">
        <v>6.15</v>
      </c>
      <c r="H205" s="21" t="s">
        <v>331</v>
      </c>
      <c r="I205" s="21" t="str">
        <f>TEXT(OrderInfo[[#This Row],[OrderDate]],"mmm")</f>
        <v>Jan</v>
      </c>
    </row>
    <row r="206" spans="1:9" x14ac:dyDescent="0.3">
      <c r="A206" s="20">
        <v>10880</v>
      </c>
      <c r="B206" s="20" t="s">
        <v>102</v>
      </c>
      <c r="C206" s="22">
        <v>43141</v>
      </c>
      <c r="D206" s="22">
        <v>43183</v>
      </c>
      <c r="E206" s="22">
        <v>43149</v>
      </c>
      <c r="F206" s="21" t="s">
        <v>644</v>
      </c>
      <c r="G206" s="21">
        <v>440.05</v>
      </c>
      <c r="H206" s="21" t="s">
        <v>331</v>
      </c>
      <c r="I206" s="21" t="str">
        <f>TEXT(OrderInfo[[#This Row],[OrderDate]],"mmm")</f>
        <v>Feb</v>
      </c>
    </row>
    <row r="207" spans="1:9" x14ac:dyDescent="0.3">
      <c r="A207" s="20">
        <v>10902</v>
      </c>
      <c r="B207" s="20" t="s">
        <v>102</v>
      </c>
      <c r="C207" s="22">
        <v>43154</v>
      </c>
      <c r="D207" s="22">
        <v>43182</v>
      </c>
      <c r="E207" s="22">
        <v>43162</v>
      </c>
      <c r="F207" s="21" t="s">
        <v>644</v>
      </c>
      <c r="G207" s="21">
        <v>220.75</v>
      </c>
      <c r="H207" s="21" t="s">
        <v>331</v>
      </c>
      <c r="I207" s="21" t="str">
        <f>TEXT(OrderInfo[[#This Row],[OrderDate]],"mmm")</f>
        <v>Feb</v>
      </c>
    </row>
    <row r="208" spans="1:9" x14ac:dyDescent="0.3">
      <c r="A208" s="20">
        <v>10955</v>
      </c>
      <c r="B208" s="20" t="s">
        <v>102</v>
      </c>
      <c r="C208" s="22">
        <v>43176</v>
      </c>
      <c r="D208" s="22">
        <v>43204</v>
      </c>
      <c r="E208" s="22">
        <v>43179</v>
      </c>
      <c r="F208" s="21" t="s">
        <v>645</v>
      </c>
      <c r="G208" s="21">
        <v>16.299999999999997</v>
      </c>
      <c r="H208" s="21" t="s">
        <v>331</v>
      </c>
      <c r="I208" s="21" t="str">
        <f>TEXT(OrderInfo[[#This Row],[OrderDate]],"mmm")</f>
        <v>Mar</v>
      </c>
    </row>
    <row r="209" spans="1:9" x14ac:dyDescent="0.3">
      <c r="A209" s="20">
        <v>10977</v>
      </c>
      <c r="B209" s="20" t="s">
        <v>102</v>
      </c>
      <c r="C209" s="22">
        <v>43185</v>
      </c>
      <c r="D209" s="22">
        <v>43213</v>
      </c>
      <c r="E209" s="22">
        <v>43200</v>
      </c>
      <c r="F209" s="21" t="s">
        <v>646</v>
      </c>
      <c r="G209" s="21">
        <v>1042.5</v>
      </c>
      <c r="H209" s="21" t="s">
        <v>331</v>
      </c>
      <c r="I209" s="21" t="str">
        <f>TEXT(OrderInfo[[#This Row],[OrderDate]],"mmm")</f>
        <v>Mar</v>
      </c>
    </row>
    <row r="210" spans="1:9" x14ac:dyDescent="0.3">
      <c r="A210" s="20">
        <v>10980</v>
      </c>
      <c r="B210" s="20" t="s">
        <v>102</v>
      </c>
      <c r="C210" s="22">
        <v>43186</v>
      </c>
      <c r="D210" s="22">
        <v>43228</v>
      </c>
      <c r="E210" s="22">
        <v>43207</v>
      </c>
      <c r="F210" s="21" t="s">
        <v>644</v>
      </c>
      <c r="G210" s="21">
        <v>6.3</v>
      </c>
      <c r="H210" s="21" t="s">
        <v>331</v>
      </c>
      <c r="I210" s="21" t="str">
        <f>TEXT(OrderInfo[[#This Row],[OrderDate]],"mmm")</f>
        <v>Mar</v>
      </c>
    </row>
    <row r="211" spans="1:9" x14ac:dyDescent="0.3">
      <c r="A211" s="20">
        <v>10993</v>
      </c>
      <c r="B211" s="20" t="s">
        <v>102</v>
      </c>
      <c r="C211" s="22">
        <v>43191</v>
      </c>
      <c r="D211" s="22">
        <v>43219</v>
      </c>
      <c r="E211" s="22">
        <v>43200</v>
      </c>
      <c r="F211" s="21" t="s">
        <v>646</v>
      </c>
      <c r="G211" s="21">
        <v>44.050000000000004</v>
      </c>
      <c r="H211" s="21" t="s">
        <v>331</v>
      </c>
      <c r="I211" s="21" t="str">
        <f>TEXT(OrderInfo[[#This Row],[OrderDate]],"mmm")</f>
        <v>Apr</v>
      </c>
    </row>
    <row r="212" spans="1:9" x14ac:dyDescent="0.3">
      <c r="A212" s="20">
        <v>11001</v>
      </c>
      <c r="B212" s="20" t="s">
        <v>102</v>
      </c>
      <c r="C212" s="22">
        <v>43196</v>
      </c>
      <c r="D212" s="22">
        <v>43224</v>
      </c>
      <c r="E212" s="22">
        <v>43204</v>
      </c>
      <c r="F212" s="21" t="s">
        <v>645</v>
      </c>
      <c r="G212" s="21">
        <v>986.5</v>
      </c>
      <c r="H212" s="21" t="s">
        <v>331</v>
      </c>
      <c r="I212" s="21" t="str">
        <f>TEXT(OrderInfo[[#This Row],[OrderDate]],"mmm")</f>
        <v>Apr</v>
      </c>
    </row>
    <row r="213" spans="1:9" x14ac:dyDescent="0.3">
      <c r="A213" s="20">
        <v>11050</v>
      </c>
      <c r="B213" s="20" t="s">
        <v>102</v>
      </c>
      <c r="C213" s="22">
        <v>43217</v>
      </c>
      <c r="D213" s="22">
        <v>43245</v>
      </c>
      <c r="E213" s="22">
        <v>43225</v>
      </c>
      <c r="F213" s="21" t="s">
        <v>645</v>
      </c>
      <c r="G213" s="21">
        <v>297.04999999999995</v>
      </c>
      <c r="H213" s="21" t="s">
        <v>331</v>
      </c>
      <c r="I213" s="21" t="str">
        <f>TEXT(OrderInfo[[#This Row],[OrderDate]],"mmm")</f>
        <v>Apr</v>
      </c>
    </row>
    <row r="214" spans="1:9" x14ac:dyDescent="0.3">
      <c r="A214" s="20">
        <v>10267</v>
      </c>
      <c r="B214" s="20" t="s">
        <v>104</v>
      </c>
      <c r="C214" s="22">
        <v>42580</v>
      </c>
      <c r="D214" s="22">
        <v>42608</v>
      </c>
      <c r="E214" s="22">
        <v>42588</v>
      </c>
      <c r="F214" s="21" t="s">
        <v>644</v>
      </c>
      <c r="G214" s="21">
        <v>1042.9000000000001</v>
      </c>
      <c r="H214" s="21" t="s">
        <v>332</v>
      </c>
      <c r="I214" s="21" t="str">
        <f>TEXT(OrderInfo[[#This Row],[OrderDate]],"mmm")</f>
        <v>Jul</v>
      </c>
    </row>
    <row r="215" spans="1:9" x14ac:dyDescent="0.3">
      <c r="A215" s="20">
        <v>10337</v>
      </c>
      <c r="B215" s="20" t="s">
        <v>104</v>
      </c>
      <c r="C215" s="22">
        <v>42667</v>
      </c>
      <c r="D215" s="22">
        <v>42695</v>
      </c>
      <c r="E215" s="22">
        <v>42672</v>
      </c>
      <c r="F215" s="21" t="s">
        <v>646</v>
      </c>
      <c r="G215" s="21">
        <v>541.30000000000007</v>
      </c>
      <c r="H215" s="21" t="s">
        <v>332</v>
      </c>
      <c r="I215" s="21" t="str">
        <f>TEXT(OrderInfo[[#This Row],[OrderDate]],"mmm")</f>
        <v>Oct</v>
      </c>
    </row>
    <row r="216" spans="1:9" x14ac:dyDescent="0.3">
      <c r="A216" s="20">
        <v>10342</v>
      </c>
      <c r="B216" s="20" t="s">
        <v>104</v>
      </c>
      <c r="C216" s="22">
        <v>42673</v>
      </c>
      <c r="D216" s="22">
        <v>42687</v>
      </c>
      <c r="E216" s="22">
        <v>42678</v>
      </c>
      <c r="F216" s="21" t="s">
        <v>645</v>
      </c>
      <c r="G216" s="21">
        <v>274.14999999999998</v>
      </c>
      <c r="H216" s="21" t="s">
        <v>332</v>
      </c>
      <c r="I216" s="21" t="str">
        <f>TEXT(OrderInfo[[#This Row],[OrderDate]],"mmm")</f>
        <v>Oct</v>
      </c>
    </row>
    <row r="217" spans="1:9" x14ac:dyDescent="0.3">
      <c r="A217" s="20">
        <v>10396</v>
      </c>
      <c r="B217" s="20" t="s">
        <v>104</v>
      </c>
      <c r="C217" s="22">
        <v>42731</v>
      </c>
      <c r="D217" s="22">
        <v>42745</v>
      </c>
      <c r="E217" s="22">
        <v>42741</v>
      </c>
      <c r="F217" s="21" t="s">
        <v>646</v>
      </c>
      <c r="G217" s="21">
        <v>676.75</v>
      </c>
      <c r="H217" s="21" t="s">
        <v>332</v>
      </c>
      <c r="I217" s="21" t="str">
        <f>TEXT(OrderInfo[[#This Row],[OrderDate]],"mmm")</f>
        <v>Dec</v>
      </c>
    </row>
    <row r="218" spans="1:9" x14ac:dyDescent="0.3">
      <c r="A218" s="20">
        <v>10488</v>
      </c>
      <c r="B218" s="20" t="s">
        <v>104</v>
      </c>
      <c r="C218" s="22">
        <v>42821</v>
      </c>
      <c r="D218" s="22">
        <v>42849</v>
      </c>
      <c r="E218" s="22">
        <v>42827</v>
      </c>
      <c r="F218" s="21" t="s">
        <v>645</v>
      </c>
      <c r="G218" s="21">
        <v>24.65</v>
      </c>
      <c r="H218" s="21" t="s">
        <v>332</v>
      </c>
      <c r="I218" s="21" t="str">
        <f>TEXT(OrderInfo[[#This Row],[OrderDate]],"mmm")</f>
        <v>Mar</v>
      </c>
    </row>
    <row r="219" spans="1:9" x14ac:dyDescent="0.3">
      <c r="A219" s="20">
        <v>10560</v>
      </c>
      <c r="B219" s="20" t="s">
        <v>104</v>
      </c>
      <c r="C219" s="22">
        <v>42892</v>
      </c>
      <c r="D219" s="22">
        <v>42920</v>
      </c>
      <c r="E219" s="22">
        <v>42895</v>
      </c>
      <c r="F219" s="21" t="s">
        <v>644</v>
      </c>
      <c r="G219" s="21">
        <v>183.25</v>
      </c>
      <c r="H219" s="21" t="s">
        <v>332</v>
      </c>
      <c r="I219" s="21" t="str">
        <f>TEXT(OrderInfo[[#This Row],[OrderDate]],"mmm")</f>
        <v>Jun</v>
      </c>
    </row>
    <row r="220" spans="1:9" x14ac:dyDescent="0.3">
      <c r="A220" s="20">
        <v>10623</v>
      </c>
      <c r="B220" s="20" t="s">
        <v>104</v>
      </c>
      <c r="C220" s="22">
        <v>42954</v>
      </c>
      <c r="D220" s="22">
        <v>42982</v>
      </c>
      <c r="E220" s="22">
        <v>42959</v>
      </c>
      <c r="F220" s="21" t="s">
        <v>645</v>
      </c>
      <c r="G220" s="21">
        <v>485.90000000000003</v>
      </c>
      <c r="H220" s="21" t="s">
        <v>332</v>
      </c>
      <c r="I220" s="21" t="str">
        <f>TEXT(OrderInfo[[#This Row],[OrderDate]],"mmm")</f>
        <v>Aug</v>
      </c>
    </row>
    <row r="221" spans="1:9" x14ac:dyDescent="0.3">
      <c r="A221" s="20">
        <v>10653</v>
      </c>
      <c r="B221" s="20" t="s">
        <v>104</v>
      </c>
      <c r="C221" s="22">
        <v>42980</v>
      </c>
      <c r="D221" s="22">
        <v>43008</v>
      </c>
      <c r="E221" s="22">
        <v>42997</v>
      </c>
      <c r="F221" s="21" t="s">
        <v>644</v>
      </c>
      <c r="G221" s="21">
        <v>466.25</v>
      </c>
      <c r="H221" s="21" t="s">
        <v>332</v>
      </c>
      <c r="I221" s="21" t="str">
        <f>TEXT(OrderInfo[[#This Row],[OrderDate]],"mmm")</f>
        <v>Sep</v>
      </c>
    </row>
    <row r="222" spans="1:9" x14ac:dyDescent="0.3">
      <c r="A222" s="20">
        <v>10670</v>
      </c>
      <c r="B222" s="20" t="s">
        <v>104</v>
      </c>
      <c r="C222" s="22">
        <v>42994</v>
      </c>
      <c r="D222" s="22">
        <v>43022</v>
      </c>
      <c r="E222" s="22">
        <v>42996</v>
      </c>
      <c r="F222" s="21" t="s">
        <v>644</v>
      </c>
      <c r="G222" s="21">
        <v>1017.4</v>
      </c>
      <c r="H222" s="21" t="s">
        <v>332</v>
      </c>
      <c r="I222" s="21" t="str">
        <f>TEXT(OrderInfo[[#This Row],[OrderDate]],"mmm")</f>
        <v>Sep</v>
      </c>
    </row>
    <row r="223" spans="1:9" x14ac:dyDescent="0.3">
      <c r="A223" s="20">
        <v>10675</v>
      </c>
      <c r="B223" s="20" t="s">
        <v>104</v>
      </c>
      <c r="C223" s="22">
        <v>42997</v>
      </c>
      <c r="D223" s="22">
        <v>43025</v>
      </c>
      <c r="E223" s="22">
        <v>43001</v>
      </c>
      <c r="F223" s="21" t="s">
        <v>645</v>
      </c>
      <c r="G223" s="21">
        <v>159.25</v>
      </c>
      <c r="H223" s="21" t="s">
        <v>332</v>
      </c>
      <c r="I223" s="21" t="str">
        <f>TEXT(OrderInfo[[#This Row],[OrderDate]],"mmm")</f>
        <v>Sep</v>
      </c>
    </row>
    <row r="224" spans="1:9" x14ac:dyDescent="0.3">
      <c r="A224" s="20">
        <v>10717</v>
      </c>
      <c r="B224" s="20" t="s">
        <v>104</v>
      </c>
      <c r="C224" s="22">
        <v>43032</v>
      </c>
      <c r="D224" s="22">
        <v>43060</v>
      </c>
      <c r="E224" s="22">
        <v>43037</v>
      </c>
      <c r="F224" s="21" t="s">
        <v>645</v>
      </c>
      <c r="G224" s="21">
        <v>296.25</v>
      </c>
      <c r="H224" s="21" t="s">
        <v>332</v>
      </c>
      <c r="I224" s="21" t="str">
        <f>TEXT(OrderInfo[[#This Row],[OrderDate]],"mmm")</f>
        <v>Oct</v>
      </c>
    </row>
    <row r="225" spans="1:9" x14ac:dyDescent="0.3">
      <c r="A225" s="20">
        <v>10791</v>
      </c>
      <c r="B225" s="20" t="s">
        <v>104</v>
      </c>
      <c r="C225" s="22">
        <v>43092</v>
      </c>
      <c r="D225" s="22">
        <v>43120</v>
      </c>
      <c r="E225" s="22">
        <v>43101</v>
      </c>
      <c r="F225" s="21" t="s">
        <v>645</v>
      </c>
      <c r="G225" s="21">
        <v>84.25</v>
      </c>
      <c r="H225" s="21" t="s">
        <v>332</v>
      </c>
      <c r="I225" s="21" t="str">
        <f>TEXT(OrderInfo[[#This Row],[OrderDate]],"mmm")</f>
        <v>Dec</v>
      </c>
    </row>
    <row r="226" spans="1:9" x14ac:dyDescent="0.3">
      <c r="A226" s="20">
        <v>10859</v>
      </c>
      <c r="B226" s="20" t="s">
        <v>104</v>
      </c>
      <c r="C226" s="22">
        <v>43129</v>
      </c>
      <c r="D226" s="22">
        <v>43157</v>
      </c>
      <c r="E226" s="22">
        <v>43133</v>
      </c>
      <c r="F226" s="21" t="s">
        <v>645</v>
      </c>
      <c r="G226" s="21">
        <v>380.5</v>
      </c>
      <c r="H226" s="21" t="s">
        <v>332</v>
      </c>
      <c r="I226" s="21" t="str">
        <f>TEXT(OrderInfo[[#This Row],[OrderDate]],"mmm")</f>
        <v>Jan</v>
      </c>
    </row>
    <row r="227" spans="1:9" x14ac:dyDescent="0.3">
      <c r="A227" s="20">
        <v>10929</v>
      </c>
      <c r="B227" s="20" t="s">
        <v>104</v>
      </c>
      <c r="C227" s="22">
        <v>43164</v>
      </c>
      <c r="D227" s="22">
        <v>43192</v>
      </c>
      <c r="E227" s="22">
        <v>43171</v>
      </c>
      <c r="F227" s="21" t="s">
        <v>644</v>
      </c>
      <c r="G227" s="21">
        <v>169.65</v>
      </c>
      <c r="H227" s="21" t="s">
        <v>332</v>
      </c>
      <c r="I227" s="21" t="str">
        <f>TEXT(OrderInfo[[#This Row],[OrderDate]],"mmm")</f>
        <v>Mar</v>
      </c>
    </row>
    <row r="228" spans="1:9" x14ac:dyDescent="0.3">
      <c r="A228" s="20">
        <v>11012</v>
      </c>
      <c r="B228" s="20" t="s">
        <v>104</v>
      </c>
      <c r="C228" s="22">
        <v>43199</v>
      </c>
      <c r="D228" s="22">
        <v>43213</v>
      </c>
      <c r="E228" s="22">
        <v>43207</v>
      </c>
      <c r="F228" s="21" t="s">
        <v>646</v>
      </c>
      <c r="G228" s="21">
        <v>1214.75</v>
      </c>
      <c r="H228" s="21" t="s">
        <v>332</v>
      </c>
      <c r="I228" s="21" t="str">
        <f>TEXT(OrderInfo[[#This Row],[OrderDate]],"mmm")</f>
        <v>Apr</v>
      </c>
    </row>
    <row r="229" spans="1:9" x14ac:dyDescent="0.3">
      <c r="A229" s="20">
        <v>10671</v>
      </c>
      <c r="B229" s="20" t="s">
        <v>107</v>
      </c>
      <c r="C229" s="22">
        <v>42995</v>
      </c>
      <c r="D229" s="22">
        <v>43023</v>
      </c>
      <c r="E229" s="22">
        <v>43002</v>
      </c>
      <c r="F229" s="21" t="s">
        <v>644</v>
      </c>
      <c r="G229" s="21">
        <v>151.69999999999999</v>
      </c>
      <c r="H229" s="21" t="s">
        <v>333</v>
      </c>
      <c r="I229" s="21" t="str">
        <f>TEXT(OrderInfo[[#This Row],[OrderDate]],"mmm")</f>
        <v>Sep</v>
      </c>
    </row>
    <row r="230" spans="1:9" x14ac:dyDescent="0.3">
      <c r="A230" s="20">
        <v>10860</v>
      </c>
      <c r="B230" s="20" t="s">
        <v>107</v>
      </c>
      <c r="C230" s="22">
        <v>43129</v>
      </c>
      <c r="D230" s="22">
        <v>43157</v>
      </c>
      <c r="E230" s="22">
        <v>43135</v>
      </c>
      <c r="F230" s="21" t="s">
        <v>646</v>
      </c>
      <c r="G230" s="21">
        <v>96.300000000000011</v>
      </c>
      <c r="H230" s="21" t="s">
        <v>333</v>
      </c>
      <c r="I230" s="21" t="str">
        <f>TEXT(OrderInfo[[#This Row],[OrderDate]],"mmm")</f>
        <v>Jan</v>
      </c>
    </row>
    <row r="231" spans="1:9" x14ac:dyDescent="0.3">
      <c r="A231" s="20">
        <v>10971</v>
      </c>
      <c r="B231" s="20" t="s">
        <v>107</v>
      </c>
      <c r="C231" s="22">
        <v>43183</v>
      </c>
      <c r="D231" s="22">
        <v>43211</v>
      </c>
      <c r="E231" s="22">
        <v>43192</v>
      </c>
      <c r="F231" s="21" t="s">
        <v>645</v>
      </c>
      <c r="G231" s="21">
        <v>609.09999999999991</v>
      </c>
      <c r="H231" s="21" t="s">
        <v>333</v>
      </c>
      <c r="I231" s="21" t="str">
        <f>TEXT(OrderInfo[[#This Row],[OrderDate]],"mmm")</f>
        <v>Mar</v>
      </c>
    </row>
    <row r="232" spans="1:9" x14ac:dyDescent="0.3">
      <c r="A232" s="20">
        <v>10422</v>
      </c>
      <c r="B232" s="20" t="s">
        <v>110</v>
      </c>
      <c r="C232" s="22">
        <v>42757</v>
      </c>
      <c r="D232" s="22">
        <v>42785</v>
      </c>
      <c r="E232" s="22">
        <v>42766</v>
      </c>
      <c r="F232" s="21" t="s">
        <v>644</v>
      </c>
      <c r="G232" s="21">
        <v>15.1</v>
      </c>
      <c r="H232" s="21" t="s">
        <v>334</v>
      </c>
      <c r="I232" s="21" t="str">
        <f>TEXT(OrderInfo[[#This Row],[OrderDate]],"mmm")</f>
        <v>Jan</v>
      </c>
    </row>
    <row r="233" spans="1:9" x14ac:dyDescent="0.3">
      <c r="A233" s="20">
        <v>10710</v>
      </c>
      <c r="B233" s="20" t="s">
        <v>110</v>
      </c>
      <c r="C233" s="22">
        <v>43028</v>
      </c>
      <c r="D233" s="22">
        <v>43056</v>
      </c>
      <c r="E233" s="22">
        <v>43031</v>
      </c>
      <c r="F233" s="21" t="s">
        <v>644</v>
      </c>
      <c r="G233" s="21">
        <v>24.900000000000002</v>
      </c>
      <c r="H233" s="21" t="s">
        <v>334</v>
      </c>
      <c r="I233" s="21" t="str">
        <f>TEXT(OrderInfo[[#This Row],[OrderDate]],"mmm")</f>
        <v>Oct</v>
      </c>
    </row>
    <row r="234" spans="1:9" x14ac:dyDescent="0.3">
      <c r="A234" s="20">
        <v>10753</v>
      </c>
      <c r="B234" s="20" t="s">
        <v>110</v>
      </c>
      <c r="C234" s="22">
        <v>43064</v>
      </c>
      <c r="D234" s="22">
        <v>43092</v>
      </c>
      <c r="E234" s="22">
        <v>43066</v>
      </c>
      <c r="F234" s="21" t="s">
        <v>644</v>
      </c>
      <c r="G234" s="21">
        <v>38.5</v>
      </c>
      <c r="H234" s="21" t="s">
        <v>334</v>
      </c>
      <c r="I234" s="21" t="str">
        <f>TEXT(OrderInfo[[#This Row],[OrderDate]],"mmm")</f>
        <v>Nov</v>
      </c>
    </row>
    <row r="235" spans="1:9" x14ac:dyDescent="0.3">
      <c r="A235" s="20">
        <v>10807</v>
      </c>
      <c r="B235" s="20" t="s">
        <v>110</v>
      </c>
      <c r="C235" s="22">
        <v>43100</v>
      </c>
      <c r="D235" s="22">
        <v>43128</v>
      </c>
      <c r="E235" s="22">
        <v>43130</v>
      </c>
      <c r="F235" s="21" t="s">
        <v>644</v>
      </c>
      <c r="G235" s="21">
        <v>6.8000000000000007</v>
      </c>
      <c r="H235" s="21" t="s">
        <v>334</v>
      </c>
      <c r="I235" s="21" t="str">
        <f>TEXT(OrderInfo[[#This Row],[OrderDate]],"mmm")</f>
        <v>Dec</v>
      </c>
    </row>
    <row r="236" spans="1:9" x14ac:dyDescent="0.3">
      <c r="A236" s="20">
        <v>11026</v>
      </c>
      <c r="B236" s="20" t="s">
        <v>110</v>
      </c>
      <c r="C236" s="22">
        <v>43205</v>
      </c>
      <c r="D236" s="22">
        <v>43233</v>
      </c>
      <c r="E236" s="22">
        <v>43218</v>
      </c>
      <c r="F236" s="21" t="s">
        <v>644</v>
      </c>
      <c r="G236" s="21">
        <v>235.45000000000002</v>
      </c>
      <c r="H236" s="21" t="s">
        <v>334</v>
      </c>
      <c r="I236" s="21" t="str">
        <f>TEXT(OrderInfo[[#This Row],[OrderDate]],"mmm")</f>
        <v>Apr</v>
      </c>
    </row>
    <row r="237" spans="1:9" x14ac:dyDescent="0.3">
      <c r="A237" s="20">
        <v>11060</v>
      </c>
      <c r="B237" s="20" t="s">
        <v>110</v>
      </c>
      <c r="C237" s="22">
        <v>43220</v>
      </c>
      <c r="D237" s="22">
        <v>43248</v>
      </c>
      <c r="E237" s="22">
        <v>43224</v>
      </c>
      <c r="F237" s="21" t="s">
        <v>645</v>
      </c>
      <c r="G237" s="21">
        <v>54.900000000000006</v>
      </c>
      <c r="H237" s="21" t="s">
        <v>334</v>
      </c>
      <c r="I237" s="21" t="str">
        <f>TEXT(OrderInfo[[#This Row],[OrderDate]],"mmm")</f>
        <v>Apr</v>
      </c>
    </row>
    <row r="238" spans="1:9" x14ac:dyDescent="0.3">
      <c r="A238" s="20">
        <v>10328</v>
      </c>
      <c r="B238" s="20" t="s">
        <v>113</v>
      </c>
      <c r="C238" s="22">
        <v>42657</v>
      </c>
      <c r="D238" s="22">
        <v>42685</v>
      </c>
      <c r="E238" s="22">
        <v>42660</v>
      </c>
      <c r="F238" s="21" t="s">
        <v>646</v>
      </c>
      <c r="G238" s="21">
        <v>435.15</v>
      </c>
      <c r="H238" s="21" t="s">
        <v>335</v>
      </c>
      <c r="I238" s="21" t="str">
        <f>TEXT(OrderInfo[[#This Row],[OrderDate]],"mmm")</f>
        <v>Oct</v>
      </c>
    </row>
    <row r="239" spans="1:9" x14ac:dyDescent="0.3">
      <c r="A239" s="20">
        <v>10352</v>
      </c>
      <c r="B239" s="20" t="s">
        <v>113</v>
      </c>
      <c r="C239" s="22">
        <v>42686</v>
      </c>
      <c r="D239" s="22">
        <v>42700</v>
      </c>
      <c r="E239" s="22">
        <v>42692</v>
      </c>
      <c r="F239" s="21" t="s">
        <v>646</v>
      </c>
      <c r="G239" s="21">
        <v>6.5</v>
      </c>
      <c r="H239" s="21" t="s">
        <v>335</v>
      </c>
      <c r="I239" s="21" t="str">
        <f>TEXT(OrderInfo[[#This Row],[OrderDate]],"mmm")</f>
        <v>Nov</v>
      </c>
    </row>
    <row r="240" spans="1:9" x14ac:dyDescent="0.3">
      <c r="A240" s="20">
        <v>10464</v>
      </c>
      <c r="B240" s="20" t="s">
        <v>113</v>
      </c>
      <c r="C240" s="22">
        <v>42798</v>
      </c>
      <c r="D240" s="22">
        <v>42826</v>
      </c>
      <c r="E240" s="22">
        <v>42808</v>
      </c>
      <c r="F240" s="21" t="s">
        <v>645</v>
      </c>
      <c r="G240" s="21">
        <v>445</v>
      </c>
      <c r="H240" s="21" t="s">
        <v>335</v>
      </c>
      <c r="I240" s="21" t="str">
        <f>TEXT(OrderInfo[[#This Row],[OrderDate]],"mmm")</f>
        <v>Mar</v>
      </c>
    </row>
    <row r="241" spans="1:9" x14ac:dyDescent="0.3">
      <c r="A241" s="20">
        <v>10491</v>
      </c>
      <c r="B241" s="20" t="s">
        <v>113</v>
      </c>
      <c r="C241" s="22">
        <v>42825</v>
      </c>
      <c r="D241" s="22">
        <v>42853</v>
      </c>
      <c r="E241" s="22">
        <v>42833</v>
      </c>
      <c r="F241" s="21" t="s">
        <v>646</v>
      </c>
      <c r="G241" s="21">
        <v>84.800000000000011</v>
      </c>
      <c r="H241" s="21" t="s">
        <v>335</v>
      </c>
      <c r="I241" s="21" t="str">
        <f>TEXT(OrderInfo[[#This Row],[OrderDate]],"mmm")</f>
        <v>Mar</v>
      </c>
    </row>
    <row r="242" spans="1:9" x14ac:dyDescent="0.3">
      <c r="A242" s="20">
        <v>10551</v>
      </c>
      <c r="B242" s="20" t="s">
        <v>113</v>
      </c>
      <c r="C242" s="22">
        <v>42883</v>
      </c>
      <c r="D242" s="22">
        <v>42925</v>
      </c>
      <c r="E242" s="22">
        <v>42892</v>
      </c>
      <c r="F242" s="21" t="s">
        <v>646</v>
      </c>
      <c r="G242" s="21">
        <v>364.75</v>
      </c>
      <c r="H242" s="21" t="s">
        <v>335</v>
      </c>
      <c r="I242" s="21" t="str">
        <f>TEXT(OrderInfo[[#This Row],[OrderDate]],"mmm")</f>
        <v>May</v>
      </c>
    </row>
    <row r="243" spans="1:9" x14ac:dyDescent="0.3">
      <c r="A243" s="20">
        <v>10604</v>
      </c>
      <c r="B243" s="20" t="s">
        <v>113</v>
      </c>
      <c r="C243" s="22">
        <v>42934</v>
      </c>
      <c r="D243" s="22">
        <v>42962</v>
      </c>
      <c r="E243" s="22">
        <v>42945</v>
      </c>
      <c r="F243" s="21" t="s">
        <v>644</v>
      </c>
      <c r="G243" s="21">
        <v>37.299999999999997</v>
      </c>
      <c r="H243" s="21" t="s">
        <v>335</v>
      </c>
      <c r="I243" s="21" t="str">
        <f>TEXT(OrderInfo[[#This Row],[OrderDate]],"mmm")</f>
        <v>Jul</v>
      </c>
    </row>
    <row r="244" spans="1:9" x14ac:dyDescent="0.3">
      <c r="A244" s="20">
        <v>10664</v>
      </c>
      <c r="B244" s="20" t="s">
        <v>113</v>
      </c>
      <c r="C244" s="22">
        <v>42988</v>
      </c>
      <c r="D244" s="22">
        <v>43016</v>
      </c>
      <c r="E244" s="22">
        <v>42997</v>
      </c>
      <c r="F244" s="21" t="s">
        <v>646</v>
      </c>
      <c r="G244" s="21">
        <v>6.35</v>
      </c>
      <c r="H244" s="21" t="s">
        <v>335</v>
      </c>
      <c r="I244" s="21" t="str">
        <f>TEXT(OrderInfo[[#This Row],[OrderDate]],"mmm")</f>
        <v>Sep</v>
      </c>
    </row>
    <row r="245" spans="1:9" x14ac:dyDescent="0.3">
      <c r="A245" s="20">
        <v>10963</v>
      </c>
      <c r="B245" s="20" t="s">
        <v>113</v>
      </c>
      <c r="C245" s="22">
        <v>43178</v>
      </c>
      <c r="D245" s="22">
        <v>43206</v>
      </c>
      <c r="E245" s="22">
        <v>43185</v>
      </c>
      <c r="F245" s="21" t="s">
        <v>646</v>
      </c>
      <c r="G245" s="21">
        <v>13.5</v>
      </c>
      <c r="H245" s="21" t="s">
        <v>335</v>
      </c>
      <c r="I245" s="21" t="str">
        <f>TEXT(OrderInfo[[#This Row],[OrderDate]],"mmm")</f>
        <v>Mar</v>
      </c>
    </row>
    <row r="246" spans="1:9" x14ac:dyDescent="0.3">
      <c r="A246" s="20">
        <v>10366</v>
      </c>
      <c r="B246" s="20" t="s">
        <v>116</v>
      </c>
      <c r="C246" s="22">
        <v>42702</v>
      </c>
      <c r="D246" s="22">
        <v>42744</v>
      </c>
      <c r="E246" s="22">
        <v>42734</v>
      </c>
      <c r="F246" s="21" t="s">
        <v>645</v>
      </c>
      <c r="G246" s="21">
        <v>50.7</v>
      </c>
      <c r="H246" s="21" t="s">
        <v>336</v>
      </c>
      <c r="I246" s="21" t="str">
        <f>TEXT(OrderInfo[[#This Row],[OrderDate]],"mmm")</f>
        <v>Nov</v>
      </c>
    </row>
    <row r="247" spans="1:9" x14ac:dyDescent="0.3">
      <c r="A247" s="20">
        <v>10426</v>
      </c>
      <c r="B247" s="20" t="s">
        <v>116</v>
      </c>
      <c r="C247" s="22">
        <v>42762</v>
      </c>
      <c r="D247" s="22">
        <v>42790</v>
      </c>
      <c r="E247" s="22">
        <v>42772</v>
      </c>
      <c r="F247" s="21" t="s">
        <v>644</v>
      </c>
      <c r="G247" s="21">
        <v>93.45</v>
      </c>
      <c r="H247" s="21" t="s">
        <v>336</v>
      </c>
      <c r="I247" s="21" t="str">
        <f>TEXT(OrderInfo[[#This Row],[OrderDate]],"mmm")</f>
        <v>Jan</v>
      </c>
    </row>
    <row r="248" spans="1:9" x14ac:dyDescent="0.3">
      <c r="A248" s="20">
        <v>10568</v>
      </c>
      <c r="B248" s="20" t="s">
        <v>116</v>
      </c>
      <c r="C248" s="22">
        <v>42899</v>
      </c>
      <c r="D248" s="22">
        <v>42927</v>
      </c>
      <c r="E248" s="22">
        <v>42925</v>
      </c>
      <c r="F248" s="21" t="s">
        <v>646</v>
      </c>
      <c r="G248" s="21">
        <v>32.700000000000003</v>
      </c>
      <c r="H248" s="21" t="s">
        <v>336</v>
      </c>
      <c r="I248" s="21" t="str">
        <f>TEXT(OrderInfo[[#This Row],[OrderDate]],"mmm")</f>
        <v>Jun</v>
      </c>
    </row>
    <row r="249" spans="1:9" x14ac:dyDescent="0.3">
      <c r="A249" s="20">
        <v>10887</v>
      </c>
      <c r="B249" s="20" t="s">
        <v>116</v>
      </c>
      <c r="C249" s="22">
        <v>43144</v>
      </c>
      <c r="D249" s="22">
        <v>43172</v>
      </c>
      <c r="E249" s="22">
        <v>43147</v>
      </c>
      <c r="F249" s="21" t="s">
        <v>646</v>
      </c>
      <c r="G249" s="21">
        <v>6.25</v>
      </c>
      <c r="H249" s="21" t="s">
        <v>336</v>
      </c>
      <c r="I249" s="21" t="str">
        <f>TEXT(OrderInfo[[#This Row],[OrderDate]],"mmm")</f>
        <v>Feb</v>
      </c>
    </row>
    <row r="250" spans="1:9" x14ac:dyDescent="0.3">
      <c r="A250" s="20">
        <v>10928</v>
      </c>
      <c r="B250" s="20" t="s">
        <v>116</v>
      </c>
      <c r="C250" s="22">
        <v>43164</v>
      </c>
      <c r="D250" s="22">
        <v>43192</v>
      </c>
      <c r="E250" s="22">
        <v>43177</v>
      </c>
      <c r="F250" s="21" t="s">
        <v>644</v>
      </c>
      <c r="G250" s="21">
        <v>6.8000000000000007</v>
      </c>
      <c r="H250" s="21" t="s">
        <v>336</v>
      </c>
      <c r="I250" s="21" t="str">
        <f>TEXT(OrderInfo[[#This Row],[OrderDate]],"mmm")</f>
        <v>Mar</v>
      </c>
    </row>
    <row r="251" spans="1:9" x14ac:dyDescent="0.3">
      <c r="A251" s="20">
        <v>10303</v>
      </c>
      <c r="B251" s="20" t="s">
        <v>119</v>
      </c>
      <c r="C251" s="22">
        <v>42624</v>
      </c>
      <c r="D251" s="22">
        <v>42652</v>
      </c>
      <c r="E251" s="22">
        <v>42631</v>
      </c>
      <c r="F251" s="21" t="s">
        <v>645</v>
      </c>
      <c r="G251" s="21">
        <v>539.15</v>
      </c>
      <c r="H251" s="21" t="s">
        <v>337</v>
      </c>
      <c r="I251" s="21" t="str">
        <f>TEXT(OrderInfo[[#This Row],[OrderDate]],"mmm")</f>
        <v>Sep</v>
      </c>
    </row>
    <row r="252" spans="1:9" x14ac:dyDescent="0.3">
      <c r="A252" s="20">
        <v>10550</v>
      </c>
      <c r="B252" s="20" t="s">
        <v>119</v>
      </c>
      <c r="C252" s="22">
        <v>42883</v>
      </c>
      <c r="D252" s="22">
        <v>42911</v>
      </c>
      <c r="E252" s="22">
        <v>42892</v>
      </c>
      <c r="F252" s="21" t="s">
        <v>646</v>
      </c>
      <c r="G252" s="21">
        <v>21.6</v>
      </c>
      <c r="H252" s="21" t="s">
        <v>337</v>
      </c>
      <c r="I252" s="21" t="str">
        <f>TEXT(OrderInfo[[#This Row],[OrderDate]],"mmm")</f>
        <v>May</v>
      </c>
    </row>
    <row r="253" spans="1:9" x14ac:dyDescent="0.3">
      <c r="A253" s="20">
        <v>10629</v>
      </c>
      <c r="B253" s="20" t="s">
        <v>119</v>
      </c>
      <c r="C253" s="22">
        <v>42959</v>
      </c>
      <c r="D253" s="22">
        <v>42987</v>
      </c>
      <c r="E253" s="22">
        <v>42967</v>
      </c>
      <c r="F253" s="21" t="s">
        <v>646</v>
      </c>
      <c r="G253" s="21">
        <v>427.29999999999995</v>
      </c>
      <c r="H253" s="21" t="s">
        <v>337</v>
      </c>
      <c r="I253" s="21" t="str">
        <f>TEXT(OrderInfo[[#This Row],[OrderDate]],"mmm")</f>
        <v>Aug</v>
      </c>
    </row>
    <row r="254" spans="1:9" x14ac:dyDescent="0.3">
      <c r="A254" s="20">
        <v>10872</v>
      </c>
      <c r="B254" s="20" t="s">
        <v>119</v>
      </c>
      <c r="C254" s="22">
        <v>43136</v>
      </c>
      <c r="D254" s="22">
        <v>43164</v>
      </c>
      <c r="E254" s="22">
        <v>43140</v>
      </c>
      <c r="F254" s="21" t="s">
        <v>645</v>
      </c>
      <c r="G254" s="21">
        <v>876.59999999999991</v>
      </c>
      <c r="H254" s="21" t="s">
        <v>337</v>
      </c>
      <c r="I254" s="21" t="str">
        <f>TEXT(OrderInfo[[#This Row],[OrderDate]],"mmm")</f>
        <v>Feb</v>
      </c>
    </row>
    <row r="255" spans="1:9" x14ac:dyDescent="0.3">
      <c r="A255" s="20">
        <v>10874</v>
      </c>
      <c r="B255" s="20" t="s">
        <v>119</v>
      </c>
      <c r="C255" s="22">
        <v>43137</v>
      </c>
      <c r="D255" s="22">
        <v>43165</v>
      </c>
      <c r="E255" s="22">
        <v>43142</v>
      </c>
      <c r="F255" s="21" t="s">
        <v>645</v>
      </c>
      <c r="G255" s="21">
        <v>97.899999999999991</v>
      </c>
      <c r="H255" s="21" t="s">
        <v>337</v>
      </c>
      <c r="I255" s="21" t="str">
        <f>TEXT(OrderInfo[[#This Row],[OrderDate]],"mmm")</f>
        <v>Feb</v>
      </c>
    </row>
    <row r="256" spans="1:9" x14ac:dyDescent="0.3">
      <c r="A256" s="20">
        <v>10888</v>
      </c>
      <c r="B256" s="20" t="s">
        <v>119</v>
      </c>
      <c r="C256" s="22">
        <v>43147</v>
      </c>
      <c r="D256" s="22">
        <v>43175</v>
      </c>
      <c r="E256" s="22">
        <v>43154</v>
      </c>
      <c r="F256" s="21" t="s">
        <v>645</v>
      </c>
      <c r="G256" s="21">
        <v>259.34999999999997</v>
      </c>
      <c r="H256" s="21" t="s">
        <v>337</v>
      </c>
      <c r="I256" s="21" t="str">
        <f>TEXT(OrderInfo[[#This Row],[OrderDate]],"mmm")</f>
        <v>Feb</v>
      </c>
    </row>
    <row r="257" spans="1:9" x14ac:dyDescent="0.3">
      <c r="A257" s="20">
        <v>10911</v>
      </c>
      <c r="B257" s="20" t="s">
        <v>119</v>
      </c>
      <c r="C257" s="22">
        <v>43157</v>
      </c>
      <c r="D257" s="22">
        <v>43185</v>
      </c>
      <c r="E257" s="22">
        <v>43164</v>
      </c>
      <c r="F257" s="21" t="s">
        <v>644</v>
      </c>
      <c r="G257" s="21">
        <v>190.95</v>
      </c>
      <c r="H257" s="21" t="s">
        <v>337</v>
      </c>
      <c r="I257" s="21" t="str">
        <f>TEXT(OrderInfo[[#This Row],[OrderDate]],"mmm")</f>
        <v>Feb</v>
      </c>
    </row>
    <row r="258" spans="1:9" x14ac:dyDescent="0.3">
      <c r="A258" s="20">
        <v>10948</v>
      </c>
      <c r="B258" s="20" t="s">
        <v>119</v>
      </c>
      <c r="C258" s="22">
        <v>43172</v>
      </c>
      <c r="D258" s="22">
        <v>43200</v>
      </c>
      <c r="E258" s="22">
        <v>43178</v>
      </c>
      <c r="F258" s="21" t="s">
        <v>646</v>
      </c>
      <c r="G258" s="21">
        <v>116.95</v>
      </c>
      <c r="H258" s="21" t="s">
        <v>337</v>
      </c>
      <c r="I258" s="21" t="str">
        <f>TEXT(OrderInfo[[#This Row],[OrderDate]],"mmm")</f>
        <v>Mar</v>
      </c>
    </row>
    <row r="259" spans="1:9" x14ac:dyDescent="0.3">
      <c r="A259" s="20">
        <v>11009</v>
      </c>
      <c r="B259" s="20" t="s">
        <v>119</v>
      </c>
      <c r="C259" s="22">
        <v>43198</v>
      </c>
      <c r="D259" s="22">
        <v>43226</v>
      </c>
      <c r="E259" s="22">
        <v>43200</v>
      </c>
      <c r="F259" s="21" t="s">
        <v>644</v>
      </c>
      <c r="G259" s="21">
        <v>295.55</v>
      </c>
      <c r="H259" s="21" t="s">
        <v>337</v>
      </c>
      <c r="I259" s="21" t="str">
        <f>TEXT(OrderInfo[[#This Row],[OrderDate]],"mmm")</f>
        <v>Apr</v>
      </c>
    </row>
    <row r="260" spans="1:9" x14ac:dyDescent="0.3">
      <c r="A260" s="20">
        <v>11037</v>
      </c>
      <c r="B260" s="20" t="s">
        <v>119</v>
      </c>
      <c r="C260" s="22">
        <v>43211</v>
      </c>
      <c r="D260" s="22">
        <v>43239</v>
      </c>
      <c r="E260" s="22">
        <v>43217</v>
      </c>
      <c r="F260" s="21" t="s">
        <v>644</v>
      </c>
      <c r="G260" s="21">
        <v>16</v>
      </c>
      <c r="H260" s="21" t="s">
        <v>337</v>
      </c>
      <c r="I260" s="21" t="str">
        <f>TEXT(OrderInfo[[#This Row],[OrderDate]],"mmm")</f>
        <v>Apr</v>
      </c>
    </row>
    <row r="261" spans="1:9" x14ac:dyDescent="0.3">
      <c r="A261" s="20">
        <v>10423</v>
      </c>
      <c r="B261" s="20" t="s">
        <v>121</v>
      </c>
      <c r="C261" s="22">
        <v>42758</v>
      </c>
      <c r="D261" s="22">
        <v>42772</v>
      </c>
      <c r="E261" s="22">
        <v>42790</v>
      </c>
      <c r="F261" s="21" t="s">
        <v>646</v>
      </c>
      <c r="G261" s="21">
        <v>122.5</v>
      </c>
      <c r="H261" s="23" t="s">
        <v>338</v>
      </c>
      <c r="I261" s="21" t="str">
        <f>TEXT(OrderInfo[[#This Row],[OrderDate]],"mmm")</f>
        <v>Jan</v>
      </c>
    </row>
    <row r="262" spans="1:9" x14ac:dyDescent="0.3">
      <c r="A262" s="20">
        <v>10652</v>
      </c>
      <c r="B262" s="20" t="s">
        <v>121</v>
      </c>
      <c r="C262" s="22">
        <v>42979</v>
      </c>
      <c r="D262" s="22">
        <v>43007</v>
      </c>
      <c r="E262" s="22">
        <v>42986</v>
      </c>
      <c r="F262" s="21" t="s">
        <v>645</v>
      </c>
      <c r="G262" s="21">
        <v>35.699999999999996</v>
      </c>
      <c r="H262" s="23" t="s">
        <v>338</v>
      </c>
      <c r="I262" s="21" t="str">
        <f>TEXT(OrderInfo[[#This Row],[OrderDate]],"mmm")</f>
        <v>Sep</v>
      </c>
    </row>
    <row r="263" spans="1:9" x14ac:dyDescent="0.3">
      <c r="A263" s="20">
        <v>10685</v>
      </c>
      <c r="B263" s="20" t="s">
        <v>121</v>
      </c>
      <c r="C263" s="22">
        <v>43007</v>
      </c>
      <c r="D263" s="22">
        <v>43021</v>
      </c>
      <c r="E263" s="22">
        <v>43011</v>
      </c>
      <c r="F263" s="21" t="s">
        <v>645</v>
      </c>
      <c r="G263" s="21">
        <v>168.75</v>
      </c>
      <c r="H263" s="23" t="s">
        <v>338</v>
      </c>
      <c r="I263" s="21" t="str">
        <f>TEXT(OrderInfo[[#This Row],[OrderDate]],"mmm")</f>
        <v>Sep</v>
      </c>
    </row>
    <row r="264" spans="1:9" x14ac:dyDescent="0.3">
      <c r="A264" s="20">
        <v>10709</v>
      </c>
      <c r="B264" s="20" t="s">
        <v>121</v>
      </c>
      <c r="C264" s="22">
        <v>43025</v>
      </c>
      <c r="D264" s="22">
        <v>43053</v>
      </c>
      <c r="E264" s="22">
        <v>43059</v>
      </c>
      <c r="F264" s="21" t="s">
        <v>646</v>
      </c>
      <c r="G264" s="21">
        <v>1054</v>
      </c>
      <c r="H264" s="23" t="s">
        <v>338</v>
      </c>
      <c r="I264" s="21" t="str">
        <f>TEXT(OrderInfo[[#This Row],[OrderDate]],"mmm")</f>
        <v>Oct</v>
      </c>
    </row>
    <row r="265" spans="1:9" x14ac:dyDescent="0.3">
      <c r="A265" s="20">
        <v>10734</v>
      </c>
      <c r="B265" s="20" t="s">
        <v>121</v>
      </c>
      <c r="C265" s="22">
        <v>43046</v>
      </c>
      <c r="D265" s="22">
        <v>43074</v>
      </c>
      <c r="E265" s="22">
        <v>43051</v>
      </c>
      <c r="F265" s="21" t="s">
        <v>646</v>
      </c>
      <c r="G265" s="21">
        <v>8.1499999999999986</v>
      </c>
      <c r="H265" s="23" t="s">
        <v>338</v>
      </c>
      <c r="I265" s="21" t="str">
        <f>TEXT(OrderInfo[[#This Row],[OrderDate]],"mmm")</f>
        <v>Nov</v>
      </c>
    </row>
    <row r="266" spans="1:9" x14ac:dyDescent="0.3">
      <c r="A266" s="20">
        <v>10777</v>
      </c>
      <c r="B266" s="20" t="s">
        <v>121</v>
      </c>
      <c r="C266" s="22">
        <v>43084</v>
      </c>
      <c r="D266" s="22">
        <v>43098</v>
      </c>
      <c r="E266" s="22">
        <v>43121</v>
      </c>
      <c r="F266" s="21" t="s">
        <v>645</v>
      </c>
      <c r="G266" s="21">
        <v>15.049999999999999</v>
      </c>
      <c r="H266" s="23" t="s">
        <v>338</v>
      </c>
      <c r="I266" s="21" t="str">
        <f>TEXT(OrderInfo[[#This Row],[OrderDate]],"mmm")</f>
        <v>Dec</v>
      </c>
    </row>
    <row r="267" spans="1:9" x14ac:dyDescent="0.3">
      <c r="A267" s="20">
        <v>10790</v>
      </c>
      <c r="B267" s="20" t="s">
        <v>121</v>
      </c>
      <c r="C267" s="22">
        <v>43091</v>
      </c>
      <c r="D267" s="22">
        <v>43119</v>
      </c>
      <c r="E267" s="22">
        <v>43095</v>
      </c>
      <c r="F267" s="21" t="s">
        <v>644</v>
      </c>
      <c r="G267" s="21">
        <v>141.15</v>
      </c>
      <c r="H267" s="23" t="s">
        <v>338</v>
      </c>
      <c r="I267" s="21" t="str">
        <f>TEXT(OrderInfo[[#This Row],[OrderDate]],"mmm")</f>
        <v>Dec</v>
      </c>
    </row>
    <row r="268" spans="1:9" x14ac:dyDescent="0.3">
      <c r="A268" s="20">
        <v>10959</v>
      </c>
      <c r="B268" s="20" t="s">
        <v>121</v>
      </c>
      <c r="C268" s="22">
        <v>43177</v>
      </c>
      <c r="D268" s="22">
        <v>43219</v>
      </c>
      <c r="E268" s="22">
        <v>43182</v>
      </c>
      <c r="F268" s="21" t="s">
        <v>645</v>
      </c>
      <c r="G268" s="21">
        <v>24.900000000000002</v>
      </c>
      <c r="H268" s="23" t="s">
        <v>338</v>
      </c>
      <c r="I268" s="21" t="str">
        <f>TEXT(OrderInfo[[#This Row],[OrderDate]],"mmm")</f>
        <v>Mar</v>
      </c>
    </row>
    <row r="269" spans="1:9" x14ac:dyDescent="0.3">
      <c r="A269" s="20">
        <v>11049</v>
      </c>
      <c r="B269" s="20" t="s">
        <v>121</v>
      </c>
      <c r="C269" s="22">
        <v>43214</v>
      </c>
      <c r="D269" s="22">
        <v>43242</v>
      </c>
      <c r="E269" s="22">
        <v>43224</v>
      </c>
      <c r="F269" s="21" t="s">
        <v>644</v>
      </c>
      <c r="G269" s="21">
        <v>41.7</v>
      </c>
      <c r="H269" s="23" t="s">
        <v>338</v>
      </c>
      <c r="I269" s="21" t="str">
        <f>TEXT(OrderInfo[[#This Row],[OrderDate]],"mmm")</f>
        <v>Apr</v>
      </c>
    </row>
    <row r="270" spans="1:9" x14ac:dyDescent="0.3">
      <c r="A270" s="20">
        <v>10528</v>
      </c>
      <c r="B270" s="20" t="s">
        <v>123</v>
      </c>
      <c r="C270" s="22">
        <v>42861</v>
      </c>
      <c r="D270" s="22">
        <v>42875</v>
      </c>
      <c r="E270" s="22">
        <v>42864</v>
      </c>
      <c r="F270" s="21" t="s">
        <v>645</v>
      </c>
      <c r="G270" s="21">
        <v>16.75</v>
      </c>
      <c r="H270" s="21" t="s">
        <v>339</v>
      </c>
      <c r="I270" s="21" t="str">
        <f>TEXT(OrderInfo[[#This Row],[OrderDate]],"mmm")</f>
        <v>May</v>
      </c>
    </row>
    <row r="271" spans="1:9" x14ac:dyDescent="0.3">
      <c r="A271" s="20">
        <v>10589</v>
      </c>
      <c r="B271" s="20" t="s">
        <v>123</v>
      </c>
      <c r="C271" s="22">
        <v>42920</v>
      </c>
      <c r="D271" s="22">
        <v>42948</v>
      </c>
      <c r="E271" s="22">
        <v>42930</v>
      </c>
      <c r="F271" s="21" t="s">
        <v>645</v>
      </c>
      <c r="G271" s="21">
        <v>22.1</v>
      </c>
      <c r="H271" s="21" t="s">
        <v>339</v>
      </c>
      <c r="I271" s="21" t="str">
        <f>TEXT(OrderInfo[[#This Row],[OrderDate]],"mmm")</f>
        <v>Jul</v>
      </c>
    </row>
    <row r="272" spans="1:9" x14ac:dyDescent="0.3">
      <c r="A272" s="20">
        <v>10616</v>
      </c>
      <c r="B272" s="20" t="s">
        <v>123</v>
      </c>
      <c r="C272" s="22">
        <v>42947</v>
      </c>
      <c r="D272" s="22">
        <v>42975</v>
      </c>
      <c r="E272" s="22">
        <v>42952</v>
      </c>
      <c r="F272" s="21" t="s">
        <v>645</v>
      </c>
      <c r="G272" s="21">
        <v>582.65</v>
      </c>
      <c r="H272" s="21" t="s">
        <v>339</v>
      </c>
      <c r="I272" s="21" t="str">
        <f>TEXT(OrderInfo[[#This Row],[OrderDate]],"mmm")</f>
        <v>Jul</v>
      </c>
    </row>
    <row r="273" spans="1:9" x14ac:dyDescent="0.3">
      <c r="A273" s="20">
        <v>10617</v>
      </c>
      <c r="B273" s="20" t="s">
        <v>123</v>
      </c>
      <c r="C273" s="22">
        <v>42947</v>
      </c>
      <c r="D273" s="22">
        <v>42975</v>
      </c>
      <c r="E273" s="22">
        <v>42951</v>
      </c>
      <c r="F273" s="21" t="s">
        <v>645</v>
      </c>
      <c r="G273" s="21">
        <v>92.65</v>
      </c>
      <c r="H273" s="21" t="s">
        <v>339</v>
      </c>
      <c r="I273" s="21" t="str">
        <f>TEXT(OrderInfo[[#This Row],[OrderDate]],"mmm")</f>
        <v>Jul</v>
      </c>
    </row>
    <row r="274" spans="1:9" x14ac:dyDescent="0.3">
      <c r="A274" s="20">
        <v>10656</v>
      </c>
      <c r="B274" s="20" t="s">
        <v>123</v>
      </c>
      <c r="C274" s="22">
        <v>42982</v>
      </c>
      <c r="D274" s="22">
        <v>43010</v>
      </c>
      <c r="E274" s="22">
        <v>42988</v>
      </c>
      <c r="F274" s="21" t="s">
        <v>644</v>
      </c>
      <c r="G274" s="21">
        <v>285.75</v>
      </c>
      <c r="H274" s="21" t="s">
        <v>339</v>
      </c>
      <c r="I274" s="21" t="str">
        <f>TEXT(OrderInfo[[#This Row],[OrderDate]],"mmm")</f>
        <v>Sep</v>
      </c>
    </row>
    <row r="275" spans="1:9" x14ac:dyDescent="0.3">
      <c r="A275" s="20">
        <v>10681</v>
      </c>
      <c r="B275" s="20" t="s">
        <v>123</v>
      </c>
      <c r="C275" s="22">
        <v>43003</v>
      </c>
      <c r="D275" s="22">
        <v>43031</v>
      </c>
      <c r="E275" s="22">
        <v>43008</v>
      </c>
      <c r="F275" s="21" t="s">
        <v>646</v>
      </c>
      <c r="G275" s="21">
        <v>380.65</v>
      </c>
      <c r="H275" s="21" t="s">
        <v>339</v>
      </c>
      <c r="I275" s="21" t="str">
        <f>TEXT(OrderInfo[[#This Row],[OrderDate]],"mmm")</f>
        <v>Sep</v>
      </c>
    </row>
    <row r="276" spans="1:9" x14ac:dyDescent="0.3">
      <c r="A276" s="20">
        <v>10816</v>
      </c>
      <c r="B276" s="20" t="s">
        <v>123</v>
      </c>
      <c r="C276" s="22">
        <v>43106</v>
      </c>
      <c r="D276" s="22">
        <v>43134</v>
      </c>
      <c r="E276" s="22">
        <v>43135</v>
      </c>
      <c r="F276" s="21" t="s">
        <v>645</v>
      </c>
      <c r="G276" s="21">
        <v>3598.8999999999996</v>
      </c>
      <c r="H276" s="21" t="s">
        <v>339</v>
      </c>
      <c r="I276" s="21" t="str">
        <f>TEXT(OrderInfo[[#This Row],[OrderDate]],"mmm")</f>
        <v>Jan</v>
      </c>
    </row>
    <row r="277" spans="1:9" x14ac:dyDescent="0.3">
      <c r="A277" s="20">
        <v>10936</v>
      </c>
      <c r="B277" s="20" t="s">
        <v>123</v>
      </c>
      <c r="C277" s="22">
        <v>43168</v>
      </c>
      <c r="D277" s="22">
        <v>43196</v>
      </c>
      <c r="E277" s="22">
        <v>43177</v>
      </c>
      <c r="F277" s="21" t="s">
        <v>645</v>
      </c>
      <c r="G277" s="21">
        <v>168.4</v>
      </c>
      <c r="H277" s="21" t="s">
        <v>339</v>
      </c>
      <c r="I277" s="21" t="str">
        <f>TEXT(OrderInfo[[#This Row],[OrderDate]],"mmm")</f>
        <v>Mar</v>
      </c>
    </row>
    <row r="278" spans="1:9" x14ac:dyDescent="0.3">
      <c r="A278" s="20">
        <v>11006</v>
      </c>
      <c r="B278" s="20" t="s">
        <v>123</v>
      </c>
      <c r="C278" s="22">
        <v>43197</v>
      </c>
      <c r="D278" s="22">
        <v>43225</v>
      </c>
      <c r="E278" s="22">
        <v>43205</v>
      </c>
      <c r="F278" s="21" t="s">
        <v>645</v>
      </c>
      <c r="G278" s="21">
        <v>125.95</v>
      </c>
      <c r="H278" s="21" t="s">
        <v>339</v>
      </c>
      <c r="I278" s="21" t="str">
        <f>TEXT(OrderInfo[[#This Row],[OrderDate]],"mmm")</f>
        <v>Apr</v>
      </c>
    </row>
    <row r="279" spans="1:9" x14ac:dyDescent="0.3">
      <c r="A279" s="20">
        <v>11040</v>
      </c>
      <c r="B279" s="20" t="s">
        <v>123</v>
      </c>
      <c r="C279" s="22">
        <v>43212</v>
      </c>
      <c r="D279" s="22">
        <v>43240</v>
      </c>
      <c r="E279" s="22"/>
      <c r="F279" s="21" t="s">
        <v>646</v>
      </c>
      <c r="G279" s="21">
        <v>94.2</v>
      </c>
      <c r="H279" s="21" t="s">
        <v>339</v>
      </c>
      <c r="I279" s="21" t="str">
        <f>TEXT(OrderInfo[[#This Row],[OrderDate]],"mmm")</f>
        <v>Apr</v>
      </c>
    </row>
    <row r="280" spans="1:9" x14ac:dyDescent="0.3">
      <c r="A280" s="20">
        <v>11061</v>
      </c>
      <c r="B280" s="20" t="s">
        <v>123</v>
      </c>
      <c r="C280" s="22">
        <v>43220</v>
      </c>
      <c r="D280" s="22">
        <v>43262</v>
      </c>
      <c r="E280" s="22"/>
      <c r="F280" s="21" t="s">
        <v>646</v>
      </c>
      <c r="G280" s="21">
        <v>70.05</v>
      </c>
      <c r="H280" s="21" t="s">
        <v>339</v>
      </c>
      <c r="I280" s="21" t="str">
        <f>TEXT(OrderInfo[[#This Row],[OrderDate]],"mmm")</f>
        <v>Apr</v>
      </c>
    </row>
    <row r="281" spans="1:9" x14ac:dyDescent="0.3">
      <c r="A281" s="20">
        <v>10268</v>
      </c>
      <c r="B281" s="20" t="s">
        <v>126</v>
      </c>
      <c r="C281" s="22">
        <v>42581</v>
      </c>
      <c r="D281" s="22">
        <v>42609</v>
      </c>
      <c r="E281" s="22">
        <v>42584</v>
      </c>
      <c r="F281" s="21" t="s">
        <v>646</v>
      </c>
      <c r="G281" s="21">
        <v>331.45000000000005</v>
      </c>
      <c r="H281" s="21" t="s">
        <v>340</v>
      </c>
      <c r="I281" s="21" t="str">
        <f>TEXT(OrderInfo[[#This Row],[OrderDate]],"mmm")</f>
        <v>Jul</v>
      </c>
    </row>
    <row r="282" spans="1:9" x14ac:dyDescent="0.3">
      <c r="A282" s="20">
        <v>10785</v>
      </c>
      <c r="B282" s="20" t="s">
        <v>126</v>
      </c>
      <c r="C282" s="22">
        <v>43087</v>
      </c>
      <c r="D282" s="22">
        <v>43115</v>
      </c>
      <c r="E282" s="22">
        <v>43093</v>
      </c>
      <c r="F282" s="21" t="s">
        <v>646</v>
      </c>
      <c r="G282" s="21">
        <v>7.55</v>
      </c>
      <c r="H282" s="21" t="s">
        <v>340</v>
      </c>
      <c r="I282" s="21" t="str">
        <f>TEXT(OrderInfo[[#This Row],[OrderDate]],"mmm")</f>
        <v>Dec</v>
      </c>
    </row>
    <row r="283" spans="1:9" x14ac:dyDescent="0.3">
      <c r="A283" s="20">
        <v>10250</v>
      </c>
      <c r="B283" s="20" t="s">
        <v>129</v>
      </c>
      <c r="C283" s="22">
        <v>42559</v>
      </c>
      <c r="D283" s="22">
        <v>42587</v>
      </c>
      <c r="E283" s="22">
        <v>42563</v>
      </c>
      <c r="F283" s="21" t="s">
        <v>645</v>
      </c>
      <c r="G283" s="21">
        <v>329.15</v>
      </c>
      <c r="H283" s="21" t="s">
        <v>341</v>
      </c>
      <c r="I283" s="21" t="str">
        <f>TEXT(OrderInfo[[#This Row],[OrderDate]],"mmm")</f>
        <v>Jul</v>
      </c>
    </row>
    <row r="284" spans="1:9" x14ac:dyDescent="0.3">
      <c r="A284" s="20">
        <v>10253</v>
      </c>
      <c r="B284" s="20" t="s">
        <v>129</v>
      </c>
      <c r="C284" s="22">
        <v>42561</v>
      </c>
      <c r="D284" s="22">
        <v>42575</v>
      </c>
      <c r="E284" s="22">
        <v>42567</v>
      </c>
      <c r="F284" s="21" t="s">
        <v>645</v>
      </c>
      <c r="G284" s="21">
        <v>290.85000000000002</v>
      </c>
      <c r="H284" s="21" t="s">
        <v>341</v>
      </c>
      <c r="I284" s="21" t="str">
        <f>TEXT(OrderInfo[[#This Row],[OrderDate]],"mmm")</f>
        <v>Jul</v>
      </c>
    </row>
    <row r="285" spans="1:9" x14ac:dyDescent="0.3">
      <c r="A285" s="20">
        <v>10541</v>
      </c>
      <c r="B285" s="20" t="s">
        <v>129</v>
      </c>
      <c r="C285" s="22">
        <v>42874</v>
      </c>
      <c r="D285" s="22">
        <v>42902</v>
      </c>
      <c r="E285" s="22">
        <v>42884</v>
      </c>
      <c r="F285" s="21" t="s">
        <v>644</v>
      </c>
      <c r="G285" s="21">
        <v>343.25</v>
      </c>
      <c r="H285" s="21" t="s">
        <v>341</v>
      </c>
      <c r="I285" s="21" t="str">
        <f>TEXT(OrderInfo[[#This Row],[OrderDate]],"mmm")</f>
        <v>May</v>
      </c>
    </row>
    <row r="286" spans="1:9" x14ac:dyDescent="0.3">
      <c r="A286" s="20">
        <v>10645</v>
      </c>
      <c r="B286" s="20" t="s">
        <v>129</v>
      </c>
      <c r="C286" s="22">
        <v>42973</v>
      </c>
      <c r="D286" s="22">
        <v>43001</v>
      </c>
      <c r="E286" s="22">
        <v>42980</v>
      </c>
      <c r="F286" s="21" t="s">
        <v>644</v>
      </c>
      <c r="G286" s="21">
        <v>62.05</v>
      </c>
      <c r="H286" s="21" t="s">
        <v>341</v>
      </c>
      <c r="I286" s="21" t="str">
        <f>TEXT(OrderInfo[[#This Row],[OrderDate]],"mmm")</f>
        <v>Aug</v>
      </c>
    </row>
    <row r="287" spans="1:9" x14ac:dyDescent="0.3">
      <c r="A287" s="20">
        <v>10690</v>
      </c>
      <c r="B287" s="20" t="s">
        <v>129</v>
      </c>
      <c r="C287" s="22">
        <v>43010</v>
      </c>
      <c r="D287" s="22">
        <v>43038</v>
      </c>
      <c r="E287" s="22">
        <v>43011</v>
      </c>
      <c r="F287" s="21" t="s">
        <v>644</v>
      </c>
      <c r="G287" s="21">
        <v>79</v>
      </c>
      <c r="H287" s="21" t="s">
        <v>341</v>
      </c>
      <c r="I287" s="21" t="str">
        <f>TEXT(OrderInfo[[#This Row],[OrderDate]],"mmm")</f>
        <v>Oct</v>
      </c>
    </row>
    <row r="288" spans="1:9" x14ac:dyDescent="0.3">
      <c r="A288" s="20">
        <v>10770</v>
      </c>
      <c r="B288" s="20" t="s">
        <v>129</v>
      </c>
      <c r="C288" s="22">
        <v>43078</v>
      </c>
      <c r="D288" s="22">
        <v>43106</v>
      </c>
      <c r="E288" s="22">
        <v>43086</v>
      </c>
      <c r="F288" s="21" t="s">
        <v>646</v>
      </c>
      <c r="G288" s="21">
        <v>26.6</v>
      </c>
      <c r="H288" s="21" t="s">
        <v>341</v>
      </c>
      <c r="I288" s="21" t="str">
        <f>TEXT(OrderInfo[[#This Row],[OrderDate]],"mmm")</f>
        <v>Dec</v>
      </c>
    </row>
    <row r="289" spans="1:9" x14ac:dyDescent="0.3">
      <c r="A289" s="20">
        <v>10783</v>
      </c>
      <c r="B289" s="20" t="s">
        <v>129</v>
      </c>
      <c r="C289" s="22">
        <v>43087</v>
      </c>
      <c r="D289" s="22">
        <v>43115</v>
      </c>
      <c r="E289" s="22">
        <v>43088</v>
      </c>
      <c r="F289" s="21" t="s">
        <v>645</v>
      </c>
      <c r="G289" s="21">
        <v>624.9</v>
      </c>
      <c r="H289" s="21" t="s">
        <v>341</v>
      </c>
      <c r="I289" s="21" t="str">
        <f>TEXT(OrderInfo[[#This Row],[OrderDate]],"mmm")</f>
        <v>Dec</v>
      </c>
    </row>
    <row r="290" spans="1:9" x14ac:dyDescent="0.3">
      <c r="A290" s="20">
        <v>10886</v>
      </c>
      <c r="B290" s="20" t="s">
        <v>129</v>
      </c>
      <c r="C290" s="22">
        <v>43144</v>
      </c>
      <c r="D290" s="22">
        <v>43172</v>
      </c>
      <c r="E290" s="22">
        <v>43161</v>
      </c>
      <c r="F290" s="21" t="s">
        <v>644</v>
      </c>
      <c r="G290" s="21">
        <v>24.950000000000003</v>
      </c>
      <c r="H290" s="21" t="s">
        <v>341</v>
      </c>
      <c r="I290" s="21" t="str">
        <f>TEXT(OrderInfo[[#This Row],[OrderDate]],"mmm")</f>
        <v>Feb</v>
      </c>
    </row>
    <row r="291" spans="1:9" x14ac:dyDescent="0.3">
      <c r="A291" s="20">
        <v>10903</v>
      </c>
      <c r="B291" s="20" t="s">
        <v>129</v>
      </c>
      <c r="C291" s="22">
        <v>43155</v>
      </c>
      <c r="D291" s="22">
        <v>43183</v>
      </c>
      <c r="E291" s="22">
        <v>43163</v>
      </c>
      <c r="F291" s="21" t="s">
        <v>646</v>
      </c>
      <c r="G291" s="21">
        <v>183.55</v>
      </c>
      <c r="H291" s="21" t="s">
        <v>341</v>
      </c>
      <c r="I291" s="21" t="str">
        <f>TEXT(OrderInfo[[#This Row],[OrderDate]],"mmm")</f>
        <v>Feb</v>
      </c>
    </row>
    <row r="292" spans="1:9" x14ac:dyDescent="0.3">
      <c r="A292" s="20">
        <v>10922</v>
      </c>
      <c r="B292" s="20" t="s">
        <v>129</v>
      </c>
      <c r="C292" s="22">
        <v>43162</v>
      </c>
      <c r="D292" s="22">
        <v>43190</v>
      </c>
      <c r="E292" s="22">
        <v>43164</v>
      </c>
      <c r="F292" s="21" t="s">
        <v>646</v>
      </c>
      <c r="G292" s="21">
        <v>313.7</v>
      </c>
      <c r="H292" s="21" t="s">
        <v>341</v>
      </c>
      <c r="I292" s="21" t="str">
        <f>TEXT(OrderInfo[[#This Row],[OrderDate]],"mmm")</f>
        <v>Mar</v>
      </c>
    </row>
    <row r="293" spans="1:9" x14ac:dyDescent="0.3">
      <c r="A293" s="20">
        <v>10925</v>
      </c>
      <c r="B293" s="20" t="s">
        <v>129</v>
      </c>
      <c r="C293" s="22">
        <v>43163</v>
      </c>
      <c r="D293" s="22">
        <v>43191</v>
      </c>
      <c r="E293" s="22">
        <v>43172</v>
      </c>
      <c r="F293" s="21" t="s">
        <v>644</v>
      </c>
      <c r="G293" s="21">
        <v>11.35</v>
      </c>
      <c r="H293" s="21" t="s">
        <v>341</v>
      </c>
      <c r="I293" s="21" t="str">
        <f>TEXT(OrderInfo[[#This Row],[OrderDate]],"mmm")</f>
        <v>Mar</v>
      </c>
    </row>
    <row r="294" spans="1:9" x14ac:dyDescent="0.3">
      <c r="A294" s="20">
        <v>10981</v>
      </c>
      <c r="B294" s="20" t="s">
        <v>129</v>
      </c>
      <c r="C294" s="22">
        <v>43186</v>
      </c>
      <c r="D294" s="22">
        <v>43214</v>
      </c>
      <c r="E294" s="22">
        <v>43192</v>
      </c>
      <c r="F294" s="21" t="s">
        <v>645</v>
      </c>
      <c r="G294" s="21">
        <v>966.85</v>
      </c>
      <c r="H294" s="21" t="s">
        <v>341</v>
      </c>
      <c r="I294" s="21" t="str">
        <f>TEXT(OrderInfo[[#This Row],[OrderDate]],"mmm")</f>
        <v>Mar</v>
      </c>
    </row>
    <row r="295" spans="1:9" x14ac:dyDescent="0.3">
      <c r="A295" s="20">
        <v>11022</v>
      </c>
      <c r="B295" s="20" t="s">
        <v>129</v>
      </c>
      <c r="C295" s="22">
        <v>43204</v>
      </c>
      <c r="D295" s="22">
        <v>43232</v>
      </c>
      <c r="E295" s="22">
        <v>43224</v>
      </c>
      <c r="F295" s="21" t="s">
        <v>645</v>
      </c>
      <c r="G295" s="21">
        <v>31.349999999999998</v>
      </c>
      <c r="H295" s="21" t="s">
        <v>341</v>
      </c>
      <c r="I295" s="21" t="str">
        <f>TEXT(OrderInfo[[#This Row],[OrderDate]],"mmm")</f>
        <v>Apr</v>
      </c>
    </row>
    <row r="296" spans="1:9" x14ac:dyDescent="0.3">
      <c r="A296" s="20">
        <v>11052</v>
      </c>
      <c r="B296" s="20" t="s">
        <v>129</v>
      </c>
      <c r="C296" s="22">
        <v>43217</v>
      </c>
      <c r="D296" s="22">
        <v>43245</v>
      </c>
      <c r="E296" s="22">
        <v>43221</v>
      </c>
      <c r="F296" s="21" t="s">
        <v>644</v>
      </c>
      <c r="G296" s="21">
        <v>336.3</v>
      </c>
      <c r="H296" s="21" t="s">
        <v>341</v>
      </c>
      <c r="I296" s="21" t="str">
        <f>TEXT(OrderInfo[[#This Row],[OrderDate]],"mmm")</f>
        <v>Apr</v>
      </c>
    </row>
    <row r="297" spans="1:9" x14ac:dyDescent="0.3">
      <c r="A297" s="20">
        <v>10257</v>
      </c>
      <c r="B297" s="20" t="s">
        <v>133</v>
      </c>
      <c r="C297" s="22">
        <v>42567</v>
      </c>
      <c r="D297" s="22">
        <v>42595</v>
      </c>
      <c r="E297" s="22">
        <v>42573</v>
      </c>
      <c r="F297" s="21" t="s">
        <v>646</v>
      </c>
      <c r="G297" s="21">
        <v>409.54999999999995</v>
      </c>
      <c r="H297" s="21" t="s">
        <v>342</v>
      </c>
      <c r="I297" s="21" t="str">
        <f>TEXT(OrderInfo[[#This Row],[OrderDate]],"mmm")</f>
        <v>Jul</v>
      </c>
    </row>
    <row r="298" spans="1:9" x14ac:dyDescent="0.3">
      <c r="A298" s="20">
        <v>10395</v>
      </c>
      <c r="B298" s="20" t="s">
        <v>133</v>
      </c>
      <c r="C298" s="22">
        <v>42730</v>
      </c>
      <c r="D298" s="22">
        <v>42758</v>
      </c>
      <c r="E298" s="22">
        <v>42738</v>
      </c>
      <c r="F298" s="21" t="s">
        <v>644</v>
      </c>
      <c r="G298" s="21">
        <v>922.05</v>
      </c>
      <c r="H298" s="21" t="s">
        <v>342</v>
      </c>
      <c r="I298" s="21" t="str">
        <f>TEXT(OrderInfo[[#This Row],[OrderDate]],"mmm")</f>
        <v>Dec</v>
      </c>
    </row>
    <row r="299" spans="1:9" x14ac:dyDescent="0.3">
      <c r="A299" s="20">
        <v>10476</v>
      </c>
      <c r="B299" s="20" t="s">
        <v>133</v>
      </c>
      <c r="C299" s="22">
        <v>42811</v>
      </c>
      <c r="D299" s="22">
        <v>42839</v>
      </c>
      <c r="E299" s="22">
        <v>42818</v>
      </c>
      <c r="F299" s="21" t="s">
        <v>646</v>
      </c>
      <c r="G299" s="21">
        <v>22.05</v>
      </c>
      <c r="H299" s="21" t="s">
        <v>342</v>
      </c>
      <c r="I299" s="21" t="str">
        <f>TEXT(OrderInfo[[#This Row],[OrderDate]],"mmm")</f>
        <v>Mar</v>
      </c>
    </row>
    <row r="300" spans="1:9" x14ac:dyDescent="0.3">
      <c r="A300" s="20">
        <v>10486</v>
      </c>
      <c r="B300" s="20" t="s">
        <v>133</v>
      </c>
      <c r="C300" s="22">
        <v>42820</v>
      </c>
      <c r="D300" s="22">
        <v>42848</v>
      </c>
      <c r="E300" s="22">
        <v>42827</v>
      </c>
      <c r="F300" s="21" t="s">
        <v>645</v>
      </c>
      <c r="G300" s="21">
        <v>152.65</v>
      </c>
      <c r="H300" s="21" t="s">
        <v>342</v>
      </c>
      <c r="I300" s="21" t="str">
        <f>TEXT(OrderInfo[[#This Row],[OrderDate]],"mmm")</f>
        <v>Mar</v>
      </c>
    </row>
    <row r="301" spans="1:9" x14ac:dyDescent="0.3">
      <c r="A301" s="20">
        <v>10490</v>
      </c>
      <c r="B301" s="20" t="s">
        <v>133</v>
      </c>
      <c r="C301" s="22">
        <v>42825</v>
      </c>
      <c r="D301" s="22">
        <v>42853</v>
      </c>
      <c r="E301" s="22">
        <v>42828</v>
      </c>
      <c r="F301" s="21" t="s">
        <v>645</v>
      </c>
      <c r="G301" s="21">
        <v>1050.95</v>
      </c>
      <c r="H301" s="21" t="s">
        <v>342</v>
      </c>
      <c r="I301" s="21" t="str">
        <f>TEXT(OrderInfo[[#This Row],[OrderDate]],"mmm")</f>
        <v>Mar</v>
      </c>
    </row>
    <row r="302" spans="1:9" x14ac:dyDescent="0.3">
      <c r="A302" s="20">
        <v>10498</v>
      </c>
      <c r="B302" s="20" t="s">
        <v>133</v>
      </c>
      <c r="C302" s="22">
        <v>42832</v>
      </c>
      <c r="D302" s="22">
        <v>42860</v>
      </c>
      <c r="E302" s="22">
        <v>42836</v>
      </c>
      <c r="F302" s="21" t="s">
        <v>645</v>
      </c>
      <c r="G302" s="21">
        <v>148.75</v>
      </c>
      <c r="H302" s="21" t="s">
        <v>342</v>
      </c>
      <c r="I302" s="21" t="str">
        <f>TEXT(OrderInfo[[#This Row],[OrderDate]],"mmm")</f>
        <v>Apr</v>
      </c>
    </row>
    <row r="303" spans="1:9" x14ac:dyDescent="0.3">
      <c r="A303" s="20">
        <v>10552</v>
      </c>
      <c r="B303" s="20" t="s">
        <v>133</v>
      </c>
      <c r="C303" s="22">
        <v>42884</v>
      </c>
      <c r="D303" s="22">
        <v>42912</v>
      </c>
      <c r="E303" s="22">
        <v>42891</v>
      </c>
      <c r="F303" s="21" t="s">
        <v>644</v>
      </c>
      <c r="G303" s="21">
        <v>416.1</v>
      </c>
      <c r="H303" s="21" t="s">
        <v>342</v>
      </c>
      <c r="I303" s="21" t="str">
        <f>TEXT(OrderInfo[[#This Row],[OrderDate]],"mmm")</f>
        <v>May</v>
      </c>
    </row>
    <row r="304" spans="1:9" x14ac:dyDescent="0.3">
      <c r="A304" s="20">
        <v>10601</v>
      </c>
      <c r="B304" s="20" t="s">
        <v>133</v>
      </c>
      <c r="C304" s="22">
        <v>42932</v>
      </c>
      <c r="D304" s="22">
        <v>42974</v>
      </c>
      <c r="E304" s="22">
        <v>42938</v>
      </c>
      <c r="F304" s="21" t="s">
        <v>644</v>
      </c>
      <c r="G304" s="21">
        <v>291.5</v>
      </c>
      <c r="H304" s="21" t="s">
        <v>342</v>
      </c>
      <c r="I304" s="21" t="str">
        <f>TEXT(OrderInfo[[#This Row],[OrderDate]],"mmm")</f>
        <v>Jul</v>
      </c>
    </row>
    <row r="305" spans="1:9" x14ac:dyDescent="0.3">
      <c r="A305" s="20">
        <v>10613</v>
      </c>
      <c r="B305" s="20" t="s">
        <v>133</v>
      </c>
      <c r="C305" s="22">
        <v>42945</v>
      </c>
      <c r="D305" s="22">
        <v>42973</v>
      </c>
      <c r="E305" s="22">
        <v>42948</v>
      </c>
      <c r="F305" s="21" t="s">
        <v>645</v>
      </c>
      <c r="G305" s="21">
        <v>40.549999999999997</v>
      </c>
      <c r="H305" s="21" t="s">
        <v>342</v>
      </c>
      <c r="I305" s="21" t="str">
        <f>TEXT(OrderInfo[[#This Row],[OrderDate]],"mmm")</f>
        <v>Jul</v>
      </c>
    </row>
    <row r="306" spans="1:9" x14ac:dyDescent="0.3">
      <c r="A306" s="20">
        <v>10641</v>
      </c>
      <c r="B306" s="20" t="s">
        <v>133</v>
      </c>
      <c r="C306" s="22">
        <v>42969</v>
      </c>
      <c r="D306" s="22">
        <v>42997</v>
      </c>
      <c r="E306" s="22">
        <v>42973</v>
      </c>
      <c r="F306" s="21" t="s">
        <v>645</v>
      </c>
      <c r="G306" s="21">
        <v>898.05000000000007</v>
      </c>
      <c r="H306" s="21" t="s">
        <v>342</v>
      </c>
      <c r="I306" s="21" t="str">
        <f>TEXT(OrderInfo[[#This Row],[OrderDate]],"mmm")</f>
        <v>Aug</v>
      </c>
    </row>
    <row r="307" spans="1:9" x14ac:dyDescent="0.3">
      <c r="A307" s="20">
        <v>10705</v>
      </c>
      <c r="B307" s="20" t="s">
        <v>133</v>
      </c>
      <c r="C307" s="22">
        <v>43023</v>
      </c>
      <c r="D307" s="22">
        <v>43051</v>
      </c>
      <c r="E307" s="22">
        <v>43057</v>
      </c>
      <c r="F307" s="21" t="s">
        <v>645</v>
      </c>
      <c r="G307" s="21">
        <v>17.600000000000001</v>
      </c>
      <c r="H307" s="21" t="s">
        <v>342</v>
      </c>
      <c r="I307" s="21" t="str">
        <f>TEXT(OrderInfo[[#This Row],[OrderDate]],"mmm")</f>
        <v>Oct</v>
      </c>
    </row>
    <row r="308" spans="1:9" x14ac:dyDescent="0.3">
      <c r="A308" s="20">
        <v>10796</v>
      </c>
      <c r="B308" s="20" t="s">
        <v>133</v>
      </c>
      <c r="C308" s="22">
        <v>43094</v>
      </c>
      <c r="D308" s="22">
        <v>43122</v>
      </c>
      <c r="E308" s="22">
        <v>43114</v>
      </c>
      <c r="F308" s="21" t="s">
        <v>644</v>
      </c>
      <c r="G308" s="21">
        <v>132.6</v>
      </c>
      <c r="H308" s="21" t="s">
        <v>342</v>
      </c>
      <c r="I308" s="21" t="str">
        <f>TEXT(OrderInfo[[#This Row],[OrderDate]],"mmm")</f>
        <v>Dec</v>
      </c>
    </row>
    <row r="309" spans="1:9" x14ac:dyDescent="0.3">
      <c r="A309" s="20">
        <v>10863</v>
      </c>
      <c r="B309" s="20" t="s">
        <v>133</v>
      </c>
      <c r="C309" s="22">
        <v>43133</v>
      </c>
      <c r="D309" s="22">
        <v>43161</v>
      </c>
      <c r="E309" s="22">
        <v>43148</v>
      </c>
      <c r="F309" s="21" t="s">
        <v>645</v>
      </c>
      <c r="G309" s="21">
        <v>151.30000000000001</v>
      </c>
      <c r="H309" s="21" t="s">
        <v>342</v>
      </c>
      <c r="I309" s="21" t="str">
        <f>TEXT(OrderInfo[[#This Row],[OrderDate]],"mmm")</f>
        <v>Feb</v>
      </c>
    </row>
    <row r="310" spans="1:9" x14ac:dyDescent="0.3">
      <c r="A310" s="20">
        <v>10901</v>
      </c>
      <c r="B310" s="20" t="s">
        <v>133</v>
      </c>
      <c r="C310" s="22">
        <v>43154</v>
      </c>
      <c r="D310" s="22">
        <v>43182</v>
      </c>
      <c r="E310" s="22">
        <v>43157</v>
      </c>
      <c r="F310" s="21" t="s">
        <v>644</v>
      </c>
      <c r="G310" s="21">
        <v>310.45000000000005</v>
      </c>
      <c r="H310" s="21" t="s">
        <v>342</v>
      </c>
      <c r="I310" s="21" t="str">
        <f>TEXT(OrderInfo[[#This Row],[OrderDate]],"mmm")</f>
        <v>Feb</v>
      </c>
    </row>
    <row r="311" spans="1:9" x14ac:dyDescent="0.3">
      <c r="A311" s="20">
        <v>10957</v>
      </c>
      <c r="B311" s="20" t="s">
        <v>133</v>
      </c>
      <c r="C311" s="22">
        <v>43177</v>
      </c>
      <c r="D311" s="22">
        <v>43205</v>
      </c>
      <c r="E311" s="22">
        <v>43186</v>
      </c>
      <c r="F311" s="21" t="s">
        <v>646</v>
      </c>
      <c r="G311" s="21">
        <v>526.79999999999995</v>
      </c>
      <c r="H311" s="21" t="s">
        <v>342</v>
      </c>
      <c r="I311" s="21" t="str">
        <f>TEXT(OrderInfo[[#This Row],[OrderDate]],"mmm")</f>
        <v>Mar</v>
      </c>
    </row>
    <row r="312" spans="1:9" x14ac:dyDescent="0.3">
      <c r="A312" s="20">
        <v>10960</v>
      </c>
      <c r="B312" s="20" t="s">
        <v>133</v>
      </c>
      <c r="C312" s="22">
        <v>43178</v>
      </c>
      <c r="D312" s="22">
        <v>43192</v>
      </c>
      <c r="E312" s="22">
        <v>43198</v>
      </c>
      <c r="F312" s="21" t="s">
        <v>644</v>
      </c>
      <c r="G312" s="21">
        <v>10.4</v>
      </c>
      <c r="H312" s="21" t="s">
        <v>342</v>
      </c>
      <c r="I312" s="21" t="str">
        <f>TEXT(OrderInfo[[#This Row],[OrderDate]],"mmm")</f>
        <v>Mar</v>
      </c>
    </row>
    <row r="313" spans="1:9" x14ac:dyDescent="0.3">
      <c r="A313" s="20">
        <v>10976</v>
      </c>
      <c r="B313" s="20" t="s">
        <v>133</v>
      </c>
      <c r="C313" s="22">
        <v>43184</v>
      </c>
      <c r="D313" s="22">
        <v>43226</v>
      </c>
      <c r="E313" s="22">
        <v>43193</v>
      </c>
      <c r="F313" s="21" t="s">
        <v>644</v>
      </c>
      <c r="G313" s="21">
        <v>189.85</v>
      </c>
      <c r="H313" s="21" t="s">
        <v>342</v>
      </c>
      <c r="I313" s="21" t="str">
        <f>TEXT(OrderInfo[[#This Row],[OrderDate]],"mmm")</f>
        <v>Mar</v>
      </c>
    </row>
    <row r="314" spans="1:9" x14ac:dyDescent="0.3">
      <c r="A314" s="20">
        <v>11055</v>
      </c>
      <c r="B314" s="20" t="s">
        <v>133</v>
      </c>
      <c r="C314" s="22">
        <v>43218</v>
      </c>
      <c r="D314" s="22">
        <v>43246</v>
      </c>
      <c r="E314" s="22">
        <v>43225</v>
      </c>
      <c r="F314" s="21" t="s">
        <v>645</v>
      </c>
      <c r="G314" s="21">
        <v>604.6</v>
      </c>
      <c r="H314" s="21" t="s">
        <v>342</v>
      </c>
      <c r="I314" s="21" t="str">
        <f>TEXT(OrderInfo[[#This Row],[OrderDate]],"mmm")</f>
        <v>Apr</v>
      </c>
    </row>
    <row r="315" spans="1:9" x14ac:dyDescent="0.3">
      <c r="A315" s="20">
        <v>10375</v>
      </c>
      <c r="B315" s="20" t="s">
        <v>136</v>
      </c>
      <c r="C315" s="22">
        <v>42710</v>
      </c>
      <c r="D315" s="22">
        <v>42738</v>
      </c>
      <c r="E315" s="22">
        <v>42713</v>
      </c>
      <c r="F315" s="21" t="s">
        <v>645</v>
      </c>
      <c r="G315" s="21">
        <v>100.60000000000001</v>
      </c>
      <c r="H315" s="21" t="s">
        <v>343</v>
      </c>
      <c r="I315" s="21" t="str">
        <f>TEXT(OrderInfo[[#This Row],[OrderDate]],"mmm")</f>
        <v>Dec</v>
      </c>
    </row>
    <row r="316" spans="1:9" x14ac:dyDescent="0.3">
      <c r="A316" s="20">
        <v>10394</v>
      </c>
      <c r="B316" s="20" t="s">
        <v>136</v>
      </c>
      <c r="C316" s="22">
        <v>42729</v>
      </c>
      <c r="D316" s="22">
        <v>42757</v>
      </c>
      <c r="E316" s="22">
        <v>42738</v>
      </c>
      <c r="F316" s="21" t="s">
        <v>646</v>
      </c>
      <c r="G316" s="21">
        <v>151.69999999999999</v>
      </c>
      <c r="H316" s="21" t="s">
        <v>343</v>
      </c>
      <c r="I316" s="21" t="str">
        <f>TEXT(OrderInfo[[#This Row],[OrderDate]],"mmm")</f>
        <v>Dec</v>
      </c>
    </row>
    <row r="317" spans="1:9" x14ac:dyDescent="0.3">
      <c r="A317" s="20">
        <v>10415</v>
      </c>
      <c r="B317" s="20" t="s">
        <v>136</v>
      </c>
      <c r="C317" s="22">
        <v>42750</v>
      </c>
      <c r="D317" s="22">
        <v>42778</v>
      </c>
      <c r="E317" s="22">
        <v>42759</v>
      </c>
      <c r="F317" s="21" t="s">
        <v>644</v>
      </c>
      <c r="G317" s="21">
        <v>1</v>
      </c>
      <c r="H317" s="21" t="s">
        <v>343</v>
      </c>
      <c r="I317" s="21" t="str">
        <f>TEXT(OrderInfo[[#This Row],[OrderDate]],"mmm")</f>
        <v>Jan</v>
      </c>
    </row>
    <row r="318" spans="1:9" x14ac:dyDescent="0.3">
      <c r="A318" s="20">
        <v>10600</v>
      </c>
      <c r="B318" s="20" t="s">
        <v>136</v>
      </c>
      <c r="C318" s="22">
        <v>42932</v>
      </c>
      <c r="D318" s="22">
        <v>42960</v>
      </c>
      <c r="E318" s="22">
        <v>42937</v>
      </c>
      <c r="F318" s="21" t="s">
        <v>644</v>
      </c>
      <c r="G318" s="21">
        <v>225.65</v>
      </c>
      <c r="H318" s="21" t="s">
        <v>343</v>
      </c>
      <c r="I318" s="21" t="str">
        <f>TEXT(OrderInfo[[#This Row],[OrderDate]],"mmm")</f>
        <v>Jul</v>
      </c>
    </row>
    <row r="319" spans="1:9" x14ac:dyDescent="0.3">
      <c r="A319" s="20">
        <v>10660</v>
      </c>
      <c r="B319" s="20" t="s">
        <v>136</v>
      </c>
      <c r="C319" s="22">
        <v>42986</v>
      </c>
      <c r="D319" s="22">
        <v>43014</v>
      </c>
      <c r="E319" s="22">
        <v>43023</v>
      </c>
      <c r="F319" s="21" t="s">
        <v>644</v>
      </c>
      <c r="G319" s="21">
        <v>556.45000000000005</v>
      </c>
      <c r="H319" s="21" t="s">
        <v>343</v>
      </c>
      <c r="I319" s="21" t="str">
        <f>TEXT(OrderInfo[[#This Row],[OrderDate]],"mmm")</f>
        <v>Sep</v>
      </c>
    </row>
    <row r="320" spans="1:9" x14ac:dyDescent="0.3">
      <c r="A320" s="20">
        <v>10298</v>
      </c>
      <c r="B320" s="20" t="s">
        <v>139</v>
      </c>
      <c r="C320" s="22">
        <v>42618</v>
      </c>
      <c r="D320" s="22">
        <v>42646</v>
      </c>
      <c r="E320" s="22">
        <v>42624</v>
      </c>
      <c r="F320" s="21" t="s">
        <v>645</v>
      </c>
      <c r="G320" s="21">
        <v>841.1</v>
      </c>
      <c r="H320" s="21" t="s">
        <v>344</v>
      </c>
      <c r="I320" s="21" t="str">
        <f>TEXT(OrderInfo[[#This Row],[OrderDate]],"mmm")</f>
        <v>Sep</v>
      </c>
    </row>
    <row r="321" spans="1:9" x14ac:dyDescent="0.3">
      <c r="A321" s="20">
        <v>10309</v>
      </c>
      <c r="B321" s="20" t="s">
        <v>139</v>
      </c>
      <c r="C321" s="22">
        <v>42632</v>
      </c>
      <c r="D321" s="22">
        <v>42660</v>
      </c>
      <c r="E321" s="22">
        <v>42666</v>
      </c>
      <c r="F321" s="21" t="s">
        <v>644</v>
      </c>
      <c r="G321" s="21">
        <v>236.5</v>
      </c>
      <c r="H321" s="21" t="s">
        <v>344</v>
      </c>
      <c r="I321" s="21" t="str">
        <f>TEXT(OrderInfo[[#This Row],[OrderDate]],"mmm")</f>
        <v>Sep</v>
      </c>
    </row>
    <row r="322" spans="1:9" x14ac:dyDescent="0.3">
      <c r="A322" s="20">
        <v>10335</v>
      </c>
      <c r="B322" s="20" t="s">
        <v>139</v>
      </c>
      <c r="C322" s="22">
        <v>42665</v>
      </c>
      <c r="D322" s="22">
        <v>42693</v>
      </c>
      <c r="E322" s="22">
        <v>42667</v>
      </c>
      <c r="F322" s="21" t="s">
        <v>645</v>
      </c>
      <c r="G322" s="21">
        <v>210.55</v>
      </c>
      <c r="H322" s="21" t="s">
        <v>344</v>
      </c>
      <c r="I322" s="21" t="str">
        <f>TEXT(OrderInfo[[#This Row],[OrderDate]],"mmm")</f>
        <v>Oct</v>
      </c>
    </row>
    <row r="323" spans="1:9" x14ac:dyDescent="0.3">
      <c r="A323" s="20">
        <v>10373</v>
      </c>
      <c r="B323" s="20" t="s">
        <v>139</v>
      </c>
      <c r="C323" s="22">
        <v>42709</v>
      </c>
      <c r="D323" s="22">
        <v>42737</v>
      </c>
      <c r="E323" s="22">
        <v>42715</v>
      </c>
      <c r="F323" s="21" t="s">
        <v>646</v>
      </c>
      <c r="G323" s="21">
        <v>620.6</v>
      </c>
      <c r="H323" s="21" t="s">
        <v>344</v>
      </c>
      <c r="I323" s="21" t="str">
        <f>TEXT(OrderInfo[[#This Row],[OrderDate]],"mmm")</f>
        <v>Dec</v>
      </c>
    </row>
    <row r="324" spans="1:9" x14ac:dyDescent="0.3">
      <c r="A324" s="20">
        <v>10380</v>
      </c>
      <c r="B324" s="20" t="s">
        <v>139</v>
      </c>
      <c r="C324" s="22">
        <v>42716</v>
      </c>
      <c r="D324" s="22">
        <v>42744</v>
      </c>
      <c r="E324" s="22">
        <v>42751</v>
      </c>
      <c r="F324" s="21" t="s">
        <v>646</v>
      </c>
      <c r="G324" s="21">
        <v>175.15</v>
      </c>
      <c r="H324" s="21" t="s">
        <v>344</v>
      </c>
      <c r="I324" s="21" t="str">
        <f>TEXT(OrderInfo[[#This Row],[OrderDate]],"mmm")</f>
        <v>Dec</v>
      </c>
    </row>
    <row r="325" spans="1:9" x14ac:dyDescent="0.3">
      <c r="A325" s="20">
        <v>10429</v>
      </c>
      <c r="B325" s="20" t="s">
        <v>139</v>
      </c>
      <c r="C325" s="22">
        <v>42764</v>
      </c>
      <c r="D325" s="22">
        <v>42806</v>
      </c>
      <c r="E325" s="22">
        <v>42773</v>
      </c>
      <c r="F325" s="21" t="s">
        <v>645</v>
      </c>
      <c r="G325" s="21">
        <v>283.15000000000003</v>
      </c>
      <c r="H325" s="21" t="s">
        <v>344</v>
      </c>
      <c r="I325" s="21" t="str">
        <f>TEXT(OrderInfo[[#This Row],[OrderDate]],"mmm")</f>
        <v>Jan</v>
      </c>
    </row>
    <row r="326" spans="1:9" x14ac:dyDescent="0.3">
      <c r="A326" s="20">
        <v>10503</v>
      </c>
      <c r="B326" s="20" t="s">
        <v>139</v>
      </c>
      <c r="C326" s="22">
        <v>42836</v>
      </c>
      <c r="D326" s="22">
        <v>42864</v>
      </c>
      <c r="E326" s="22">
        <v>42841</v>
      </c>
      <c r="F326" s="21" t="s">
        <v>645</v>
      </c>
      <c r="G326" s="21">
        <v>83.699999999999989</v>
      </c>
      <c r="H326" s="21" t="s">
        <v>344</v>
      </c>
      <c r="I326" s="21" t="str">
        <f>TEXT(OrderInfo[[#This Row],[OrderDate]],"mmm")</f>
        <v>Apr</v>
      </c>
    </row>
    <row r="327" spans="1:9" x14ac:dyDescent="0.3">
      <c r="A327" s="20">
        <v>10516</v>
      </c>
      <c r="B327" s="20" t="s">
        <v>139</v>
      </c>
      <c r="C327" s="22">
        <v>42849</v>
      </c>
      <c r="D327" s="22">
        <v>42877</v>
      </c>
      <c r="E327" s="22">
        <v>42856</v>
      </c>
      <c r="F327" s="21" t="s">
        <v>646</v>
      </c>
      <c r="G327" s="21">
        <v>313.89999999999998</v>
      </c>
      <c r="H327" s="21" t="s">
        <v>344</v>
      </c>
      <c r="I327" s="21" t="str">
        <f>TEXT(OrderInfo[[#This Row],[OrderDate]],"mmm")</f>
        <v>Apr</v>
      </c>
    </row>
    <row r="328" spans="1:9" x14ac:dyDescent="0.3">
      <c r="A328" s="20">
        <v>10567</v>
      </c>
      <c r="B328" s="20" t="s">
        <v>139</v>
      </c>
      <c r="C328" s="22">
        <v>42898</v>
      </c>
      <c r="D328" s="22">
        <v>42926</v>
      </c>
      <c r="E328" s="22">
        <v>42903</v>
      </c>
      <c r="F328" s="21" t="s">
        <v>644</v>
      </c>
      <c r="G328" s="21">
        <v>169.85</v>
      </c>
      <c r="H328" s="21" t="s">
        <v>344</v>
      </c>
      <c r="I328" s="21" t="str">
        <f>TEXT(OrderInfo[[#This Row],[OrderDate]],"mmm")</f>
        <v>Jun</v>
      </c>
    </row>
    <row r="329" spans="1:9" x14ac:dyDescent="0.3">
      <c r="A329" s="20">
        <v>10646</v>
      </c>
      <c r="B329" s="20" t="s">
        <v>139</v>
      </c>
      <c r="C329" s="22">
        <v>42974</v>
      </c>
      <c r="D329" s="22">
        <v>43016</v>
      </c>
      <c r="E329" s="22">
        <v>42981</v>
      </c>
      <c r="F329" s="21" t="s">
        <v>646</v>
      </c>
      <c r="G329" s="21">
        <v>711.65000000000009</v>
      </c>
      <c r="H329" s="21" t="s">
        <v>344</v>
      </c>
      <c r="I329" s="21" t="str">
        <f>TEXT(OrderInfo[[#This Row],[OrderDate]],"mmm")</f>
        <v>Aug</v>
      </c>
    </row>
    <row r="330" spans="1:9" x14ac:dyDescent="0.3">
      <c r="A330" s="20">
        <v>10661</v>
      </c>
      <c r="B330" s="20" t="s">
        <v>139</v>
      </c>
      <c r="C330" s="22">
        <v>42987</v>
      </c>
      <c r="D330" s="22">
        <v>43015</v>
      </c>
      <c r="E330" s="22">
        <v>42993</v>
      </c>
      <c r="F330" s="21" t="s">
        <v>646</v>
      </c>
      <c r="G330" s="21">
        <v>87.75</v>
      </c>
      <c r="H330" s="21" t="s">
        <v>344</v>
      </c>
      <c r="I330" s="21" t="str">
        <f>TEXT(OrderInfo[[#This Row],[OrderDate]],"mmm")</f>
        <v>Sep</v>
      </c>
    </row>
    <row r="331" spans="1:9" x14ac:dyDescent="0.3">
      <c r="A331" s="20">
        <v>10687</v>
      </c>
      <c r="B331" s="20" t="s">
        <v>139</v>
      </c>
      <c r="C331" s="22">
        <v>43008</v>
      </c>
      <c r="D331" s="22">
        <v>43036</v>
      </c>
      <c r="E331" s="22">
        <v>43038</v>
      </c>
      <c r="F331" s="21" t="s">
        <v>645</v>
      </c>
      <c r="G331" s="21">
        <v>1482.15</v>
      </c>
      <c r="H331" s="21" t="s">
        <v>344</v>
      </c>
      <c r="I331" s="21" t="str">
        <f>TEXT(OrderInfo[[#This Row],[OrderDate]],"mmm")</f>
        <v>Sep</v>
      </c>
    </row>
    <row r="332" spans="1:9" x14ac:dyDescent="0.3">
      <c r="A332" s="20">
        <v>10701</v>
      </c>
      <c r="B332" s="20" t="s">
        <v>139</v>
      </c>
      <c r="C332" s="22">
        <v>43021</v>
      </c>
      <c r="D332" s="22">
        <v>43035</v>
      </c>
      <c r="E332" s="22">
        <v>43023</v>
      </c>
      <c r="F332" s="21" t="s">
        <v>646</v>
      </c>
      <c r="G332" s="21">
        <v>1101.55</v>
      </c>
      <c r="H332" s="21" t="s">
        <v>344</v>
      </c>
      <c r="I332" s="21" t="str">
        <f>TEXT(OrderInfo[[#This Row],[OrderDate]],"mmm")</f>
        <v>Oct</v>
      </c>
    </row>
    <row r="333" spans="1:9" x14ac:dyDescent="0.3">
      <c r="A333" s="20">
        <v>10712</v>
      </c>
      <c r="B333" s="20" t="s">
        <v>139</v>
      </c>
      <c r="C333" s="22">
        <v>43029</v>
      </c>
      <c r="D333" s="22">
        <v>43057</v>
      </c>
      <c r="E333" s="22">
        <v>43039</v>
      </c>
      <c r="F333" s="21" t="s">
        <v>644</v>
      </c>
      <c r="G333" s="21">
        <v>449.65000000000003</v>
      </c>
      <c r="H333" s="21" t="s">
        <v>344</v>
      </c>
      <c r="I333" s="21" t="str">
        <f>TEXT(OrderInfo[[#This Row],[OrderDate]],"mmm")</f>
        <v>Oct</v>
      </c>
    </row>
    <row r="334" spans="1:9" x14ac:dyDescent="0.3">
      <c r="A334" s="20">
        <v>10736</v>
      </c>
      <c r="B334" s="20" t="s">
        <v>139</v>
      </c>
      <c r="C334" s="22">
        <v>43050</v>
      </c>
      <c r="D334" s="22">
        <v>43078</v>
      </c>
      <c r="E334" s="22">
        <v>43060</v>
      </c>
      <c r="F334" s="21" t="s">
        <v>645</v>
      </c>
      <c r="G334" s="21">
        <v>220.5</v>
      </c>
      <c r="H334" s="21" t="s">
        <v>344</v>
      </c>
      <c r="I334" s="21" t="str">
        <f>TEXT(OrderInfo[[#This Row],[OrderDate]],"mmm")</f>
        <v>Nov</v>
      </c>
    </row>
    <row r="335" spans="1:9" x14ac:dyDescent="0.3">
      <c r="A335" s="20">
        <v>10897</v>
      </c>
      <c r="B335" s="20" t="s">
        <v>139</v>
      </c>
      <c r="C335" s="22">
        <v>43150</v>
      </c>
      <c r="D335" s="22">
        <v>43178</v>
      </c>
      <c r="E335" s="22">
        <v>43156</v>
      </c>
      <c r="F335" s="21" t="s">
        <v>645</v>
      </c>
      <c r="G335" s="21">
        <v>3017.7</v>
      </c>
      <c r="H335" s="21" t="s">
        <v>344</v>
      </c>
      <c r="I335" s="21" t="str">
        <f>TEXT(OrderInfo[[#This Row],[OrderDate]],"mmm")</f>
        <v>Feb</v>
      </c>
    </row>
    <row r="336" spans="1:9" x14ac:dyDescent="0.3">
      <c r="A336" s="20">
        <v>10912</v>
      </c>
      <c r="B336" s="20" t="s">
        <v>139</v>
      </c>
      <c r="C336" s="22">
        <v>43157</v>
      </c>
      <c r="D336" s="22">
        <v>43185</v>
      </c>
      <c r="E336" s="22">
        <v>43177</v>
      </c>
      <c r="F336" s="21" t="s">
        <v>645</v>
      </c>
      <c r="G336" s="21">
        <v>2904.5499999999997</v>
      </c>
      <c r="H336" s="21" t="s">
        <v>344</v>
      </c>
      <c r="I336" s="21" t="str">
        <f>TEXT(OrderInfo[[#This Row],[OrderDate]],"mmm")</f>
        <v>Feb</v>
      </c>
    </row>
    <row r="337" spans="1:9" x14ac:dyDescent="0.3">
      <c r="A337" s="20">
        <v>10985</v>
      </c>
      <c r="B337" s="20" t="s">
        <v>139</v>
      </c>
      <c r="C337" s="22">
        <v>43189</v>
      </c>
      <c r="D337" s="22">
        <v>43217</v>
      </c>
      <c r="E337" s="22">
        <v>43192</v>
      </c>
      <c r="F337" s="21" t="s">
        <v>644</v>
      </c>
      <c r="G337" s="21">
        <v>457.55</v>
      </c>
      <c r="H337" s="21" t="s">
        <v>344</v>
      </c>
      <c r="I337" s="21" t="str">
        <f>TEXT(OrderInfo[[#This Row],[OrderDate]],"mmm")</f>
        <v>Mar</v>
      </c>
    </row>
    <row r="338" spans="1:9" x14ac:dyDescent="0.3">
      <c r="A338" s="20">
        <v>11063</v>
      </c>
      <c r="B338" s="20" t="s">
        <v>139</v>
      </c>
      <c r="C338" s="22">
        <v>43220</v>
      </c>
      <c r="D338" s="22">
        <v>43248</v>
      </c>
      <c r="E338" s="22">
        <v>43226</v>
      </c>
      <c r="F338" s="21" t="s">
        <v>645</v>
      </c>
      <c r="G338" s="21">
        <v>408.65000000000003</v>
      </c>
      <c r="H338" s="21" t="s">
        <v>344</v>
      </c>
      <c r="I338" s="21" t="str">
        <f>TEXT(OrderInfo[[#This Row],[OrderDate]],"mmm")</f>
        <v>Apr</v>
      </c>
    </row>
    <row r="339" spans="1:9" x14ac:dyDescent="0.3">
      <c r="A339" s="20">
        <v>10315</v>
      </c>
      <c r="B339" s="20" t="s">
        <v>142</v>
      </c>
      <c r="C339" s="22">
        <v>42639</v>
      </c>
      <c r="D339" s="22">
        <v>42667</v>
      </c>
      <c r="E339" s="22">
        <v>42646</v>
      </c>
      <c r="F339" s="21" t="s">
        <v>645</v>
      </c>
      <c r="G339" s="21">
        <v>208.79999999999998</v>
      </c>
      <c r="H339" s="21" t="s">
        <v>14</v>
      </c>
      <c r="I339" s="21" t="str">
        <f>TEXT(OrderInfo[[#This Row],[OrderDate]],"mmm")</f>
        <v>Sep</v>
      </c>
    </row>
    <row r="340" spans="1:9" x14ac:dyDescent="0.3">
      <c r="A340" s="20">
        <v>10318</v>
      </c>
      <c r="B340" s="20" t="s">
        <v>142</v>
      </c>
      <c r="C340" s="22">
        <v>42644</v>
      </c>
      <c r="D340" s="22">
        <v>42672</v>
      </c>
      <c r="E340" s="22">
        <v>42647</v>
      </c>
      <c r="F340" s="21" t="s">
        <v>645</v>
      </c>
      <c r="G340" s="21">
        <v>23.650000000000002</v>
      </c>
      <c r="H340" s="21" t="s">
        <v>14</v>
      </c>
      <c r="I340" s="21" t="str">
        <f>TEXT(OrderInfo[[#This Row],[OrderDate]],"mmm")</f>
        <v>Oct</v>
      </c>
    </row>
    <row r="341" spans="1:9" x14ac:dyDescent="0.3">
      <c r="A341" s="20">
        <v>10321</v>
      </c>
      <c r="B341" s="20" t="s">
        <v>142</v>
      </c>
      <c r="C341" s="22">
        <v>42646</v>
      </c>
      <c r="D341" s="22">
        <v>42674</v>
      </c>
      <c r="E341" s="22">
        <v>42654</v>
      </c>
      <c r="F341" s="21" t="s">
        <v>645</v>
      </c>
      <c r="G341" s="21">
        <v>17.150000000000002</v>
      </c>
      <c r="H341" s="21" t="s">
        <v>14</v>
      </c>
      <c r="I341" s="21" t="str">
        <f>TEXT(OrderInfo[[#This Row],[OrderDate]],"mmm")</f>
        <v>Oct</v>
      </c>
    </row>
    <row r="342" spans="1:9" x14ac:dyDescent="0.3">
      <c r="A342" s="20">
        <v>10473</v>
      </c>
      <c r="B342" s="20" t="s">
        <v>142</v>
      </c>
      <c r="C342" s="22">
        <v>42807</v>
      </c>
      <c r="D342" s="22">
        <v>42821</v>
      </c>
      <c r="E342" s="22">
        <v>42815</v>
      </c>
      <c r="F342" s="21" t="s">
        <v>646</v>
      </c>
      <c r="G342" s="21">
        <v>81.850000000000009</v>
      </c>
      <c r="H342" s="21" t="s">
        <v>14</v>
      </c>
      <c r="I342" s="21" t="str">
        <f>TEXT(OrderInfo[[#This Row],[OrderDate]],"mmm")</f>
        <v>Mar</v>
      </c>
    </row>
    <row r="343" spans="1:9" x14ac:dyDescent="0.3">
      <c r="A343" s="20">
        <v>10621</v>
      </c>
      <c r="B343" s="20" t="s">
        <v>142</v>
      </c>
      <c r="C343" s="22">
        <v>42952</v>
      </c>
      <c r="D343" s="22">
        <v>42980</v>
      </c>
      <c r="E343" s="22">
        <v>42958</v>
      </c>
      <c r="F343" s="21" t="s">
        <v>645</v>
      </c>
      <c r="G343" s="21">
        <v>118.65</v>
      </c>
      <c r="H343" s="21" t="s">
        <v>14</v>
      </c>
      <c r="I343" s="21" t="str">
        <f>TEXT(OrderInfo[[#This Row],[OrderDate]],"mmm")</f>
        <v>Aug</v>
      </c>
    </row>
    <row r="344" spans="1:9" x14ac:dyDescent="0.3">
      <c r="A344" s="20">
        <v>10674</v>
      </c>
      <c r="B344" s="20" t="s">
        <v>142</v>
      </c>
      <c r="C344" s="22">
        <v>42996</v>
      </c>
      <c r="D344" s="22">
        <v>43024</v>
      </c>
      <c r="E344" s="22">
        <v>43008</v>
      </c>
      <c r="F344" s="21" t="s">
        <v>645</v>
      </c>
      <c r="G344" s="21">
        <v>4.5</v>
      </c>
      <c r="H344" s="21" t="s">
        <v>14</v>
      </c>
      <c r="I344" s="21" t="str">
        <f>TEXT(OrderInfo[[#This Row],[OrderDate]],"mmm")</f>
        <v>Sep</v>
      </c>
    </row>
    <row r="345" spans="1:9" x14ac:dyDescent="0.3">
      <c r="A345" s="20">
        <v>10749</v>
      </c>
      <c r="B345" s="20" t="s">
        <v>142</v>
      </c>
      <c r="C345" s="22">
        <v>43059</v>
      </c>
      <c r="D345" s="22">
        <v>43087</v>
      </c>
      <c r="E345" s="22">
        <v>43088</v>
      </c>
      <c r="F345" s="21" t="s">
        <v>645</v>
      </c>
      <c r="G345" s="21">
        <v>307.64999999999998</v>
      </c>
      <c r="H345" s="21" t="s">
        <v>14</v>
      </c>
      <c r="I345" s="21" t="str">
        <f>TEXT(OrderInfo[[#This Row],[OrderDate]],"mmm")</f>
        <v>Nov</v>
      </c>
    </row>
    <row r="346" spans="1:9" x14ac:dyDescent="0.3">
      <c r="A346" s="20">
        <v>10798</v>
      </c>
      <c r="B346" s="20" t="s">
        <v>142</v>
      </c>
      <c r="C346" s="22">
        <v>43095</v>
      </c>
      <c r="D346" s="22">
        <v>43123</v>
      </c>
      <c r="E346" s="22">
        <v>43105</v>
      </c>
      <c r="F346" s="21" t="s">
        <v>644</v>
      </c>
      <c r="G346" s="21">
        <v>11.65</v>
      </c>
      <c r="H346" s="21" t="s">
        <v>14</v>
      </c>
      <c r="I346" s="21" t="str">
        <f>TEXT(OrderInfo[[#This Row],[OrderDate]],"mmm")</f>
        <v>Dec</v>
      </c>
    </row>
    <row r="347" spans="1:9" x14ac:dyDescent="0.3">
      <c r="A347" s="20">
        <v>10829</v>
      </c>
      <c r="B347" s="20" t="s">
        <v>142</v>
      </c>
      <c r="C347" s="22">
        <v>43113</v>
      </c>
      <c r="D347" s="22">
        <v>43141</v>
      </c>
      <c r="E347" s="22">
        <v>43123</v>
      </c>
      <c r="F347" s="21" t="s">
        <v>644</v>
      </c>
      <c r="G347" s="21">
        <v>773.6</v>
      </c>
      <c r="H347" s="21" t="s">
        <v>14</v>
      </c>
      <c r="I347" s="21" t="str">
        <f>TEXT(OrderInfo[[#This Row],[OrderDate]],"mmm")</f>
        <v>Jan</v>
      </c>
    </row>
    <row r="348" spans="1:9" x14ac:dyDescent="0.3">
      <c r="A348" s="20">
        <v>10933</v>
      </c>
      <c r="B348" s="20" t="s">
        <v>142</v>
      </c>
      <c r="C348" s="22">
        <v>43165</v>
      </c>
      <c r="D348" s="22">
        <v>43193</v>
      </c>
      <c r="E348" s="22">
        <v>43175</v>
      </c>
      <c r="F348" s="21" t="s">
        <v>646</v>
      </c>
      <c r="G348" s="21">
        <v>270.75</v>
      </c>
      <c r="H348" s="21" t="s">
        <v>14</v>
      </c>
      <c r="I348" s="21" t="str">
        <f>TEXT(OrderInfo[[#This Row],[OrderDate]],"mmm")</f>
        <v>Mar</v>
      </c>
    </row>
    <row r="349" spans="1:9" x14ac:dyDescent="0.3">
      <c r="A349" s="20">
        <v>10323</v>
      </c>
      <c r="B349" s="20" t="s">
        <v>144</v>
      </c>
      <c r="C349" s="22">
        <v>42650</v>
      </c>
      <c r="D349" s="22">
        <v>42678</v>
      </c>
      <c r="E349" s="22">
        <v>42657</v>
      </c>
      <c r="F349" s="21" t="s">
        <v>644</v>
      </c>
      <c r="G349" s="21">
        <v>24.4</v>
      </c>
      <c r="H349" s="21" t="s">
        <v>345</v>
      </c>
      <c r="I349" s="21" t="str">
        <f>TEXT(OrderInfo[[#This Row],[OrderDate]],"mmm")</f>
        <v>Oct</v>
      </c>
    </row>
    <row r="350" spans="1:9" x14ac:dyDescent="0.3">
      <c r="A350" s="20">
        <v>10325</v>
      </c>
      <c r="B350" s="20" t="s">
        <v>144</v>
      </c>
      <c r="C350" s="22">
        <v>42652</v>
      </c>
      <c r="D350" s="22">
        <v>42666</v>
      </c>
      <c r="E350" s="22">
        <v>42657</v>
      </c>
      <c r="F350" s="21" t="s">
        <v>646</v>
      </c>
      <c r="G350" s="21">
        <v>324.3</v>
      </c>
      <c r="H350" s="21" t="s">
        <v>345</v>
      </c>
      <c r="I350" s="21" t="str">
        <f>TEXT(OrderInfo[[#This Row],[OrderDate]],"mmm")</f>
        <v>Oct</v>
      </c>
    </row>
    <row r="351" spans="1:9" x14ac:dyDescent="0.3">
      <c r="A351" s="20">
        <v>10456</v>
      </c>
      <c r="B351" s="20" t="s">
        <v>144</v>
      </c>
      <c r="C351" s="22">
        <v>42791</v>
      </c>
      <c r="D351" s="22">
        <v>42833</v>
      </c>
      <c r="E351" s="22">
        <v>42794</v>
      </c>
      <c r="F351" s="21" t="s">
        <v>645</v>
      </c>
      <c r="G351" s="21">
        <v>40.599999999999994</v>
      </c>
      <c r="H351" s="21" t="s">
        <v>345</v>
      </c>
      <c r="I351" s="21" t="str">
        <f>TEXT(OrderInfo[[#This Row],[OrderDate]],"mmm")</f>
        <v>Feb</v>
      </c>
    </row>
    <row r="352" spans="1:9" x14ac:dyDescent="0.3">
      <c r="A352" s="20">
        <v>10457</v>
      </c>
      <c r="B352" s="20" t="s">
        <v>144</v>
      </c>
      <c r="C352" s="22">
        <v>42791</v>
      </c>
      <c r="D352" s="22">
        <v>42819</v>
      </c>
      <c r="E352" s="22">
        <v>42797</v>
      </c>
      <c r="F352" s="21" t="s">
        <v>644</v>
      </c>
      <c r="G352" s="21">
        <v>57.85</v>
      </c>
      <c r="H352" s="21" t="s">
        <v>345</v>
      </c>
      <c r="I352" s="21" t="str">
        <f>TEXT(OrderInfo[[#This Row],[OrderDate]],"mmm")</f>
        <v>Feb</v>
      </c>
    </row>
    <row r="353" spans="1:9" x14ac:dyDescent="0.3">
      <c r="A353" s="20">
        <v>10468</v>
      </c>
      <c r="B353" s="20" t="s">
        <v>144</v>
      </c>
      <c r="C353" s="22">
        <v>42801</v>
      </c>
      <c r="D353" s="22">
        <v>42829</v>
      </c>
      <c r="E353" s="22">
        <v>42806</v>
      </c>
      <c r="F353" s="21" t="s">
        <v>646</v>
      </c>
      <c r="G353" s="21">
        <v>220.6</v>
      </c>
      <c r="H353" s="21" t="s">
        <v>345</v>
      </c>
      <c r="I353" s="21" t="str">
        <f>TEXT(OrderInfo[[#This Row],[OrderDate]],"mmm")</f>
        <v>Mar</v>
      </c>
    </row>
    <row r="354" spans="1:9" x14ac:dyDescent="0.3">
      <c r="A354" s="20">
        <v>10506</v>
      </c>
      <c r="B354" s="20" t="s">
        <v>144</v>
      </c>
      <c r="C354" s="22">
        <v>42840</v>
      </c>
      <c r="D354" s="22">
        <v>42868</v>
      </c>
      <c r="E354" s="22">
        <v>42857</v>
      </c>
      <c r="F354" s="21" t="s">
        <v>645</v>
      </c>
      <c r="G354" s="21">
        <v>105.95</v>
      </c>
      <c r="H354" s="21" t="s">
        <v>345</v>
      </c>
      <c r="I354" s="21" t="str">
        <f>TEXT(OrderInfo[[#This Row],[OrderDate]],"mmm")</f>
        <v>Apr</v>
      </c>
    </row>
    <row r="355" spans="1:9" x14ac:dyDescent="0.3">
      <c r="A355" s="20">
        <v>10542</v>
      </c>
      <c r="B355" s="20" t="s">
        <v>144</v>
      </c>
      <c r="C355" s="22">
        <v>42875</v>
      </c>
      <c r="D355" s="22">
        <v>42903</v>
      </c>
      <c r="E355" s="22">
        <v>42881</v>
      </c>
      <c r="F355" s="21" t="s">
        <v>646</v>
      </c>
      <c r="G355" s="21">
        <v>54.75</v>
      </c>
      <c r="H355" s="21" t="s">
        <v>345</v>
      </c>
      <c r="I355" s="21" t="str">
        <f>TEXT(OrderInfo[[#This Row],[OrderDate]],"mmm")</f>
        <v>May</v>
      </c>
    </row>
    <row r="356" spans="1:9" x14ac:dyDescent="0.3">
      <c r="A356" s="20">
        <v>10630</v>
      </c>
      <c r="B356" s="20" t="s">
        <v>144</v>
      </c>
      <c r="C356" s="22">
        <v>42960</v>
      </c>
      <c r="D356" s="22">
        <v>42988</v>
      </c>
      <c r="E356" s="22">
        <v>42966</v>
      </c>
      <c r="F356" s="21" t="s">
        <v>645</v>
      </c>
      <c r="G356" s="21">
        <v>161.75</v>
      </c>
      <c r="H356" s="21" t="s">
        <v>345</v>
      </c>
      <c r="I356" s="21" t="str">
        <f>TEXT(OrderInfo[[#This Row],[OrderDate]],"mmm")</f>
        <v>Aug</v>
      </c>
    </row>
    <row r="357" spans="1:9" x14ac:dyDescent="0.3">
      <c r="A357" s="20">
        <v>10718</v>
      </c>
      <c r="B357" s="20" t="s">
        <v>144</v>
      </c>
      <c r="C357" s="22">
        <v>43035</v>
      </c>
      <c r="D357" s="22">
        <v>43063</v>
      </c>
      <c r="E357" s="22">
        <v>43037</v>
      </c>
      <c r="F357" s="21" t="s">
        <v>646</v>
      </c>
      <c r="G357" s="21">
        <v>854.4</v>
      </c>
      <c r="H357" s="21" t="s">
        <v>345</v>
      </c>
      <c r="I357" s="21" t="str">
        <f>TEXT(OrderInfo[[#This Row],[OrderDate]],"mmm")</f>
        <v>Oct</v>
      </c>
    </row>
    <row r="358" spans="1:9" x14ac:dyDescent="0.3">
      <c r="A358" s="20">
        <v>10799</v>
      </c>
      <c r="B358" s="20" t="s">
        <v>144</v>
      </c>
      <c r="C358" s="22">
        <v>43095</v>
      </c>
      <c r="D358" s="22">
        <v>43137</v>
      </c>
      <c r="E358" s="22">
        <v>43105</v>
      </c>
      <c r="F358" s="21" t="s">
        <v>646</v>
      </c>
      <c r="G358" s="21">
        <v>153.80000000000001</v>
      </c>
      <c r="H358" s="21" t="s">
        <v>345</v>
      </c>
      <c r="I358" s="21" t="str">
        <f>TEXT(OrderInfo[[#This Row],[OrderDate]],"mmm")</f>
        <v>Dec</v>
      </c>
    </row>
    <row r="359" spans="1:9" x14ac:dyDescent="0.3">
      <c r="A359" s="20">
        <v>10817</v>
      </c>
      <c r="B359" s="20" t="s">
        <v>144</v>
      </c>
      <c r="C359" s="22">
        <v>43106</v>
      </c>
      <c r="D359" s="22">
        <v>43120</v>
      </c>
      <c r="E359" s="22">
        <v>43113</v>
      </c>
      <c r="F359" s="21" t="s">
        <v>645</v>
      </c>
      <c r="G359" s="21">
        <v>1530.35</v>
      </c>
      <c r="H359" s="21" t="s">
        <v>345</v>
      </c>
      <c r="I359" s="21" t="str">
        <f>TEXT(OrderInfo[[#This Row],[OrderDate]],"mmm")</f>
        <v>Jan</v>
      </c>
    </row>
    <row r="360" spans="1:9" x14ac:dyDescent="0.3">
      <c r="A360" s="20">
        <v>10849</v>
      </c>
      <c r="B360" s="20" t="s">
        <v>144</v>
      </c>
      <c r="C360" s="22">
        <v>43123</v>
      </c>
      <c r="D360" s="22">
        <v>43151</v>
      </c>
      <c r="E360" s="22">
        <v>43130</v>
      </c>
      <c r="F360" s="21" t="s">
        <v>645</v>
      </c>
      <c r="G360" s="21">
        <v>2.8000000000000003</v>
      </c>
      <c r="H360" s="21" t="s">
        <v>345</v>
      </c>
      <c r="I360" s="21" t="str">
        <f>TEXT(OrderInfo[[#This Row],[OrderDate]],"mmm")</f>
        <v>Jan</v>
      </c>
    </row>
    <row r="361" spans="1:9" x14ac:dyDescent="0.3">
      <c r="A361" s="20">
        <v>10893</v>
      </c>
      <c r="B361" s="20" t="s">
        <v>144</v>
      </c>
      <c r="C361" s="22">
        <v>43149</v>
      </c>
      <c r="D361" s="22">
        <v>43177</v>
      </c>
      <c r="E361" s="22">
        <v>43151</v>
      </c>
      <c r="F361" s="21" t="s">
        <v>645</v>
      </c>
      <c r="G361" s="21">
        <v>388.9</v>
      </c>
      <c r="H361" s="21" t="s">
        <v>345</v>
      </c>
      <c r="I361" s="21" t="str">
        <f>TEXT(OrderInfo[[#This Row],[OrderDate]],"mmm")</f>
        <v>Feb</v>
      </c>
    </row>
    <row r="362" spans="1:9" x14ac:dyDescent="0.3">
      <c r="A362" s="20">
        <v>11028</v>
      </c>
      <c r="B362" s="20" t="s">
        <v>144</v>
      </c>
      <c r="C362" s="22">
        <v>43206</v>
      </c>
      <c r="D362" s="22">
        <v>43234</v>
      </c>
      <c r="E362" s="22">
        <v>43212</v>
      </c>
      <c r="F362" s="21" t="s">
        <v>644</v>
      </c>
      <c r="G362" s="21">
        <v>147.94999999999999</v>
      </c>
      <c r="H362" s="21" t="s">
        <v>345</v>
      </c>
      <c r="I362" s="21" t="str">
        <f>TEXT(OrderInfo[[#This Row],[OrderDate]],"mmm")</f>
        <v>Apr</v>
      </c>
    </row>
    <row r="363" spans="1:9" x14ac:dyDescent="0.3">
      <c r="A363" s="20">
        <v>10858</v>
      </c>
      <c r="B363" s="20" t="s">
        <v>146</v>
      </c>
      <c r="C363" s="22">
        <v>43129</v>
      </c>
      <c r="D363" s="22">
        <v>43157</v>
      </c>
      <c r="E363" s="22">
        <v>43134</v>
      </c>
      <c r="F363" s="21" t="s">
        <v>644</v>
      </c>
      <c r="G363" s="21">
        <v>262.55</v>
      </c>
      <c r="H363" s="21" t="s">
        <v>346</v>
      </c>
      <c r="I363" s="21" t="str">
        <f>TEXT(OrderInfo[[#This Row],[OrderDate]],"mmm")</f>
        <v>Jan</v>
      </c>
    </row>
    <row r="364" spans="1:9" x14ac:dyDescent="0.3">
      <c r="A364" s="20">
        <v>10927</v>
      </c>
      <c r="B364" s="20" t="s">
        <v>146</v>
      </c>
      <c r="C364" s="22">
        <v>43164</v>
      </c>
      <c r="D364" s="22">
        <v>43192</v>
      </c>
      <c r="E364" s="22">
        <v>43198</v>
      </c>
      <c r="F364" s="21" t="s">
        <v>644</v>
      </c>
      <c r="G364" s="21">
        <v>98.949999999999989</v>
      </c>
      <c r="H364" s="21" t="s">
        <v>346</v>
      </c>
      <c r="I364" s="21" t="str">
        <f>TEXT(OrderInfo[[#This Row],[OrderDate]],"mmm")</f>
        <v>Mar</v>
      </c>
    </row>
    <row r="365" spans="1:9" x14ac:dyDescent="0.3">
      <c r="A365" s="20">
        <v>10972</v>
      </c>
      <c r="B365" s="20" t="s">
        <v>146</v>
      </c>
      <c r="C365" s="22">
        <v>43183</v>
      </c>
      <c r="D365" s="22">
        <v>43211</v>
      </c>
      <c r="E365" s="22">
        <v>43185</v>
      </c>
      <c r="F365" s="21" t="s">
        <v>645</v>
      </c>
      <c r="G365" s="21">
        <v>0.1</v>
      </c>
      <c r="H365" s="21" t="s">
        <v>346</v>
      </c>
      <c r="I365" s="21" t="str">
        <f>TEXT(OrderInfo[[#This Row],[OrderDate]],"mmm")</f>
        <v>Mar</v>
      </c>
    </row>
    <row r="366" spans="1:9" x14ac:dyDescent="0.3">
      <c r="A366" s="20">
        <v>10973</v>
      </c>
      <c r="B366" s="20" t="s">
        <v>146</v>
      </c>
      <c r="C366" s="22">
        <v>43183</v>
      </c>
      <c r="D366" s="22">
        <v>43211</v>
      </c>
      <c r="E366" s="22">
        <v>43186</v>
      </c>
      <c r="F366" s="21" t="s">
        <v>645</v>
      </c>
      <c r="G366" s="21">
        <v>75.849999999999994</v>
      </c>
      <c r="H366" s="21" t="s">
        <v>346</v>
      </c>
      <c r="I366" s="21" t="str">
        <f>TEXT(OrderInfo[[#This Row],[OrderDate]],"mmm")</f>
        <v>Mar</v>
      </c>
    </row>
    <row r="367" spans="1:9" x14ac:dyDescent="0.3">
      <c r="A367" s="20">
        <v>10350</v>
      </c>
      <c r="B367" s="20" t="s">
        <v>149</v>
      </c>
      <c r="C367" s="22">
        <v>42685</v>
      </c>
      <c r="D367" s="22">
        <v>42713</v>
      </c>
      <c r="E367" s="22">
        <v>42707</v>
      </c>
      <c r="F367" s="21" t="s">
        <v>645</v>
      </c>
      <c r="G367" s="21">
        <v>320.95</v>
      </c>
      <c r="H367" s="21" t="s">
        <v>347</v>
      </c>
      <c r="I367" s="21" t="str">
        <f>TEXT(OrderInfo[[#This Row],[OrderDate]],"mmm")</f>
        <v>Nov</v>
      </c>
    </row>
    <row r="368" spans="1:9" x14ac:dyDescent="0.3">
      <c r="A368" s="20">
        <v>10358</v>
      </c>
      <c r="B368" s="20" t="s">
        <v>149</v>
      </c>
      <c r="C368" s="22">
        <v>42694</v>
      </c>
      <c r="D368" s="22">
        <v>42722</v>
      </c>
      <c r="E368" s="22">
        <v>42701</v>
      </c>
      <c r="F368" s="21" t="s">
        <v>644</v>
      </c>
      <c r="G368" s="21">
        <v>98.2</v>
      </c>
      <c r="H368" s="21" t="s">
        <v>347</v>
      </c>
      <c r="I368" s="21" t="str">
        <f>TEXT(OrderInfo[[#This Row],[OrderDate]],"mmm")</f>
        <v>Nov</v>
      </c>
    </row>
    <row r="369" spans="1:9" x14ac:dyDescent="0.3">
      <c r="A369" s="20">
        <v>10371</v>
      </c>
      <c r="B369" s="20" t="s">
        <v>149</v>
      </c>
      <c r="C369" s="22">
        <v>42707</v>
      </c>
      <c r="D369" s="22">
        <v>42735</v>
      </c>
      <c r="E369" s="22">
        <v>42728</v>
      </c>
      <c r="F369" s="21" t="s">
        <v>644</v>
      </c>
      <c r="G369" s="21">
        <v>2.25</v>
      </c>
      <c r="H369" s="21" t="s">
        <v>347</v>
      </c>
      <c r="I369" s="21" t="str">
        <f>TEXT(OrderInfo[[#This Row],[OrderDate]],"mmm")</f>
        <v>Dec</v>
      </c>
    </row>
    <row r="370" spans="1:9" x14ac:dyDescent="0.3">
      <c r="A370" s="20">
        <v>10413</v>
      </c>
      <c r="B370" s="20" t="s">
        <v>149</v>
      </c>
      <c r="C370" s="22">
        <v>42749</v>
      </c>
      <c r="D370" s="22">
        <v>42777</v>
      </c>
      <c r="E370" s="22">
        <v>42751</v>
      </c>
      <c r="F370" s="21" t="s">
        <v>645</v>
      </c>
      <c r="G370" s="21">
        <v>478.29999999999995</v>
      </c>
      <c r="H370" s="21" t="s">
        <v>347</v>
      </c>
      <c r="I370" s="21" t="str">
        <f>TEXT(OrderInfo[[#This Row],[OrderDate]],"mmm")</f>
        <v>Jan</v>
      </c>
    </row>
    <row r="371" spans="1:9" x14ac:dyDescent="0.3">
      <c r="A371" s="20">
        <v>10425</v>
      </c>
      <c r="B371" s="20" t="s">
        <v>149</v>
      </c>
      <c r="C371" s="22">
        <v>42759</v>
      </c>
      <c r="D371" s="22">
        <v>42787</v>
      </c>
      <c r="E371" s="22">
        <v>42780</v>
      </c>
      <c r="F371" s="21" t="s">
        <v>645</v>
      </c>
      <c r="G371" s="21">
        <v>39.65</v>
      </c>
      <c r="H371" s="21" t="s">
        <v>347</v>
      </c>
      <c r="I371" s="21" t="str">
        <f>TEXT(OrderInfo[[#This Row],[OrderDate]],"mmm")</f>
        <v>Jan</v>
      </c>
    </row>
    <row r="372" spans="1:9" x14ac:dyDescent="0.3">
      <c r="A372" s="20">
        <v>10454</v>
      </c>
      <c r="B372" s="20" t="s">
        <v>149</v>
      </c>
      <c r="C372" s="22">
        <v>42787</v>
      </c>
      <c r="D372" s="22">
        <v>42815</v>
      </c>
      <c r="E372" s="22">
        <v>42791</v>
      </c>
      <c r="F372" s="21" t="s">
        <v>646</v>
      </c>
      <c r="G372" s="21">
        <v>13.700000000000001</v>
      </c>
      <c r="H372" s="21" t="s">
        <v>347</v>
      </c>
      <c r="I372" s="21" t="str">
        <f>TEXT(OrderInfo[[#This Row],[OrderDate]],"mmm")</f>
        <v>Feb</v>
      </c>
    </row>
    <row r="373" spans="1:9" x14ac:dyDescent="0.3">
      <c r="A373" s="20">
        <v>10493</v>
      </c>
      <c r="B373" s="20" t="s">
        <v>149</v>
      </c>
      <c r="C373" s="22">
        <v>42827</v>
      </c>
      <c r="D373" s="22">
        <v>42855</v>
      </c>
      <c r="E373" s="22">
        <v>42835</v>
      </c>
      <c r="F373" s="21" t="s">
        <v>646</v>
      </c>
      <c r="G373" s="21">
        <v>53.2</v>
      </c>
      <c r="H373" s="21" t="s">
        <v>347</v>
      </c>
      <c r="I373" s="21" t="str">
        <f>TEXT(OrderInfo[[#This Row],[OrderDate]],"mmm")</f>
        <v>Apr</v>
      </c>
    </row>
    <row r="374" spans="1:9" x14ac:dyDescent="0.3">
      <c r="A374" s="20">
        <v>10500</v>
      </c>
      <c r="B374" s="20" t="s">
        <v>149</v>
      </c>
      <c r="C374" s="22">
        <v>42834</v>
      </c>
      <c r="D374" s="22">
        <v>42862</v>
      </c>
      <c r="E374" s="22">
        <v>42842</v>
      </c>
      <c r="F374" s="21" t="s">
        <v>644</v>
      </c>
      <c r="G374" s="21">
        <v>213.4</v>
      </c>
      <c r="H374" s="21" t="s">
        <v>347</v>
      </c>
      <c r="I374" s="21" t="str">
        <f>TEXT(OrderInfo[[#This Row],[OrderDate]],"mmm")</f>
        <v>Apr</v>
      </c>
    </row>
    <row r="375" spans="1:9" x14ac:dyDescent="0.3">
      <c r="A375" s="20">
        <v>10610</v>
      </c>
      <c r="B375" s="20" t="s">
        <v>149</v>
      </c>
      <c r="C375" s="22">
        <v>42941</v>
      </c>
      <c r="D375" s="22">
        <v>42969</v>
      </c>
      <c r="E375" s="22">
        <v>42953</v>
      </c>
      <c r="F375" s="21" t="s">
        <v>644</v>
      </c>
      <c r="G375" s="21">
        <v>133.9</v>
      </c>
      <c r="H375" s="21" t="s">
        <v>347</v>
      </c>
      <c r="I375" s="21" t="str">
        <f>TEXT(OrderInfo[[#This Row],[OrderDate]],"mmm")</f>
        <v>Jul</v>
      </c>
    </row>
    <row r="376" spans="1:9" x14ac:dyDescent="0.3">
      <c r="A376" s="20">
        <v>10631</v>
      </c>
      <c r="B376" s="20" t="s">
        <v>149</v>
      </c>
      <c r="C376" s="22">
        <v>42961</v>
      </c>
      <c r="D376" s="22">
        <v>42989</v>
      </c>
      <c r="E376" s="22">
        <v>42962</v>
      </c>
      <c r="F376" s="21" t="s">
        <v>644</v>
      </c>
      <c r="G376" s="21">
        <v>4.3499999999999996</v>
      </c>
      <c r="H376" s="21" t="s">
        <v>347</v>
      </c>
      <c r="I376" s="21" t="str">
        <f>TEXT(OrderInfo[[#This Row],[OrderDate]],"mmm")</f>
        <v>Aug</v>
      </c>
    </row>
    <row r="377" spans="1:9" x14ac:dyDescent="0.3">
      <c r="A377" s="20">
        <v>10787</v>
      </c>
      <c r="B377" s="20" t="s">
        <v>149</v>
      </c>
      <c r="C377" s="22">
        <v>43088</v>
      </c>
      <c r="D377" s="22">
        <v>43102</v>
      </c>
      <c r="E377" s="22">
        <v>43095</v>
      </c>
      <c r="F377" s="21" t="s">
        <v>644</v>
      </c>
      <c r="G377" s="21">
        <v>1249.6500000000001</v>
      </c>
      <c r="H377" s="21" t="s">
        <v>347</v>
      </c>
      <c r="I377" s="21" t="str">
        <f>TEXT(OrderInfo[[#This Row],[OrderDate]],"mmm")</f>
        <v>Dec</v>
      </c>
    </row>
    <row r="378" spans="1:9" x14ac:dyDescent="0.3">
      <c r="A378" s="20">
        <v>10832</v>
      </c>
      <c r="B378" s="20" t="s">
        <v>149</v>
      </c>
      <c r="C378" s="22">
        <v>43114</v>
      </c>
      <c r="D378" s="22">
        <v>43142</v>
      </c>
      <c r="E378" s="22">
        <v>43119</v>
      </c>
      <c r="F378" s="21" t="s">
        <v>645</v>
      </c>
      <c r="G378" s="21">
        <v>216.29999999999998</v>
      </c>
      <c r="H378" s="21" t="s">
        <v>347</v>
      </c>
      <c r="I378" s="21" t="str">
        <f>TEXT(OrderInfo[[#This Row],[OrderDate]],"mmm")</f>
        <v>Jan</v>
      </c>
    </row>
    <row r="379" spans="1:9" x14ac:dyDescent="0.3">
      <c r="A379" s="20">
        <v>10923</v>
      </c>
      <c r="B379" s="20" t="s">
        <v>149</v>
      </c>
      <c r="C379" s="22">
        <v>43162</v>
      </c>
      <c r="D379" s="22">
        <v>43204</v>
      </c>
      <c r="E379" s="22">
        <v>43172</v>
      </c>
      <c r="F379" s="21" t="s">
        <v>646</v>
      </c>
      <c r="G379" s="21">
        <v>341.3</v>
      </c>
      <c r="H379" s="21" t="s">
        <v>347</v>
      </c>
      <c r="I379" s="21" t="str">
        <f>TEXT(OrderInfo[[#This Row],[OrderDate]],"mmm")</f>
        <v>Mar</v>
      </c>
    </row>
    <row r="380" spans="1:9" x14ac:dyDescent="0.3">
      <c r="A380" s="20">
        <v>11051</v>
      </c>
      <c r="B380" s="20" t="s">
        <v>149</v>
      </c>
      <c r="C380" s="22">
        <v>43217</v>
      </c>
      <c r="D380" s="22">
        <v>43245</v>
      </c>
      <c r="E380" s="22"/>
      <c r="F380" s="21" t="s">
        <v>646</v>
      </c>
      <c r="G380" s="21">
        <v>13.95</v>
      </c>
      <c r="H380" s="21" t="s">
        <v>347</v>
      </c>
      <c r="I380" s="21" t="str">
        <f>TEXT(OrderInfo[[#This Row],[OrderDate]],"mmm")</f>
        <v>Apr</v>
      </c>
    </row>
    <row r="381" spans="1:9" x14ac:dyDescent="0.3">
      <c r="A381" s="20">
        <v>10495</v>
      </c>
      <c r="B381" s="20" t="s">
        <v>152</v>
      </c>
      <c r="C381" s="22">
        <v>42828</v>
      </c>
      <c r="D381" s="22">
        <v>42856</v>
      </c>
      <c r="E381" s="22">
        <v>42836</v>
      </c>
      <c r="F381" s="21" t="s">
        <v>646</v>
      </c>
      <c r="G381" s="21">
        <v>23.25</v>
      </c>
      <c r="H381" s="21" t="s">
        <v>348</v>
      </c>
      <c r="I381" s="21" t="str">
        <f>TEXT(OrderInfo[[#This Row],[OrderDate]],"mmm")</f>
        <v>Apr</v>
      </c>
    </row>
    <row r="382" spans="1:9" x14ac:dyDescent="0.3">
      <c r="A382" s="20">
        <v>10620</v>
      </c>
      <c r="B382" s="20" t="s">
        <v>152</v>
      </c>
      <c r="C382" s="22">
        <v>42952</v>
      </c>
      <c r="D382" s="22">
        <v>42980</v>
      </c>
      <c r="E382" s="22">
        <v>42961</v>
      </c>
      <c r="F382" s="21" t="s">
        <v>646</v>
      </c>
      <c r="G382" s="21">
        <v>4.6999999999999993</v>
      </c>
      <c r="H382" s="21" t="s">
        <v>348</v>
      </c>
      <c r="I382" s="21" t="str">
        <f>TEXT(OrderInfo[[#This Row],[OrderDate]],"mmm")</f>
        <v>Aug</v>
      </c>
    </row>
    <row r="383" spans="1:9" x14ac:dyDescent="0.3">
      <c r="A383" s="20">
        <v>10810</v>
      </c>
      <c r="B383" s="20" t="s">
        <v>152</v>
      </c>
      <c r="C383" s="22">
        <v>43101</v>
      </c>
      <c r="D383" s="22">
        <v>43129</v>
      </c>
      <c r="E383" s="22">
        <v>43107</v>
      </c>
      <c r="F383" s="21" t="s">
        <v>646</v>
      </c>
      <c r="G383" s="21">
        <v>21.65</v>
      </c>
      <c r="H383" s="21" t="s">
        <v>348</v>
      </c>
      <c r="I383" s="21" t="str">
        <f>TEXT(OrderInfo[[#This Row],[OrderDate]],"mmm")</f>
        <v>Jan</v>
      </c>
    </row>
    <row r="384" spans="1:9" x14ac:dyDescent="0.3">
      <c r="A384" s="20">
        <v>10482</v>
      </c>
      <c r="B384" s="20" t="s">
        <v>155</v>
      </c>
      <c r="C384" s="22">
        <v>42815</v>
      </c>
      <c r="D384" s="22">
        <v>42843</v>
      </c>
      <c r="E384" s="22">
        <v>42835</v>
      </c>
      <c r="F384" s="21" t="s">
        <v>646</v>
      </c>
      <c r="G384" s="21">
        <v>37.400000000000006</v>
      </c>
      <c r="H384" s="21" t="s">
        <v>349</v>
      </c>
      <c r="I384" s="21" t="str">
        <f>TEXT(OrderInfo[[#This Row],[OrderDate]],"mmm")</f>
        <v>Mar</v>
      </c>
    </row>
    <row r="385" spans="1:9" x14ac:dyDescent="0.3">
      <c r="A385" s="20">
        <v>10545</v>
      </c>
      <c r="B385" s="20" t="s">
        <v>155</v>
      </c>
      <c r="C385" s="22">
        <v>42877</v>
      </c>
      <c r="D385" s="22">
        <v>42905</v>
      </c>
      <c r="E385" s="22">
        <v>42912</v>
      </c>
      <c r="F385" s="21" t="s">
        <v>645</v>
      </c>
      <c r="G385" s="21">
        <v>59.6</v>
      </c>
      <c r="H385" s="21" t="s">
        <v>349</v>
      </c>
      <c r="I385" s="21" t="str">
        <f>TEXT(OrderInfo[[#This Row],[OrderDate]],"mmm")</f>
        <v>May</v>
      </c>
    </row>
    <row r="386" spans="1:9" x14ac:dyDescent="0.3">
      <c r="A386" s="20">
        <v>10279</v>
      </c>
      <c r="B386" s="20" t="s">
        <v>159</v>
      </c>
      <c r="C386" s="22">
        <v>42595</v>
      </c>
      <c r="D386" s="22">
        <v>42623</v>
      </c>
      <c r="E386" s="22">
        <v>42598</v>
      </c>
      <c r="F386" s="21" t="s">
        <v>645</v>
      </c>
      <c r="G386" s="21">
        <v>129.14999999999998</v>
      </c>
      <c r="H386" s="21" t="s">
        <v>350</v>
      </c>
      <c r="I386" s="21" t="str">
        <f>TEXT(OrderInfo[[#This Row],[OrderDate]],"mmm")</f>
        <v>Aug</v>
      </c>
    </row>
    <row r="387" spans="1:9" x14ac:dyDescent="0.3">
      <c r="A387" s="20">
        <v>10284</v>
      </c>
      <c r="B387" s="20" t="s">
        <v>159</v>
      </c>
      <c r="C387" s="22">
        <v>42601</v>
      </c>
      <c r="D387" s="22">
        <v>42629</v>
      </c>
      <c r="E387" s="22">
        <v>42609</v>
      </c>
      <c r="F387" s="21" t="s">
        <v>644</v>
      </c>
      <c r="G387" s="21">
        <v>382.8</v>
      </c>
      <c r="H387" s="21" t="s">
        <v>350</v>
      </c>
      <c r="I387" s="21" t="str">
        <f>TEXT(OrderInfo[[#This Row],[OrderDate]],"mmm")</f>
        <v>Aug</v>
      </c>
    </row>
    <row r="388" spans="1:9" x14ac:dyDescent="0.3">
      <c r="A388" s="20">
        <v>10343</v>
      </c>
      <c r="B388" s="20" t="s">
        <v>159</v>
      </c>
      <c r="C388" s="22">
        <v>42674</v>
      </c>
      <c r="D388" s="22">
        <v>42702</v>
      </c>
      <c r="E388" s="22">
        <v>42680</v>
      </c>
      <c r="F388" s="21" t="s">
        <v>644</v>
      </c>
      <c r="G388" s="21">
        <v>551.85</v>
      </c>
      <c r="H388" s="21" t="s">
        <v>350</v>
      </c>
      <c r="I388" s="21" t="str">
        <f>TEXT(OrderInfo[[#This Row],[OrderDate]],"mmm")</f>
        <v>Oct</v>
      </c>
    </row>
    <row r="389" spans="1:9" x14ac:dyDescent="0.3">
      <c r="A389" s="20">
        <v>10497</v>
      </c>
      <c r="B389" s="20" t="s">
        <v>159</v>
      </c>
      <c r="C389" s="22">
        <v>42829</v>
      </c>
      <c r="D389" s="22">
        <v>42857</v>
      </c>
      <c r="E389" s="22">
        <v>42832</v>
      </c>
      <c r="F389" s="21" t="s">
        <v>644</v>
      </c>
      <c r="G389" s="21">
        <v>181.05</v>
      </c>
      <c r="H389" s="21" t="s">
        <v>350</v>
      </c>
      <c r="I389" s="21" t="str">
        <f>TEXT(OrderInfo[[#This Row],[OrderDate]],"mmm")</f>
        <v>Apr</v>
      </c>
    </row>
    <row r="390" spans="1:9" x14ac:dyDescent="0.3">
      <c r="A390" s="20">
        <v>10522</v>
      </c>
      <c r="B390" s="20" t="s">
        <v>159</v>
      </c>
      <c r="C390" s="22">
        <v>42855</v>
      </c>
      <c r="D390" s="22">
        <v>42883</v>
      </c>
      <c r="E390" s="22">
        <v>42861</v>
      </c>
      <c r="F390" s="21" t="s">
        <v>644</v>
      </c>
      <c r="G390" s="21">
        <v>226.64999999999998</v>
      </c>
      <c r="H390" s="21" t="s">
        <v>350</v>
      </c>
      <c r="I390" s="21" t="str">
        <f>TEXT(OrderInfo[[#This Row],[OrderDate]],"mmm")</f>
        <v>Apr</v>
      </c>
    </row>
    <row r="391" spans="1:9" x14ac:dyDescent="0.3">
      <c r="A391" s="20">
        <v>10534</v>
      </c>
      <c r="B391" s="20" t="s">
        <v>159</v>
      </c>
      <c r="C391" s="22">
        <v>42867</v>
      </c>
      <c r="D391" s="22">
        <v>42895</v>
      </c>
      <c r="E391" s="22">
        <v>42869</v>
      </c>
      <c r="F391" s="21" t="s">
        <v>645</v>
      </c>
      <c r="G391" s="21">
        <v>139.70000000000002</v>
      </c>
      <c r="H391" s="21" t="s">
        <v>350</v>
      </c>
      <c r="I391" s="21" t="str">
        <f>TEXT(OrderInfo[[#This Row],[OrderDate]],"mmm")</f>
        <v>May</v>
      </c>
    </row>
    <row r="392" spans="1:9" x14ac:dyDescent="0.3">
      <c r="A392" s="20">
        <v>10536</v>
      </c>
      <c r="B392" s="20" t="s">
        <v>159</v>
      </c>
      <c r="C392" s="22">
        <v>42869</v>
      </c>
      <c r="D392" s="22">
        <v>42897</v>
      </c>
      <c r="E392" s="22">
        <v>42892</v>
      </c>
      <c r="F392" s="21" t="s">
        <v>645</v>
      </c>
      <c r="G392" s="21">
        <v>294.40000000000003</v>
      </c>
      <c r="H392" s="21" t="s">
        <v>350</v>
      </c>
      <c r="I392" s="21" t="str">
        <f>TEXT(OrderInfo[[#This Row],[OrderDate]],"mmm")</f>
        <v>May</v>
      </c>
    </row>
    <row r="393" spans="1:9" x14ac:dyDescent="0.3">
      <c r="A393" s="20">
        <v>10557</v>
      </c>
      <c r="B393" s="20" t="s">
        <v>159</v>
      </c>
      <c r="C393" s="22">
        <v>42889</v>
      </c>
      <c r="D393" s="22">
        <v>42903</v>
      </c>
      <c r="E393" s="22">
        <v>42892</v>
      </c>
      <c r="F393" s="21" t="s">
        <v>645</v>
      </c>
      <c r="G393" s="21">
        <v>483.6</v>
      </c>
      <c r="H393" s="21" t="s">
        <v>350</v>
      </c>
      <c r="I393" s="21" t="str">
        <f>TEXT(OrderInfo[[#This Row],[OrderDate]],"mmm")</f>
        <v>Jun</v>
      </c>
    </row>
    <row r="394" spans="1:9" x14ac:dyDescent="0.3">
      <c r="A394" s="20">
        <v>10592</v>
      </c>
      <c r="B394" s="20" t="s">
        <v>159</v>
      </c>
      <c r="C394" s="22">
        <v>42924</v>
      </c>
      <c r="D394" s="22">
        <v>42952</v>
      </c>
      <c r="E394" s="22">
        <v>42932</v>
      </c>
      <c r="F394" s="21" t="s">
        <v>644</v>
      </c>
      <c r="G394" s="21">
        <v>160.5</v>
      </c>
      <c r="H394" s="21" t="s">
        <v>350</v>
      </c>
      <c r="I394" s="21" t="str">
        <f>TEXT(OrderInfo[[#This Row],[OrderDate]],"mmm")</f>
        <v>Jul</v>
      </c>
    </row>
    <row r="395" spans="1:9" x14ac:dyDescent="0.3">
      <c r="A395" s="20">
        <v>10593</v>
      </c>
      <c r="B395" s="20" t="s">
        <v>159</v>
      </c>
      <c r="C395" s="22">
        <v>42925</v>
      </c>
      <c r="D395" s="22">
        <v>42953</v>
      </c>
      <c r="E395" s="22">
        <v>42960</v>
      </c>
      <c r="F395" s="21" t="s">
        <v>645</v>
      </c>
      <c r="G395" s="21">
        <v>871</v>
      </c>
      <c r="H395" s="21" t="s">
        <v>350</v>
      </c>
      <c r="I395" s="21" t="str">
        <f>TEXT(OrderInfo[[#This Row],[OrderDate]],"mmm")</f>
        <v>Jul</v>
      </c>
    </row>
    <row r="396" spans="1:9" x14ac:dyDescent="0.3">
      <c r="A396" s="20">
        <v>10772</v>
      </c>
      <c r="B396" s="20" t="s">
        <v>159</v>
      </c>
      <c r="C396" s="22">
        <v>43079</v>
      </c>
      <c r="D396" s="22">
        <v>43107</v>
      </c>
      <c r="E396" s="22">
        <v>43088</v>
      </c>
      <c r="F396" s="21" t="s">
        <v>645</v>
      </c>
      <c r="G396" s="21">
        <v>456.4</v>
      </c>
      <c r="H396" s="21" t="s">
        <v>350</v>
      </c>
      <c r="I396" s="21" t="str">
        <f>TEXT(OrderInfo[[#This Row],[OrderDate]],"mmm")</f>
        <v>Dec</v>
      </c>
    </row>
    <row r="397" spans="1:9" x14ac:dyDescent="0.3">
      <c r="A397" s="20">
        <v>10862</v>
      </c>
      <c r="B397" s="20" t="s">
        <v>159</v>
      </c>
      <c r="C397" s="22">
        <v>43130</v>
      </c>
      <c r="D397" s="22">
        <v>43172</v>
      </c>
      <c r="E397" s="22">
        <v>43133</v>
      </c>
      <c r="F397" s="21" t="s">
        <v>645</v>
      </c>
      <c r="G397" s="21">
        <v>266.14999999999998</v>
      </c>
      <c r="H397" s="21" t="s">
        <v>350</v>
      </c>
      <c r="I397" s="21" t="str">
        <f>TEXT(OrderInfo[[#This Row],[OrderDate]],"mmm")</f>
        <v>Jan</v>
      </c>
    </row>
    <row r="398" spans="1:9" x14ac:dyDescent="0.3">
      <c r="A398" s="20">
        <v>10891</v>
      </c>
      <c r="B398" s="20" t="s">
        <v>159</v>
      </c>
      <c r="C398" s="22">
        <v>43148</v>
      </c>
      <c r="D398" s="22">
        <v>43176</v>
      </c>
      <c r="E398" s="22">
        <v>43150</v>
      </c>
      <c r="F398" s="21" t="s">
        <v>645</v>
      </c>
      <c r="G398" s="21">
        <v>101.85000000000001</v>
      </c>
      <c r="H398" s="21" t="s">
        <v>350</v>
      </c>
      <c r="I398" s="21" t="str">
        <f>TEXT(OrderInfo[[#This Row],[OrderDate]],"mmm")</f>
        <v>Feb</v>
      </c>
    </row>
    <row r="399" spans="1:9" x14ac:dyDescent="0.3">
      <c r="A399" s="20">
        <v>10934</v>
      </c>
      <c r="B399" s="20" t="s">
        <v>159</v>
      </c>
      <c r="C399" s="22">
        <v>43168</v>
      </c>
      <c r="D399" s="22">
        <v>43196</v>
      </c>
      <c r="E399" s="22">
        <v>43171</v>
      </c>
      <c r="F399" s="21" t="s">
        <v>646</v>
      </c>
      <c r="G399" s="21">
        <v>160.04999999999998</v>
      </c>
      <c r="H399" s="21" t="s">
        <v>350</v>
      </c>
      <c r="I399" s="21" t="str">
        <f>TEXT(OrderInfo[[#This Row],[OrderDate]],"mmm")</f>
        <v>Mar</v>
      </c>
    </row>
    <row r="400" spans="1:9" x14ac:dyDescent="0.3">
      <c r="A400" s="20">
        <v>11070</v>
      </c>
      <c r="B400" s="20" t="s">
        <v>159</v>
      </c>
      <c r="C400" s="22">
        <v>43225</v>
      </c>
      <c r="D400" s="22">
        <v>43253</v>
      </c>
      <c r="E400" s="22"/>
      <c r="F400" s="21" t="s">
        <v>644</v>
      </c>
      <c r="G400" s="21">
        <v>680</v>
      </c>
      <c r="H400" s="21" t="s">
        <v>350</v>
      </c>
      <c r="I400" s="21" t="str">
        <f>TEXT(OrderInfo[[#This Row],[OrderDate]],"mmm")</f>
        <v>May</v>
      </c>
    </row>
    <row r="401" spans="1:9" x14ac:dyDescent="0.3">
      <c r="A401" s="20">
        <v>10579</v>
      </c>
      <c r="B401" s="20" t="s">
        <v>162</v>
      </c>
      <c r="C401" s="22">
        <v>42911</v>
      </c>
      <c r="D401" s="22">
        <v>42939</v>
      </c>
      <c r="E401" s="22">
        <v>42920</v>
      </c>
      <c r="F401" s="21" t="s">
        <v>645</v>
      </c>
      <c r="G401" s="21">
        <v>68.650000000000006</v>
      </c>
      <c r="H401" s="21" t="s">
        <v>13</v>
      </c>
      <c r="I401" s="21" t="str">
        <f>TEXT(OrderInfo[[#This Row],[OrderDate]],"mmm")</f>
        <v>Jun</v>
      </c>
    </row>
    <row r="402" spans="1:9" x14ac:dyDescent="0.3">
      <c r="A402" s="20">
        <v>10719</v>
      </c>
      <c r="B402" s="20" t="s">
        <v>162</v>
      </c>
      <c r="C402" s="22">
        <v>43035</v>
      </c>
      <c r="D402" s="22">
        <v>43063</v>
      </c>
      <c r="E402" s="22">
        <v>43044</v>
      </c>
      <c r="F402" s="21" t="s">
        <v>645</v>
      </c>
      <c r="G402" s="21">
        <v>257.2</v>
      </c>
      <c r="H402" s="21" t="s">
        <v>13</v>
      </c>
      <c r="I402" s="21" t="str">
        <f>TEXT(OrderInfo[[#This Row],[OrderDate]],"mmm")</f>
        <v>Oct</v>
      </c>
    </row>
    <row r="403" spans="1:9" x14ac:dyDescent="0.3">
      <c r="A403" s="20">
        <v>10735</v>
      </c>
      <c r="B403" s="20" t="s">
        <v>162</v>
      </c>
      <c r="C403" s="22">
        <v>43049</v>
      </c>
      <c r="D403" s="22">
        <v>43077</v>
      </c>
      <c r="E403" s="22">
        <v>43060</v>
      </c>
      <c r="F403" s="21" t="s">
        <v>645</v>
      </c>
      <c r="G403" s="21">
        <v>229.85</v>
      </c>
      <c r="H403" s="21" t="s">
        <v>13</v>
      </c>
      <c r="I403" s="21" t="str">
        <f>TEXT(OrderInfo[[#This Row],[OrderDate]],"mmm")</f>
        <v>Nov</v>
      </c>
    </row>
    <row r="404" spans="1:9" x14ac:dyDescent="0.3">
      <c r="A404" s="20">
        <v>10884</v>
      </c>
      <c r="B404" s="20" t="s">
        <v>162</v>
      </c>
      <c r="C404" s="22">
        <v>43143</v>
      </c>
      <c r="D404" s="22">
        <v>43171</v>
      </c>
      <c r="E404" s="22">
        <v>43144</v>
      </c>
      <c r="F404" s="21" t="s">
        <v>645</v>
      </c>
      <c r="G404" s="21">
        <v>454.85</v>
      </c>
      <c r="H404" s="21" t="s">
        <v>13</v>
      </c>
      <c r="I404" s="21" t="str">
        <f>TEXT(OrderInfo[[#This Row],[OrderDate]],"mmm")</f>
        <v>Feb</v>
      </c>
    </row>
    <row r="405" spans="1:9" x14ac:dyDescent="0.3">
      <c r="A405" s="20">
        <v>10283</v>
      </c>
      <c r="B405" s="20" t="s">
        <v>165</v>
      </c>
      <c r="C405" s="22">
        <v>42598</v>
      </c>
      <c r="D405" s="22">
        <v>42626</v>
      </c>
      <c r="E405" s="22">
        <v>42605</v>
      </c>
      <c r="F405" s="21" t="s">
        <v>646</v>
      </c>
      <c r="G405" s="21">
        <v>424.05</v>
      </c>
      <c r="H405" s="21" t="s">
        <v>351</v>
      </c>
      <c r="I405" s="21" t="str">
        <f>TEXT(OrderInfo[[#This Row],[OrderDate]],"mmm")</f>
        <v>Aug</v>
      </c>
    </row>
    <row r="406" spans="1:9" x14ac:dyDescent="0.3">
      <c r="A406" s="20">
        <v>10296</v>
      </c>
      <c r="B406" s="20" t="s">
        <v>165</v>
      </c>
      <c r="C406" s="22">
        <v>42616</v>
      </c>
      <c r="D406" s="22">
        <v>42644</v>
      </c>
      <c r="E406" s="22">
        <v>42624</v>
      </c>
      <c r="F406" s="21" t="s">
        <v>644</v>
      </c>
      <c r="G406" s="21">
        <v>0.6</v>
      </c>
      <c r="H406" s="21" t="s">
        <v>351</v>
      </c>
      <c r="I406" s="21" t="str">
        <f>TEXT(OrderInfo[[#This Row],[OrderDate]],"mmm")</f>
        <v>Sep</v>
      </c>
    </row>
    <row r="407" spans="1:9" x14ac:dyDescent="0.3">
      <c r="A407" s="20">
        <v>10330</v>
      </c>
      <c r="B407" s="20" t="s">
        <v>165</v>
      </c>
      <c r="C407" s="22">
        <v>42659</v>
      </c>
      <c r="D407" s="22">
        <v>42687</v>
      </c>
      <c r="E407" s="22">
        <v>42671</v>
      </c>
      <c r="F407" s="21" t="s">
        <v>644</v>
      </c>
      <c r="G407" s="21">
        <v>63.75</v>
      </c>
      <c r="H407" s="21" t="s">
        <v>351</v>
      </c>
      <c r="I407" s="21" t="str">
        <f>TEXT(OrderInfo[[#This Row],[OrderDate]],"mmm")</f>
        <v>Oct</v>
      </c>
    </row>
    <row r="408" spans="1:9" x14ac:dyDescent="0.3">
      <c r="A408" s="20">
        <v>10357</v>
      </c>
      <c r="B408" s="20" t="s">
        <v>165</v>
      </c>
      <c r="C408" s="22">
        <v>42693</v>
      </c>
      <c r="D408" s="22">
        <v>42721</v>
      </c>
      <c r="E408" s="22">
        <v>42706</v>
      </c>
      <c r="F408" s="21" t="s">
        <v>646</v>
      </c>
      <c r="G408" s="21">
        <v>174.4</v>
      </c>
      <c r="H408" s="21" t="s">
        <v>351</v>
      </c>
      <c r="I408" s="21" t="str">
        <f>TEXT(OrderInfo[[#This Row],[OrderDate]],"mmm")</f>
        <v>Nov</v>
      </c>
    </row>
    <row r="409" spans="1:9" x14ac:dyDescent="0.3">
      <c r="A409" s="20">
        <v>10381</v>
      </c>
      <c r="B409" s="20" t="s">
        <v>165</v>
      </c>
      <c r="C409" s="22">
        <v>42716</v>
      </c>
      <c r="D409" s="22">
        <v>42744</v>
      </c>
      <c r="E409" s="22">
        <v>42717</v>
      </c>
      <c r="F409" s="21" t="s">
        <v>646</v>
      </c>
      <c r="G409" s="21">
        <v>39.950000000000003</v>
      </c>
      <c r="H409" s="21" t="s">
        <v>351</v>
      </c>
      <c r="I409" s="21" t="str">
        <f>TEXT(OrderInfo[[#This Row],[OrderDate]],"mmm")</f>
        <v>Dec</v>
      </c>
    </row>
    <row r="410" spans="1:9" x14ac:dyDescent="0.3">
      <c r="A410" s="20">
        <v>10461</v>
      </c>
      <c r="B410" s="20" t="s">
        <v>165</v>
      </c>
      <c r="C410" s="22">
        <v>42794</v>
      </c>
      <c r="D410" s="22">
        <v>42822</v>
      </c>
      <c r="E410" s="22">
        <v>42799</v>
      </c>
      <c r="F410" s="21" t="s">
        <v>646</v>
      </c>
      <c r="G410" s="21">
        <v>743.05000000000007</v>
      </c>
      <c r="H410" s="21" t="s">
        <v>351</v>
      </c>
      <c r="I410" s="21" t="str">
        <f>TEXT(OrderInfo[[#This Row],[OrderDate]],"mmm")</f>
        <v>Feb</v>
      </c>
    </row>
    <row r="411" spans="1:9" x14ac:dyDescent="0.3">
      <c r="A411" s="20">
        <v>10499</v>
      </c>
      <c r="B411" s="20" t="s">
        <v>165</v>
      </c>
      <c r="C411" s="22">
        <v>42833</v>
      </c>
      <c r="D411" s="22">
        <v>42861</v>
      </c>
      <c r="E411" s="22">
        <v>42841</v>
      </c>
      <c r="F411" s="21" t="s">
        <v>645</v>
      </c>
      <c r="G411" s="21">
        <v>510.09999999999997</v>
      </c>
      <c r="H411" s="21" t="s">
        <v>351</v>
      </c>
      <c r="I411" s="21" t="str">
        <f>TEXT(OrderInfo[[#This Row],[OrderDate]],"mmm")</f>
        <v>Apr</v>
      </c>
    </row>
    <row r="412" spans="1:9" x14ac:dyDescent="0.3">
      <c r="A412" s="20">
        <v>10543</v>
      </c>
      <c r="B412" s="20" t="s">
        <v>165</v>
      </c>
      <c r="C412" s="22">
        <v>42876</v>
      </c>
      <c r="D412" s="22">
        <v>42904</v>
      </c>
      <c r="E412" s="22">
        <v>42878</v>
      </c>
      <c r="F412" s="21" t="s">
        <v>645</v>
      </c>
      <c r="G412" s="21">
        <v>240.85000000000002</v>
      </c>
      <c r="H412" s="21" t="s">
        <v>351</v>
      </c>
      <c r="I412" s="21" t="str">
        <f>TEXT(OrderInfo[[#This Row],[OrderDate]],"mmm")</f>
        <v>May</v>
      </c>
    </row>
    <row r="413" spans="1:9" x14ac:dyDescent="0.3">
      <c r="A413" s="20">
        <v>10780</v>
      </c>
      <c r="B413" s="20" t="s">
        <v>165</v>
      </c>
      <c r="C413" s="22">
        <v>43085</v>
      </c>
      <c r="D413" s="22">
        <v>43099</v>
      </c>
      <c r="E413" s="22">
        <v>43094</v>
      </c>
      <c r="F413" s="21" t="s">
        <v>644</v>
      </c>
      <c r="G413" s="21">
        <v>210.65</v>
      </c>
      <c r="H413" s="21" t="s">
        <v>351</v>
      </c>
      <c r="I413" s="21" t="str">
        <f>TEXT(OrderInfo[[#This Row],[OrderDate]],"mmm")</f>
        <v>Dec</v>
      </c>
    </row>
    <row r="414" spans="1:9" x14ac:dyDescent="0.3">
      <c r="A414" s="20">
        <v>10823</v>
      </c>
      <c r="B414" s="20" t="s">
        <v>165</v>
      </c>
      <c r="C414" s="22">
        <v>43109</v>
      </c>
      <c r="D414" s="22">
        <v>43137</v>
      </c>
      <c r="E414" s="22">
        <v>43113</v>
      </c>
      <c r="F414" s="21" t="s">
        <v>645</v>
      </c>
      <c r="G414" s="21">
        <v>819.85</v>
      </c>
      <c r="H414" s="21" t="s">
        <v>351</v>
      </c>
      <c r="I414" s="21" t="str">
        <f>TEXT(OrderInfo[[#This Row],[OrderDate]],"mmm")</f>
        <v>Jan</v>
      </c>
    </row>
    <row r="415" spans="1:9" x14ac:dyDescent="0.3">
      <c r="A415" s="20">
        <v>10899</v>
      </c>
      <c r="B415" s="20" t="s">
        <v>165</v>
      </c>
      <c r="C415" s="22">
        <v>43151</v>
      </c>
      <c r="D415" s="22">
        <v>43179</v>
      </c>
      <c r="E415" s="22">
        <v>43157</v>
      </c>
      <c r="F415" s="21" t="s">
        <v>646</v>
      </c>
      <c r="G415" s="21">
        <v>6.05</v>
      </c>
      <c r="H415" s="21" t="s">
        <v>351</v>
      </c>
      <c r="I415" s="21" t="str">
        <f>TEXT(OrderInfo[[#This Row],[OrderDate]],"mmm")</f>
        <v>Feb</v>
      </c>
    </row>
    <row r="416" spans="1:9" x14ac:dyDescent="0.3">
      <c r="A416" s="20">
        <v>10997</v>
      </c>
      <c r="B416" s="20" t="s">
        <v>165</v>
      </c>
      <c r="C416" s="22">
        <v>43193</v>
      </c>
      <c r="D416" s="22">
        <v>43235</v>
      </c>
      <c r="E416" s="22">
        <v>43203</v>
      </c>
      <c r="F416" s="21" t="s">
        <v>645</v>
      </c>
      <c r="G416" s="21">
        <v>369.54999999999995</v>
      </c>
      <c r="H416" s="21" t="s">
        <v>351</v>
      </c>
      <c r="I416" s="21" t="str">
        <f>TEXT(OrderInfo[[#This Row],[OrderDate]],"mmm")</f>
        <v>Apr</v>
      </c>
    </row>
    <row r="417" spans="1:9" x14ac:dyDescent="0.3">
      <c r="A417" s="20">
        <v>11065</v>
      </c>
      <c r="B417" s="20" t="s">
        <v>165</v>
      </c>
      <c r="C417" s="22">
        <v>43221</v>
      </c>
      <c r="D417" s="22">
        <v>43249</v>
      </c>
      <c r="E417" s="22"/>
      <c r="F417" s="21" t="s">
        <v>644</v>
      </c>
      <c r="G417" s="21">
        <v>64.55</v>
      </c>
      <c r="H417" s="21" t="s">
        <v>351</v>
      </c>
      <c r="I417" s="21" t="str">
        <f>TEXT(OrderInfo[[#This Row],[OrderDate]],"mmm")</f>
        <v>May</v>
      </c>
    </row>
    <row r="418" spans="1:9" x14ac:dyDescent="0.3">
      <c r="A418" s="20">
        <v>11071</v>
      </c>
      <c r="B418" s="20" t="s">
        <v>165</v>
      </c>
      <c r="C418" s="22">
        <v>43225</v>
      </c>
      <c r="D418" s="22">
        <v>43253</v>
      </c>
      <c r="E418" s="22"/>
      <c r="F418" s="21" t="s">
        <v>644</v>
      </c>
      <c r="G418" s="21">
        <v>4.6500000000000004</v>
      </c>
      <c r="H418" s="21" t="s">
        <v>351</v>
      </c>
      <c r="I418" s="21" t="str">
        <f>TEXT(OrderInfo[[#This Row],[OrderDate]],"mmm")</f>
        <v>May</v>
      </c>
    </row>
    <row r="419" spans="1:9" x14ac:dyDescent="0.3">
      <c r="A419" s="20">
        <v>10405</v>
      </c>
      <c r="B419" s="20" t="s">
        <v>168</v>
      </c>
      <c r="C419" s="22">
        <v>42741</v>
      </c>
      <c r="D419" s="22">
        <v>42769</v>
      </c>
      <c r="E419" s="22">
        <v>42757</v>
      </c>
      <c r="F419" s="21" t="s">
        <v>644</v>
      </c>
      <c r="G419" s="21">
        <v>174.1</v>
      </c>
      <c r="H419" s="21" t="s">
        <v>352</v>
      </c>
      <c r="I419" s="21" t="str">
        <f>TEXT(OrderInfo[[#This Row],[OrderDate]],"mmm")</f>
        <v>Jan</v>
      </c>
    </row>
    <row r="420" spans="1:9" x14ac:dyDescent="0.3">
      <c r="A420" s="20">
        <v>10485</v>
      </c>
      <c r="B420" s="20" t="s">
        <v>168</v>
      </c>
      <c r="C420" s="22">
        <v>42819</v>
      </c>
      <c r="D420" s="22">
        <v>42833</v>
      </c>
      <c r="E420" s="22">
        <v>42825</v>
      </c>
      <c r="F420" s="21" t="s">
        <v>645</v>
      </c>
      <c r="G420" s="21">
        <v>322.25</v>
      </c>
      <c r="H420" s="21" t="s">
        <v>352</v>
      </c>
      <c r="I420" s="21" t="str">
        <f>TEXT(OrderInfo[[#This Row],[OrderDate]],"mmm")</f>
        <v>Mar</v>
      </c>
    </row>
    <row r="421" spans="1:9" x14ac:dyDescent="0.3">
      <c r="A421" s="20">
        <v>10638</v>
      </c>
      <c r="B421" s="20" t="s">
        <v>168</v>
      </c>
      <c r="C421" s="22">
        <v>42967</v>
      </c>
      <c r="D421" s="22">
        <v>42995</v>
      </c>
      <c r="E421" s="22">
        <v>42979</v>
      </c>
      <c r="F421" s="21" t="s">
        <v>644</v>
      </c>
      <c r="G421" s="21">
        <v>792.2</v>
      </c>
      <c r="H421" s="21" t="s">
        <v>352</v>
      </c>
      <c r="I421" s="21" t="str">
        <f>TEXT(OrderInfo[[#This Row],[OrderDate]],"mmm")</f>
        <v>Aug</v>
      </c>
    </row>
    <row r="422" spans="1:9" x14ac:dyDescent="0.3">
      <c r="A422" s="20">
        <v>10697</v>
      </c>
      <c r="B422" s="20" t="s">
        <v>168</v>
      </c>
      <c r="C422" s="22">
        <v>43016</v>
      </c>
      <c r="D422" s="22">
        <v>43044</v>
      </c>
      <c r="E422" s="22">
        <v>43022</v>
      </c>
      <c r="F422" s="21" t="s">
        <v>644</v>
      </c>
      <c r="G422" s="21">
        <v>227.60000000000002</v>
      </c>
      <c r="H422" s="21" t="s">
        <v>352</v>
      </c>
      <c r="I422" s="21" t="str">
        <f>TEXT(OrderInfo[[#This Row],[OrderDate]],"mmm")</f>
        <v>Oct</v>
      </c>
    </row>
    <row r="423" spans="1:9" x14ac:dyDescent="0.3">
      <c r="A423" s="20">
        <v>10729</v>
      </c>
      <c r="B423" s="20" t="s">
        <v>168</v>
      </c>
      <c r="C423" s="22">
        <v>43043</v>
      </c>
      <c r="D423" s="22">
        <v>43085</v>
      </c>
      <c r="E423" s="22">
        <v>43053</v>
      </c>
      <c r="F423" s="21" t="s">
        <v>646</v>
      </c>
      <c r="G423" s="21">
        <v>705.3</v>
      </c>
      <c r="H423" s="21" t="s">
        <v>352</v>
      </c>
      <c r="I423" s="21" t="str">
        <f>TEXT(OrderInfo[[#This Row],[OrderDate]],"mmm")</f>
        <v>Nov</v>
      </c>
    </row>
    <row r="424" spans="1:9" x14ac:dyDescent="0.3">
      <c r="A424" s="20">
        <v>10811</v>
      </c>
      <c r="B424" s="20" t="s">
        <v>168</v>
      </c>
      <c r="C424" s="22">
        <v>43102</v>
      </c>
      <c r="D424" s="22">
        <v>43130</v>
      </c>
      <c r="E424" s="22">
        <v>43108</v>
      </c>
      <c r="F424" s="21" t="s">
        <v>644</v>
      </c>
      <c r="G424" s="21">
        <v>156.1</v>
      </c>
      <c r="H424" s="21" t="s">
        <v>352</v>
      </c>
      <c r="I424" s="21" t="str">
        <f>TEXT(OrderInfo[[#This Row],[OrderDate]],"mmm")</f>
        <v>Jan</v>
      </c>
    </row>
    <row r="425" spans="1:9" x14ac:dyDescent="0.3">
      <c r="A425" s="20">
        <v>10838</v>
      </c>
      <c r="B425" s="20" t="s">
        <v>168</v>
      </c>
      <c r="C425" s="22">
        <v>43119</v>
      </c>
      <c r="D425" s="22">
        <v>43147</v>
      </c>
      <c r="E425" s="22">
        <v>43123</v>
      </c>
      <c r="F425" s="21" t="s">
        <v>646</v>
      </c>
      <c r="G425" s="21">
        <v>296.39999999999998</v>
      </c>
      <c r="H425" s="21" t="s">
        <v>352</v>
      </c>
      <c r="I425" s="21" t="str">
        <f>TEXT(OrderInfo[[#This Row],[OrderDate]],"mmm")</f>
        <v>Jan</v>
      </c>
    </row>
    <row r="426" spans="1:9" x14ac:dyDescent="0.3">
      <c r="A426" s="20">
        <v>10840</v>
      </c>
      <c r="B426" s="20" t="s">
        <v>168</v>
      </c>
      <c r="C426" s="22">
        <v>43119</v>
      </c>
      <c r="D426" s="22">
        <v>43161</v>
      </c>
      <c r="E426" s="22">
        <v>43147</v>
      </c>
      <c r="F426" s="21" t="s">
        <v>645</v>
      </c>
      <c r="G426" s="21">
        <v>13.55</v>
      </c>
      <c r="H426" s="21" t="s">
        <v>352</v>
      </c>
      <c r="I426" s="21" t="str">
        <f>TEXT(OrderInfo[[#This Row],[OrderDate]],"mmm")</f>
        <v>Jan</v>
      </c>
    </row>
    <row r="427" spans="1:9" x14ac:dyDescent="0.3">
      <c r="A427" s="20">
        <v>10919</v>
      </c>
      <c r="B427" s="20" t="s">
        <v>168</v>
      </c>
      <c r="C427" s="22">
        <v>43161</v>
      </c>
      <c r="D427" s="22">
        <v>43189</v>
      </c>
      <c r="E427" s="22">
        <v>43163</v>
      </c>
      <c r="F427" s="21" t="s">
        <v>645</v>
      </c>
      <c r="G427" s="21">
        <v>99</v>
      </c>
      <c r="H427" s="21" t="s">
        <v>352</v>
      </c>
      <c r="I427" s="21" t="str">
        <f>TEXT(OrderInfo[[#This Row],[OrderDate]],"mmm")</f>
        <v>Mar</v>
      </c>
    </row>
    <row r="428" spans="1:9" x14ac:dyDescent="0.3">
      <c r="A428" s="20">
        <v>10954</v>
      </c>
      <c r="B428" s="20" t="s">
        <v>168</v>
      </c>
      <c r="C428" s="22">
        <v>43176</v>
      </c>
      <c r="D428" s="22">
        <v>43218</v>
      </c>
      <c r="E428" s="22">
        <v>43179</v>
      </c>
      <c r="F428" s="21" t="s">
        <v>644</v>
      </c>
      <c r="G428" s="21">
        <v>139.55000000000001</v>
      </c>
      <c r="H428" s="21" t="s">
        <v>352</v>
      </c>
      <c r="I428" s="21" t="str">
        <f>TEXT(OrderInfo[[#This Row],[OrderDate]],"mmm")</f>
        <v>Mar</v>
      </c>
    </row>
    <row r="429" spans="1:9" x14ac:dyDescent="0.3">
      <c r="A429" s="20">
        <v>11014</v>
      </c>
      <c r="B429" s="20" t="s">
        <v>168</v>
      </c>
      <c r="C429" s="22">
        <v>43200</v>
      </c>
      <c r="D429" s="22">
        <v>43228</v>
      </c>
      <c r="E429" s="22">
        <v>43205</v>
      </c>
      <c r="F429" s="21" t="s">
        <v>646</v>
      </c>
      <c r="G429" s="21">
        <v>118</v>
      </c>
      <c r="H429" s="21" t="s">
        <v>352</v>
      </c>
      <c r="I429" s="21" t="str">
        <f>TEXT(OrderInfo[[#This Row],[OrderDate]],"mmm")</f>
        <v>Apr</v>
      </c>
    </row>
    <row r="430" spans="1:9" x14ac:dyDescent="0.3">
      <c r="A430" s="20">
        <v>11039</v>
      </c>
      <c r="B430" s="20" t="s">
        <v>168</v>
      </c>
      <c r="C430" s="22">
        <v>43211</v>
      </c>
      <c r="D430" s="22">
        <v>43239</v>
      </c>
      <c r="E430" s="22"/>
      <c r="F430" s="21" t="s">
        <v>645</v>
      </c>
      <c r="G430" s="21">
        <v>325</v>
      </c>
      <c r="H430" s="21" t="s">
        <v>352</v>
      </c>
      <c r="I430" s="21" t="str">
        <f>TEXT(OrderInfo[[#This Row],[OrderDate]],"mmm")</f>
        <v>Apr</v>
      </c>
    </row>
    <row r="431" spans="1:9" x14ac:dyDescent="0.3">
      <c r="A431" s="20">
        <v>10307</v>
      </c>
      <c r="B431" s="20" t="s">
        <v>171</v>
      </c>
      <c r="C431" s="22">
        <v>42630</v>
      </c>
      <c r="D431" s="22">
        <v>42658</v>
      </c>
      <c r="E431" s="22">
        <v>42638</v>
      </c>
      <c r="F431" s="21" t="s">
        <v>645</v>
      </c>
      <c r="G431" s="21">
        <v>2.8000000000000003</v>
      </c>
      <c r="H431" s="21" t="s">
        <v>353</v>
      </c>
      <c r="I431" s="21" t="str">
        <f>TEXT(OrderInfo[[#This Row],[OrderDate]],"mmm")</f>
        <v>Sep</v>
      </c>
    </row>
    <row r="432" spans="1:9" x14ac:dyDescent="0.3">
      <c r="A432" s="20">
        <v>10317</v>
      </c>
      <c r="B432" s="20" t="s">
        <v>171</v>
      </c>
      <c r="C432" s="22">
        <v>42643</v>
      </c>
      <c r="D432" s="22">
        <v>42671</v>
      </c>
      <c r="E432" s="22">
        <v>42653</v>
      </c>
      <c r="F432" s="21" t="s">
        <v>644</v>
      </c>
      <c r="G432" s="21">
        <v>63.449999999999996</v>
      </c>
      <c r="H432" s="21" t="s">
        <v>353</v>
      </c>
      <c r="I432" s="21" t="str">
        <f>TEXT(OrderInfo[[#This Row],[OrderDate]],"mmm")</f>
        <v>Sep</v>
      </c>
    </row>
    <row r="433" spans="1:9" x14ac:dyDescent="0.3">
      <c r="A433" s="20">
        <v>10544</v>
      </c>
      <c r="B433" s="20" t="s">
        <v>171</v>
      </c>
      <c r="C433" s="22">
        <v>42876</v>
      </c>
      <c r="D433" s="22">
        <v>42904</v>
      </c>
      <c r="E433" s="22">
        <v>42885</v>
      </c>
      <c r="F433" s="21" t="s">
        <v>644</v>
      </c>
      <c r="G433" s="21">
        <v>124.55</v>
      </c>
      <c r="H433" s="21" t="s">
        <v>353</v>
      </c>
      <c r="I433" s="21" t="str">
        <f>TEXT(OrderInfo[[#This Row],[OrderDate]],"mmm")</f>
        <v>May</v>
      </c>
    </row>
    <row r="434" spans="1:9" x14ac:dyDescent="0.3">
      <c r="A434" s="20">
        <v>10662</v>
      </c>
      <c r="B434" s="20" t="s">
        <v>171</v>
      </c>
      <c r="C434" s="22">
        <v>42987</v>
      </c>
      <c r="D434" s="22">
        <v>43015</v>
      </c>
      <c r="E434" s="22">
        <v>42996</v>
      </c>
      <c r="F434" s="21" t="s">
        <v>645</v>
      </c>
      <c r="G434" s="21">
        <v>6.4</v>
      </c>
      <c r="H434" s="21" t="s">
        <v>353</v>
      </c>
      <c r="I434" s="21" t="str">
        <f>TEXT(OrderInfo[[#This Row],[OrderDate]],"mmm")</f>
        <v>Sep</v>
      </c>
    </row>
    <row r="435" spans="1:9" x14ac:dyDescent="0.3">
      <c r="A435" s="20">
        <v>10665</v>
      </c>
      <c r="B435" s="20" t="s">
        <v>171</v>
      </c>
      <c r="C435" s="22">
        <v>42989</v>
      </c>
      <c r="D435" s="22">
        <v>43017</v>
      </c>
      <c r="E435" s="22">
        <v>42995</v>
      </c>
      <c r="F435" s="21" t="s">
        <v>645</v>
      </c>
      <c r="G435" s="21">
        <v>131.54999999999998</v>
      </c>
      <c r="H435" s="21" t="s">
        <v>353</v>
      </c>
      <c r="I435" s="21" t="str">
        <f>TEXT(OrderInfo[[#This Row],[OrderDate]],"mmm")</f>
        <v>Sep</v>
      </c>
    </row>
    <row r="436" spans="1:9" x14ac:dyDescent="0.3">
      <c r="A436" s="20">
        <v>10867</v>
      </c>
      <c r="B436" s="20" t="s">
        <v>171</v>
      </c>
      <c r="C436" s="22">
        <v>43134</v>
      </c>
      <c r="D436" s="22">
        <v>43176</v>
      </c>
      <c r="E436" s="22">
        <v>43142</v>
      </c>
      <c r="F436" s="21" t="s">
        <v>644</v>
      </c>
      <c r="G436" s="21">
        <v>9.65</v>
      </c>
      <c r="H436" s="21" t="s">
        <v>353</v>
      </c>
      <c r="I436" s="21" t="str">
        <f>TEXT(OrderInfo[[#This Row],[OrderDate]],"mmm")</f>
        <v>Feb</v>
      </c>
    </row>
    <row r="437" spans="1:9" x14ac:dyDescent="0.3">
      <c r="A437" s="20">
        <v>10883</v>
      </c>
      <c r="B437" s="20" t="s">
        <v>171</v>
      </c>
      <c r="C437" s="22">
        <v>43143</v>
      </c>
      <c r="D437" s="22">
        <v>43171</v>
      </c>
      <c r="E437" s="22">
        <v>43151</v>
      </c>
      <c r="F437" s="21" t="s">
        <v>646</v>
      </c>
      <c r="G437" s="21">
        <v>2.6500000000000004</v>
      </c>
      <c r="H437" s="21" t="s">
        <v>353</v>
      </c>
      <c r="I437" s="21" t="str">
        <f>TEXT(OrderInfo[[#This Row],[OrderDate]],"mmm")</f>
        <v>Feb</v>
      </c>
    </row>
    <row r="438" spans="1:9" x14ac:dyDescent="0.3">
      <c r="A438" s="20">
        <v>11018</v>
      </c>
      <c r="B438" s="20" t="s">
        <v>171</v>
      </c>
      <c r="C438" s="22">
        <v>43203</v>
      </c>
      <c r="D438" s="22">
        <v>43231</v>
      </c>
      <c r="E438" s="22">
        <v>43206</v>
      </c>
      <c r="F438" s="21" t="s">
        <v>645</v>
      </c>
      <c r="G438" s="21">
        <v>58.25</v>
      </c>
      <c r="H438" s="21" t="s">
        <v>353</v>
      </c>
      <c r="I438" s="21" t="str">
        <f>TEXT(OrderInfo[[#This Row],[OrderDate]],"mmm")</f>
        <v>Apr</v>
      </c>
    </row>
    <row r="439" spans="1:9" x14ac:dyDescent="0.3">
      <c r="A439" s="20">
        <v>10275</v>
      </c>
      <c r="B439" s="20" t="s">
        <v>174</v>
      </c>
      <c r="C439" s="22">
        <v>42589</v>
      </c>
      <c r="D439" s="22">
        <v>42617</v>
      </c>
      <c r="E439" s="22">
        <v>42591</v>
      </c>
      <c r="F439" s="21" t="s">
        <v>644</v>
      </c>
      <c r="G439" s="21">
        <v>134.65</v>
      </c>
      <c r="H439" s="21" t="s">
        <v>354</v>
      </c>
      <c r="I439" s="21" t="str">
        <f>TEXT(OrderInfo[[#This Row],[OrderDate]],"mmm")</f>
        <v>Aug</v>
      </c>
    </row>
    <row r="440" spans="1:9" x14ac:dyDescent="0.3">
      <c r="A440" s="20">
        <v>10300</v>
      </c>
      <c r="B440" s="20" t="s">
        <v>174</v>
      </c>
      <c r="C440" s="22">
        <v>42622</v>
      </c>
      <c r="D440" s="22">
        <v>42650</v>
      </c>
      <c r="E440" s="22">
        <v>42631</v>
      </c>
      <c r="F440" s="21" t="s">
        <v>645</v>
      </c>
      <c r="G440" s="21">
        <v>88.4</v>
      </c>
      <c r="H440" s="21" t="s">
        <v>354</v>
      </c>
      <c r="I440" s="21" t="str">
        <f>TEXT(OrderInfo[[#This Row],[OrderDate]],"mmm")</f>
        <v>Sep</v>
      </c>
    </row>
    <row r="441" spans="1:9" x14ac:dyDescent="0.3">
      <c r="A441" s="20">
        <v>10404</v>
      </c>
      <c r="B441" s="20" t="s">
        <v>174</v>
      </c>
      <c r="C441" s="22">
        <v>42738</v>
      </c>
      <c r="D441" s="22">
        <v>42766</v>
      </c>
      <c r="E441" s="22">
        <v>42743</v>
      </c>
      <c r="F441" s="21" t="s">
        <v>644</v>
      </c>
      <c r="G441" s="21">
        <v>779.85</v>
      </c>
      <c r="H441" s="21" t="s">
        <v>354</v>
      </c>
      <c r="I441" s="21" t="str">
        <f>TEXT(OrderInfo[[#This Row],[OrderDate]],"mmm")</f>
        <v>Jan</v>
      </c>
    </row>
    <row r="442" spans="1:9" x14ac:dyDescent="0.3">
      <c r="A442" s="20">
        <v>10467</v>
      </c>
      <c r="B442" s="20" t="s">
        <v>174</v>
      </c>
      <c r="C442" s="22">
        <v>42800</v>
      </c>
      <c r="D442" s="22">
        <v>42828</v>
      </c>
      <c r="E442" s="22">
        <v>42805</v>
      </c>
      <c r="F442" s="21" t="s">
        <v>645</v>
      </c>
      <c r="G442" s="21">
        <v>24.65</v>
      </c>
      <c r="H442" s="21" t="s">
        <v>354</v>
      </c>
      <c r="I442" s="21" t="str">
        <f>TEXT(OrderInfo[[#This Row],[OrderDate]],"mmm")</f>
        <v>Mar</v>
      </c>
    </row>
    <row r="443" spans="1:9" x14ac:dyDescent="0.3">
      <c r="A443" s="20">
        <v>10635</v>
      </c>
      <c r="B443" s="20" t="s">
        <v>174</v>
      </c>
      <c r="C443" s="22">
        <v>42965</v>
      </c>
      <c r="D443" s="22">
        <v>42993</v>
      </c>
      <c r="E443" s="22">
        <v>42968</v>
      </c>
      <c r="F443" s="21" t="s">
        <v>646</v>
      </c>
      <c r="G443" s="21">
        <v>237.3</v>
      </c>
      <c r="H443" s="21" t="s">
        <v>354</v>
      </c>
      <c r="I443" s="21" t="str">
        <f>TEXT(OrderInfo[[#This Row],[OrderDate]],"mmm")</f>
        <v>Aug</v>
      </c>
    </row>
    <row r="444" spans="1:9" x14ac:dyDescent="0.3">
      <c r="A444" s="20">
        <v>10754</v>
      </c>
      <c r="B444" s="20" t="s">
        <v>174</v>
      </c>
      <c r="C444" s="22">
        <v>43064</v>
      </c>
      <c r="D444" s="22">
        <v>43092</v>
      </c>
      <c r="E444" s="22">
        <v>43066</v>
      </c>
      <c r="F444" s="21" t="s">
        <v>646</v>
      </c>
      <c r="G444" s="21">
        <v>11.899999999999999</v>
      </c>
      <c r="H444" s="21" t="s">
        <v>354</v>
      </c>
      <c r="I444" s="21" t="str">
        <f>TEXT(OrderInfo[[#This Row],[OrderDate]],"mmm")</f>
        <v>Nov</v>
      </c>
    </row>
    <row r="445" spans="1:9" x14ac:dyDescent="0.3">
      <c r="A445" s="20">
        <v>10784</v>
      </c>
      <c r="B445" s="20" t="s">
        <v>174</v>
      </c>
      <c r="C445" s="22">
        <v>43087</v>
      </c>
      <c r="D445" s="22">
        <v>43115</v>
      </c>
      <c r="E445" s="22">
        <v>43091</v>
      </c>
      <c r="F445" s="21" t="s">
        <v>646</v>
      </c>
      <c r="G445" s="21">
        <v>350.45000000000005</v>
      </c>
      <c r="H445" s="21" t="s">
        <v>354</v>
      </c>
      <c r="I445" s="21" t="str">
        <f>TEXT(OrderInfo[[#This Row],[OrderDate]],"mmm")</f>
        <v>Dec</v>
      </c>
    </row>
    <row r="446" spans="1:9" x14ac:dyDescent="0.3">
      <c r="A446" s="20">
        <v>10818</v>
      </c>
      <c r="B446" s="20" t="s">
        <v>174</v>
      </c>
      <c r="C446" s="22">
        <v>43107</v>
      </c>
      <c r="D446" s="22">
        <v>43135</v>
      </c>
      <c r="E446" s="22">
        <v>43112</v>
      </c>
      <c r="F446" s="21" t="s">
        <v>646</v>
      </c>
      <c r="G446" s="21">
        <v>327.40000000000003</v>
      </c>
      <c r="H446" s="21" t="s">
        <v>354</v>
      </c>
      <c r="I446" s="21" t="str">
        <f>TEXT(OrderInfo[[#This Row],[OrderDate]],"mmm")</f>
        <v>Jan</v>
      </c>
    </row>
    <row r="447" spans="1:9" x14ac:dyDescent="0.3">
      <c r="A447" s="20">
        <v>10939</v>
      </c>
      <c r="B447" s="20" t="s">
        <v>174</v>
      </c>
      <c r="C447" s="22">
        <v>43169</v>
      </c>
      <c r="D447" s="22">
        <v>43197</v>
      </c>
      <c r="E447" s="22">
        <v>43172</v>
      </c>
      <c r="F447" s="21" t="s">
        <v>645</v>
      </c>
      <c r="G447" s="21">
        <v>381.65</v>
      </c>
      <c r="H447" s="21" t="s">
        <v>354</v>
      </c>
      <c r="I447" s="21" t="str">
        <f>TEXT(OrderInfo[[#This Row],[OrderDate]],"mmm")</f>
        <v>Mar</v>
      </c>
    </row>
    <row r="448" spans="1:9" x14ac:dyDescent="0.3">
      <c r="A448" s="20">
        <v>10950</v>
      </c>
      <c r="B448" s="20" t="s">
        <v>174</v>
      </c>
      <c r="C448" s="22">
        <v>43175</v>
      </c>
      <c r="D448" s="22">
        <v>43203</v>
      </c>
      <c r="E448" s="22">
        <v>43182</v>
      </c>
      <c r="F448" s="21" t="s">
        <v>645</v>
      </c>
      <c r="G448" s="21">
        <v>12.5</v>
      </c>
      <c r="H448" s="21" t="s">
        <v>354</v>
      </c>
      <c r="I448" s="21" t="str">
        <f>TEXT(OrderInfo[[#This Row],[OrderDate]],"mmm")</f>
        <v>Mar</v>
      </c>
    </row>
    <row r="449" spans="1:9" x14ac:dyDescent="0.3">
      <c r="A449" s="20">
        <v>10529</v>
      </c>
      <c r="B449" s="20" t="s">
        <v>177</v>
      </c>
      <c r="C449" s="22">
        <v>42862</v>
      </c>
      <c r="D449" s="22">
        <v>42890</v>
      </c>
      <c r="E449" s="22">
        <v>42864</v>
      </c>
      <c r="F449" s="21" t="s">
        <v>645</v>
      </c>
      <c r="G449" s="21">
        <v>333.45</v>
      </c>
      <c r="H449" s="21" t="s">
        <v>12</v>
      </c>
      <c r="I449" s="21" t="str">
        <f>TEXT(OrderInfo[[#This Row],[OrderDate]],"mmm")</f>
        <v>May</v>
      </c>
    </row>
    <row r="450" spans="1:9" x14ac:dyDescent="0.3">
      <c r="A450" s="20">
        <v>10649</v>
      </c>
      <c r="B450" s="20" t="s">
        <v>177</v>
      </c>
      <c r="C450" s="22">
        <v>42975</v>
      </c>
      <c r="D450" s="22">
        <v>43003</v>
      </c>
      <c r="E450" s="22">
        <v>42976</v>
      </c>
      <c r="F450" s="21" t="s">
        <v>646</v>
      </c>
      <c r="G450" s="21">
        <v>31</v>
      </c>
      <c r="H450" s="21" t="s">
        <v>12</v>
      </c>
      <c r="I450" s="21" t="str">
        <f>TEXT(OrderInfo[[#This Row],[OrderDate]],"mmm")</f>
        <v>Aug</v>
      </c>
    </row>
    <row r="451" spans="1:9" x14ac:dyDescent="0.3">
      <c r="A451" s="20">
        <v>10760</v>
      </c>
      <c r="B451" s="20" t="s">
        <v>177</v>
      </c>
      <c r="C451" s="22">
        <v>43070</v>
      </c>
      <c r="D451" s="22">
        <v>43098</v>
      </c>
      <c r="E451" s="22">
        <v>43079</v>
      </c>
      <c r="F451" s="21" t="s">
        <v>644</v>
      </c>
      <c r="G451" s="21">
        <v>778.19999999999993</v>
      </c>
      <c r="H451" s="21" t="s">
        <v>12</v>
      </c>
      <c r="I451" s="21" t="str">
        <f>TEXT(OrderInfo[[#This Row],[OrderDate]],"mmm")</f>
        <v>Dec</v>
      </c>
    </row>
    <row r="452" spans="1:9" x14ac:dyDescent="0.3">
      <c r="A452" s="20">
        <v>10892</v>
      </c>
      <c r="B452" s="20" t="s">
        <v>177</v>
      </c>
      <c r="C452" s="22">
        <v>43148</v>
      </c>
      <c r="D452" s="22">
        <v>43176</v>
      </c>
      <c r="E452" s="22">
        <v>43150</v>
      </c>
      <c r="F452" s="21" t="s">
        <v>645</v>
      </c>
      <c r="G452" s="21">
        <v>601.35</v>
      </c>
      <c r="H452" s="21" t="s">
        <v>12</v>
      </c>
      <c r="I452" s="21" t="str">
        <f>TEXT(OrderInfo[[#This Row],[OrderDate]],"mmm")</f>
        <v>Feb</v>
      </c>
    </row>
    <row r="453" spans="1:9" x14ac:dyDescent="0.3">
      <c r="A453" s="20">
        <v>10896</v>
      </c>
      <c r="B453" s="20" t="s">
        <v>177</v>
      </c>
      <c r="C453" s="22">
        <v>43150</v>
      </c>
      <c r="D453" s="22">
        <v>43178</v>
      </c>
      <c r="E453" s="22">
        <v>43158</v>
      </c>
      <c r="F453" s="21" t="s">
        <v>646</v>
      </c>
      <c r="G453" s="21">
        <v>162.25</v>
      </c>
      <c r="H453" s="21" t="s">
        <v>12</v>
      </c>
      <c r="I453" s="21" t="str">
        <f>TEXT(OrderInfo[[#This Row],[OrderDate]],"mmm")</f>
        <v>Feb</v>
      </c>
    </row>
    <row r="454" spans="1:9" x14ac:dyDescent="0.3">
      <c r="A454" s="20">
        <v>10978</v>
      </c>
      <c r="B454" s="20" t="s">
        <v>177</v>
      </c>
      <c r="C454" s="22">
        <v>43185</v>
      </c>
      <c r="D454" s="22">
        <v>43213</v>
      </c>
      <c r="E454" s="22">
        <v>43213</v>
      </c>
      <c r="F454" s="21" t="s">
        <v>645</v>
      </c>
      <c r="G454" s="21">
        <v>164.1</v>
      </c>
      <c r="H454" s="21" t="s">
        <v>12</v>
      </c>
      <c r="I454" s="21" t="str">
        <f>TEXT(OrderInfo[[#This Row],[OrderDate]],"mmm")</f>
        <v>Mar</v>
      </c>
    </row>
    <row r="455" spans="1:9" x14ac:dyDescent="0.3">
      <c r="A455" s="20">
        <v>11004</v>
      </c>
      <c r="B455" s="20" t="s">
        <v>177</v>
      </c>
      <c r="C455" s="22">
        <v>43197</v>
      </c>
      <c r="D455" s="22">
        <v>43225</v>
      </c>
      <c r="E455" s="22">
        <v>43210</v>
      </c>
      <c r="F455" s="21" t="s">
        <v>644</v>
      </c>
      <c r="G455" s="21">
        <v>224.20000000000002</v>
      </c>
      <c r="H455" s="21" t="s">
        <v>12</v>
      </c>
      <c r="I455" s="21" t="str">
        <f>TEXT(OrderInfo[[#This Row],[OrderDate]],"mmm")</f>
        <v>Apr</v>
      </c>
    </row>
    <row r="456" spans="1:9" x14ac:dyDescent="0.3">
      <c r="A456" s="20">
        <v>10332</v>
      </c>
      <c r="B456" s="20" t="s">
        <v>180</v>
      </c>
      <c r="C456" s="22">
        <v>42660</v>
      </c>
      <c r="D456" s="22">
        <v>42702</v>
      </c>
      <c r="E456" s="22">
        <v>42664</v>
      </c>
      <c r="F456" s="21" t="s">
        <v>645</v>
      </c>
      <c r="G456" s="21">
        <v>264.20000000000005</v>
      </c>
      <c r="H456" s="21" t="s">
        <v>355</v>
      </c>
      <c r="I456" s="21" t="str">
        <f>TEXT(OrderInfo[[#This Row],[OrderDate]],"mmm")</f>
        <v>Oct</v>
      </c>
    </row>
    <row r="457" spans="1:9" x14ac:dyDescent="0.3">
      <c r="A457" s="20">
        <v>10339</v>
      </c>
      <c r="B457" s="20" t="s">
        <v>180</v>
      </c>
      <c r="C457" s="22">
        <v>42671</v>
      </c>
      <c r="D457" s="22">
        <v>42699</v>
      </c>
      <c r="E457" s="22">
        <v>42678</v>
      </c>
      <c r="F457" s="21" t="s">
        <v>645</v>
      </c>
      <c r="G457" s="21">
        <v>78.3</v>
      </c>
      <c r="H457" s="21" t="s">
        <v>355</v>
      </c>
      <c r="I457" s="21" t="str">
        <f>TEXT(OrderInfo[[#This Row],[OrderDate]],"mmm")</f>
        <v>Oct</v>
      </c>
    </row>
    <row r="458" spans="1:9" x14ac:dyDescent="0.3">
      <c r="A458" s="20">
        <v>10376</v>
      </c>
      <c r="B458" s="20" t="s">
        <v>180</v>
      </c>
      <c r="C458" s="22">
        <v>42713</v>
      </c>
      <c r="D458" s="22">
        <v>42741</v>
      </c>
      <c r="E458" s="22">
        <v>42717</v>
      </c>
      <c r="F458" s="21" t="s">
        <v>645</v>
      </c>
      <c r="G458" s="21">
        <v>101.95</v>
      </c>
      <c r="H458" s="21" t="s">
        <v>355</v>
      </c>
      <c r="I458" s="21" t="str">
        <f>TEXT(OrderInfo[[#This Row],[OrderDate]],"mmm")</f>
        <v>Dec</v>
      </c>
    </row>
    <row r="459" spans="1:9" x14ac:dyDescent="0.3">
      <c r="A459" s="20">
        <v>10424</v>
      </c>
      <c r="B459" s="20" t="s">
        <v>180</v>
      </c>
      <c r="C459" s="22">
        <v>42758</v>
      </c>
      <c r="D459" s="22">
        <v>42786</v>
      </c>
      <c r="E459" s="22">
        <v>42762</v>
      </c>
      <c r="F459" s="21" t="s">
        <v>645</v>
      </c>
      <c r="G459" s="21">
        <v>1853.0500000000002</v>
      </c>
      <c r="H459" s="21" t="s">
        <v>355</v>
      </c>
      <c r="I459" s="21" t="str">
        <f>TEXT(OrderInfo[[#This Row],[OrderDate]],"mmm")</f>
        <v>Jan</v>
      </c>
    </row>
    <row r="460" spans="1:9" x14ac:dyDescent="0.3">
      <c r="A460" s="20">
        <v>10439</v>
      </c>
      <c r="B460" s="20" t="s">
        <v>180</v>
      </c>
      <c r="C460" s="22">
        <v>42773</v>
      </c>
      <c r="D460" s="22">
        <v>42801</v>
      </c>
      <c r="E460" s="22">
        <v>42776</v>
      </c>
      <c r="F460" s="21" t="s">
        <v>646</v>
      </c>
      <c r="G460" s="21">
        <v>20.350000000000001</v>
      </c>
      <c r="H460" s="21" t="s">
        <v>355</v>
      </c>
      <c r="I460" s="21" t="str">
        <f>TEXT(OrderInfo[[#This Row],[OrderDate]],"mmm")</f>
        <v>Feb</v>
      </c>
    </row>
    <row r="461" spans="1:9" x14ac:dyDescent="0.3">
      <c r="A461" s="20">
        <v>10505</v>
      </c>
      <c r="B461" s="20" t="s">
        <v>180</v>
      </c>
      <c r="C461" s="22">
        <v>42839</v>
      </c>
      <c r="D461" s="22">
        <v>42867</v>
      </c>
      <c r="E461" s="22">
        <v>42846</v>
      </c>
      <c r="F461" s="21" t="s">
        <v>646</v>
      </c>
      <c r="G461" s="21">
        <v>35.65</v>
      </c>
      <c r="H461" s="21" t="s">
        <v>355</v>
      </c>
      <c r="I461" s="21" t="str">
        <f>TEXT(OrderInfo[[#This Row],[OrderDate]],"mmm")</f>
        <v>Apr</v>
      </c>
    </row>
    <row r="462" spans="1:9" x14ac:dyDescent="0.3">
      <c r="A462" s="20">
        <v>10565</v>
      </c>
      <c r="B462" s="20" t="s">
        <v>180</v>
      </c>
      <c r="C462" s="22">
        <v>42897</v>
      </c>
      <c r="D462" s="22">
        <v>42925</v>
      </c>
      <c r="E462" s="22">
        <v>42904</v>
      </c>
      <c r="F462" s="21" t="s">
        <v>645</v>
      </c>
      <c r="G462" s="21">
        <v>35.75</v>
      </c>
      <c r="H462" s="21" t="s">
        <v>355</v>
      </c>
      <c r="I462" s="21" t="str">
        <f>TEXT(OrderInfo[[#This Row],[OrderDate]],"mmm")</f>
        <v>Jun</v>
      </c>
    </row>
    <row r="463" spans="1:9" x14ac:dyDescent="0.3">
      <c r="A463" s="20">
        <v>10570</v>
      </c>
      <c r="B463" s="20" t="s">
        <v>180</v>
      </c>
      <c r="C463" s="22">
        <v>42903</v>
      </c>
      <c r="D463" s="22">
        <v>42931</v>
      </c>
      <c r="E463" s="22">
        <v>42905</v>
      </c>
      <c r="F463" s="21" t="s">
        <v>646</v>
      </c>
      <c r="G463" s="21">
        <v>944.95</v>
      </c>
      <c r="H463" s="21" t="s">
        <v>355</v>
      </c>
      <c r="I463" s="21" t="str">
        <f>TEXT(OrderInfo[[#This Row],[OrderDate]],"mmm")</f>
        <v>Jun</v>
      </c>
    </row>
    <row r="464" spans="1:9" x14ac:dyDescent="0.3">
      <c r="A464" s="20">
        <v>10590</v>
      </c>
      <c r="B464" s="20" t="s">
        <v>180</v>
      </c>
      <c r="C464" s="22">
        <v>42923</v>
      </c>
      <c r="D464" s="22">
        <v>42951</v>
      </c>
      <c r="E464" s="22">
        <v>42930</v>
      </c>
      <c r="F464" s="21" t="s">
        <v>646</v>
      </c>
      <c r="G464" s="21">
        <v>223.85000000000002</v>
      </c>
      <c r="H464" s="21" t="s">
        <v>355</v>
      </c>
      <c r="I464" s="21" t="str">
        <f>TEXT(OrderInfo[[#This Row],[OrderDate]],"mmm")</f>
        <v>Jul</v>
      </c>
    </row>
    <row r="465" spans="1:9" x14ac:dyDescent="0.3">
      <c r="A465" s="20">
        <v>10605</v>
      </c>
      <c r="B465" s="20" t="s">
        <v>180</v>
      </c>
      <c r="C465" s="22">
        <v>42937</v>
      </c>
      <c r="D465" s="22">
        <v>42965</v>
      </c>
      <c r="E465" s="22">
        <v>42945</v>
      </c>
      <c r="F465" s="21" t="s">
        <v>645</v>
      </c>
      <c r="G465" s="21">
        <v>1895.65</v>
      </c>
      <c r="H465" s="21" t="s">
        <v>355</v>
      </c>
      <c r="I465" s="21" t="str">
        <f>TEXT(OrderInfo[[#This Row],[OrderDate]],"mmm")</f>
        <v>Jul</v>
      </c>
    </row>
    <row r="466" spans="1:9" x14ac:dyDescent="0.3">
      <c r="A466" s="20">
        <v>10618</v>
      </c>
      <c r="B466" s="20" t="s">
        <v>180</v>
      </c>
      <c r="C466" s="22">
        <v>42948</v>
      </c>
      <c r="D466" s="22">
        <v>42990</v>
      </c>
      <c r="E466" s="22">
        <v>42955</v>
      </c>
      <c r="F466" s="21" t="s">
        <v>644</v>
      </c>
      <c r="G466" s="21">
        <v>773.40000000000009</v>
      </c>
      <c r="H466" s="21" t="s">
        <v>355</v>
      </c>
      <c r="I466" s="21" t="str">
        <f>TEXT(OrderInfo[[#This Row],[OrderDate]],"mmm")</f>
        <v>Aug</v>
      </c>
    </row>
    <row r="467" spans="1:9" x14ac:dyDescent="0.3">
      <c r="A467" s="20">
        <v>10619</v>
      </c>
      <c r="B467" s="20" t="s">
        <v>180</v>
      </c>
      <c r="C467" s="22">
        <v>42951</v>
      </c>
      <c r="D467" s="22">
        <v>42979</v>
      </c>
      <c r="E467" s="22">
        <v>42954</v>
      </c>
      <c r="F467" s="21" t="s">
        <v>646</v>
      </c>
      <c r="G467" s="21">
        <v>455.25</v>
      </c>
      <c r="H467" s="21" t="s">
        <v>355</v>
      </c>
      <c r="I467" s="21" t="str">
        <f>TEXT(OrderInfo[[#This Row],[OrderDate]],"mmm")</f>
        <v>Aug</v>
      </c>
    </row>
    <row r="468" spans="1:9" x14ac:dyDescent="0.3">
      <c r="A468" s="20">
        <v>10724</v>
      </c>
      <c r="B468" s="20" t="s">
        <v>180</v>
      </c>
      <c r="C468" s="22">
        <v>43038</v>
      </c>
      <c r="D468" s="22">
        <v>43080</v>
      </c>
      <c r="E468" s="22">
        <v>43044</v>
      </c>
      <c r="F468" s="21" t="s">
        <v>645</v>
      </c>
      <c r="G468" s="21">
        <v>288.75</v>
      </c>
      <c r="H468" s="21" t="s">
        <v>355</v>
      </c>
      <c r="I468" s="21" t="str">
        <f>TEXT(OrderInfo[[#This Row],[OrderDate]],"mmm")</f>
        <v>Oct</v>
      </c>
    </row>
    <row r="469" spans="1:9" x14ac:dyDescent="0.3">
      <c r="A469" s="20">
        <v>10277</v>
      </c>
      <c r="B469" s="20" t="s">
        <v>183</v>
      </c>
      <c r="C469" s="22">
        <v>42591</v>
      </c>
      <c r="D469" s="22">
        <v>42619</v>
      </c>
      <c r="E469" s="22">
        <v>42595</v>
      </c>
      <c r="F469" s="21" t="s">
        <v>646</v>
      </c>
      <c r="G469" s="21">
        <v>628.85</v>
      </c>
      <c r="H469" s="21" t="s">
        <v>356</v>
      </c>
      <c r="I469" s="21" t="str">
        <f>TEXT(OrderInfo[[#This Row],[OrderDate]],"mmm")</f>
        <v>Aug</v>
      </c>
    </row>
    <row r="470" spans="1:9" x14ac:dyDescent="0.3">
      <c r="A470" s="20">
        <v>10575</v>
      </c>
      <c r="B470" s="20" t="s">
        <v>183</v>
      </c>
      <c r="C470" s="22">
        <v>42906</v>
      </c>
      <c r="D470" s="22">
        <v>42920</v>
      </c>
      <c r="E470" s="22">
        <v>42916</v>
      </c>
      <c r="F470" s="21" t="s">
        <v>644</v>
      </c>
      <c r="G470" s="21">
        <v>636.70000000000005</v>
      </c>
      <c r="H470" s="21" t="s">
        <v>356</v>
      </c>
      <c r="I470" s="21" t="str">
        <f>TEXT(OrderInfo[[#This Row],[OrderDate]],"mmm")</f>
        <v>Jun</v>
      </c>
    </row>
    <row r="471" spans="1:9" x14ac:dyDescent="0.3">
      <c r="A471" s="20">
        <v>10699</v>
      </c>
      <c r="B471" s="20" t="s">
        <v>183</v>
      </c>
      <c r="C471" s="22">
        <v>43017</v>
      </c>
      <c r="D471" s="22">
        <v>43045</v>
      </c>
      <c r="E471" s="22">
        <v>43021</v>
      </c>
      <c r="F471" s="21" t="s">
        <v>646</v>
      </c>
      <c r="G471" s="21">
        <v>2.9</v>
      </c>
      <c r="H471" s="21" t="s">
        <v>356</v>
      </c>
      <c r="I471" s="21" t="str">
        <f>TEXT(OrderInfo[[#This Row],[OrderDate]],"mmm")</f>
        <v>Oct</v>
      </c>
    </row>
    <row r="472" spans="1:9" x14ac:dyDescent="0.3">
      <c r="A472" s="20">
        <v>10779</v>
      </c>
      <c r="B472" s="20" t="s">
        <v>183</v>
      </c>
      <c r="C472" s="22">
        <v>43085</v>
      </c>
      <c r="D472" s="22">
        <v>43113</v>
      </c>
      <c r="E472" s="22">
        <v>43114</v>
      </c>
      <c r="F472" s="21" t="s">
        <v>645</v>
      </c>
      <c r="G472" s="21">
        <v>290.65000000000003</v>
      </c>
      <c r="H472" s="21" t="s">
        <v>356</v>
      </c>
      <c r="I472" s="21" t="str">
        <f>TEXT(OrderInfo[[#This Row],[OrderDate]],"mmm")</f>
        <v>Dec</v>
      </c>
    </row>
    <row r="473" spans="1:9" x14ac:dyDescent="0.3">
      <c r="A473" s="20">
        <v>10945</v>
      </c>
      <c r="B473" s="20" t="s">
        <v>183</v>
      </c>
      <c r="C473" s="22">
        <v>43171</v>
      </c>
      <c r="D473" s="22">
        <v>43199</v>
      </c>
      <c r="E473" s="22">
        <v>43177</v>
      </c>
      <c r="F473" s="21" t="s">
        <v>644</v>
      </c>
      <c r="G473" s="21">
        <v>51.1</v>
      </c>
      <c r="H473" s="21" t="s">
        <v>356</v>
      </c>
      <c r="I473" s="21" t="str">
        <f>TEXT(OrderInfo[[#This Row],[OrderDate]],"mmm")</f>
        <v>Mar</v>
      </c>
    </row>
    <row r="474" spans="1:9" x14ac:dyDescent="0.3">
      <c r="A474" s="20">
        <v>10517</v>
      </c>
      <c r="B474" s="20" t="s">
        <v>185</v>
      </c>
      <c r="C474" s="22">
        <v>42849</v>
      </c>
      <c r="D474" s="22">
        <v>42877</v>
      </c>
      <c r="E474" s="22">
        <v>42854</v>
      </c>
      <c r="F474" s="21" t="s">
        <v>646</v>
      </c>
      <c r="G474" s="21">
        <v>160.35</v>
      </c>
      <c r="H474" s="21" t="s">
        <v>357</v>
      </c>
      <c r="I474" s="21" t="str">
        <f>TEXT(OrderInfo[[#This Row],[OrderDate]],"mmm")</f>
        <v>Apr</v>
      </c>
    </row>
    <row r="475" spans="1:9" x14ac:dyDescent="0.3">
      <c r="A475" s="20">
        <v>10752</v>
      </c>
      <c r="B475" s="20" t="s">
        <v>185</v>
      </c>
      <c r="C475" s="22">
        <v>43063</v>
      </c>
      <c r="D475" s="22">
        <v>43091</v>
      </c>
      <c r="E475" s="22">
        <v>43067</v>
      </c>
      <c r="F475" s="21" t="s">
        <v>646</v>
      </c>
      <c r="G475" s="21">
        <v>6.9499999999999993</v>
      </c>
      <c r="H475" s="21" t="s">
        <v>357</v>
      </c>
      <c r="I475" s="21" t="str">
        <f>TEXT(OrderInfo[[#This Row],[OrderDate]],"mmm")</f>
        <v>Nov</v>
      </c>
    </row>
    <row r="476" spans="1:9" x14ac:dyDescent="0.3">
      <c r="A476" s="20">
        <v>11057</v>
      </c>
      <c r="B476" s="20" t="s">
        <v>185</v>
      </c>
      <c r="C476" s="22">
        <v>43219</v>
      </c>
      <c r="D476" s="22">
        <v>43247</v>
      </c>
      <c r="E476" s="22">
        <v>43221</v>
      </c>
      <c r="F476" s="21" t="s">
        <v>646</v>
      </c>
      <c r="G476" s="21">
        <v>20.65</v>
      </c>
      <c r="H476" s="21" t="s">
        <v>357</v>
      </c>
      <c r="I476" s="21" t="str">
        <f>TEXT(OrderInfo[[#This Row],[OrderDate]],"mmm")</f>
        <v>Apr</v>
      </c>
    </row>
    <row r="477" spans="1:9" x14ac:dyDescent="0.3">
      <c r="A477" s="20">
        <v>10409</v>
      </c>
      <c r="B477" s="20" t="s">
        <v>188</v>
      </c>
      <c r="C477" s="22">
        <v>42744</v>
      </c>
      <c r="D477" s="22">
        <v>42772</v>
      </c>
      <c r="E477" s="22">
        <v>42749</v>
      </c>
      <c r="F477" s="21" t="s">
        <v>644</v>
      </c>
      <c r="G477" s="21">
        <v>149.14999999999998</v>
      </c>
      <c r="H477" s="21" t="s">
        <v>358</v>
      </c>
      <c r="I477" s="21" t="str">
        <f>TEXT(OrderInfo[[#This Row],[OrderDate]],"mmm")</f>
        <v>Jan</v>
      </c>
    </row>
    <row r="478" spans="1:9" x14ac:dyDescent="0.3">
      <c r="A478" s="20">
        <v>10531</v>
      </c>
      <c r="B478" s="20" t="s">
        <v>188</v>
      </c>
      <c r="C478" s="22">
        <v>42863</v>
      </c>
      <c r="D478" s="22">
        <v>42891</v>
      </c>
      <c r="E478" s="22">
        <v>42874</v>
      </c>
      <c r="F478" s="21" t="s">
        <v>644</v>
      </c>
      <c r="G478" s="21">
        <v>40.599999999999994</v>
      </c>
      <c r="H478" s="21" t="s">
        <v>358</v>
      </c>
      <c r="I478" s="21" t="str">
        <f>TEXT(OrderInfo[[#This Row],[OrderDate]],"mmm")</f>
        <v>May</v>
      </c>
    </row>
    <row r="479" spans="1:9" x14ac:dyDescent="0.3">
      <c r="A479" s="20">
        <v>10898</v>
      </c>
      <c r="B479" s="20" t="s">
        <v>188</v>
      </c>
      <c r="C479" s="22">
        <v>43151</v>
      </c>
      <c r="D479" s="22">
        <v>43179</v>
      </c>
      <c r="E479" s="22">
        <v>43165</v>
      </c>
      <c r="F479" s="21" t="s">
        <v>645</v>
      </c>
      <c r="G479" s="21">
        <v>6.35</v>
      </c>
      <c r="H479" s="21" t="s">
        <v>358</v>
      </c>
      <c r="I479" s="21" t="str">
        <f>TEXT(OrderInfo[[#This Row],[OrderDate]],"mmm")</f>
        <v>Feb</v>
      </c>
    </row>
    <row r="480" spans="1:9" x14ac:dyDescent="0.3">
      <c r="A480" s="20">
        <v>10958</v>
      </c>
      <c r="B480" s="20" t="s">
        <v>188</v>
      </c>
      <c r="C480" s="22">
        <v>43177</v>
      </c>
      <c r="D480" s="22">
        <v>43205</v>
      </c>
      <c r="E480" s="22">
        <v>43186</v>
      </c>
      <c r="F480" s="21" t="s">
        <v>645</v>
      </c>
      <c r="G480" s="21">
        <v>247.8</v>
      </c>
      <c r="H480" s="21" t="s">
        <v>358</v>
      </c>
      <c r="I480" s="21" t="str">
        <f>TEXT(OrderInfo[[#This Row],[OrderDate]],"mmm")</f>
        <v>Mar</v>
      </c>
    </row>
    <row r="481" spans="1:9" x14ac:dyDescent="0.3">
      <c r="A481" s="20">
        <v>10986</v>
      </c>
      <c r="B481" s="20" t="s">
        <v>188</v>
      </c>
      <c r="C481" s="22">
        <v>43189</v>
      </c>
      <c r="D481" s="22">
        <v>43217</v>
      </c>
      <c r="E481" s="22">
        <v>43211</v>
      </c>
      <c r="F481" s="21" t="s">
        <v>645</v>
      </c>
      <c r="G481" s="21">
        <v>1089.3000000000002</v>
      </c>
      <c r="H481" s="21" t="s">
        <v>358</v>
      </c>
      <c r="I481" s="21" t="str">
        <f>TEXT(OrderInfo[[#This Row],[OrderDate]],"mmm")</f>
        <v>Mar</v>
      </c>
    </row>
    <row r="482" spans="1:9" x14ac:dyDescent="0.3">
      <c r="A482" s="20">
        <v>10260</v>
      </c>
      <c r="B482" s="20" t="s">
        <v>191</v>
      </c>
      <c r="C482" s="22">
        <v>42570</v>
      </c>
      <c r="D482" s="22">
        <v>42598</v>
      </c>
      <c r="E482" s="22">
        <v>42580</v>
      </c>
      <c r="F482" s="21" t="s">
        <v>644</v>
      </c>
      <c r="G482" s="21">
        <v>275.45000000000005</v>
      </c>
      <c r="H482" s="21" t="s">
        <v>359</v>
      </c>
      <c r="I482" s="21" t="str">
        <f>TEXT(OrderInfo[[#This Row],[OrderDate]],"mmm")</f>
        <v>Jul</v>
      </c>
    </row>
    <row r="483" spans="1:9" x14ac:dyDescent="0.3">
      <c r="A483" s="20">
        <v>10305</v>
      </c>
      <c r="B483" s="20" t="s">
        <v>191</v>
      </c>
      <c r="C483" s="22">
        <v>42626</v>
      </c>
      <c r="D483" s="22">
        <v>42654</v>
      </c>
      <c r="E483" s="22">
        <v>42652</v>
      </c>
      <c r="F483" s="21" t="s">
        <v>646</v>
      </c>
      <c r="G483" s="21">
        <v>1288.0999999999999</v>
      </c>
      <c r="H483" s="21" t="s">
        <v>359</v>
      </c>
      <c r="I483" s="21" t="str">
        <f>TEXT(OrderInfo[[#This Row],[OrderDate]],"mmm")</f>
        <v>Sep</v>
      </c>
    </row>
    <row r="484" spans="1:9" x14ac:dyDescent="0.3">
      <c r="A484" s="20">
        <v>10338</v>
      </c>
      <c r="B484" s="20" t="s">
        <v>191</v>
      </c>
      <c r="C484" s="22">
        <v>42668</v>
      </c>
      <c r="D484" s="22">
        <v>42696</v>
      </c>
      <c r="E484" s="22">
        <v>42672</v>
      </c>
      <c r="F484" s="21" t="s">
        <v>646</v>
      </c>
      <c r="G484" s="21">
        <v>421.04999999999995</v>
      </c>
      <c r="H484" s="21" t="s">
        <v>359</v>
      </c>
      <c r="I484" s="21" t="str">
        <f>TEXT(OrderInfo[[#This Row],[OrderDate]],"mmm")</f>
        <v>Oct</v>
      </c>
    </row>
    <row r="485" spans="1:9" x14ac:dyDescent="0.3">
      <c r="A485" s="20">
        <v>10441</v>
      </c>
      <c r="B485" s="20" t="s">
        <v>191</v>
      </c>
      <c r="C485" s="22">
        <v>42776</v>
      </c>
      <c r="D485" s="22">
        <v>42818</v>
      </c>
      <c r="E485" s="22">
        <v>42808</v>
      </c>
      <c r="F485" s="21" t="s">
        <v>645</v>
      </c>
      <c r="G485" s="21">
        <v>365.09999999999997</v>
      </c>
      <c r="H485" s="21" t="s">
        <v>359</v>
      </c>
      <c r="I485" s="21" t="str">
        <f>TEXT(OrderInfo[[#This Row],[OrderDate]],"mmm")</f>
        <v>Feb</v>
      </c>
    </row>
    <row r="486" spans="1:9" x14ac:dyDescent="0.3">
      <c r="A486" s="20">
        <v>10594</v>
      </c>
      <c r="B486" s="20" t="s">
        <v>191</v>
      </c>
      <c r="C486" s="22">
        <v>42925</v>
      </c>
      <c r="D486" s="22">
        <v>42953</v>
      </c>
      <c r="E486" s="22">
        <v>42932</v>
      </c>
      <c r="F486" s="21" t="s">
        <v>645</v>
      </c>
      <c r="G486" s="21">
        <v>26.200000000000003</v>
      </c>
      <c r="H486" s="21" t="s">
        <v>359</v>
      </c>
      <c r="I486" s="21" t="str">
        <f>TEXT(OrderInfo[[#This Row],[OrderDate]],"mmm")</f>
        <v>Jul</v>
      </c>
    </row>
    <row r="487" spans="1:9" x14ac:dyDescent="0.3">
      <c r="A487" s="20">
        <v>10680</v>
      </c>
      <c r="B487" s="20" t="s">
        <v>191</v>
      </c>
      <c r="C487" s="22">
        <v>43002</v>
      </c>
      <c r="D487" s="22">
        <v>43030</v>
      </c>
      <c r="E487" s="22">
        <v>43004</v>
      </c>
      <c r="F487" s="21" t="s">
        <v>644</v>
      </c>
      <c r="G487" s="21">
        <v>133.05000000000001</v>
      </c>
      <c r="H487" s="21" t="s">
        <v>359</v>
      </c>
      <c r="I487" s="21" t="str">
        <f>TEXT(OrderInfo[[#This Row],[OrderDate]],"mmm")</f>
        <v>Sep</v>
      </c>
    </row>
    <row r="488" spans="1:9" x14ac:dyDescent="0.3">
      <c r="A488" s="20">
        <v>10706</v>
      </c>
      <c r="B488" s="20" t="s">
        <v>191</v>
      </c>
      <c r="C488" s="22">
        <v>43024</v>
      </c>
      <c r="D488" s="22">
        <v>43052</v>
      </c>
      <c r="E488" s="22">
        <v>43029</v>
      </c>
      <c r="F488" s="21" t="s">
        <v>646</v>
      </c>
      <c r="G488" s="21">
        <v>678.15</v>
      </c>
      <c r="H488" s="21" t="s">
        <v>359</v>
      </c>
      <c r="I488" s="21" t="str">
        <f>TEXT(OrderInfo[[#This Row],[OrderDate]],"mmm")</f>
        <v>Oct</v>
      </c>
    </row>
    <row r="489" spans="1:9" x14ac:dyDescent="0.3">
      <c r="A489" s="20">
        <v>10855</v>
      </c>
      <c r="B489" s="20" t="s">
        <v>191</v>
      </c>
      <c r="C489" s="22">
        <v>43127</v>
      </c>
      <c r="D489" s="22">
        <v>43155</v>
      </c>
      <c r="E489" s="22">
        <v>43135</v>
      </c>
      <c r="F489" s="21" t="s">
        <v>644</v>
      </c>
      <c r="G489" s="21">
        <v>854.85</v>
      </c>
      <c r="H489" s="21" t="s">
        <v>359</v>
      </c>
      <c r="I489" s="21" t="str">
        <f>TEXT(OrderInfo[[#This Row],[OrderDate]],"mmm")</f>
        <v>Jan</v>
      </c>
    </row>
    <row r="490" spans="1:9" x14ac:dyDescent="0.3">
      <c r="A490" s="20">
        <v>10965</v>
      </c>
      <c r="B490" s="20" t="s">
        <v>191</v>
      </c>
      <c r="C490" s="22">
        <v>43179</v>
      </c>
      <c r="D490" s="22">
        <v>43207</v>
      </c>
      <c r="E490" s="22">
        <v>43189</v>
      </c>
      <c r="F490" s="21" t="s">
        <v>646</v>
      </c>
      <c r="G490" s="21">
        <v>721.9</v>
      </c>
      <c r="H490" s="21" t="s">
        <v>359</v>
      </c>
      <c r="I490" s="21" t="str">
        <f>TEXT(OrderInfo[[#This Row],[OrderDate]],"mmm")</f>
        <v>Mar</v>
      </c>
    </row>
    <row r="491" spans="1:9" x14ac:dyDescent="0.3">
      <c r="A491" s="20">
        <v>11034</v>
      </c>
      <c r="B491" s="20" t="s">
        <v>191</v>
      </c>
      <c r="C491" s="22">
        <v>43210</v>
      </c>
      <c r="D491" s="22">
        <v>43252</v>
      </c>
      <c r="E491" s="22">
        <v>43217</v>
      </c>
      <c r="F491" s="21" t="s">
        <v>644</v>
      </c>
      <c r="G491" s="21">
        <v>201.6</v>
      </c>
      <c r="H491" s="21" t="s">
        <v>359</v>
      </c>
      <c r="I491" s="21" t="str">
        <f>TEXT(OrderInfo[[#This Row],[OrderDate]],"mmm")</f>
        <v>Apr</v>
      </c>
    </row>
    <row r="492" spans="1:9" x14ac:dyDescent="0.3">
      <c r="A492" s="20">
        <v>10407</v>
      </c>
      <c r="B492" s="20" t="s">
        <v>195</v>
      </c>
      <c r="C492" s="22">
        <v>42742</v>
      </c>
      <c r="D492" s="22">
        <v>42770</v>
      </c>
      <c r="E492" s="22">
        <v>42765</v>
      </c>
      <c r="F492" s="21" t="s">
        <v>645</v>
      </c>
      <c r="G492" s="21">
        <v>457.40000000000003</v>
      </c>
      <c r="H492" s="21" t="s">
        <v>360</v>
      </c>
      <c r="I492" s="21" t="str">
        <f>TEXT(OrderInfo[[#This Row],[OrderDate]],"mmm")</f>
        <v>Jan</v>
      </c>
    </row>
    <row r="493" spans="1:9" x14ac:dyDescent="0.3">
      <c r="A493" s="20">
        <v>10508</v>
      </c>
      <c r="B493" s="20" t="s">
        <v>195</v>
      </c>
      <c r="C493" s="22">
        <v>42841</v>
      </c>
      <c r="D493" s="22">
        <v>42869</v>
      </c>
      <c r="E493" s="22">
        <v>42868</v>
      </c>
      <c r="F493" s="21" t="s">
        <v>645</v>
      </c>
      <c r="G493" s="21">
        <v>24.950000000000003</v>
      </c>
      <c r="H493" s="21" t="s">
        <v>360</v>
      </c>
      <c r="I493" s="21" t="str">
        <f>TEXT(OrderInfo[[#This Row],[OrderDate]],"mmm")</f>
        <v>Apr</v>
      </c>
    </row>
    <row r="494" spans="1:9" x14ac:dyDescent="0.3">
      <c r="A494" s="20">
        <v>10554</v>
      </c>
      <c r="B494" s="20" t="s">
        <v>195</v>
      </c>
      <c r="C494" s="22">
        <v>42885</v>
      </c>
      <c r="D494" s="22">
        <v>42913</v>
      </c>
      <c r="E494" s="22">
        <v>42891</v>
      </c>
      <c r="F494" s="21" t="s">
        <v>646</v>
      </c>
      <c r="G494" s="21">
        <v>604.85</v>
      </c>
      <c r="H494" s="21" t="s">
        <v>360</v>
      </c>
      <c r="I494" s="21" t="str">
        <f>TEXT(OrderInfo[[#This Row],[OrderDate]],"mmm")</f>
        <v>May</v>
      </c>
    </row>
    <row r="495" spans="1:9" x14ac:dyDescent="0.3">
      <c r="A495" s="20">
        <v>10580</v>
      </c>
      <c r="B495" s="20" t="s">
        <v>195</v>
      </c>
      <c r="C495" s="22">
        <v>42912</v>
      </c>
      <c r="D495" s="22">
        <v>42940</v>
      </c>
      <c r="E495" s="22">
        <v>42917</v>
      </c>
      <c r="F495" s="21" t="s">
        <v>646</v>
      </c>
      <c r="G495" s="21">
        <v>379.45</v>
      </c>
      <c r="H495" s="21" t="s">
        <v>360</v>
      </c>
      <c r="I495" s="21" t="str">
        <f>TEXT(OrderInfo[[#This Row],[OrderDate]],"mmm")</f>
        <v>Jun</v>
      </c>
    </row>
    <row r="496" spans="1:9" x14ac:dyDescent="0.3">
      <c r="A496" s="20">
        <v>10684</v>
      </c>
      <c r="B496" s="20" t="s">
        <v>195</v>
      </c>
      <c r="C496" s="22">
        <v>43004</v>
      </c>
      <c r="D496" s="22">
        <v>43032</v>
      </c>
      <c r="E496" s="22">
        <v>43008</v>
      </c>
      <c r="F496" s="21" t="s">
        <v>644</v>
      </c>
      <c r="G496" s="21">
        <v>728.15</v>
      </c>
      <c r="H496" s="21" t="s">
        <v>360</v>
      </c>
      <c r="I496" s="21" t="str">
        <f>TEXT(OrderInfo[[#This Row],[OrderDate]],"mmm")</f>
        <v>Sep</v>
      </c>
    </row>
    <row r="497" spans="1:9" x14ac:dyDescent="0.3">
      <c r="A497" s="20">
        <v>10766</v>
      </c>
      <c r="B497" s="20" t="s">
        <v>195</v>
      </c>
      <c r="C497" s="22">
        <v>43074</v>
      </c>
      <c r="D497" s="22">
        <v>43102</v>
      </c>
      <c r="E497" s="22">
        <v>43078</v>
      </c>
      <c r="F497" s="21" t="s">
        <v>644</v>
      </c>
      <c r="G497" s="21">
        <v>787.75</v>
      </c>
      <c r="H497" s="21" t="s">
        <v>360</v>
      </c>
      <c r="I497" s="21" t="str">
        <f>TEXT(OrderInfo[[#This Row],[OrderDate]],"mmm")</f>
        <v>Dec</v>
      </c>
    </row>
    <row r="498" spans="1:9" x14ac:dyDescent="0.3">
      <c r="A498" s="20">
        <v>10833</v>
      </c>
      <c r="B498" s="20" t="s">
        <v>195</v>
      </c>
      <c r="C498" s="22">
        <v>43115</v>
      </c>
      <c r="D498" s="22">
        <v>43143</v>
      </c>
      <c r="E498" s="22">
        <v>43123</v>
      </c>
      <c r="F498" s="21" t="s">
        <v>645</v>
      </c>
      <c r="G498" s="21">
        <v>357.45</v>
      </c>
      <c r="H498" s="21" t="s">
        <v>360</v>
      </c>
      <c r="I498" s="21" t="str">
        <f>TEXT(OrderInfo[[#This Row],[OrderDate]],"mmm")</f>
        <v>Jan</v>
      </c>
    </row>
    <row r="499" spans="1:9" x14ac:dyDescent="0.3">
      <c r="A499" s="20">
        <v>10999</v>
      </c>
      <c r="B499" s="20" t="s">
        <v>195</v>
      </c>
      <c r="C499" s="22">
        <v>43193</v>
      </c>
      <c r="D499" s="22">
        <v>43221</v>
      </c>
      <c r="E499" s="22">
        <v>43200</v>
      </c>
      <c r="F499" s="21" t="s">
        <v>645</v>
      </c>
      <c r="G499" s="21">
        <v>481.75</v>
      </c>
      <c r="H499" s="21" t="s">
        <v>360</v>
      </c>
      <c r="I499" s="21" t="str">
        <f>TEXT(OrderInfo[[#This Row],[OrderDate]],"mmm")</f>
        <v>Apr</v>
      </c>
    </row>
    <row r="500" spans="1:9" x14ac:dyDescent="0.3">
      <c r="A500" s="20">
        <v>11020</v>
      </c>
      <c r="B500" s="20" t="s">
        <v>195</v>
      </c>
      <c r="C500" s="22">
        <v>43204</v>
      </c>
      <c r="D500" s="22">
        <v>43232</v>
      </c>
      <c r="E500" s="22">
        <v>43206</v>
      </c>
      <c r="F500" s="21" t="s">
        <v>645</v>
      </c>
      <c r="G500" s="21">
        <v>216.5</v>
      </c>
      <c r="H500" s="21" t="s">
        <v>360</v>
      </c>
      <c r="I500" s="21" t="str">
        <f>TEXT(OrderInfo[[#This Row],[OrderDate]],"mmm")</f>
        <v>Apr</v>
      </c>
    </row>
    <row r="501" spans="1:9" x14ac:dyDescent="0.3">
      <c r="A501" s="20">
        <v>10322</v>
      </c>
      <c r="B501" s="20" t="s">
        <v>201</v>
      </c>
      <c r="C501" s="22">
        <v>42647</v>
      </c>
      <c r="D501" s="22">
        <v>42675</v>
      </c>
      <c r="E501" s="22">
        <v>42666</v>
      </c>
      <c r="F501" s="21" t="s">
        <v>646</v>
      </c>
      <c r="G501" s="21">
        <v>2</v>
      </c>
      <c r="H501" s="21" t="s">
        <v>11</v>
      </c>
      <c r="I501" s="21" t="str">
        <f>TEXT(OrderInfo[[#This Row],[OrderDate]],"mmm")</f>
        <v>Oct</v>
      </c>
    </row>
    <row r="502" spans="1:9" x14ac:dyDescent="0.3">
      <c r="A502" s="20">
        <v>10354</v>
      </c>
      <c r="B502" s="20" t="s">
        <v>201</v>
      </c>
      <c r="C502" s="22">
        <v>42688</v>
      </c>
      <c r="D502" s="22">
        <v>42716</v>
      </c>
      <c r="E502" s="22">
        <v>42694</v>
      </c>
      <c r="F502" s="21" t="s">
        <v>646</v>
      </c>
      <c r="G502" s="21">
        <v>269</v>
      </c>
      <c r="H502" s="21" t="s">
        <v>11</v>
      </c>
      <c r="I502" s="21" t="str">
        <f>TEXT(OrderInfo[[#This Row],[OrderDate]],"mmm")</f>
        <v>Nov</v>
      </c>
    </row>
    <row r="503" spans="1:9" x14ac:dyDescent="0.3">
      <c r="A503" s="20">
        <v>10474</v>
      </c>
      <c r="B503" s="20" t="s">
        <v>201</v>
      </c>
      <c r="C503" s="22">
        <v>42807</v>
      </c>
      <c r="D503" s="22">
        <v>42835</v>
      </c>
      <c r="E503" s="22">
        <v>42815</v>
      </c>
      <c r="F503" s="21" t="s">
        <v>645</v>
      </c>
      <c r="G503" s="21">
        <v>417.45</v>
      </c>
      <c r="H503" s="21" t="s">
        <v>11</v>
      </c>
      <c r="I503" s="21" t="str">
        <f>TEXT(OrderInfo[[#This Row],[OrderDate]],"mmm")</f>
        <v>Mar</v>
      </c>
    </row>
    <row r="504" spans="1:9" x14ac:dyDescent="0.3">
      <c r="A504" s="20">
        <v>10502</v>
      </c>
      <c r="B504" s="20" t="s">
        <v>201</v>
      </c>
      <c r="C504" s="22">
        <v>42835</v>
      </c>
      <c r="D504" s="22">
        <v>42863</v>
      </c>
      <c r="E504" s="22">
        <v>42854</v>
      </c>
      <c r="F504" s="21" t="s">
        <v>644</v>
      </c>
      <c r="G504" s="21">
        <v>346.59999999999997</v>
      </c>
      <c r="H504" s="21" t="s">
        <v>11</v>
      </c>
      <c r="I504" s="21" t="str">
        <f>TEXT(OrderInfo[[#This Row],[OrderDate]],"mmm")</f>
        <v>Apr</v>
      </c>
    </row>
    <row r="505" spans="1:9" x14ac:dyDescent="0.3">
      <c r="A505" s="20">
        <v>10995</v>
      </c>
      <c r="B505" s="20" t="s">
        <v>201</v>
      </c>
      <c r="C505" s="22">
        <v>43192</v>
      </c>
      <c r="D505" s="22">
        <v>43220</v>
      </c>
      <c r="E505" s="22">
        <v>43196</v>
      </c>
      <c r="F505" s="21" t="s">
        <v>646</v>
      </c>
      <c r="G505" s="21">
        <v>230</v>
      </c>
      <c r="H505" s="21" t="s">
        <v>11</v>
      </c>
      <c r="I505" s="21" t="str">
        <f>TEXT(OrderInfo[[#This Row],[OrderDate]],"mmm")</f>
        <v>Apr</v>
      </c>
    </row>
    <row r="506" spans="1:9" x14ac:dyDescent="0.3">
      <c r="A506" s="20">
        <v>11073</v>
      </c>
      <c r="B506" s="20" t="s">
        <v>201</v>
      </c>
      <c r="C506" s="22">
        <v>43225</v>
      </c>
      <c r="D506" s="22">
        <v>43253</v>
      </c>
      <c r="E506" s="22"/>
      <c r="F506" s="21" t="s">
        <v>645</v>
      </c>
      <c r="G506" s="21">
        <v>124.75</v>
      </c>
      <c r="H506" s="21" t="s">
        <v>11</v>
      </c>
      <c r="I506" s="21" t="str">
        <f>TEXT(OrderInfo[[#This Row],[OrderDate]],"mmm")</f>
        <v>May</v>
      </c>
    </row>
    <row r="507" spans="1:9" x14ac:dyDescent="0.3">
      <c r="A507" s="20">
        <v>10353</v>
      </c>
      <c r="B507" s="20" t="s">
        <v>204</v>
      </c>
      <c r="C507" s="22">
        <v>42687</v>
      </c>
      <c r="D507" s="22">
        <v>42715</v>
      </c>
      <c r="E507" s="22">
        <v>42699</v>
      </c>
      <c r="F507" s="21" t="s">
        <v>646</v>
      </c>
      <c r="G507" s="21">
        <v>1803.15</v>
      </c>
      <c r="H507" s="21" t="s">
        <v>362</v>
      </c>
      <c r="I507" s="21" t="str">
        <f>TEXT(OrderInfo[[#This Row],[OrderDate]],"mmm")</f>
        <v>Nov</v>
      </c>
    </row>
    <row r="508" spans="1:9" x14ac:dyDescent="0.3">
      <c r="A508" s="20">
        <v>10392</v>
      </c>
      <c r="B508" s="20" t="s">
        <v>204</v>
      </c>
      <c r="C508" s="22">
        <v>42728</v>
      </c>
      <c r="D508" s="22">
        <v>42756</v>
      </c>
      <c r="E508" s="22">
        <v>42736</v>
      </c>
      <c r="F508" s="21" t="s">
        <v>646</v>
      </c>
      <c r="G508" s="21">
        <v>612.29999999999995</v>
      </c>
      <c r="H508" s="21" t="s">
        <v>362</v>
      </c>
      <c r="I508" s="21" t="str">
        <f>TEXT(OrderInfo[[#This Row],[OrderDate]],"mmm")</f>
        <v>Dec</v>
      </c>
    </row>
    <row r="509" spans="1:9" x14ac:dyDescent="0.3">
      <c r="A509" s="20">
        <v>10427</v>
      </c>
      <c r="B509" s="20" t="s">
        <v>204</v>
      </c>
      <c r="C509" s="22">
        <v>42762</v>
      </c>
      <c r="D509" s="22">
        <v>42790</v>
      </c>
      <c r="E509" s="22">
        <v>42797</v>
      </c>
      <c r="F509" s="21" t="s">
        <v>645</v>
      </c>
      <c r="G509" s="21">
        <v>156.44999999999999</v>
      </c>
      <c r="H509" s="21" t="s">
        <v>362</v>
      </c>
      <c r="I509" s="21" t="str">
        <f>TEXT(OrderInfo[[#This Row],[OrderDate]],"mmm")</f>
        <v>Jan</v>
      </c>
    </row>
    <row r="510" spans="1:9" x14ac:dyDescent="0.3">
      <c r="A510" s="20">
        <v>10489</v>
      </c>
      <c r="B510" s="20" t="s">
        <v>204</v>
      </c>
      <c r="C510" s="22">
        <v>42822</v>
      </c>
      <c r="D510" s="22">
        <v>42850</v>
      </c>
      <c r="E510" s="22">
        <v>42834</v>
      </c>
      <c r="F510" s="21" t="s">
        <v>645</v>
      </c>
      <c r="G510" s="21">
        <v>26.45</v>
      </c>
      <c r="H510" s="21" t="s">
        <v>362</v>
      </c>
      <c r="I510" s="21" t="str">
        <f>TEXT(OrderInfo[[#This Row],[OrderDate]],"mmm")</f>
        <v>Mar</v>
      </c>
    </row>
    <row r="511" spans="1:9" x14ac:dyDescent="0.3">
      <c r="A511" s="20">
        <v>10530</v>
      </c>
      <c r="B511" s="20" t="s">
        <v>204</v>
      </c>
      <c r="C511" s="22">
        <v>42863</v>
      </c>
      <c r="D511" s="22">
        <v>42891</v>
      </c>
      <c r="E511" s="22">
        <v>42867</v>
      </c>
      <c r="F511" s="21" t="s">
        <v>645</v>
      </c>
      <c r="G511" s="21">
        <v>1696.1000000000001</v>
      </c>
      <c r="H511" s="21" t="s">
        <v>362</v>
      </c>
      <c r="I511" s="21" t="str">
        <f>TEXT(OrderInfo[[#This Row],[OrderDate]],"mmm")</f>
        <v>May</v>
      </c>
    </row>
    <row r="512" spans="1:9" x14ac:dyDescent="0.3">
      <c r="A512" s="20">
        <v>10597</v>
      </c>
      <c r="B512" s="20" t="s">
        <v>204</v>
      </c>
      <c r="C512" s="22">
        <v>42927</v>
      </c>
      <c r="D512" s="22">
        <v>42955</v>
      </c>
      <c r="E512" s="22">
        <v>42934</v>
      </c>
      <c r="F512" s="21" t="s">
        <v>646</v>
      </c>
      <c r="G512" s="21">
        <v>175.6</v>
      </c>
      <c r="H512" s="21" t="s">
        <v>362</v>
      </c>
      <c r="I512" s="21" t="str">
        <f>TEXT(OrderInfo[[#This Row],[OrderDate]],"mmm")</f>
        <v>Jul</v>
      </c>
    </row>
    <row r="513" spans="1:9" x14ac:dyDescent="0.3">
      <c r="A513" s="20">
        <v>10686</v>
      </c>
      <c r="B513" s="20" t="s">
        <v>204</v>
      </c>
      <c r="C513" s="22">
        <v>43008</v>
      </c>
      <c r="D513" s="22">
        <v>43036</v>
      </c>
      <c r="E513" s="22">
        <v>43016</v>
      </c>
      <c r="F513" s="21" t="s">
        <v>644</v>
      </c>
      <c r="G513" s="21">
        <v>482.5</v>
      </c>
      <c r="H513" s="21" t="s">
        <v>362</v>
      </c>
      <c r="I513" s="21" t="str">
        <f>TEXT(OrderInfo[[#This Row],[OrderDate]],"mmm")</f>
        <v>Sep</v>
      </c>
    </row>
    <row r="514" spans="1:9" x14ac:dyDescent="0.3">
      <c r="A514" s="20">
        <v>10747</v>
      </c>
      <c r="B514" s="20" t="s">
        <v>204</v>
      </c>
      <c r="C514" s="22">
        <v>43058</v>
      </c>
      <c r="D514" s="22">
        <v>43086</v>
      </c>
      <c r="E514" s="22">
        <v>43065</v>
      </c>
      <c r="F514" s="21" t="s">
        <v>644</v>
      </c>
      <c r="G514" s="21">
        <v>586.65</v>
      </c>
      <c r="H514" s="21" t="s">
        <v>362</v>
      </c>
      <c r="I514" s="21" t="str">
        <f>TEXT(OrderInfo[[#This Row],[OrderDate]],"mmm")</f>
        <v>Nov</v>
      </c>
    </row>
    <row r="515" spans="1:9" x14ac:dyDescent="0.3">
      <c r="A515" s="20">
        <v>10844</v>
      </c>
      <c r="B515" s="20" t="s">
        <v>204</v>
      </c>
      <c r="C515" s="22">
        <v>43121</v>
      </c>
      <c r="D515" s="22">
        <v>43149</v>
      </c>
      <c r="E515" s="22">
        <v>43126</v>
      </c>
      <c r="F515" s="21" t="s">
        <v>645</v>
      </c>
      <c r="G515" s="21">
        <v>126.1</v>
      </c>
      <c r="H515" s="21" t="s">
        <v>362</v>
      </c>
      <c r="I515" s="21" t="str">
        <f>TEXT(OrderInfo[[#This Row],[OrderDate]],"mmm")</f>
        <v>Jan</v>
      </c>
    </row>
    <row r="516" spans="1:9" x14ac:dyDescent="0.3">
      <c r="A516" s="20">
        <v>11053</v>
      </c>
      <c r="B516" s="20" t="s">
        <v>204</v>
      </c>
      <c r="C516" s="22">
        <v>43217</v>
      </c>
      <c r="D516" s="22">
        <v>43245</v>
      </c>
      <c r="E516" s="22">
        <v>43219</v>
      </c>
      <c r="F516" s="21" t="s">
        <v>645</v>
      </c>
      <c r="G516" s="21">
        <v>265.25</v>
      </c>
      <c r="H516" s="21" t="s">
        <v>362</v>
      </c>
      <c r="I516" s="21" t="str">
        <f>TEXT(OrderInfo[[#This Row],[OrderDate]],"mmm")</f>
        <v>Apr</v>
      </c>
    </row>
    <row r="517" spans="1:9" x14ac:dyDescent="0.3">
      <c r="A517" s="20">
        <v>10336</v>
      </c>
      <c r="B517" s="20" t="s">
        <v>207</v>
      </c>
      <c r="C517" s="22">
        <v>42666</v>
      </c>
      <c r="D517" s="22">
        <v>42694</v>
      </c>
      <c r="E517" s="22">
        <v>42668</v>
      </c>
      <c r="F517" s="21" t="s">
        <v>645</v>
      </c>
      <c r="G517" s="21">
        <v>77.55</v>
      </c>
      <c r="H517" s="21" t="s">
        <v>363</v>
      </c>
      <c r="I517" s="21" t="str">
        <f>TEXT(OrderInfo[[#This Row],[OrderDate]],"mmm")</f>
        <v>Oct</v>
      </c>
    </row>
    <row r="518" spans="1:9" x14ac:dyDescent="0.3">
      <c r="A518" s="20">
        <v>10397</v>
      </c>
      <c r="B518" s="20" t="s">
        <v>207</v>
      </c>
      <c r="C518" s="22">
        <v>42731</v>
      </c>
      <c r="D518" s="22">
        <v>42759</v>
      </c>
      <c r="E518" s="22">
        <v>42737</v>
      </c>
      <c r="F518" s="21" t="s">
        <v>644</v>
      </c>
      <c r="G518" s="21">
        <v>301.3</v>
      </c>
      <c r="H518" s="21" t="s">
        <v>363</v>
      </c>
      <c r="I518" s="21" t="str">
        <f>TEXT(OrderInfo[[#This Row],[OrderDate]],"mmm")</f>
        <v>Dec</v>
      </c>
    </row>
    <row r="519" spans="1:9" x14ac:dyDescent="0.3">
      <c r="A519" s="20">
        <v>10433</v>
      </c>
      <c r="B519" s="20" t="s">
        <v>207</v>
      </c>
      <c r="C519" s="22">
        <v>42769</v>
      </c>
      <c r="D519" s="22">
        <v>42797</v>
      </c>
      <c r="E519" s="22">
        <v>42798</v>
      </c>
      <c r="F519" s="21" t="s">
        <v>646</v>
      </c>
      <c r="G519" s="21">
        <v>369.15</v>
      </c>
      <c r="H519" s="21" t="s">
        <v>363</v>
      </c>
      <c r="I519" s="21" t="str">
        <f>TEXT(OrderInfo[[#This Row],[OrderDate]],"mmm")</f>
        <v>Feb</v>
      </c>
    </row>
    <row r="520" spans="1:9" x14ac:dyDescent="0.3">
      <c r="A520" s="20">
        <v>10477</v>
      </c>
      <c r="B520" s="20" t="s">
        <v>207</v>
      </c>
      <c r="C520" s="22">
        <v>42811</v>
      </c>
      <c r="D520" s="22">
        <v>42839</v>
      </c>
      <c r="E520" s="22">
        <v>42819</v>
      </c>
      <c r="F520" s="21" t="s">
        <v>645</v>
      </c>
      <c r="G520" s="21">
        <v>65.099999999999994</v>
      </c>
      <c r="H520" s="21" t="s">
        <v>363</v>
      </c>
      <c r="I520" s="21" t="str">
        <f>TEXT(OrderInfo[[#This Row],[OrderDate]],"mmm")</f>
        <v>Mar</v>
      </c>
    </row>
    <row r="521" spans="1:9" x14ac:dyDescent="0.3">
      <c r="A521" s="20">
        <v>10808</v>
      </c>
      <c r="B521" s="20" t="s">
        <v>207</v>
      </c>
      <c r="C521" s="22">
        <v>43101</v>
      </c>
      <c r="D521" s="22">
        <v>43129</v>
      </c>
      <c r="E521" s="22">
        <v>43109</v>
      </c>
      <c r="F521" s="21" t="s">
        <v>646</v>
      </c>
      <c r="G521" s="21">
        <v>227.65</v>
      </c>
      <c r="H521" s="21" t="s">
        <v>363</v>
      </c>
      <c r="I521" s="21" t="str">
        <f>TEXT(OrderInfo[[#This Row],[OrderDate]],"mmm")</f>
        <v>Jan</v>
      </c>
    </row>
    <row r="522" spans="1:9" x14ac:dyDescent="0.3">
      <c r="A522" s="20">
        <v>11007</v>
      </c>
      <c r="B522" s="20" t="s">
        <v>207</v>
      </c>
      <c r="C522" s="22">
        <v>43198</v>
      </c>
      <c r="D522" s="22">
        <v>43226</v>
      </c>
      <c r="E522" s="22">
        <v>43203</v>
      </c>
      <c r="F522" s="21" t="s">
        <v>645</v>
      </c>
      <c r="G522" s="21">
        <v>1011.2</v>
      </c>
      <c r="H522" s="21" t="s">
        <v>363</v>
      </c>
      <c r="I522" s="21" t="str">
        <f>TEXT(OrderInfo[[#This Row],[OrderDate]],"mmm")</f>
        <v>Apr</v>
      </c>
    </row>
    <row r="523" spans="1:9" x14ac:dyDescent="0.3">
      <c r="A523" s="20">
        <v>10261</v>
      </c>
      <c r="B523" s="20" t="s">
        <v>209</v>
      </c>
      <c r="C523" s="22">
        <v>42570</v>
      </c>
      <c r="D523" s="22">
        <v>42598</v>
      </c>
      <c r="E523" s="22">
        <v>42581</v>
      </c>
      <c r="F523" s="21" t="s">
        <v>645</v>
      </c>
      <c r="G523" s="21">
        <v>15.25</v>
      </c>
      <c r="H523" s="21" t="s">
        <v>364</v>
      </c>
      <c r="I523" s="21" t="str">
        <f>TEXT(OrderInfo[[#This Row],[OrderDate]],"mmm")</f>
        <v>Jul</v>
      </c>
    </row>
    <row r="524" spans="1:9" x14ac:dyDescent="0.3">
      <c r="A524" s="20">
        <v>10291</v>
      </c>
      <c r="B524" s="20" t="s">
        <v>209</v>
      </c>
      <c r="C524" s="22">
        <v>42609</v>
      </c>
      <c r="D524" s="22">
        <v>42637</v>
      </c>
      <c r="E524" s="22">
        <v>42617</v>
      </c>
      <c r="F524" s="21" t="s">
        <v>645</v>
      </c>
      <c r="G524" s="21">
        <v>32</v>
      </c>
      <c r="H524" s="21" t="s">
        <v>364</v>
      </c>
      <c r="I524" s="21" t="str">
        <f>TEXT(OrderInfo[[#This Row],[OrderDate]],"mmm")</f>
        <v>Aug</v>
      </c>
    </row>
    <row r="525" spans="1:9" x14ac:dyDescent="0.3">
      <c r="A525" s="20">
        <v>10379</v>
      </c>
      <c r="B525" s="20" t="s">
        <v>209</v>
      </c>
      <c r="C525" s="22">
        <v>42715</v>
      </c>
      <c r="D525" s="22">
        <v>42743</v>
      </c>
      <c r="E525" s="22">
        <v>42717</v>
      </c>
      <c r="F525" s="21" t="s">
        <v>644</v>
      </c>
      <c r="G525" s="21">
        <v>225.15</v>
      </c>
      <c r="H525" s="21" t="s">
        <v>364</v>
      </c>
      <c r="I525" s="21" t="str">
        <f>TEXT(OrderInfo[[#This Row],[OrderDate]],"mmm")</f>
        <v>Dec</v>
      </c>
    </row>
    <row r="526" spans="1:9" x14ac:dyDescent="0.3">
      <c r="A526" s="20">
        <v>10421</v>
      </c>
      <c r="B526" s="20" t="s">
        <v>209</v>
      </c>
      <c r="C526" s="22">
        <v>42756</v>
      </c>
      <c r="D526" s="22">
        <v>42798</v>
      </c>
      <c r="E526" s="22">
        <v>42762</v>
      </c>
      <c r="F526" s="21" t="s">
        <v>644</v>
      </c>
      <c r="G526" s="21">
        <v>496.15000000000003</v>
      </c>
      <c r="H526" s="21" t="s">
        <v>364</v>
      </c>
      <c r="I526" s="21" t="str">
        <f>TEXT(OrderInfo[[#This Row],[OrderDate]],"mmm")</f>
        <v>Jan</v>
      </c>
    </row>
    <row r="527" spans="1:9" x14ac:dyDescent="0.3">
      <c r="A527" s="20">
        <v>10587</v>
      </c>
      <c r="B527" s="20" t="s">
        <v>209</v>
      </c>
      <c r="C527" s="22">
        <v>42918</v>
      </c>
      <c r="D527" s="22">
        <v>42946</v>
      </c>
      <c r="E527" s="22">
        <v>42925</v>
      </c>
      <c r="F527" s="21" t="s">
        <v>644</v>
      </c>
      <c r="G527" s="21">
        <v>312.60000000000002</v>
      </c>
      <c r="H527" s="21" t="s">
        <v>364</v>
      </c>
      <c r="I527" s="21" t="str">
        <f>TEXT(OrderInfo[[#This Row],[OrderDate]],"mmm")</f>
        <v>Jul</v>
      </c>
    </row>
    <row r="528" spans="1:9" x14ac:dyDescent="0.3">
      <c r="A528" s="20">
        <v>10647</v>
      </c>
      <c r="B528" s="20" t="s">
        <v>209</v>
      </c>
      <c r="C528" s="22">
        <v>42974</v>
      </c>
      <c r="D528" s="22">
        <v>42988</v>
      </c>
      <c r="E528" s="22">
        <v>42981</v>
      </c>
      <c r="F528" s="21" t="s">
        <v>645</v>
      </c>
      <c r="G528" s="21">
        <v>227.7</v>
      </c>
      <c r="H528" s="21" t="s">
        <v>364</v>
      </c>
      <c r="I528" s="21" t="str">
        <f>TEXT(OrderInfo[[#This Row],[OrderDate]],"mmm")</f>
        <v>Aug</v>
      </c>
    </row>
    <row r="529" spans="1:9" x14ac:dyDescent="0.3">
      <c r="A529" s="20">
        <v>10720</v>
      </c>
      <c r="B529" s="20" t="s">
        <v>209</v>
      </c>
      <c r="C529" s="22">
        <v>43036</v>
      </c>
      <c r="D529" s="22">
        <v>43050</v>
      </c>
      <c r="E529" s="22">
        <v>43044</v>
      </c>
      <c r="F529" s="21" t="s">
        <v>645</v>
      </c>
      <c r="G529" s="21">
        <v>47.65</v>
      </c>
      <c r="H529" s="21" t="s">
        <v>364</v>
      </c>
      <c r="I529" s="21" t="str">
        <f>TEXT(OrderInfo[[#This Row],[OrderDate]],"mmm")</f>
        <v>Oct</v>
      </c>
    </row>
    <row r="530" spans="1:9" x14ac:dyDescent="0.3">
      <c r="A530" s="20">
        <v>10794</v>
      </c>
      <c r="B530" s="20" t="s">
        <v>209</v>
      </c>
      <c r="C530" s="22">
        <v>43093</v>
      </c>
      <c r="D530" s="22">
        <v>43121</v>
      </c>
      <c r="E530" s="22">
        <v>43102</v>
      </c>
      <c r="F530" s="21" t="s">
        <v>644</v>
      </c>
      <c r="G530" s="21">
        <v>107.44999999999999</v>
      </c>
      <c r="H530" s="21" t="s">
        <v>364</v>
      </c>
      <c r="I530" s="21" t="str">
        <f>TEXT(OrderInfo[[#This Row],[OrderDate]],"mmm")</f>
        <v>Dec</v>
      </c>
    </row>
    <row r="531" spans="1:9" x14ac:dyDescent="0.3">
      <c r="A531" s="20">
        <v>10989</v>
      </c>
      <c r="B531" s="20" t="s">
        <v>209</v>
      </c>
      <c r="C531" s="22">
        <v>43190</v>
      </c>
      <c r="D531" s="22">
        <v>43218</v>
      </c>
      <c r="E531" s="22">
        <v>43192</v>
      </c>
      <c r="F531" s="21" t="s">
        <v>644</v>
      </c>
      <c r="G531" s="21">
        <v>173.79999999999998</v>
      </c>
      <c r="H531" s="21" t="s">
        <v>364</v>
      </c>
      <c r="I531" s="21" t="str">
        <f>TEXT(OrderInfo[[#This Row],[OrderDate]],"mmm")</f>
        <v>Mar</v>
      </c>
    </row>
    <row r="532" spans="1:9" x14ac:dyDescent="0.3">
      <c r="A532" s="20">
        <v>10372</v>
      </c>
      <c r="B532" s="20" t="s">
        <v>212</v>
      </c>
      <c r="C532" s="22">
        <v>42708</v>
      </c>
      <c r="D532" s="22">
        <v>42736</v>
      </c>
      <c r="E532" s="22">
        <v>42713</v>
      </c>
      <c r="F532" s="21" t="s">
        <v>645</v>
      </c>
      <c r="G532" s="21">
        <v>4453.8999999999996</v>
      </c>
      <c r="H532" s="21" t="s">
        <v>365</v>
      </c>
      <c r="I532" s="21" t="str">
        <f>TEXT(OrderInfo[[#This Row],[OrderDate]],"mmm")</f>
        <v>Dec</v>
      </c>
    </row>
    <row r="533" spans="1:9" x14ac:dyDescent="0.3">
      <c r="A533" s="20">
        <v>10406</v>
      </c>
      <c r="B533" s="20" t="s">
        <v>212</v>
      </c>
      <c r="C533" s="22">
        <v>42742</v>
      </c>
      <c r="D533" s="22">
        <v>42784</v>
      </c>
      <c r="E533" s="22">
        <v>42748</v>
      </c>
      <c r="F533" s="21" t="s">
        <v>644</v>
      </c>
      <c r="G533" s="21">
        <v>540.20000000000005</v>
      </c>
      <c r="H533" s="21" t="s">
        <v>365</v>
      </c>
      <c r="I533" s="21" t="str">
        <f>TEXT(OrderInfo[[#This Row],[OrderDate]],"mmm")</f>
        <v>Jan</v>
      </c>
    </row>
    <row r="534" spans="1:9" x14ac:dyDescent="0.3">
      <c r="A534" s="20">
        <v>10487</v>
      </c>
      <c r="B534" s="20" t="s">
        <v>212</v>
      </c>
      <c r="C534" s="22">
        <v>42820</v>
      </c>
      <c r="D534" s="22">
        <v>42848</v>
      </c>
      <c r="E534" s="22">
        <v>42822</v>
      </c>
      <c r="F534" s="21" t="s">
        <v>645</v>
      </c>
      <c r="G534" s="21">
        <v>355.34999999999997</v>
      </c>
      <c r="H534" s="21" t="s">
        <v>365</v>
      </c>
      <c r="I534" s="21" t="str">
        <f>TEXT(OrderInfo[[#This Row],[OrderDate]],"mmm")</f>
        <v>Mar</v>
      </c>
    </row>
    <row r="535" spans="1:9" x14ac:dyDescent="0.3">
      <c r="A535" s="20">
        <v>10637</v>
      </c>
      <c r="B535" s="20" t="s">
        <v>212</v>
      </c>
      <c r="C535" s="22">
        <v>42966</v>
      </c>
      <c r="D535" s="22">
        <v>42994</v>
      </c>
      <c r="E535" s="22">
        <v>42973</v>
      </c>
      <c r="F535" s="21" t="s">
        <v>644</v>
      </c>
      <c r="G535" s="21">
        <v>1006.4499999999999</v>
      </c>
      <c r="H535" s="21" t="s">
        <v>365</v>
      </c>
      <c r="I535" s="21" t="str">
        <f>TEXT(OrderInfo[[#This Row],[OrderDate]],"mmm")</f>
        <v>Aug</v>
      </c>
    </row>
    <row r="536" spans="1:9" x14ac:dyDescent="0.3">
      <c r="A536" s="20">
        <v>10659</v>
      </c>
      <c r="B536" s="20" t="s">
        <v>212</v>
      </c>
      <c r="C536" s="22">
        <v>42983</v>
      </c>
      <c r="D536" s="22">
        <v>43011</v>
      </c>
      <c r="E536" s="22">
        <v>42988</v>
      </c>
      <c r="F536" s="21" t="s">
        <v>645</v>
      </c>
      <c r="G536" s="21">
        <v>529.04999999999995</v>
      </c>
      <c r="H536" s="21" t="s">
        <v>365</v>
      </c>
      <c r="I536" s="21" t="str">
        <f>TEXT(OrderInfo[[#This Row],[OrderDate]],"mmm")</f>
        <v>Sep</v>
      </c>
    </row>
    <row r="537" spans="1:9" x14ac:dyDescent="0.3">
      <c r="A537" s="20">
        <v>10704</v>
      </c>
      <c r="B537" s="20" t="s">
        <v>212</v>
      </c>
      <c r="C537" s="22">
        <v>43022</v>
      </c>
      <c r="D537" s="22">
        <v>43050</v>
      </c>
      <c r="E537" s="22">
        <v>43046</v>
      </c>
      <c r="F537" s="21" t="s">
        <v>644</v>
      </c>
      <c r="G537" s="21">
        <v>23.900000000000002</v>
      </c>
      <c r="H537" s="21" t="s">
        <v>365</v>
      </c>
      <c r="I537" s="21" t="str">
        <f>TEXT(OrderInfo[[#This Row],[OrderDate]],"mmm")</f>
        <v>Oct</v>
      </c>
    </row>
    <row r="538" spans="1:9" x14ac:dyDescent="0.3">
      <c r="A538" s="20">
        <v>10728</v>
      </c>
      <c r="B538" s="20" t="s">
        <v>212</v>
      </c>
      <c r="C538" s="22">
        <v>43043</v>
      </c>
      <c r="D538" s="22">
        <v>43071</v>
      </c>
      <c r="E538" s="22">
        <v>43050</v>
      </c>
      <c r="F538" s="21" t="s">
        <v>645</v>
      </c>
      <c r="G538" s="21">
        <v>291.64999999999998</v>
      </c>
      <c r="H538" s="21" t="s">
        <v>365</v>
      </c>
      <c r="I538" s="21" t="str">
        <f>TEXT(OrderInfo[[#This Row],[OrderDate]],"mmm")</f>
        <v>Nov</v>
      </c>
    </row>
    <row r="539" spans="1:9" x14ac:dyDescent="0.3">
      <c r="A539" s="20">
        <v>10786</v>
      </c>
      <c r="B539" s="20" t="s">
        <v>212</v>
      </c>
      <c r="C539" s="22">
        <v>43088</v>
      </c>
      <c r="D539" s="22">
        <v>43116</v>
      </c>
      <c r="E539" s="22">
        <v>43092</v>
      </c>
      <c r="F539" s="21" t="s">
        <v>644</v>
      </c>
      <c r="G539" s="21">
        <v>554.35</v>
      </c>
      <c r="H539" s="21" t="s">
        <v>365</v>
      </c>
      <c r="I539" s="21" t="str">
        <f>TEXT(OrderInfo[[#This Row],[OrderDate]],"mmm")</f>
        <v>Dec</v>
      </c>
    </row>
    <row r="540" spans="1:9" x14ac:dyDescent="0.3">
      <c r="A540" s="20">
        <v>10868</v>
      </c>
      <c r="B540" s="20" t="s">
        <v>212</v>
      </c>
      <c r="C540" s="22">
        <v>43135</v>
      </c>
      <c r="D540" s="22">
        <v>43163</v>
      </c>
      <c r="E540" s="22">
        <v>43154</v>
      </c>
      <c r="F540" s="21" t="s">
        <v>645</v>
      </c>
      <c r="G540" s="21">
        <v>956.35</v>
      </c>
      <c r="H540" s="21" t="s">
        <v>365</v>
      </c>
      <c r="I540" s="21" t="str">
        <f>TEXT(OrderInfo[[#This Row],[OrderDate]],"mmm")</f>
        <v>Feb</v>
      </c>
    </row>
    <row r="541" spans="1:9" x14ac:dyDescent="0.3">
      <c r="A541" s="20">
        <v>10913</v>
      </c>
      <c r="B541" s="20" t="s">
        <v>212</v>
      </c>
      <c r="C541" s="22">
        <v>43157</v>
      </c>
      <c r="D541" s="22">
        <v>43185</v>
      </c>
      <c r="E541" s="22">
        <v>43163</v>
      </c>
      <c r="F541" s="21" t="s">
        <v>644</v>
      </c>
      <c r="G541" s="21">
        <v>165.25</v>
      </c>
      <c r="H541" s="21" t="s">
        <v>365</v>
      </c>
      <c r="I541" s="21" t="str">
        <f>TEXT(OrderInfo[[#This Row],[OrderDate]],"mmm")</f>
        <v>Feb</v>
      </c>
    </row>
    <row r="542" spans="1:9" x14ac:dyDescent="0.3">
      <c r="A542" s="20">
        <v>10914</v>
      </c>
      <c r="B542" s="20" t="s">
        <v>212</v>
      </c>
      <c r="C542" s="22">
        <v>43158</v>
      </c>
      <c r="D542" s="22">
        <v>43186</v>
      </c>
      <c r="E542" s="22">
        <v>43161</v>
      </c>
      <c r="F542" s="21" t="s">
        <v>644</v>
      </c>
      <c r="G542" s="21">
        <v>105.95</v>
      </c>
      <c r="H542" s="21" t="s">
        <v>365</v>
      </c>
      <c r="I542" s="21" t="str">
        <f>TEXT(OrderInfo[[#This Row],[OrderDate]],"mmm")</f>
        <v>Feb</v>
      </c>
    </row>
    <row r="543" spans="1:9" x14ac:dyDescent="0.3">
      <c r="A543" s="20">
        <v>10961</v>
      </c>
      <c r="B543" s="20" t="s">
        <v>212</v>
      </c>
      <c r="C543" s="22">
        <v>43178</v>
      </c>
      <c r="D543" s="22">
        <v>43206</v>
      </c>
      <c r="E543" s="22">
        <v>43189</v>
      </c>
      <c r="F543" s="21" t="s">
        <v>644</v>
      </c>
      <c r="G543" s="21">
        <v>522.35</v>
      </c>
      <c r="H543" s="21" t="s">
        <v>365</v>
      </c>
      <c r="I543" s="21" t="str">
        <f>TEXT(OrderInfo[[#This Row],[OrderDate]],"mmm")</f>
        <v>Mar</v>
      </c>
    </row>
    <row r="544" spans="1:9" x14ac:dyDescent="0.3">
      <c r="A544" s="20">
        <v>11068</v>
      </c>
      <c r="B544" s="20" t="s">
        <v>212</v>
      </c>
      <c r="C544" s="22">
        <v>43224</v>
      </c>
      <c r="D544" s="22">
        <v>43252</v>
      </c>
      <c r="E544" s="22"/>
      <c r="F544" s="21" t="s">
        <v>645</v>
      </c>
      <c r="G544" s="21">
        <v>408.75</v>
      </c>
      <c r="H544" s="21" t="s">
        <v>365</v>
      </c>
      <c r="I544" s="21" t="str">
        <f>TEXT(OrderInfo[[#This Row],[OrderDate]],"mmm")</f>
        <v>May</v>
      </c>
    </row>
    <row r="545" spans="1:9" x14ac:dyDescent="0.3">
      <c r="A545" s="20">
        <v>10273</v>
      </c>
      <c r="B545" s="20" t="s">
        <v>214</v>
      </c>
      <c r="C545" s="22">
        <v>42587</v>
      </c>
      <c r="D545" s="22">
        <v>42615</v>
      </c>
      <c r="E545" s="22">
        <v>42594</v>
      </c>
      <c r="F545" s="21" t="s">
        <v>646</v>
      </c>
      <c r="G545" s="21">
        <v>380.34999999999997</v>
      </c>
      <c r="H545" s="21" t="s">
        <v>10</v>
      </c>
      <c r="I545" s="21" t="str">
        <f>TEXT(OrderInfo[[#This Row],[OrderDate]],"mmm")</f>
        <v>Aug</v>
      </c>
    </row>
    <row r="546" spans="1:9" x14ac:dyDescent="0.3">
      <c r="A546" s="20">
        <v>10285</v>
      </c>
      <c r="B546" s="20" t="s">
        <v>214</v>
      </c>
      <c r="C546" s="22">
        <v>42602</v>
      </c>
      <c r="D546" s="22">
        <v>42630</v>
      </c>
      <c r="E546" s="22">
        <v>42608</v>
      </c>
      <c r="F546" s="21" t="s">
        <v>645</v>
      </c>
      <c r="G546" s="21">
        <v>384.15</v>
      </c>
      <c r="H546" s="21" t="s">
        <v>10</v>
      </c>
      <c r="I546" s="21" t="str">
        <f>TEXT(OrderInfo[[#This Row],[OrderDate]],"mmm")</f>
        <v>Aug</v>
      </c>
    </row>
    <row r="547" spans="1:9" x14ac:dyDescent="0.3">
      <c r="A547" s="20">
        <v>10286</v>
      </c>
      <c r="B547" s="20" t="s">
        <v>214</v>
      </c>
      <c r="C547" s="22">
        <v>42603</v>
      </c>
      <c r="D547" s="22">
        <v>42631</v>
      </c>
      <c r="E547" s="22">
        <v>42612</v>
      </c>
      <c r="F547" s="21" t="s">
        <v>646</v>
      </c>
      <c r="G547" s="21">
        <v>1146.2</v>
      </c>
      <c r="H547" s="21" t="s">
        <v>10</v>
      </c>
      <c r="I547" s="21" t="str">
        <f>TEXT(OrderInfo[[#This Row],[OrderDate]],"mmm")</f>
        <v>Aug</v>
      </c>
    </row>
    <row r="548" spans="1:9" x14ac:dyDescent="0.3">
      <c r="A548" s="20">
        <v>10313</v>
      </c>
      <c r="B548" s="20" t="s">
        <v>214</v>
      </c>
      <c r="C548" s="22">
        <v>42637</v>
      </c>
      <c r="D548" s="22">
        <v>42665</v>
      </c>
      <c r="E548" s="22">
        <v>42647</v>
      </c>
      <c r="F548" s="21" t="s">
        <v>645</v>
      </c>
      <c r="G548" s="21">
        <v>9.8000000000000007</v>
      </c>
      <c r="H548" s="21" t="s">
        <v>10</v>
      </c>
      <c r="I548" s="21" t="str">
        <f>TEXT(OrderInfo[[#This Row],[OrderDate]],"mmm")</f>
        <v>Sep</v>
      </c>
    </row>
    <row r="549" spans="1:9" x14ac:dyDescent="0.3">
      <c r="A549" s="20">
        <v>10345</v>
      </c>
      <c r="B549" s="20" t="s">
        <v>214</v>
      </c>
      <c r="C549" s="22">
        <v>42678</v>
      </c>
      <c r="D549" s="22">
        <v>42706</v>
      </c>
      <c r="E549" s="22">
        <v>42685</v>
      </c>
      <c r="F549" s="21" t="s">
        <v>645</v>
      </c>
      <c r="G549" s="21">
        <v>1245.3</v>
      </c>
      <c r="H549" s="21" t="s">
        <v>10</v>
      </c>
      <c r="I549" s="21" t="str">
        <f>TEXT(OrderInfo[[#This Row],[OrderDate]],"mmm")</f>
        <v>Nov</v>
      </c>
    </row>
    <row r="550" spans="1:9" x14ac:dyDescent="0.3">
      <c r="A550" s="20">
        <v>10361</v>
      </c>
      <c r="B550" s="20" t="s">
        <v>214</v>
      </c>
      <c r="C550" s="22">
        <v>42696</v>
      </c>
      <c r="D550" s="22">
        <v>42724</v>
      </c>
      <c r="E550" s="22">
        <v>42707</v>
      </c>
      <c r="F550" s="21" t="s">
        <v>645</v>
      </c>
      <c r="G550" s="21">
        <v>915.84999999999991</v>
      </c>
      <c r="H550" s="21" t="s">
        <v>10</v>
      </c>
      <c r="I550" s="21" t="str">
        <f>TEXT(OrderInfo[[#This Row],[OrderDate]],"mmm")</f>
        <v>Nov</v>
      </c>
    </row>
    <row r="551" spans="1:9" x14ac:dyDescent="0.3">
      <c r="A551" s="20">
        <v>10418</v>
      </c>
      <c r="B551" s="20" t="s">
        <v>214</v>
      </c>
      <c r="C551" s="22">
        <v>42752</v>
      </c>
      <c r="D551" s="22">
        <v>42780</v>
      </c>
      <c r="E551" s="22">
        <v>42759</v>
      </c>
      <c r="F551" s="21" t="s">
        <v>644</v>
      </c>
      <c r="G551" s="21">
        <v>87.75</v>
      </c>
      <c r="H551" s="21" t="s">
        <v>10</v>
      </c>
      <c r="I551" s="21" t="str">
        <f>TEXT(OrderInfo[[#This Row],[OrderDate]],"mmm")</f>
        <v>Jan</v>
      </c>
    </row>
    <row r="552" spans="1:9" x14ac:dyDescent="0.3">
      <c r="A552" s="20">
        <v>10451</v>
      </c>
      <c r="B552" s="20" t="s">
        <v>214</v>
      </c>
      <c r="C552" s="22">
        <v>42785</v>
      </c>
      <c r="D552" s="22">
        <v>42799</v>
      </c>
      <c r="E552" s="22">
        <v>42806</v>
      </c>
      <c r="F552" s="21" t="s">
        <v>646</v>
      </c>
      <c r="G552" s="21">
        <v>945.45</v>
      </c>
      <c r="H552" s="21" t="s">
        <v>10</v>
      </c>
      <c r="I552" s="21" t="str">
        <f>TEXT(OrderInfo[[#This Row],[OrderDate]],"mmm")</f>
        <v>Feb</v>
      </c>
    </row>
    <row r="553" spans="1:9" x14ac:dyDescent="0.3">
      <c r="A553" s="20">
        <v>10515</v>
      </c>
      <c r="B553" s="20" t="s">
        <v>214</v>
      </c>
      <c r="C553" s="22">
        <v>42848</v>
      </c>
      <c r="D553" s="22">
        <v>42862</v>
      </c>
      <c r="E553" s="22">
        <v>42878</v>
      </c>
      <c r="F553" s="21" t="s">
        <v>644</v>
      </c>
      <c r="G553" s="21">
        <v>1022.35</v>
      </c>
      <c r="H553" s="21" t="s">
        <v>10</v>
      </c>
      <c r="I553" s="21" t="str">
        <f>TEXT(OrderInfo[[#This Row],[OrderDate]],"mmm")</f>
        <v>Apr</v>
      </c>
    </row>
    <row r="554" spans="1:9" x14ac:dyDescent="0.3">
      <c r="A554" s="20">
        <v>10527</v>
      </c>
      <c r="B554" s="20" t="s">
        <v>214</v>
      </c>
      <c r="C554" s="22">
        <v>42860</v>
      </c>
      <c r="D554" s="22">
        <v>42888</v>
      </c>
      <c r="E554" s="22">
        <v>42862</v>
      </c>
      <c r="F554" s="21" t="s">
        <v>644</v>
      </c>
      <c r="G554" s="21">
        <v>209.5</v>
      </c>
      <c r="H554" s="21" t="s">
        <v>10</v>
      </c>
      <c r="I554" s="21" t="str">
        <f>TEXT(OrderInfo[[#This Row],[OrderDate]],"mmm")</f>
        <v>May</v>
      </c>
    </row>
    <row r="555" spans="1:9" x14ac:dyDescent="0.3">
      <c r="A555" s="20">
        <v>10540</v>
      </c>
      <c r="B555" s="20" t="s">
        <v>214</v>
      </c>
      <c r="C555" s="22">
        <v>42874</v>
      </c>
      <c r="D555" s="22">
        <v>42902</v>
      </c>
      <c r="E555" s="22">
        <v>42899</v>
      </c>
      <c r="F555" s="21" t="s">
        <v>646</v>
      </c>
      <c r="G555" s="21">
        <v>5038.2</v>
      </c>
      <c r="H555" s="21" t="s">
        <v>10</v>
      </c>
      <c r="I555" s="21" t="str">
        <f>TEXT(OrderInfo[[#This Row],[OrderDate]],"mmm")</f>
        <v>May</v>
      </c>
    </row>
    <row r="556" spans="1:9" x14ac:dyDescent="0.3">
      <c r="A556" s="20">
        <v>10549</v>
      </c>
      <c r="B556" s="20" t="s">
        <v>214</v>
      </c>
      <c r="C556" s="22">
        <v>42882</v>
      </c>
      <c r="D556" s="22">
        <v>42896</v>
      </c>
      <c r="E556" s="22">
        <v>42885</v>
      </c>
      <c r="F556" s="21" t="s">
        <v>644</v>
      </c>
      <c r="G556" s="21">
        <v>856.2</v>
      </c>
      <c r="H556" s="21" t="s">
        <v>10</v>
      </c>
      <c r="I556" s="21" t="str">
        <f>TEXT(OrderInfo[[#This Row],[OrderDate]],"mmm")</f>
        <v>May</v>
      </c>
    </row>
    <row r="557" spans="1:9" x14ac:dyDescent="0.3">
      <c r="A557" s="20">
        <v>10588</v>
      </c>
      <c r="B557" s="20" t="s">
        <v>214</v>
      </c>
      <c r="C557" s="22">
        <v>42919</v>
      </c>
      <c r="D557" s="22">
        <v>42947</v>
      </c>
      <c r="E557" s="22">
        <v>42926</v>
      </c>
      <c r="F557" s="21" t="s">
        <v>646</v>
      </c>
      <c r="G557" s="21">
        <v>973.34999999999991</v>
      </c>
      <c r="H557" s="21" t="s">
        <v>10</v>
      </c>
      <c r="I557" s="21" t="str">
        <f>TEXT(OrderInfo[[#This Row],[OrderDate]],"mmm")</f>
        <v>Jul</v>
      </c>
    </row>
    <row r="558" spans="1:9" x14ac:dyDescent="0.3">
      <c r="A558" s="20">
        <v>10658</v>
      </c>
      <c r="B558" s="20" t="s">
        <v>214</v>
      </c>
      <c r="C558" s="22">
        <v>42983</v>
      </c>
      <c r="D558" s="22">
        <v>43011</v>
      </c>
      <c r="E558" s="22">
        <v>42986</v>
      </c>
      <c r="F558" s="21" t="s">
        <v>644</v>
      </c>
      <c r="G558" s="21">
        <v>1820.75</v>
      </c>
      <c r="H558" s="21" t="s">
        <v>10</v>
      </c>
      <c r="I558" s="21" t="str">
        <f>TEXT(OrderInfo[[#This Row],[OrderDate]],"mmm")</f>
        <v>Sep</v>
      </c>
    </row>
    <row r="559" spans="1:9" x14ac:dyDescent="0.3">
      <c r="A559" s="20">
        <v>10691</v>
      </c>
      <c r="B559" s="20" t="s">
        <v>214</v>
      </c>
      <c r="C559" s="22">
        <v>43011</v>
      </c>
      <c r="D559" s="22">
        <v>43053</v>
      </c>
      <c r="E559" s="22">
        <v>43030</v>
      </c>
      <c r="F559" s="21" t="s">
        <v>645</v>
      </c>
      <c r="G559" s="21">
        <v>4050.25</v>
      </c>
      <c r="H559" s="21" t="s">
        <v>10</v>
      </c>
      <c r="I559" s="21" t="str">
        <f>TEXT(OrderInfo[[#This Row],[OrderDate]],"mmm")</f>
        <v>Oct</v>
      </c>
    </row>
    <row r="560" spans="1:9" x14ac:dyDescent="0.3">
      <c r="A560" s="20">
        <v>10694</v>
      </c>
      <c r="B560" s="20" t="s">
        <v>214</v>
      </c>
      <c r="C560" s="22">
        <v>43014</v>
      </c>
      <c r="D560" s="22">
        <v>43042</v>
      </c>
      <c r="E560" s="22">
        <v>43017</v>
      </c>
      <c r="F560" s="21" t="s">
        <v>646</v>
      </c>
      <c r="G560" s="21">
        <v>1991.8000000000002</v>
      </c>
      <c r="H560" s="21" t="s">
        <v>10</v>
      </c>
      <c r="I560" s="21" t="str">
        <f>TEXT(OrderInfo[[#This Row],[OrderDate]],"mmm")</f>
        <v>Oct</v>
      </c>
    </row>
    <row r="561" spans="1:9" x14ac:dyDescent="0.3">
      <c r="A561" s="20">
        <v>10721</v>
      </c>
      <c r="B561" s="20" t="s">
        <v>214</v>
      </c>
      <c r="C561" s="22">
        <v>43037</v>
      </c>
      <c r="D561" s="22">
        <v>43065</v>
      </c>
      <c r="E561" s="22">
        <v>43039</v>
      </c>
      <c r="F561" s="21" t="s">
        <v>646</v>
      </c>
      <c r="G561" s="21">
        <v>244.60000000000002</v>
      </c>
      <c r="H561" s="21" t="s">
        <v>10</v>
      </c>
      <c r="I561" s="21" t="str">
        <f>TEXT(OrderInfo[[#This Row],[OrderDate]],"mmm")</f>
        <v>Oct</v>
      </c>
    </row>
    <row r="562" spans="1:9" x14ac:dyDescent="0.3">
      <c r="A562" s="20">
        <v>10745</v>
      </c>
      <c r="B562" s="20" t="s">
        <v>214</v>
      </c>
      <c r="C562" s="22">
        <v>43057</v>
      </c>
      <c r="D562" s="22">
        <v>43085</v>
      </c>
      <c r="E562" s="22">
        <v>43066</v>
      </c>
      <c r="F562" s="21" t="s">
        <v>644</v>
      </c>
      <c r="G562" s="21">
        <v>17.600000000000001</v>
      </c>
      <c r="H562" s="21" t="s">
        <v>10</v>
      </c>
      <c r="I562" s="21" t="str">
        <f>TEXT(OrderInfo[[#This Row],[OrderDate]],"mmm")</f>
        <v>Nov</v>
      </c>
    </row>
    <row r="563" spans="1:9" x14ac:dyDescent="0.3">
      <c r="A563" s="20">
        <v>10765</v>
      </c>
      <c r="B563" s="20" t="s">
        <v>214</v>
      </c>
      <c r="C563" s="22">
        <v>43073</v>
      </c>
      <c r="D563" s="22">
        <v>43101</v>
      </c>
      <c r="E563" s="22">
        <v>43078</v>
      </c>
      <c r="F563" s="21" t="s">
        <v>646</v>
      </c>
      <c r="G563" s="21">
        <v>213.70000000000002</v>
      </c>
      <c r="H563" s="21" t="s">
        <v>10</v>
      </c>
      <c r="I563" s="21" t="str">
        <f>TEXT(OrderInfo[[#This Row],[OrderDate]],"mmm")</f>
        <v>Dec</v>
      </c>
    </row>
    <row r="564" spans="1:9" x14ac:dyDescent="0.3">
      <c r="A564" s="20">
        <v>10788</v>
      </c>
      <c r="B564" s="20" t="s">
        <v>214</v>
      </c>
      <c r="C564" s="22">
        <v>43091</v>
      </c>
      <c r="D564" s="22">
        <v>43119</v>
      </c>
      <c r="E564" s="22">
        <v>43119</v>
      </c>
      <c r="F564" s="21" t="s">
        <v>645</v>
      </c>
      <c r="G564" s="21">
        <v>213.5</v>
      </c>
      <c r="H564" s="21" t="s">
        <v>10</v>
      </c>
      <c r="I564" s="21" t="str">
        <f>TEXT(OrderInfo[[#This Row],[OrderDate]],"mmm")</f>
        <v>Dec</v>
      </c>
    </row>
    <row r="565" spans="1:9" x14ac:dyDescent="0.3">
      <c r="A565" s="20">
        <v>10845</v>
      </c>
      <c r="B565" s="20" t="s">
        <v>214</v>
      </c>
      <c r="C565" s="22">
        <v>43121</v>
      </c>
      <c r="D565" s="22">
        <v>43135</v>
      </c>
      <c r="E565" s="22">
        <v>43130</v>
      </c>
      <c r="F565" s="21" t="s">
        <v>644</v>
      </c>
      <c r="G565" s="21">
        <v>1064.8999999999999</v>
      </c>
      <c r="H565" s="21" t="s">
        <v>10</v>
      </c>
      <c r="I565" s="21" t="str">
        <f>TEXT(OrderInfo[[#This Row],[OrderDate]],"mmm")</f>
        <v>Jan</v>
      </c>
    </row>
    <row r="566" spans="1:9" x14ac:dyDescent="0.3">
      <c r="A566" s="20">
        <v>10865</v>
      </c>
      <c r="B566" s="20" t="s">
        <v>214</v>
      </c>
      <c r="C566" s="22">
        <v>43133</v>
      </c>
      <c r="D566" s="22">
        <v>43147</v>
      </c>
      <c r="E566" s="22">
        <v>43143</v>
      </c>
      <c r="F566" s="21" t="s">
        <v>644</v>
      </c>
      <c r="G566" s="21">
        <v>1740.6999999999998</v>
      </c>
      <c r="H566" s="21" t="s">
        <v>10</v>
      </c>
      <c r="I566" s="21" t="str">
        <f>TEXT(OrderInfo[[#This Row],[OrderDate]],"mmm")</f>
        <v>Feb</v>
      </c>
    </row>
    <row r="567" spans="1:9" x14ac:dyDescent="0.3">
      <c r="A567" s="20">
        <v>10878</v>
      </c>
      <c r="B567" s="20" t="s">
        <v>214</v>
      </c>
      <c r="C567" s="22">
        <v>43141</v>
      </c>
      <c r="D567" s="22">
        <v>43169</v>
      </c>
      <c r="E567" s="22">
        <v>43143</v>
      </c>
      <c r="F567" s="21" t="s">
        <v>644</v>
      </c>
      <c r="G567" s="21">
        <v>233.45</v>
      </c>
      <c r="H567" s="21" t="s">
        <v>10</v>
      </c>
      <c r="I567" s="21" t="str">
        <f>TEXT(OrderInfo[[#This Row],[OrderDate]],"mmm")</f>
        <v>Feb</v>
      </c>
    </row>
    <row r="568" spans="1:9" x14ac:dyDescent="0.3">
      <c r="A568" s="20">
        <v>10938</v>
      </c>
      <c r="B568" s="20" t="s">
        <v>214</v>
      </c>
      <c r="C568" s="22">
        <v>43169</v>
      </c>
      <c r="D568" s="22">
        <v>43197</v>
      </c>
      <c r="E568" s="22">
        <v>43175</v>
      </c>
      <c r="F568" s="21" t="s">
        <v>645</v>
      </c>
      <c r="G568" s="21">
        <v>159.44999999999999</v>
      </c>
      <c r="H568" s="21" t="s">
        <v>10</v>
      </c>
      <c r="I568" s="21" t="str">
        <f>TEXT(OrderInfo[[#This Row],[OrderDate]],"mmm")</f>
        <v>Mar</v>
      </c>
    </row>
    <row r="569" spans="1:9" x14ac:dyDescent="0.3">
      <c r="A569" s="20">
        <v>10962</v>
      </c>
      <c r="B569" s="20" t="s">
        <v>214</v>
      </c>
      <c r="C569" s="22">
        <v>43178</v>
      </c>
      <c r="D569" s="22">
        <v>43206</v>
      </c>
      <c r="E569" s="22">
        <v>43182</v>
      </c>
      <c r="F569" s="21" t="s">
        <v>645</v>
      </c>
      <c r="G569" s="21">
        <v>1378.95</v>
      </c>
      <c r="H569" s="21" t="s">
        <v>10</v>
      </c>
      <c r="I569" s="21" t="str">
        <f>TEXT(OrderInfo[[#This Row],[OrderDate]],"mmm")</f>
        <v>Mar</v>
      </c>
    </row>
    <row r="570" spans="1:9" x14ac:dyDescent="0.3">
      <c r="A570" s="20">
        <v>10991</v>
      </c>
      <c r="B570" s="20" t="s">
        <v>214</v>
      </c>
      <c r="C570" s="22">
        <v>43191</v>
      </c>
      <c r="D570" s="22">
        <v>43219</v>
      </c>
      <c r="E570" s="22">
        <v>43197</v>
      </c>
      <c r="F570" s="21" t="s">
        <v>644</v>
      </c>
      <c r="G570" s="21">
        <v>192.54999999999998</v>
      </c>
      <c r="H570" s="21" t="s">
        <v>10</v>
      </c>
      <c r="I570" s="21" t="str">
        <f>TEXT(OrderInfo[[#This Row],[OrderDate]],"mmm")</f>
        <v>Apr</v>
      </c>
    </row>
    <row r="571" spans="1:9" x14ac:dyDescent="0.3">
      <c r="A571" s="20">
        <v>10996</v>
      </c>
      <c r="B571" s="20" t="s">
        <v>214</v>
      </c>
      <c r="C571" s="22">
        <v>43192</v>
      </c>
      <c r="D571" s="22">
        <v>43220</v>
      </c>
      <c r="E571" s="22">
        <v>43200</v>
      </c>
      <c r="F571" s="21" t="s">
        <v>645</v>
      </c>
      <c r="G571" s="21">
        <v>5.6000000000000005</v>
      </c>
      <c r="H571" s="21" t="s">
        <v>10</v>
      </c>
      <c r="I571" s="21" t="str">
        <f>TEXT(OrderInfo[[#This Row],[OrderDate]],"mmm")</f>
        <v>Apr</v>
      </c>
    </row>
    <row r="572" spans="1:9" x14ac:dyDescent="0.3">
      <c r="A572" s="20">
        <v>11021</v>
      </c>
      <c r="B572" s="20" t="s">
        <v>214</v>
      </c>
      <c r="C572" s="22">
        <v>43204</v>
      </c>
      <c r="D572" s="22">
        <v>43232</v>
      </c>
      <c r="E572" s="22">
        <v>43211</v>
      </c>
      <c r="F572" s="21" t="s">
        <v>644</v>
      </c>
      <c r="G572" s="21">
        <v>1485.9</v>
      </c>
      <c r="H572" s="21" t="s">
        <v>10</v>
      </c>
      <c r="I572" s="21" t="str">
        <f>TEXT(OrderInfo[[#This Row],[OrderDate]],"mmm")</f>
        <v>Apr</v>
      </c>
    </row>
    <row r="573" spans="1:9" x14ac:dyDescent="0.3">
      <c r="A573" s="20">
        <v>10448</v>
      </c>
      <c r="B573" s="20" t="s">
        <v>216</v>
      </c>
      <c r="C573" s="22">
        <v>42783</v>
      </c>
      <c r="D573" s="22">
        <v>42811</v>
      </c>
      <c r="E573" s="22">
        <v>42790</v>
      </c>
      <c r="F573" s="21" t="s">
        <v>645</v>
      </c>
      <c r="G573" s="21">
        <v>194.1</v>
      </c>
      <c r="H573" s="21" t="s">
        <v>9</v>
      </c>
      <c r="I573" s="21" t="str">
        <f>TEXT(OrderInfo[[#This Row],[OrderDate]],"mmm")</f>
        <v>Feb</v>
      </c>
    </row>
    <row r="574" spans="1:9" x14ac:dyDescent="0.3">
      <c r="A574" s="20">
        <v>10716</v>
      </c>
      <c r="B574" s="20" t="s">
        <v>216</v>
      </c>
      <c r="C574" s="22">
        <v>43032</v>
      </c>
      <c r="D574" s="22">
        <v>43060</v>
      </c>
      <c r="E574" s="22">
        <v>43035</v>
      </c>
      <c r="F574" s="21" t="s">
        <v>645</v>
      </c>
      <c r="G574" s="21">
        <v>112.85</v>
      </c>
      <c r="H574" s="21" t="s">
        <v>9</v>
      </c>
      <c r="I574" s="21" t="str">
        <f>TEXT(OrderInfo[[#This Row],[OrderDate]],"mmm")</f>
        <v>Oct</v>
      </c>
    </row>
    <row r="575" spans="1:9" x14ac:dyDescent="0.3">
      <c r="A575" s="20">
        <v>10828</v>
      </c>
      <c r="B575" s="20" t="s">
        <v>216</v>
      </c>
      <c r="C575" s="22">
        <v>43113</v>
      </c>
      <c r="D575" s="22">
        <v>43127</v>
      </c>
      <c r="E575" s="22">
        <v>43135</v>
      </c>
      <c r="F575" s="21" t="s">
        <v>644</v>
      </c>
      <c r="G575" s="21">
        <v>454.25</v>
      </c>
      <c r="H575" s="21" t="s">
        <v>9</v>
      </c>
      <c r="I575" s="21" t="str">
        <f>TEXT(OrderInfo[[#This Row],[OrderDate]],"mmm")</f>
        <v>Jan</v>
      </c>
    </row>
    <row r="576" spans="1:9" x14ac:dyDescent="0.3">
      <c r="A576" s="20">
        <v>10916</v>
      </c>
      <c r="B576" s="20" t="s">
        <v>216</v>
      </c>
      <c r="C576" s="22">
        <v>43158</v>
      </c>
      <c r="D576" s="22">
        <v>43186</v>
      </c>
      <c r="E576" s="22">
        <v>43168</v>
      </c>
      <c r="F576" s="21" t="s">
        <v>645</v>
      </c>
      <c r="G576" s="21">
        <v>318.85000000000002</v>
      </c>
      <c r="H576" s="21" t="s">
        <v>9</v>
      </c>
      <c r="I576" s="21" t="str">
        <f>TEXT(OrderInfo[[#This Row],[OrderDate]],"mmm")</f>
        <v>Feb</v>
      </c>
    </row>
    <row r="577" spans="1:9" x14ac:dyDescent="0.3">
      <c r="A577" s="20">
        <v>11019</v>
      </c>
      <c r="B577" s="20" t="s">
        <v>216</v>
      </c>
      <c r="C577" s="22">
        <v>43203</v>
      </c>
      <c r="D577" s="22">
        <v>43231</v>
      </c>
      <c r="E577" s="22"/>
      <c r="F577" s="21" t="s">
        <v>646</v>
      </c>
      <c r="G577" s="21">
        <v>15.85</v>
      </c>
      <c r="H577" s="21" t="s">
        <v>9</v>
      </c>
      <c r="I577" s="21" t="str">
        <f>TEXT(OrderInfo[[#This Row],[OrderDate]],"mmm")</f>
        <v>Apr</v>
      </c>
    </row>
    <row r="578" spans="1:9" x14ac:dyDescent="0.3">
      <c r="A578" s="20">
        <v>10262</v>
      </c>
      <c r="B578" s="20" t="s">
        <v>219</v>
      </c>
      <c r="C578" s="22">
        <v>42573</v>
      </c>
      <c r="D578" s="22">
        <v>42601</v>
      </c>
      <c r="E578" s="22">
        <v>42576</v>
      </c>
      <c r="F578" s="21" t="s">
        <v>646</v>
      </c>
      <c r="G578" s="21">
        <v>241.45</v>
      </c>
      <c r="H578" s="21" t="s">
        <v>366</v>
      </c>
      <c r="I578" s="21" t="str">
        <f>TEXT(OrderInfo[[#This Row],[OrderDate]],"mmm")</f>
        <v>Jul</v>
      </c>
    </row>
    <row r="579" spans="1:9" x14ac:dyDescent="0.3">
      <c r="A579" s="20">
        <v>10272</v>
      </c>
      <c r="B579" s="20" t="s">
        <v>219</v>
      </c>
      <c r="C579" s="22">
        <v>42584</v>
      </c>
      <c r="D579" s="22">
        <v>42612</v>
      </c>
      <c r="E579" s="22">
        <v>42588</v>
      </c>
      <c r="F579" s="21" t="s">
        <v>645</v>
      </c>
      <c r="G579" s="21">
        <v>490.15</v>
      </c>
      <c r="H579" s="21" t="s">
        <v>366</v>
      </c>
      <c r="I579" s="21" t="str">
        <f>TEXT(OrderInfo[[#This Row],[OrderDate]],"mmm")</f>
        <v>Aug</v>
      </c>
    </row>
    <row r="580" spans="1:9" x14ac:dyDescent="0.3">
      <c r="A580" s="20">
        <v>10294</v>
      </c>
      <c r="B580" s="20" t="s">
        <v>219</v>
      </c>
      <c r="C580" s="22">
        <v>42612</v>
      </c>
      <c r="D580" s="22">
        <v>42640</v>
      </c>
      <c r="E580" s="22">
        <v>42618</v>
      </c>
      <c r="F580" s="21" t="s">
        <v>645</v>
      </c>
      <c r="G580" s="21">
        <v>736.3</v>
      </c>
      <c r="H580" s="21" t="s">
        <v>366</v>
      </c>
      <c r="I580" s="21" t="str">
        <f>TEXT(OrderInfo[[#This Row],[OrderDate]],"mmm")</f>
        <v>Aug</v>
      </c>
    </row>
    <row r="581" spans="1:9" x14ac:dyDescent="0.3">
      <c r="A581" s="20">
        <v>10314</v>
      </c>
      <c r="B581" s="20" t="s">
        <v>219</v>
      </c>
      <c r="C581" s="22">
        <v>42638</v>
      </c>
      <c r="D581" s="22">
        <v>42666</v>
      </c>
      <c r="E581" s="22">
        <v>42647</v>
      </c>
      <c r="F581" s="21" t="s">
        <v>645</v>
      </c>
      <c r="G581" s="21">
        <v>370.79999999999995</v>
      </c>
      <c r="H581" s="21" t="s">
        <v>366</v>
      </c>
      <c r="I581" s="21" t="str">
        <f>TEXT(OrderInfo[[#This Row],[OrderDate]],"mmm")</f>
        <v>Sep</v>
      </c>
    </row>
    <row r="582" spans="1:9" x14ac:dyDescent="0.3">
      <c r="A582" s="20">
        <v>10316</v>
      </c>
      <c r="B582" s="20" t="s">
        <v>219</v>
      </c>
      <c r="C582" s="22">
        <v>42640</v>
      </c>
      <c r="D582" s="22">
        <v>42668</v>
      </c>
      <c r="E582" s="22">
        <v>42651</v>
      </c>
      <c r="F582" s="21" t="s">
        <v>646</v>
      </c>
      <c r="G582" s="21">
        <v>750.75</v>
      </c>
      <c r="H582" s="21" t="s">
        <v>366</v>
      </c>
      <c r="I582" s="21" t="str">
        <f>TEXT(OrderInfo[[#This Row],[OrderDate]],"mmm")</f>
        <v>Sep</v>
      </c>
    </row>
    <row r="583" spans="1:9" x14ac:dyDescent="0.3">
      <c r="A583" s="20">
        <v>10346</v>
      </c>
      <c r="B583" s="20" t="s">
        <v>219</v>
      </c>
      <c r="C583" s="22">
        <v>42679</v>
      </c>
      <c r="D583" s="22">
        <v>42721</v>
      </c>
      <c r="E583" s="22">
        <v>42682</v>
      </c>
      <c r="F583" s="21" t="s">
        <v>646</v>
      </c>
      <c r="G583" s="21">
        <v>710.40000000000009</v>
      </c>
      <c r="H583" s="21" t="s">
        <v>366</v>
      </c>
      <c r="I583" s="21" t="str">
        <f>TEXT(OrderInfo[[#This Row],[OrderDate]],"mmm")</f>
        <v>Nov</v>
      </c>
    </row>
    <row r="584" spans="1:9" x14ac:dyDescent="0.3">
      <c r="A584" s="20">
        <v>10401</v>
      </c>
      <c r="B584" s="20" t="s">
        <v>219</v>
      </c>
      <c r="C584" s="22">
        <v>42736</v>
      </c>
      <c r="D584" s="22">
        <v>42764</v>
      </c>
      <c r="E584" s="22">
        <v>42745</v>
      </c>
      <c r="F584" s="21" t="s">
        <v>644</v>
      </c>
      <c r="G584" s="21">
        <v>62.55</v>
      </c>
      <c r="H584" s="21" t="s">
        <v>366</v>
      </c>
      <c r="I584" s="21" t="str">
        <f>TEXT(OrderInfo[[#This Row],[OrderDate]],"mmm")</f>
        <v>Jan</v>
      </c>
    </row>
    <row r="585" spans="1:9" x14ac:dyDescent="0.3">
      <c r="A585" s="20">
        <v>10479</v>
      </c>
      <c r="B585" s="20" t="s">
        <v>219</v>
      </c>
      <c r="C585" s="22">
        <v>42813</v>
      </c>
      <c r="D585" s="22">
        <v>42841</v>
      </c>
      <c r="E585" s="22">
        <v>42815</v>
      </c>
      <c r="F585" s="21" t="s">
        <v>646</v>
      </c>
      <c r="G585" s="21">
        <v>3544.75</v>
      </c>
      <c r="H585" s="21" t="s">
        <v>366</v>
      </c>
      <c r="I585" s="21" t="str">
        <f>TEXT(OrderInfo[[#This Row],[OrderDate]],"mmm")</f>
        <v>Mar</v>
      </c>
    </row>
    <row r="586" spans="1:9" x14ac:dyDescent="0.3">
      <c r="A586" s="20">
        <v>10564</v>
      </c>
      <c r="B586" s="20" t="s">
        <v>219</v>
      </c>
      <c r="C586" s="22">
        <v>42896</v>
      </c>
      <c r="D586" s="22">
        <v>42924</v>
      </c>
      <c r="E586" s="22">
        <v>42902</v>
      </c>
      <c r="F586" s="21" t="s">
        <v>646</v>
      </c>
      <c r="G586" s="21">
        <v>68.75</v>
      </c>
      <c r="H586" s="21" t="s">
        <v>366</v>
      </c>
      <c r="I586" s="21" t="str">
        <f>TEXT(OrderInfo[[#This Row],[OrderDate]],"mmm")</f>
        <v>Jun</v>
      </c>
    </row>
    <row r="587" spans="1:9" x14ac:dyDescent="0.3">
      <c r="A587" s="20">
        <v>10569</v>
      </c>
      <c r="B587" s="20" t="s">
        <v>219</v>
      </c>
      <c r="C587" s="22">
        <v>42902</v>
      </c>
      <c r="D587" s="22">
        <v>42930</v>
      </c>
      <c r="E587" s="22">
        <v>42927</v>
      </c>
      <c r="F587" s="21" t="s">
        <v>644</v>
      </c>
      <c r="G587" s="21">
        <v>294.89999999999998</v>
      </c>
      <c r="H587" s="21" t="s">
        <v>366</v>
      </c>
      <c r="I587" s="21" t="str">
        <f>TEXT(OrderInfo[[#This Row],[OrderDate]],"mmm")</f>
        <v>Jun</v>
      </c>
    </row>
    <row r="588" spans="1:9" x14ac:dyDescent="0.3">
      <c r="A588" s="20">
        <v>10598</v>
      </c>
      <c r="B588" s="20" t="s">
        <v>219</v>
      </c>
      <c r="C588" s="22">
        <v>42930</v>
      </c>
      <c r="D588" s="22">
        <v>42958</v>
      </c>
      <c r="E588" s="22">
        <v>42934</v>
      </c>
      <c r="F588" s="21" t="s">
        <v>646</v>
      </c>
      <c r="G588" s="21">
        <v>222.10000000000002</v>
      </c>
      <c r="H588" s="21" t="s">
        <v>366</v>
      </c>
      <c r="I588" s="21" t="str">
        <f>TEXT(OrderInfo[[#This Row],[OrderDate]],"mmm")</f>
        <v>Jul</v>
      </c>
    </row>
    <row r="589" spans="1:9" x14ac:dyDescent="0.3">
      <c r="A589" s="20">
        <v>10761</v>
      </c>
      <c r="B589" s="20" t="s">
        <v>219</v>
      </c>
      <c r="C589" s="22">
        <v>43071</v>
      </c>
      <c r="D589" s="22">
        <v>43099</v>
      </c>
      <c r="E589" s="22">
        <v>43077</v>
      </c>
      <c r="F589" s="21" t="s">
        <v>645</v>
      </c>
      <c r="G589" s="21">
        <v>93.3</v>
      </c>
      <c r="H589" s="21" t="s">
        <v>366</v>
      </c>
      <c r="I589" s="21" t="str">
        <f>TEXT(OrderInfo[[#This Row],[OrderDate]],"mmm")</f>
        <v>Dec</v>
      </c>
    </row>
    <row r="590" spans="1:9" x14ac:dyDescent="0.3">
      <c r="A590" s="20">
        <v>10820</v>
      </c>
      <c r="B590" s="20" t="s">
        <v>219</v>
      </c>
      <c r="C590" s="22">
        <v>43107</v>
      </c>
      <c r="D590" s="22">
        <v>43135</v>
      </c>
      <c r="E590" s="22">
        <v>43113</v>
      </c>
      <c r="F590" s="21" t="s">
        <v>645</v>
      </c>
      <c r="G590" s="21">
        <v>187.60000000000002</v>
      </c>
      <c r="H590" s="21" t="s">
        <v>366</v>
      </c>
      <c r="I590" s="21" t="str">
        <f>TEXT(OrderInfo[[#This Row],[OrderDate]],"mmm")</f>
        <v>Jan</v>
      </c>
    </row>
    <row r="591" spans="1:9" x14ac:dyDescent="0.3">
      <c r="A591" s="20">
        <v>10852</v>
      </c>
      <c r="B591" s="20" t="s">
        <v>219</v>
      </c>
      <c r="C591" s="22">
        <v>43126</v>
      </c>
      <c r="D591" s="22">
        <v>43140</v>
      </c>
      <c r="E591" s="22">
        <v>43130</v>
      </c>
      <c r="F591" s="21" t="s">
        <v>644</v>
      </c>
      <c r="G591" s="21">
        <v>870.25</v>
      </c>
      <c r="H591" s="21" t="s">
        <v>366</v>
      </c>
      <c r="I591" s="21" t="str">
        <f>TEXT(OrderInfo[[#This Row],[OrderDate]],"mmm")</f>
        <v>Jan</v>
      </c>
    </row>
    <row r="592" spans="1:9" x14ac:dyDescent="0.3">
      <c r="A592" s="20">
        <v>10889</v>
      </c>
      <c r="B592" s="20" t="s">
        <v>219</v>
      </c>
      <c r="C592" s="22">
        <v>43147</v>
      </c>
      <c r="D592" s="22">
        <v>43175</v>
      </c>
      <c r="E592" s="22">
        <v>43154</v>
      </c>
      <c r="F592" s="21" t="s">
        <v>646</v>
      </c>
      <c r="G592" s="21">
        <v>1403.0500000000002</v>
      </c>
      <c r="H592" s="21" t="s">
        <v>366</v>
      </c>
      <c r="I592" s="21" t="str">
        <f>TEXT(OrderInfo[[#This Row],[OrderDate]],"mmm")</f>
        <v>Feb</v>
      </c>
    </row>
    <row r="593" spans="1:9" x14ac:dyDescent="0.3">
      <c r="A593" s="20">
        <v>10988</v>
      </c>
      <c r="B593" s="20" t="s">
        <v>219</v>
      </c>
      <c r="C593" s="22">
        <v>43190</v>
      </c>
      <c r="D593" s="22">
        <v>43218</v>
      </c>
      <c r="E593" s="22">
        <v>43200</v>
      </c>
      <c r="F593" s="21" t="s">
        <v>645</v>
      </c>
      <c r="G593" s="21">
        <v>305.7</v>
      </c>
      <c r="H593" s="21" t="s">
        <v>366</v>
      </c>
      <c r="I593" s="21" t="str">
        <f>TEXT(OrderInfo[[#This Row],[OrderDate]],"mmm")</f>
        <v>Mar</v>
      </c>
    </row>
    <row r="594" spans="1:9" x14ac:dyDescent="0.3">
      <c r="A594" s="20">
        <v>11000</v>
      </c>
      <c r="B594" s="20" t="s">
        <v>219</v>
      </c>
      <c r="C594" s="22">
        <v>43196</v>
      </c>
      <c r="D594" s="22">
        <v>43224</v>
      </c>
      <c r="E594" s="22">
        <v>43204</v>
      </c>
      <c r="F594" s="21" t="s">
        <v>646</v>
      </c>
      <c r="G594" s="21">
        <v>275.59999999999997</v>
      </c>
      <c r="H594" s="21" t="s">
        <v>366</v>
      </c>
      <c r="I594" s="21" t="str">
        <f>TEXT(OrderInfo[[#This Row],[OrderDate]],"mmm")</f>
        <v>Apr</v>
      </c>
    </row>
    <row r="595" spans="1:9" x14ac:dyDescent="0.3">
      <c r="A595" s="20">
        <v>11077</v>
      </c>
      <c r="B595" s="20" t="s">
        <v>219</v>
      </c>
      <c r="C595" s="22">
        <v>43226</v>
      </c>
      <c r="D595" s="22">
        <v>43254</v>
      </c>
      <c r="E595" s="22"/>
      <c r="F595" s="21" t="s">
        <v>645</v>
      </c>
      <c r="G595" s="21">
        <v>42.65</v>
      </c>
      <c r="H595" s="21" t="s">
        <v>366</v>
      </c>
      <c r="I595" s="21" t="str">
        <f>TEXT(OrderInfo[[#This Row],[OrderDate]],"mmm")</f>
        <v>May</v>
      </c>
    </row>
    <row r="596" spans="1:9" x14ac:dyDescent="0.3">
      <c r="A596" s="20">
        <v>10288</v>
      </c>
      <c r="B596" s="20" t="s">
        <v>224</v>
      </c>
      <c r="C596" s="22">
        <v>42605</v>
      </c>
      <c r="D596" s="22">
        <v>42633</v>
      </c>
      <c r="E596" s="22">
        <v>42616</v>
      </c>
      <c r="F596" s="21" t="s">
        <v>644</v>
      </c>
      <c r="G596" s="21">
        <v>37.25</v>
      </c>
      <c r="H596" s="21" t="s">
        <v>367</v>
      </c>
      <c r="I596" s="21" t="str">
        <f>TEXT(OrderInfo[[#This Row],[OrderDate]],"mmm")</f>
        <v>Aug</v>
      </c>
    </row>
    <row r="597" spans="1:9" x14ac:dyDescent="0.3">
      <c r="A597" s="20">
        <v>10428</v>
      </c>
      <c r="B597" s="20" t="s">
        <v>224</v>
      </c>
      <c r="C597" s="22">
        <v>42763</v>
      </c>
      <c r="D597" s="22">
        <v>42791</v>
      </c>
      <c r="E597" s="22">
        <v>42770</v>
      </c>
      <c r="F597" s="21" t="s">
        <v>644</v>
      </c>
      <c r="G597" s="21">
        <v>55.45</v>
      </c>
      <c r="H597" s="21" t="s">
        <v>367</v>
      </c>
      <c r="I597" s="21" t="str">
        <f>TEXT(OrderInfo[[#This Row],[OrderDate]],"mmm")</f>
        <v>Jan</v>
      </c>
    </row>
    <row r="598" spans="1:9" x14ac:dyDescent="0.3">
      <c r="A598" s="20">
        <v>10443</v>
      </c>
      <c r="B598" s="20" t="s">
        <v>224</v>
      </c>
      <c r="C598" s="22">
        <v>42778</v>
      </c>
      <c r="D598" s="22">
        <v>42806</v>
      </c>
      <c r="E598" s="22">
        <v>42780</v>
      </c>
      <c r="F598" s="21" t="s">
        <v>644</v>
      </c>
      <c r="G598" s="21">
        <v>69.75</v>
      </c>
      <c r="H598" s="21" t="s">
        <v>367</v>
      </c>
      <c r="I598" s="21" t="str">
        <f>TEXT(OrderInfo[[#This Row],[OrderDate]],"mmm")</f>
        <v>Feb</v>
      </c>
    </row>
    <row r="599" spans="1:9" x14ac:dyDescent="0.3">
      <c r="A599" s="20">
        <v>10562</v>
      </c>
      <c r="B599" s="20" t="s">
        <v>224</v>
      </c>
      <c r="C599" s="22">
        <v>42895</v>
      </c>
      <c r="D599" s="22">
        <v>42923</v>
      </c>
      <c r="E599" s="22">
        <v>42898</v>
      </c>
      <c r="F599" s="21" t="s">
        <v>644</v>
      </c>
      <c r="G599" s="21">
        <v>114.75</v>
      </c>
      <c r="H599" s="21" t="s">
        <v>367</v>
      </c>
      <c r="I599" s="21" t="str">
        <f>TEXT(OrderInfo[[#This Row],[OrderDate]],"mmm")</f>
        <v>Jun</v>
      </c>
    </row>
    <row r="600" spans="1:9" x14ac:dyDescent="0.3">
      <c r="A600" s="20">
        <v>10586</v>
      </c>
      <c r="B600" s="20" t="s">
        <v>224</v>
      </c>
      <c r="C600" s="22">
        <v>42918</v>
      </c>
      <c r="D600" s="22">
        <v>42946</v>
      </c>
      <c r="E600" s="22">
        <v>42925</v>
      </c>
      <c r="F600" s="21" t="s">
        <v>644</v>
      </c>
      <c r="G600" s="21">
        <v>2.4</v>
      </c>
      <c r="H600" s="21" t="s">
        <v>367</v>
      </c>
      <c r="I600" s="21" t="str">
        <f>TEXT(OrderInfo[[#This Row],[OrderDate]],"mmm")</f>
        <v>Jul</v>
      </c>
    </row>
    <row r="601" spans="1:9" x14ac:dyDescent="0.3">
      <c r="A601" s="20">
        <v>10655</v>
      </c>
      <c r="B601" s="20" t="s">
        <v>224</v>
      </c>
      <c r="C601" s="22">
        <v>42981</v>
      </c>
      <c r="D601" s="22">
        <v>43009</v>
      </c>
      <c r="E601" s="22">
        <v>42989</v>
      </c>
      <c r="F601" s="21" t="s">
        <v>645</v>
      </c>
      <c r="G601" s="21">
        <v>22.05</v>
      </c>
      <c r="H601" s="21" t="s">
        <v>367</v>
      </c>
      <c r="I601" s="21" t="str">
        <f>TEXT(OrderInfo[[#This Row],[OrderDate]],"mmm")</f>
        <v>Sep</v>
      </c>
    </row>
    <row r="602" spans="1:9" x14ac:dyDescent="0.3">
      <c r="A602" s="20">
        <v>10727</v>
      </c>
      <c r="B602" s="20" t="s">
        <v>224</v>
      </c>
      <c r="C602" s="22">
        <v>43042</v>
      </c>
      <c r="D602" s="22">
        <v>43070</v>
      </c>
      <c r="E602" s="22">
        <v>43074</v>
      </c>
      <c r="F602" s="21" t="s">
        <v>644</v>
      </c>
      <c r="G602" s="21">
        <v>449.5</v>
      </c>
      <c r="H602" s="21" t="s">
        <v>367</v>
      </c>
      <c r="I602" s="21" t="str">
        <f>TEXT(OrderInfo[[#This Row],[OrderDate]],"mmm")</f>
        <v>Nov</v>
      </c>
    </row>
    <row r="603" spans="1:9" x14ac:dyDescent="0.3">
      <c r="A603" s="20">
        <v>10812</v>
      </c>
      <c r="B603" s="20" t="s">
        <v>224</v>
      </c>
      <c r="C603" s="22">
        <v>43102</v>
      </c>
      <c r="D603" s="22">
        <v>43130</v>
      </c>
      <c r="E603" s="22">
        <v>43112</v>
      </c>
      <c r="F603" s="21" t="s">
        <v>644</v>
      </c>
      <c r="G603" s="21">
        <v>298.89999999999998</v>
      </c>
      <c r="H603" s="21" t="s">
        <v>367</v>
      </c>
      <c r="I603" s="21" t="str">
        <f>TEXT(OrderInfo[[#This Row],[OrderDate]],"mmm")</f>
        <v>Jan</v>
      </c>
    </row>
    <row r="604" spans="1:9" x14ac:dyDescent="0.3">
      <c r="A604" s="20">
        <v>10908</v>
      </c>
      <c r="B604" s="20" t="s">
        <v>224</v>
      </c>
      <c r="C604" s="22">
        <v>43157</v>
      </c>
      <c r="D604" s="22">
        <v>43185</v>
      </c>
      <c r="E604" s="22">
        <v>43165</v>
      </c>
      <c r="F604" s="21" t="s">
        <v>645</v>
      </c>
      <c r="G604" s="21">
        <v>164.8</v>
      </c>
      <c r="H604" s="21" t="s">
        <v>367</v>
      </c>
      <c r="I604" s="21" t="str">
        <f>TEXT(OrderInfo[[#This Row],[OrderDate]],"mmm")</f>
        <v>Feb</v>
      </c>
    </row>
    <row r="605" spans="1:9" x14ac:dyDescent="0.3">
      <c r="A605" s="20">
        <v>10942</v>
      </c>
      <c r="B605" s="20" t="s">
        <v>224</v>
      </c>
      <c r="C605" s="22">
        <v>43170</v>
      </c>
      <c r="D605" s="22">
        <v>43198</v>
      </c>
      <c r="E605" s="22">
        <v>43177</v>
      </c>
      <c r="F605" s="21" t="s">
        <v>646</v>
      </c>
      <c r="G605" s="21">
        <v>89.75</v>
      </c>
      <c r="H605" s="21" t="s">
        <v>367</v>
      </c>
      <c r="I605" s="21" t="str">
        <f>TEXT(OrderInfo[[#This Row],[OrderDate]],"mmm")</f>
        <v>Mar</v>
      </c>
    </row>
    <row r="606" spans="1:9" x14ac:dyDescent="0.3">
      <c r="A606" s="20">
        <v>11010</v>
      </c>
      <c r="B606" s="20" t="s">
        <v>224</v>
      </c>
      <c r="C606" s="22">
        <v>43199</v>
      </c>
      <c r="D606" s="22">
        <v>43227</v>
      </c>
      <c r="E606" s="22">
        <v>43211</v>
      </c>
      <c r="F606" s="21" t="s">
        <v>645</v>
      </c>
      <c r="G606" s="21">
        <v>143.55000000000001</v>
      </c>
      <c r="H606" s="21" t="s">
        <v>367</v>
      </c>
      <c r="I606" s="21" t="str">
        <f>TEXT(OrderInfo[[#This Row],[OrderDate]],"mmm")</f>
        <v>Apr</v>
      </c>
    </row>
    <row r="607" spans="1:9" x14ac:dyDescent="0.3">
      <c r="A607" s="20">
        <v>11062</v>
      </c>
      <c r="B607" s="20" t="s">
        <v>224</v>
      </c>
      <c r="C607" s="22">
        <v>43220</v>
      </c>
      <c r="D607" s="22">
        <v>43248</v>
      </c>
      <c r="E607" s="22"/>
      <c r="F607" s="21" t="s">
        <v>645</v>
      </c>
      <c r="G607" s="21">
        <v>149.65</v>
      </c>
      <c r="H607" s="21" t="s">
        <v>367</v>
      </c>
      <c r="I607" s="21" t="str">
        <f>TEXT(OrderInfo[[#This Row],[OrderDate]],"mmm")</f>
        <v>Apr</v>
      </c>
    </row>
    <row r="608" spans="1:9" x14ac:dyDescent="0.3">
      <c r="A608" s="20">
        <v>10287</v>
      </c>
      <c r="B608" s="20" t="s">
        <v>227</v>
      </c>
      <c r="C608" s="22">
        <v>42604</v>
      </c>
      <c r="D608" s="22">
        <v>42632</v>
      </c>
      <c r="E608" s="22">
        <v>42610</v>
      </c>
      <c r="F608" s="21" t="s">
        <v>646</v>
      </c>
      <c r="G608" s="21">
        <v>63.8</v>
      </c>
      <c r="H608" s="21" t="s">
        <v>8</v>
      </c>
      <c r="I608" s="21" t="str">
        <f>TEXT(OrderInfo[[#This Row],[OrderDate]],"mmm")</f>
        <v>Aug</v>
      </c>
    </row>
    <row r="609" spans="1:9" x14ac:dyDescent="0.3">
      <c r="A609" s="20">
        <v>10299</v>
      </c>
      <c r="B609" s="20" t="s">
        <v>227</v>
      </c>
      <c r="C609" s="22">
        <v>42619</v>
      </c>
      <c r="D609" s="22">
        <v>42647</v>
      </c>
      <c r="E609" s="22">
        <v>42626</v>
      </c>
      <c r="F609" s="21" t="s">
        <v>645</v>
      </c>
      <c r="G609" s="21">
        <v>148.80000000000001</v>
      </c>
      <c r="H609" s="21" t="s">
        <v>8</v>
      </c>
      <c r="I609" s="21" t="str">
        <f>TEXT(OrderInfo[[#This Row],[OrderDate]],"mmm")</f>
        <v>Sep</v>
      </c>
    </row>
    <row r="610" spans="1:9" x14ac:dyDescent="0.3">
      <c r="A610" s="20">
        <v>10447</v>
      </c>
      <c r="B610" s="20" t="s">
        <v>227</v>
      </c>
      <c r="C610" s="22">
        <v>42780</v>
      </c>
      <c r="D610" s="22">
        <v>42808</v>
      </c>
      <c r="E610" s="22">
        <v>42801</v>
      </c>
      <c r="F610" s="21" t="s">
        <v>645</v>
      </c>
      <c r="G610" s="21">
        <v>343.29999999999995</v>
      </c>
      <c r="H610" s="21" t="s">
        <v>8</v>
      </c>
      <c r="I610" s="21" t="str">
        <f>TEXT(OrderInfo[[#This Row],[OrderDate]],"mmm")</f>
        <v>Feb</v>
      </c>
    </row>
    <row r="611" spans="1:9" x14ac:dyDescent="0.3">
      <c r="A611" s="20">
        <v>10481</v>
      </c>
      <c r="B611" s="20" t="s">
        <v>227</v>
      </c>
      <c r="C611" s="22">
        <v>42814</v>
      </c>
      <c r="D611" s="22">
        <v>42842</v>
      </c>
      <c r="E611" s="22">
        <v>42819</v>
      </c>
      <c r="F611" s="21" t="s">
        <v>645</v>
      </c>
      <c r="G611" s="21">
        <v>321.64999999999998</v>
      </c>
      <c r="H611" s="21" t="s">
        <v>8</v>
      </c>
      <c r="I611" s="21" t="str">
        <f>TEXT(OrderInfo[[#This Row],[OrderDate]],"mmm")</f>
        <v>Mar</v>
      </c>
    </row>
    <row r="612" spans="1:9" x14ac:dyDescent="0.3">
      <c r="A612" s="20">
        <v>10563</v>
      </c>
      <c r="B612" s="20" t="s">
        <v>227</v>
      </c>
      <c r="C612" s="22">
        <v>42896</v>
      </c>
      <c r="D612" s="22">
        <v>42938</v>
      </c>
      <c r="E612" s="22">
        <v>42910</v>
      </c>
      <c r="F612" s="21" t="s">
        <v>645</v>
      </c>
      <c r="G612" s="21">
        <v>302.14999999999998</v>
      </c>
      <c r="H612" s="21" t="s">
        <v>8</v>
      </c>
      <c r="I612" s="21" t="str">
        <f>TEXT(OrderInfo[[#This Row],[OrderDate]],"mmm")</f>
        <v>Jun</v>
      </c>
    </row>
    <row r="613" spans="1:9" x14ac:dyDescent="0.3">
      <c r="A613" s="20">
        <v>10622</v>
      </c>
      <c r="B613" s="20" t="s">
        <v>227</v>
      </c>
      <c r="C613" s="22">
        <v>42953</v>
      </c>
      <c r="D613" s="22">
        <v>42981</v>
      </c>
      <c r="E613" s="22">
        <v>42958</v>
      </c>
      <c r="F613" s="21" t="s">
        <v>646</v>
      </c>
      <c r="G613" s="21">
        <v>254.85</v>
      </c>
      <c r="H613" s="21" t="s">
        <v>8</v>
      </c>
      <c r="I613" s="21" t="str">
        <f>TEXT(OrderInfo[[#This Row],[OrderDate]],"mmm")</f>
        <v>Aug</v>
      </c>
    </row>
    <row r="614" spans="1:9" x14ac:dyDescent="0.3">
      <c r="A614" s="20">
        <v>10648</v>
      </c>
      <c r="B614" s="20" t="s">
        <v>227</v>
      </c>
      <c r="C614" s="22">
        <v>42975</v>
      </c>
      <c r="D614" s="22">
        <v>43017</v>
      </c>
      <c r="E614" s="22">
        <v>42987</v>
      </c>
      <c r="F614" s="21" t="s">
        <v>645</v>
      </c>
      <c r="G614" s="21">
        <v>71.25</v>
      </c>
      <c r="H614" s="21" t="s">
        <v>8</v>
      </c>
      <c r="I614" s="21" t="str">
        <f>TEXT(OrderInfo[[#This Row],[OrderDate]],"mmm")</f>
        <v>Aug</v>
      </c>
    </row>
    <row r="615" spans="1:9" x14ac:dyDescent="0.3">
      <c r="A615" s="20">
        <v>10813</v>
      </c>
      <c r="B615" s="20" t="s">
        <v>227</v>
      </c>
      <c r="C615" s="22">
        <v>43105</v>
      </c>
      <c r="D615" s="22">
        <v>43133</v>
      </c>
      <c r="E615" s="22">
        <v>43109</v>
      </c>
      <c r="F615" s="21" t="s">
        <v>644</v>
      </c>
      <c r="G615" s="21">
        <v>236.9</v>
      </c>
      <c r="H615" s="21" t="s">
        <v>8</v>
      </c>
      <c r="I615" s="21" t="str">
        <f>TEXT(OrderInfo[[#This Row],[OrderDate]],"mmm")</f>
        <v>Jan</v>
      </c>
    </row>
    <row r="616" spans="1:9" x14ac:dyDescent="0.3">
      <c r="A616" s="20">
        <v>10851</v>
      </c>
      <c r="B616" s="20" t="s">
        <v>227</v>
      </c>
      <c r="C616" s="22">
        <v>43126</v>
      </c>
      <c r="D616" s="22">
        <v>43154</v>
      </c>
      <c r="E616" s="22">
        <v>43133</v>
      </c>
      <c r="F616" s="21" t="s">
        <v>644</v>
      </c>
      <c r="G616" s="21">
        <v>802.75</v>
      </c>
      <c r="H616" s="21" t="s">
        <v>8</v>
      </c>
      <c r="I616" s="21" t="str">
        <f>TEXT(OrderInfo[[#This Row],[OrderDate]],"mmm")</f>
        <v>Jan</v>
      </c>
    </row>
    <row r="617" spans="1:9" x14ac:dyDescent="0.3">
      <c r="A617" s="20">
        <v>10877</v>
      </c>
      <c r="B617" s="20" t="s">
        <v>227</v>
      </c>
      <c r="C617" s="22">
        <v>43140</v>
      </c>
      <c r="D617" s="22">
        <v>43168</v>
      </c>
      <c r="E617" s="22">
        <v>43150</v>
      </c>
      <c r="F617" s="21" t="s">
        <v>644</v>
      </c>
      <c r="G617" s="21">
        <v>190.3</v>
      </c>
      <c r="H617" s="21" t="s">
        <v>8</v>
      </c>
      <c r="I617" s="21" t="str">
        <f>TEXT(OrderInfo[[#This Row],[OrderDate]],"mmm")</f>
        <v>Feb</v>
      </c>
    </row>
    <row r="618" spans="1:9" x14ac:dyDescent="0.3">
      <c r="A618" s="20">
        <v>11059</v>
      </c>
      <c r="B618" s="20" t="s">
        <v>227</v>
      </c>
      <c r="C618" s="22">
        <v>43219</v>
      </c>
      <c r="D618" s="22">
        <v>43261</v>
      </c>
      <c r="E618" s="22"/>
      <c r="F618" s="21" t="s">
        <v>645</v>
      </c>
      <c r="G618" s="21">
        <v>429</v>
      </c>
      <c r="H618" s="21" t="s">
        <v>8</v>
      </c>
      <c r="I618" s="21" t="str">
        <f>TEXT(OrderInfo[[#This Row],[OrderDate]],"mmm")</f>
        <v>Apr</v>
      </c>
    </row>
    <row r="619" spans="1:9" x14ac:dyDescent="0.3">
      <c r="A619" s="20">
        <v>10255</v>
      </c>
      <c r="B619" s="20" t="s">
        <v>229</v>
      </c>
      <c r="C619" s="22">
        <v>42563</v>
      </c>
      <c r="D619" s="22">
        <v>42591</v>
      </c>
      <c r="E619" s="22">
        <v>42566</v>
      </c>
      <c r="F619" s="21" t="s">
        <v>646</v>
      </c>
      <c r="G619" s="21">
        <v>741.65000000000009</v>
      </c>
      <c r="H619" s="21" t="s">
        <v>7</v>
      </c>
      <c r="I619" s="21" t="str">
        <f>TEXT(OrderInfo[[#This Row],[OrderDate]],"mmm")</f>
        <v>Jul</v>
      </c>
    </row>
    <row r="620" spans="1:9" x14ac:dyDescent="0.3">
      <c r="A620" s="20">
        <v>10419</v>
      </c>
      <c r="B620" s="20" t="s">
        <v>229</v>
      </c>
      <c r="C620" s="22">
        <v>42755</v>
      </c>
      <c r="D620" s="22">
        <v>42783</v>
      </c>
      <c r="E620" s="22">
        <v>42765</v>
      </c>
      <c r="F620" s="21" t="s">
        <v>645</v>
      </c>
      <c r="G620" s="21">
        <v>686.75</v>
      </c>
      <c r="H620" s="21" t="s">
        <v>7</v>
      </c>
      <c r="I620" s="21" t="str">
        <f>TEXT(OrderInfo[[#This Row],[OrderDate]],"mmm")</f>
        <v>Jan</v>
      </c>
    </row>
    <row r="621" spans="1:9" x14ac:dyDescent="0.3">
      <c r="A621" s="20">
        <v>10537</v>
      </c>
      <c r="B621" s="20" t="s">
        <v>229</v>
      </c>
      <c r="C621" s="22">
        <v>42869</v>
      </c>
      <c r="D621" s="22">
        <v>42883</v>
      </c>
      <c r="E621" s="22">
        <v>42874</v>
      </c>
      <c r="F621" s="21" t="s">
        <v>644</v>
      </c>
      <c r="G621" s="21">
        <v>394.25</v>
      </c>
      <c r="H621" s="21" t="s">
        <v>7</v>
      </c>
      <c r="I621" s="21" t="str">
        <f>TEXT(OrderInfo[[#This Row],[OrderDate]],"mmm")</f>
        <v>May</v>
      </c>
    </row>
    <row r="622" spans="1:9" x14ac:dyDescent="0.3">
      <c r="A622" s="20">
        <v>10666</v>
      </c>
      <c r="B622" s="20" t="s">
        <v>229</v>
      </c>
      <c r="C622" s="22">
        <v>42990</v>
      </c>
      <c r="D622" s="22">
        <v>43018</v>
      </c>
      <c r="E622" s="22">
        <v>43000</v>
      </c>
      <c r="F622" s="21" t="s">
        <v>645</v>
      </c>
      <c r="G622" s="21">
        <v>1162.0999999999999</v>
      </c>
      <c r="H622" s="21" t="s">
        <v>7</v>
      </c>
      <c r="I622" s="21" t="str">
        <f>TEXT(OrderInfo[[#This Row],[OrderDate]],"mmm")</f>
        <v>Sep</v>
      </c>
    </row>
    <row r="623" spans="1:9" x14ac:dyDescent="0.3">
      <c r="A623" s="20">
        <v>10751</v>
      </c>
      <c r="B623" s="20" t="s">
        <v>229</v>
      </c>
      <c r="C623" s="22">
        <v>43063</v>
      </c>
      <c r="D623" s="22">
        <v>43091</v>
      </c>
      <c r="E623" s="22">
        <v>43072</v>
      </c>
      <c r="F623" s="21" t="s">
        <v>646</v>
      </c>
      <c r="G623" s="21">
        <v>653.94999999999993</v>
      </c>
      <c r="H623" s="21" t="s">
        <v>7</v>
      </c>
      <c r="I623" s="21" t="str">
        <f>TEXT(OrderInfo[[#This Row],[OrderDate]],"mmm")</f>
        <v>Nov</v>
      </c>
    </row>
    <row r="624" spans="1:9" x14ac:dyDescent="0.3">
      <c r="A624" s="20">
        <v>10758</v>
      </c>
      <c r="B624" s="20" t="s">
        <v>229</v>
      </c>
      <c r="C624" s="22">
        <v>43067</v>
      </c>
      <c r="D624" s="22">
        <v>43095</v>
      </c>
      <c r="E624" s="22">
        <v>43073</v>
      </c>
      <c r="F624" s="21" t="s">
        <v>646</v>
      </c>
      <c r="G624" s="21">
        <v>690.84999999999991</v>
      </c>
      <c r="H624" s="21" t="s">
        <v>7</v>
      </c>
      <c r="I624" s="21" t="str">
        <f>TEXT(OrderInfo[[#This Row],[OrderDate]],"mmm")</f>
        <v>Nov</v>
      </c>
    </row>
    <row r="625" spans="1:9" x14ac:dyDescent="0.3">
      <c r="A625" s="20">
        <v>10931</v>
      </c>
      <c r="B625" s="20" t="s">
        <v>229</v>
      </c>
      <c r="C625" s="22">
        <v>43165</v>
      </c>
      <c r="D625" s="22">
        <v>43179</v>
      </c>
      <c r="E625" s="22">
        <v>43178</v>
      </c>
      <c r="F625" s="21" t="s">
        <v>645</v>
      </c>
      <c r="G625" s="21">
        <v>68</v>
      </c>
      <c r="H625" s="21" t="s">
        <v>7</v>
      </c>
      <c r="I625" s="21" t="str">
        <f>TEXT(OrderInfo[[#This Row],[OrderDate]],"mmm")</f>
        <v>Mar</v>
      </c>
    </row>
    <row r="626" spans="1:9" x14ac:dyDescent="0.3">
      <c r="A626" s="20">
        <v>10951</v>
      </c>
      <c r="B626" s="20" t="s">
        <v>229</v>
      </c>
      <c r="C626" s="22">
        <v>43175</v>
      </c>
      <c r="D626" s="22">
        <v>43217</v>
      </c>
      <c r="E626" s="22">
        <v>43197</v>
      </c>
      <c r="F626" s="21" t="s">
        <v>645</v>
      </c>
      <c r="G626" s="21">
        <v>154.25</v>
      </c>
      <c r="H626" s="21" t="s">
        <v>7</v>
      </c>
      <c r="I626" s="21" t="str">
        <f>TEXT(OrderInfo[[#This Row],[OrderDate]],"mmm")</f>
        <v>Mar</v>
      </c>
    </row>
    <row r="627" spans="1:9" x14ac:dyDescent="0.3">
      <c r="A627" s="20">
        <v>11033</v>
      </c>
      <c r="B627" s="20" t="s">
        <v>229</v>
      </c>
      <c r="C627" s="22">
        <v>43207</v>
      </c>
      <c r="D627" s="22">
        <v>43235</v>
      </c>
      <c r="E627" s="22">
        <v>43213</v>
      </c>
      <c r="F627" s="21" t="s">
        <v>646</v>
      </c>
      <c r="G627" s="21">
        <v>423.7</v>
      </c>
      <c r="H627" s="21" t="s">
        <v>7</v>
      </c>
      <c r="I627" s="21" t="str">
        <f>TEXT(OrderInfo[[#This Row],[OrderDate]],"mmm")</f>
        <v>Apr</v>
      </c>
    </row>
    <row r="628" spans="1:9" x14ac:dyDescent="0.3">
      <c r="A628" s="20">
        <v>11075</v>
      </c>
      <c r="B628" s="20" t="s">
        <v>229</v>
      </c>
      <c r="C628" s="22">
        <v>43226</v>
      </c>
      <c r="D628" s="22">
        <v>43254</v>
      </c>
      <c r="E628" s="22"/>
      <c r="F628" s="21" t="s">
        <v>645</v>
      </c>
      <c r="G628" s="21">
        <v>30.950000000000003</v>
      </c>
      <c r="H628" s="21" t="s">
        <v>7</v>
      </c>
      <c r="I628" s="21" t="str">
        <f>TEXT(OrderInfo[[#This Row],[OrderDate]],"mmm")</f>
        <v>May</v>
      </c>
    </row>
    <row r="629" spans="1:9" x14ac:dyDescent="0.3">
      <c r="A629" s="20">
        <v>10281</v>
      </c>
      <c r="B629" s="20" t="s">
        <v>231</v>
      </c>
      <c r="C629" s="22">
        <v>42596</v>
      </c>
      <c r="D629" s="22">
        <v>42610</v>
      </c>
      <c r="E629" s="22">
        <v>42603</v>
      </c>
      <c r="F629" s="21" t="s">
        <v>644</v>
      </c>
      <c r="G629" s="21">
        <v>14.7</v>
      </c>
      <c r="H629" s="21" t="s">
        <v>368</v>
      </c>
      <c r="I629" s="21" t="str">
        <f>TEXT(OrderInfo[[#This Row],[OrderDate]],"mmm")</f>
        <v>Aug</v>
      </c>
    </row>
    <row r="630" spans="1:9" x14ac:dyDescent="0.3">
      <c r="A630" s="20">
        <v>10282</v>
      </c>
      <c r="B630" s="20" t="s">
        <v>231</v>
      </c>
      <c r="C630" s="22">
        <v>42597</v>
      </c>
      <c r="D630" s="22">
        <v>42625</v>
      </c>
      <c r="E630" s="22">
        <v>42603</v>
      </c>
      <c r="F630" s="21" t="s">
        <v>644</v>
      </c>
      <c r="G630" s="21">
        <v>63.449999999999996</v>
      </c>
      <c r="H630" s="21" t="s">
        <v>368</v>
      </c>
      <c r="I630" s="21" t="str">
        <f>TEXT(OrderInfo[[#This Row],[OrderDate]],"mmm")</f>
        <v>Aug</v>
      </c>
    </row>
    <row r="631" spans="1:9" x14ac:dyDescent="0.3">
      <c r="A631" s="20">
        <v>10306</v>
      </c>
      <c r="B631" s="20" t="s">
        <v>231</v>
      </c>
      <c r="C631" s="22">
        <v>42629</v>
      </c>
      <c r="D631" s="22">
        <v>42657</v>
      </c>
      <c r="E631" s="22">
        <v>42636</v>
      </c>
      <c r="F631" s="21" t="s">
        <v>646</v>
      </c>
      <c r="G631" s="21">
        <v>37.799999999999997</v>
      </c>
      <c r="H631" s="21" t="s">
        <v>368</v>
      </c>
      <c r="I631" s="21" t="str">
        <f>TEXT(OrderInfo[[#This Row],[OrderDate]],"mmm")</f>
        <v>Sep</v>
      </c>
    </row>
    <row r="632" spans="1:9" x14ac:dyDescent="0.3">
      <c r="A632" s="20">
        <v>10917</v>
      </c>
      <c r="B632" s="20" t="s">
        <v>231</v>
      </c>
      <c r="C632" s="22">
        <v>43161</v>
      </c>
      <c r="D632" s="22">
        <v>43189</v>
      </c>
      <c r="E632" s="22">
        <v>43170</v>
      </c>
      <c r="F632" s="21" t="s">
        <v>645</v>
      </c>
      <c r="G632" s="21">
        <v>41.449999999999996</v>
      </c>
      <c r="H632" s="21" t="s">
        <v>368</v>
      </c>
      <c r="I632" s="21" t="str">
        <f>TEXT(OrderInfo[[#This Row],[OrderDate]],"mmm")</f>
        <v>Mar</v>
      </c>
    </row>
    <row r="633" spans="1:9" x14ac:dyDescent="0.3">
      <c r="A633" s="20">
        <v>11013</v>
      </c>
      <c r="B633" s="20" t="s">
        <v>231</v>
      </c>
      <c r="C633" s="22">
        <v>43199</v>
      </c>
      <c r="D633" s="22">
        <v>43227</v>
      </c>
      <c r="E633" s="22">
        <v>43200</v>
      </c>
      <c r="F633" s="21" t="s">
        <v>644</v>
      </c>
      <c r="G633" s="21">
        <v>164.95000000000002</v>
      </c>
      <c r="H633" s="21" t="s">
        <v>368</v>
      </c>
      <c r="I633" s="21" t="str">
        <f>TEXT(OrderInfo[[#This Row],[OrderDate]],"mmm")</f>
        <v>Apr</v>
      </c>
    </row>
    <row r="634" spans="1:9" x14ac:dyDescent="0.3">
      <c r="A634" s="20">
        <v>10387</v>
      </c>
      <c r="B634" s="20" t="s">
        <v>234</v>
      </c>
      <c r="C634" s="22">
        <v>42722</v>
      </c>
      <c r="D634" s="22">
        <v>42750</v>
      </c>
      <c r="E634" s="22">
        <v>42724</v>
      </c>
      <c r="F634" s="21" t="s">
        <v>645</v>
      </c>
      <c r="G634" s="21">
        <v>468.15</v>
      </c>
      <c r="H634" s="21" t="s">
        <v>369</v>
      </c>
      <c r="I634" s="21" t="str">
        <f>TEXT(OrderInfo[[#This Row],[OrderDate]],"mmm")</f>
        <v>Dec</v>
      </c>
    </row>
    <row r="635" spans="1:9" x14ac:dyDescent="0.3">
      <c r="A635" s="20">
        <v>10520</v>
      </c>
      <c r="B635" s="20" t="s">
        <v>234</v>
      </c>
      <c r="C635" s="22">
        <v>42854</v>
      </c>
      <c r="D635" s="22">
        <v>42882</v>
      </c>
      <c r="E635" s="22">
        <v>42856</v>
      </c>
      <c r="F635" s="21" t="s">
        <v>644</v>
      </c>
      <c r="G635" s="21">
        <v>66.849999999999994</v>
      </c>
      <c r="H635" s="21" t="s">
        <v>369</v>
      </c>
      <c r="I635" s="21" t="str">
        <f>TEXT(OrderInfo[[#This Row],[OrderDate]],"mmm")</f>
        <v>Apr</v>
      </c>
    </row>
    <row r="636" spans="1:9" x14ac:dyDescent="0.3">
      <c r="A636" s="20">
        <v>10639</v>
      </c>
      <c r="B636" s="20" t="s">
        <v>234</v>
      </c>
      <c r="C636" s="22">
        <v>42967</v>
      </c>
      <c r="D636" s="22">
        <v>42995</v>
      </c>
      <c r="E636" s="22">
        <v>42974</v>
      </c>
      <c r="F636" s="21" t="s">
        <v>646</v>
      </c>
      <c r="G636" s="21">
        <v>193.2</v>
      </c>
      <c r="H636" s="21" t="s">
        <v>369</v>
      </c>
      <c r="I636" s="21" t="str">
        <f>TEXT(OrderInfo[[#This Row],[OrderDate]],"mmm")</f>
        <v>Aug</v>
      </c>
    </row>
    <row r="637" spans="1:9" x14ac:dyDescent="0.3">
      <c r="A637" s="20">
        <v>10831</v>
      </c>
      <c r="B637" s="20" t="s">
        <v>234</v>
      </c>
      <c r="C637" s="22">
        <v>43114</v>
      </c>
      <c r="D637" s="22">
        <v>43142</v>
      </c>
      <c r="E637" s="22">
        <v>43123</v>
      </c>
      <c r="F637" s="21" t="s">
        <v>645</v>
      </c>
      <c r="G637" s="21">
        <v>360.95</v>
      </c>
      <c r="H637" s="21" t="s">
        <v>369</v>
      </c>
      <c r="I637" s="21" t="str">
        <f>TEXT(OrderInfo[[#This Row],[OrderDate]],"mmm")</f>
        <v>Jan</v>
      </c>
    </row>
    <row r="638" spans="1:9" x14ac:dyDescent="0.3">
      <c r="A638" s="20">
        <v>10909</v>
      </c>
      <c r="B638" s="20" t="s">
        <v>234</v>
      </c>
      <c r="C638" s="22">
        <v>43157</v>
      </c>
      <c r="D638" s="22">
        <v>43185</v>
      </c>
      <c r="E638" s="22">
        <v>43169</v>
      </c>
      <c r="F638" s="21" t="s">
        <v>645</v>
      </c>
      <c r="G638" s="21">
        <v>265.25</v>
      </c>
      <c r="H638" s="21" t="s">
        <v>369</v>
      </c>
      <c r="I638" s="21" t="str">
        <f>TEXT(OrderInfo[[#This Row],[OrderDate]],"mmm")</f>
        <v>Feb</v>
      </c>
    </row>
    <row r="639" spans="1:9" x14ac:dyDescent="0.3">
      <c r="A639" s="20">
        <v>11015</v>
      </c>
      <c r="B639" s="20" t="s">
        <v>234</v>
      </c>
      <c r="C639" s="22">
        <v>43200</v>
      </c>
      <c r="D639" s="22">
        <v>43214</v>
      </c>
      <c r="E639" s="22">
        <v>43210</v>
      </c>
      <c r="F639" s="21" t="s">
        <v>645</v>
      </c>
      <c r="G639" s="21">
        <v>23.1</v>
      </c>
      <c r="H639" s="21" t="s">
        <v>369</v>
      </c>
      <c r="I639" s="21" t="str">
        <f>TEXT(OrderInfo[[#This Row],[OrderDate]],"mmm")</f>
        <v>Apr</v>
      </c>
    </row>
    <row r="640" spans="1:9" x14ac:dyDescent="0.3">
      <c r="A640" s="20">
        <v>10324</v>
      </c>
      <c r="B640" s="20" t="s">
        <v>237</v>
      </c>
      <c r="C640" s="22">
        <v>42651</v>
      </c>
      <c r="D640" s="22">
        <v>42679</v>
      </c>
      <c r="E640" s="22">
        <v>42653</v>
      </c>
      <c r="F640" s="21" t="s">
        <v>644</v>
      </c>
      <c r="G640" s="21">
        <v>1071.3500000000001</v>
      </c>
      <c r="H640" s="21" t="s">
        <v>370</v>
      </c>
      <c r="I640" s="21" t="str">
        <f>TEXT(OrderInfo[[#This Row],[OrderDate]],"mmm")</f>
        <v>Oct</v>
      </c>
    </row>
    <row r="641" spans="1:9" x14ac:dyDescent="0.3">
      <c r="A641" s="20">
        <v>10393</v>
      </c>
      <c r="B641" s="20" t="s">
        <v>237</v>
      </c>
      <c r="C641" s="22">
        <v>42729</v>
      </c>
      <c r="D641" s="22">
        <v>42757</v>
      </c>
      <c r="E641" s="22">
        <v>42738</v>
      </c>
      <c r="F641" s="21" t="s">
        <v>646</v>
      </c>
      <c r="G641" s="21">
        <v>632.79999999999995</v>
      </c>
      <c r="H641" s="21" t="s">
        <v>370</v>
      </c>
      <c r="I641" s="21" t="str">
        <f>TEXT(OrderInfo[[#This Row],[OrderDate]],"mmm")</f>
        <v>Dec</v>
      </c>
    </row>
    <row r="642" spans="1:9" x14ac:dyDescent="0.3">
      <c r="A642" s="20">
        <v>10398</v>
      </c>
      <c r="B642" s="20" t="s">
        <v>237</v>
      </c>
      <c r="C642" s="22">
        <v>42734</v>
      </c>
      <c r="D642" s="22">
        <v>42762</v>
      </c>
      <c r="E642" s="22">
        <v>42744</v>
      </c>
      <c r="F642" s="21" t="s">
        <v>646</v>
      </c>
      <c r="G642" s="21">
        <v>445.79999999999995</v>
      </c>
      <c r="H642" s="21" t="s">
        <v>370</v>
      </c>
      <c r="I642" s="21" t="str">
        <f>TEXT(OrderInfo[[#This Row],[OrderDate]],"mmm")</f>
        <v>Dec</v>
      </c>
    </row>
    <row r="643" spans="1:9" x14ac:dyDescent="0.3">
      <c r="A643" s="20">
        <v>10440</v>
      </c>
      <c r="B643" s="20" t="s">
        <v>237</v>
      </c>
      <c r="C643" s="22">
        <v>42776</v>
      </c>
      <c r="D643" s="22">
        <v>42804</v>
      </c>
      <c r="E643" s="22">
        <v>42794</v>
      </c>
      <c r="F643" s="21" t="s">
        <v>645</v>
      </c>
      <c r="G643" s="21">
        <v>432.65</v>
      </c>
      <c r="H643" s="21" t="s">
        <v>370</v>
      </c>
      <c r="I643" s="21" t="str">
        <f>TEXT(OrderInfo[[#This Row],[OrderDate]],"mmm")</f>
        <v>Feb</v>
      </c>
    </row>
    <row r="644" spans="1:9" x14ac:dyDescent="0.3">
      <c r="A644" s="20">
        <v>10452</v>
      </c>
      <c r="B644" s="20" t="s">
        <v>237</v>
      </c>
      <c r="C644" s="22">
        <v>42786</v>
      </c>
      <c r="D644" s="22">
        <v>42814</v>
      </c>
      <c r="E644" s="22">
        <v>42792</v>
      </c>
      <c r="F644" s="21" t="s">
        <v>644</v>
      </c>
      <c r="G644" s="21">
        <v>701.3</v>
      </c>
      <c r="H644" s="21" t="s">
        <v>370</v>
      </c>
      <c r="I644" s="21" t="str">
        <f>TEXT(OrderInfo[[#This Row],[OrderDate]],"mmm")</f>
        <v>Feb</v>
      </c>
    </row>
    <row r="645" spans="1:9" x14ac:dyDescent="0.3">
      <c r="A645" s="20">
        <v>10510</v>
      </c>
      <c r="B645" s="20" t="s">
        <v>237</v>
      </c>
      <c r="C645" s="22">
        <v>42843</v>
      </c>
      <c r="D645" s="22">
        <v>42871</v>
      </c>
      <c r="E645" s="22">
        <v>42853</v>
      </c>
      <c r="F645" s="21" t="s">
        <v>646</v>
      </c>
      <c r="G645" s="21">
        <v>1838.15</v>
      </c>
      <c r="H645" s="21" t="s">
        <v>370</v>
      </c>
      <c r="I645" s="21" t="str">
        <f>TEXT(OrderInfo[[#This Row],[OrderDate]],"mmm")</f>
        <v>Apr</v>
      </c>
    </row>
    <row r="646" spans="1:9" x14ac:dyDescent="0.3">
      <c r="A646" s="20">
        <v>10555</v>
      </c>
      <c r="B646" s="20" t="s">
        <v>237</v>
      </c>
      <c r="C646" s="22">
        <v>42888</v>
      </c>
      <c r="D646" s="22">
        <v>42916</v>
      </c>
      <c r="E646" s="22">
        <v>42890</v>
      </c>
      <c r="F646" s="21" t="s">
        <v>646</v>
      </c>
      <c r="G646" s="21">
        <v>1262.45</v>
      </c>
      <c r="H646" s="21" t="s">
        <v>370</v>
      </c>
      <c r="I646" s="21" t="str">
        <f>TEXT(OrderInfo[[#This Row],[OrderDate]],"mmm")</f>
        <v>Jun</v>
      </c>
    </row>
    <row r="647" spans="1:9" x14ac:dyDescent="0.3">
      <c r="A647" s="20">
        <v>10603</v>
      </c>
      <c r="B647" s="20" t="s">
        <v>237</v>
      </c>
      <c r="C647" s="22">
        <v>42934</v>
      </c>
      <c r="D647" s="22">
        <v>42962</v>
      </c>
      <c r="E647" s="22">
        <v>42955</v>
      </c>
      <c r="F647" s="21" t="s">
        <v>645</v>
      </c>
      <c r="G647" s="21">
        <v>243.85000000000002</v>
      </c>
      <c r="H647" s="21" t="s">
        <v>370</v>
      </c>
      <c r="I647" s="21" t="str">
        <f>TEXT(OrderInfo[[#This Row],[OrderDate]],"mmm")</f>
        <v>Jul</v>
      </c>
    </row>
    <row r="648" spans="1:9" x14ac:dyDescent="0.3">
      <c r="A648" s="20">
        <v>10607</v>
      </c>
      <c r="B648" s="20" t="s">
        <v>237</v>
      </c>
      <c r="C648" s="22">
        <v>42938</v>
      </c>
      <c r="D648" s="22">
        <v>42966</v>
      </c>
      <c r="E648" s="22">
        <v>42941</v>
      </c>
      <c r="F648" s="21" t="s">
        <v>644</v>
      </c>
      <c r="G648" s="21">
        <v>1001.2</v>
      </c>
      <c r="H648" s="21" t="s">
        <v>370</v>
      </c>
      <c r="I648" s="21" t="str">
        <f>TEXT(OrderInfo[[#This Row],[OrderDate]],"mmm")</f>
        <v>Jul</v>
      </c>
    </row>
    <row r="649" spans="1:9" x14ac:dyDescent="0.3">
      <c r="A649" s="20">
        <v>10612</v>
      </c>
      <c r="B649" s="20" t="s">
        <v>237</v>
      </c>
      <c r="C649" s="22">
        <v>42944</v>
      </c>
      <c r="D649" s="22">
        <v>42972</v>
      </c>
      <c r="E649" s="22">
        <v>42948</v>
      </c>
      <c r="F649" s="21" t="s">
        <v>645</v>
      </c>
      <c r="G649" s="21">
        <v>2720.4</v>
      </c>
      <c r="H649" s="21" t="s">
        <v>370</v>
      </c>
      <c r="I649" s="21" t="str">
        <f>TEXT(OrderInfo[[#This Row],[OrderDate]],"mmm")</f>
        <v>Jul</v>
      </c>
    </row>
    <row r="650" spans="1:9" x14ac:dyDescent="0.3">
      <c r="A650" s="20">
        <v>10627</v>
      </c>
      <c r="B650" s="20" t="s">
        <v>237</v>
      </c>
      <c r="C650" s="22">
        <v>42958</v>
      </c>
      <c r="D650" s="22">
        <v>43000</v>
      </c>
      <c r="E650" s="22">
        <v>42968</v>
      </c>
      <c r="F650" s="21" t="s">
        <v>646</v>
      </c>
      <c r="G650" s="21">
        <v>537.29999999999995</v>
      </c>
      <c r="H650" s="21" t="s">
        <v>370</v>
      </c>
      <c r="I650" s="21" t="str">
        <f>TEXT(OrderInfo[[#This Row],[OrderDate]],"mmm")</f>
        <v>Aug</v>
      </c>
    </row>
    <row r="651" spans="1:9" x14ac:dyDescent="0.3">
      <c r="A651" s="20">
        <v>10657</v>
      </c>
      <c r="B651" s="20" t="s">
        <v>237</v>
      </c>
      <c r="C651" s="22">
        <v>42982</v>
      </c>
      <c r="D651" s="22">
        <v>43010</v>
      </c>
      <c r="E651" s="22">
        <v>42993</v>
      </c>
      <c r="F651" s="21" t="s">
        <v>645</v>
      </c>
      <c r="G651" s="21">
        <v>1763.45</v>
      </c>
      <c r="H651" s="21" t="s">
        <v>370</v>
      </c>
      <c r="I651" s="21" t="str">
        <f>TEXT(OrderInfo[[#This Row],[OrderDate]],"mmm")</f>
        <v>Sep</v>
      </c>
    </row>
    <row r="652" spans="1:9" x14ac:dyDescent="0.3">
      <c r="A652" s="20">
        <v>10678</v>
      </c>
      <c r="B652" s="20" t="s">
        <v>237</v>
      </c>
      <c r="C652" s="22">
        <v>43001</v>
      </c>
      <c r="D652" s="22">
        <v>43029</v>
      </c>
      <c r="E652" s="22">
        <v>43024</v>
      </c>
      <c r="F652" s="21" t="s">
        <v>646</v>
      </c>
      <c r="G652" s="21">
        <v>1944.9</v>
      </c>
      <c r="H652" s="21" t="s">
        <v>370</v>
      </c>
      <c r="I652" s="21" t="str">
        <f>TEXT(OrderInfo[[#This Row],[OrderDate]],"mmm")</f>
        <v>Sep</v>
      </c>
    </row>
    <row r="653" spans="1:9" x14ac:dyDescent="0.3">
      <c r="A653" s="20">
        <v>10700</v>
      </c>
      <c r="B653" s="20" t="s">
        <v>237</v>
      </c>
      <c r="C653" s="22">
        <v>43018</v>
      </c>
      <c r="D653" s="22">
        <v>43046</v>
      </c>
      <c r="E653" s="22">
        <v>43024</v>
      </c>
      <c r="F653" s="21" t="s">
        <v>644</v>
      </c>
      <c r="G653" s="21">
        <v>325.5</v>
      </c>
      <c r="H653" s="21" t="s">
        <v>370</v>
      </c>
      <c r="I653" s="21" t="str">
        <f>TEXT(OrderInfo[[#This Row],[OrderDate]],"mmm")</f>
        <v>Oct</v>
      </c>
    </row>
    <row r="654" spans="1:9" x14ac:dyDescent="0.3">
      <c r="A654" s="20">
        <v>10711</v>
      </c>
      <c r="B654" s="20" t="s">
        <v>237</v>
      </c>
      <c r="C654" s="22">
        <v>43029</v>
      </c>
      <c r="D654" s="22">
        <v>43071</v>
      </c>
      <c r="E654" s="22">
        <v>43037</v>
      </c>
      <c r="F654" s="21" t="s">
        <v>645</v>
      </c>
      <c r="G654" s="21">
        <v>262.04999999999995</v>
      </c>
      <c r="H654" s="21" t="s">
        <v>370</v>
      </c>
      <c r="I654" s="21" t="str">
        <f>TEXT(OrderInfo[[#This Row],[OrderDate]],"mmm")</f>
        <v>Oct</v>
      </c>
    </row>
    <row r="655" spans="1:9" x14ac:dyDescent="0.3">
      <c r="A655" s="20">
        <v>10713</v>
      </c>
      <c r="B655" s="20" t="s">
        <v>237</v>
      </c>
      <c r="C655" s="22">
        <v>43030</v>
      </c>
      <c r="D655" s="22">
        <v>43058</v>
      </c>
      <c r="E655" s="22">
        <v>43032</v>
      </c>
      <c r="F655" s="21" t="s">
        <v>644</v>
      </c>
      <c r="G655" s="21">
        <v>835.25</v>
      </c>
      <c r="H655" s="21" t="s">
        <v>370</v>
      </c>
      <c r="I655" s="21" t="str">
        <f>TEXT(OrderInfo[[#This Row],[OrderDate]],"mmm")</f>
        <v>Oct</v>
      </c>
    </row>
    <row r="656" spans="1:9" x14ac:dyDescent="0.3">
      <c r="A656" s="20">
        <v>10714</v>
      </c>
      <c r="B656" s="20" t="s">
        <v>237</v>
      </c>
      <c r="C656" s="22">
        <v>43030</v>
      </c>
      <c r="D656" s="22">
        <v>43058</v>
      </c>
      <c r="E656" s="22">
        <v>43035</v>
      </c>
      <c r="F656" s="21" t="s">
        <v>646</v>
      </c>
      <c r="G656" s="21">
        <v>122.44999999999999</v>
      </c>
      <c r="H656" s="21" t="s">
        <v>370</v>
      </c>
      <c r="I656" s="21" t="str">
        <f>TEXT(OrderInfo[[#This Row],[OrderDate]],"mmm")</f>
        <v>Oct</v>
      </c>
    </row>
    <row r="657" spans="1:9" x14ac:dyDescent="0.3">
      <c r="A657" s="20">
        <v>10722</v>
      </c>
      <c r="B657" s="20" t="s">
        <v>237</v>
      </c>
      <c r="C657" s="22">
        <v>43037</v>
      </c>
      <c r="D657" s="22">
        <v>43079</v>
      </c>
      <c r="E657" s="22">
        <v>43043</v>
      </c>
      <c r="F657" s="21" t="s">
        <v>644</v>
      </c>
      <c r="G657" s="21">
        <v>372.9</v>
      </c>
      <c r="H657" s="21" t="s">
        <v>370</v>
      </c>
      <c r="I657" s="21" t="str">
        <f>TEXT(OrderInfo[[#This Row],[OrderDate]],"mmm")</f>
        <v>Oct</v>
      </c>
    </row>
    <row r="658" spans="1:9" x14ac:dyDescent="0.3">
      <c r="A658" s="20">
        <v>10748</v>
      </c>
      <c r="B658" s="20" t="s">
        <v>237</v>
      </c>
      <c r="C658" s="22">
        <v>43059</v>
      </c>
      <c r="D658" s="22">
        <v>43087</v>
      </c>
      <c r="E658" s="22">
        <v>43067</v>
      </c>
      <c r="F658" s="21" t="s">
        <v>644</v>
      </c>
      <c r="G658" s="21">
        <v>1162.75</v>
      </c>
      <c r="H658" s="21" t="s">
        <v>370</v>
      </c>
      <c r="I658" s="21" t="str">
        <f>TEXT(OrderInfo[[#This Row],[OrderDate]],"mmm")</f>
        <v>Nov</v>
      </c>
    </row>
    <row r="659" spans="1:9" x14ac:dyDescent="0.3">
      <c r="A659" s="20">
        <v>10757</v>
      </c>
      <c r="B659" s="20" t="s">
        <v>237</v>
      </c>
      <c r="C659" s="22">
        <v>43066</v>
      </c>
      <c r="D659" s="22">
        <v>43094</v>
      </c>
      <c r="E659" s="22">
        <v>43084</v>
      </c>
      <c r="F659" s="21" t="s">
        <v>644</v>
      </c>
      <c r="G659" s="21">
        <v>40.949999999999996</v>
      </c>
      <c r="H659" s="21" t="s">
        <v>370</v>
      </c>
      <c r="I659" s="21" t="str">
        <f>TEXT(OrderInfo[[#This Row],[OrderDate]],"mmm")</f>
        <v>Nov</v>
      </c>
    </row>
    <row r="660" spans="1:9" x14ac:dyDescent="0.3">
      <c r="A660" s="20">
        <v>10815</v>
      </c>
      <c r="B660" s="20" t="s">
        <v>237</v>
      </c>
      <c r="C660" s="22">
        <v>43105</v>
      </c>
      <c r="D660" s="22">
        <v>43133</v>
      </c>
      <c r="E660" s="22">
        <v>43114</v>
      </c>
      <c r="F660" s="21" t="s">
        <v>646</v>
      </c>
      <c r="G660" s="21">
        <v>73.099999999999994</v>
      </c>
      <c r="H660" s="21" t="s">
        <v>370</v>
      </c>
      <c r="I660" s="21" t="str">
        <f>TEXT(OrderInfo[[#This Row],[OrderDate]],"mmm")</f>
        <v>Jan</v>
      </c>
    </row>
    <row r="661" spans="1:9" x14ac:dyDescent="0.3">
      <c r="A661" s="20">
        <v>10847</v>
      </c>
      <c r="B661" s="20" t="s">
        <v>237</v>
      </c>
      <c r="C661" s="22">
        <v>43122</v>
      </c>
      <c r="D661" s="22">
        <v>43136</v>
      </c>
      <c r="E661" s="22">
        <v>43141</v>
      </c>
      <c r="F661" s="21" t="s">
        <v>646</v>
      </c>
      <c r="G661" s="21">
        <v>2437.85</v>
      </c>
      <c r="H661" s="21" t="s">
        <v>370</v>
      </c>
      <c r="I661" s="21" t="str">
        <f>TEXT(OrderInfo[[#This Row],[OrderDate]],"mmm")</f>
        <v>Jan</v>
      </c>
    </row>
    <row r="662" spans="1:9" x14ac:dyDescent="0.3">
      <c r="A662" s="20">
        <v>10882</v>
      </c>
      <c r="B662" s="20" t="s">
        <v>237</v>
      </c>
      <c r="C662" s="22">
        <v>43142</v>
      </c>
      <c r="D662" s="22">
        <v>43170</v>
      </c>
      <c r="E662" s="22">
        <v>43151</v>
      </c>
      <c r="F662" s="21" t="s">
        <v>646</v>
      </c>
      <c r="G662" s="21">
        <v>115.5</v>
      </c>
      <c r="H662" s="21" t="s">
        <v>370</v>
      </c>
      <c r="I662" s="21" t="str">
        <f>TEXT(OrderInfo[[#This Row],[OrderDate]],"mmm")</f>
        <v>Feb</v>
      </c>
    </row>
    <row r="663" spans="1:9" x14ac:dyDescent="0.3">
      <c r="A663" s="20">
        <v>10894</v>
      </c>
      <c r="B663" s="20" t="s">
        <v>237</v>
      </c>
      <c r="C663" s="22">
        <v>43149</v>
      </c>
      <c r="D663" s="22">
        <v>43177</v>
      </c>
      <c r="E663" s="22">
        <v>43151</v>
      </c>
      <c r="F663" s="21" t="s">
        <v>644</v>
      </c>
      <c r="G663" s="21">
        <v>580.65</v>
      </c>
      <c r="H663" s="21" t="s">
        <v>370</v>
      </c>
      <c r="I663" s="21" t="str">
        <f>TEXT(OrderInfo[[#This Row],[OrderDate]],"mmm")</f>
        <v>Feb</v>
      </c>
    </row>
    <row r="664" spans="1:9" x14ac:dyDescent="0.3">
      <c r="A664" s="20">
        <v>10941</v>
      </c>
      <c r="B664" s="20" t="s">
        <v>237</v>
      </c>
      <c r="C664" s="22">
        <v>43170</v>
      </c>
      <c r="D664" s="22">
        <v>43198</v>
      </c>
      <c r="E664" s="22">
        <v>43179</v>
      </c>
      <c r="F664" s="21" t="s">
        <v>645</v>
      </c>
      <c r="G664" s="21">
        <v>2004.05</v>
      </c>
      <c r="H664" s="21" t="s">
        <v>370</v>
      </c>
      <c r="I664" s="21" t="str">
        <f>TEXT(OrderInfo[[#This Row],[OrderDate]],"mmm")</f>
        <v>Mar</v>
      </c>
    </row>
    <row r="665" spans="1:9" x14ac:dyDescent="0.3">
      <c r="A665" s="20">
        <v>10983</v>
      </c>
      <c r="B665" s="20" t="s">
        <v>237</v>
      </c>
      <c r="C665" s="22">
        <v>43186</v>
      </c>
      <c r="D665" s="22">
        <v>43214</v>
      </c>
      <c r="E665" s="22">
        <v>43196</v>
      </c>
      <c r="F665" s="21" t="s">
        <v>645</v>
      </c>
      <c r="G665" s="21">
        <v>3287.7</v>
      </c>
      <c r="H665" s="21" t="s">
        <v>370</v>
      </c>
      <c r="I665" s="21" t="str">
        <f>TEXT(OrderInfo[[#This Row],[OrderDate]],"mmm")</f>
        <v>Mar</v>
      </c>
    </row>
    <row r="666" spans="1:9" x14ac:dyDescent="0.3">
      <c r="A666" s="20">
        <v>10984</v>
      </c>
      <c r="B666" s="20" t="s">
        <v>237</v>
      </c>
      <c r="C666" s="22">
        <v>43189</v>
      </c>
      <c r="D666" s="22">
        <v>43217</v>
      </c>
      <c r="E666" s="22">
        <v>43193</v>
      </c>
      <c r="F666" s="21" t="s">
        <v>646</v>
      </c>
      <c r="G666" s="21">
        <v>1056.0999999999999</v>
      </c>
      <c r="H666" s="21" t="s">
        <v>370</v>
      </c>
      <c r="I666" s="21" t="str">
        <f>TEXT(OrderInfo[[#This Row],[OrderDate]],"mmm")</f>
        <v>Mar</v>
      </c>
    </row>
    <row r="667" spans="1:9" x14ac:dyDescent="0.3">
      <c r="A667" s="20">
        <v>11002</v>
      </c>
      <c r="B667" s="20" t="s">
        <v>237</v>
      </c>
      <c r="C667" s="22">
        <v>43196</v>
      </c>
      <c r="D667" s="22">
        <v>43224</v>
      </c>
      <c r="E667" s="22">
        <v>43206</v>
      </c>
      <c r="F667" s="21" t="s">
        <v>644</v>
      </c>
      <c r="G667" s="21">
        <v>705.8</v>
      </c>
      <c r="H667" s="21" t="s">
        <v>370</v>
      </c>
      <c r="I667" s="21" t="str">
        <f>TEXT(OrderInfo[[#This Row],[OrderDate]],"mmm")</f>
        <v>Apr</v>
      </c>
    </row>
    <row r="668" spans="1:9" x14ac:dyDescent="0.3">
      <c r="A668" s="20">
        <v>11030</v>
      </c>
      <c r="B668" s="20" t="s">
        <v>237</v>
      </c>
      <c r="C668" s="22">
        <v>43207</v>
      </c>
      <c r="D668" s="22">
        <v>43235</v>
      </c>
      <c r="E668" s="22">
        <v>43217</v>
      </c>
      <c r="F668" s="21" t="s">
        <v>645</v>
      </c>
      <c r="G668" s="21">
        <v>4153.75</v>
      </c>
      <c r="H668" s="21" t="s">
        <v>370</v>
      </c>
      <c r="I668" s="21" t="str">
        <f>TEXT(OrderInfo[[#This Row],[OrderDate]],"mmm")</f>
        <v>Apr</v>
      </c>
    </row>
    <row r="669" spans="1:9" x14ac:dyDescent="0.3">
      <c r="A669" s="20">
        <v>11031</v>
      </c>
      <c r="B669" s="20" t="s">
        <v>237</v>
      </c>
      <c r="C669" s="22">
        <v>43207</v>
      </c>
      <c r="D669" s="22">
        <v>43235</v>
      </c>
      <c r="E669" s="22">
        <v>43214</v>
      </c>
      <c r="F669" s="21" t="s">
        <v>645</v>
      </c>
      <c r="G669" s="21">
        <v>1136.0999999999999</v>
      </c>
      <c r="H669" s="21" t="s">
        <v>370</v>
      </c>
      <c r="I669" s="21" t="str">
        <f>TEXT(OrderInfo[[#This Row],[OrderDate]],"mmm")</f>
        <v>Apr</v>
      </c>
    </row>
    <row r="670" spans="1:9" x14ac:dyDescent="0.3">
      <c r="A670" s="20">
        <v>11064</v>
      </c>
      <c r="B670" s="20" t="s">
        <v>237</v>
      </c>
      <c r="C670" s="22">
        <v>43221</v>
      </c>
      <c r="D670" s="22">
        <v>43249</v>
      </c>
      <c r="E670" s="22">
        <v>43224</v>
      </c>
      <c r="F670" s="21" t="s">
        <v>644</v>
      </c>
      <c r="G670" s="21">
        <v>150.44999999999999</v>
      </c>
      <c r="H670" s="21" t="s">
        <v>370</v>
      </c>
      <c r="I670" s="21" t="str">
        <f>TEXT(OrderInfo[[#This Row],[OrderDate]],"mmm")</f>
        <v>May</v>
      </c>
    </row>
    <row r="671" spans="1:9" x14ac:dyDescent="0.3">
      <c r="A671" s="20">
        <v>10359</v>
      </c>
      <c r="B671" s="20" t="s">
        <v>240</v>
      </c>
      <c r="C671" s="22">
        <v>42695</v>
      </c>
      <c r="D671" s="22">
        <v>42723</v>
      </c>
      <c r="E671" s="22">
        <v>42700</v>
      </c>
      <c r="F671" s="21" t="s">
        <v>646</v>
      </c>
      <c r="G671" s="21">
        <v>1442.15</v>
      </c>
      <c r="H671" s="21" t="s">
        <v>6</v>
      </c>
      <c r="I671" s="21" t="str">
        <f>TEXT(OrderInfo[[#This Row],[OrderDate]],"mmm")</f>
        <v>Nov</v>
      </c>
    </row>
    <row r="672" spans="1:9" x14ac:dyDescent="0.3">
      <c r="A672" s="20">
        <v>10377</v>
      </c>
      <c r="B672" s="20" t="s">
        <v>240</v>
      </c>
      <c r="C672" s="22">
        <v>42713</v>
      </c>
      <c r="D672" s="22">
        <v>42741</v>
      </c>
      <c r="E672" s="22">
        <v>42717</v>
      </c>
      <c r="F672" s="21" t="s">
        <v>646</v>
      </c>
      <c r="G672" s="21">
        <v>111.05000000000001</v>
      </c>
      <c r="H672" s="21" t="s">
        <v>6</v>
      </c>
      <c r="I672" s="21" t="str">
        <f>TEXT(OrderInfo[[#This Row],[OrderDate]],"mmm")</f>
        <v>Dec</v>
      </c>
    </row>
    <row r="673" spans="1:9" x14ac:dyDescent="0.3">
      <c r="A673" s="20">
        <v>10388</v>
      </c>
      <c r="B673" s="20" t="s">
        <v>240</v>
      </c>
      <c r="C673" s="22">
        <v>42723</v>
      </c>
      <c r="D673" s="22">
        <v>42751</v>
      </c>
      <c r="E673" s="22">
        <v>42724</v>
      </c>
      <c r="F673" s="21" t="s">
        <v>644</v>
      </c>
      <c r="G673" s="21">
        <v>174.3</v>
      </c>
      <c r="H673" s="21" t="s">
        <v>6</v>
      </c>
      <c r="I673" s="21" t="str">
        <f>TEXT(OrderInfo[[#This Row],[OrderDate]],"mmm")</f>
        <v>Dec</v>
      </c>
    </row>
    <row r="674" spans="1:9" x14ac:dyDescent="0.3">
      <c r="A674" s="20">
        <v>10472</v>
      </c>
      <c r="B674" s="20" t="s">
        <v>240</v>
      </c>
      <c r="C674" s="22">
        <v>42806</v>
      </c>
      <c r="D674" s="22">
        <v>42834</v>
      </c>
      <c r="E674" s="22">
        <v>42813</v>
      </c>
      <c r="F674" s="21" t="s">
        <v>644</v>
      </c>
      <c r="G674" s="21">
        <v>21</v>
      </c>
      <c r="H674" s="21" t="s">
        <v>6</v>
      </c>
      <c r="I674" s="21" t="str">
        <f>TEXT(OrderInfo[[#This Row],[OrderDate]],"mmm")</f>
        <v>Mar</v>
      </c>
    </row>
    <row r="675" spans="1:9" x14ac:dyDescent="0.3">
      <c r="A675" s="20">
        <v>10523</v>
      </c>
      <c r="B675" s="20" t="s">
        <v>240</v>
      </c>
      <c r="C675" s="22">
        <v>42856</v>
      </c>
      <c r="D675" s="22">
        <v>42884</v>
      </c>
      <c r="E675" s="22">
        <v>42885</v>
      </c>
      <c r="F675" s="21" t="s">
        <v>645</v>
      </c>
      <c r="G675" s="21">
        <v>388.15</v>
      </c>
      <c r="H675" s="21" t="s">
        <v>6</v>
      </c>
      <c r="I675" s="21" t="str">
        <f>TEXT(OrderInfo[[#This Row],[OrderDate]],"mmm")</f>
        <v>May</v>
      </c>
    </row>
    <row r="676" spans="1:9" x14ac:dyDescent="0.3">
      <c r="A676" s="20">
        <v>10547</v>
      </c>
      <c r="B676" s="20" t="s">
        <v>240</v>
      </c>
      <c r="C676" s="22">
        <v>42878</v>
      </c>
      <c r="D676" s="22">
        <v>42906</v>
      </c>
      <c r="E676" s="22">
        <v>42888</v>
      </c>
      <c r="F676" s="21" t="s">
        <v>645</v>
      </c>
      <c r="G676" s="21">
        <v>892.15000000000009</v>
      </c>
      <c r="H676" s="21" t="s">
        <v>6</v>
      </c>
      <c r="I676" s="21" t="str">
        <f>TEXT(OrderInfo[[#This Row],[OrderDate]],"mmm")</f>
        <v>May</v>
      </c>
    </row>
    <row r="677" spans="1:9" x14ac:dyDescent="0.3">
      <c r="A677" s="20">
        <v>10800</v>
      </c>
      <c r="B677" s="20" t="s">
        <v>240</v>
      </c>
      <c r="C677" s="22">
        <v>43095</v>
      </c>
      <c r="D677" s="22">
        <v>43123</v>
      </c>
      <c r="E677" s="22">
        <v>43105</v>
      </c>
      <c r="F677" s="21" t="s">
        <v>646</v>
      </c>
      <c r="G677" s="21">
        <v>687.2</v>
      </c>
      <c r="H677" s="21" t="s">
        <v>6</v>
      </c>
      <c r="I677" s="21" t="str">
        <f>TEXT(OrderInfo[[#This Row],[OrderDate]],"mmm")</f>
        <v>Dec</v>
      </c>
    </row>
    <row r="678" spans="1:9" x14ac:dyDescent="0.3">
      <c r="A678" s="20">
        <v>10804</v>
      </c>
      <c r="B678" s="20" t="s">
        <v>240</v>
      </c>
      <c r="C678" s="22">
        <v>43099</v>
      </c>
      <c r="D678" s="22">
        <v>43127</v>
      </c>
      <c r="E678" s="22">
        <v>43107</v>
      </c>
      <c r="F678" s="21" t="s">
        <v>645</v>
      </c>
      <c r="G678" s="21">
        <v>136.64999999999998</v>
      </c>
      <c r="H678" s="21" t="s">
        <v>6</v>
      </c>
      <c r="I678" s="21" t="str">
        <f>TEXT(OrderInfo[[#This Row],[OrderDate]],"mmm")</f>
        <v>Dec</v>
      </c>
    </row>
    <row r="679" spans="1:9" x14ac:dyDescent="0.3">
      <c r="A679" s="20">
        <v>10869</v>
      </c>
      <c r="B679" s="20" t="s">
        <v>240</v>
      </c>
      <c r="C679" s="22">
        <v>43135</v>
      </c>
      <c r="D679" s="22">
        <v>43163</v>
      </c>
      <c r="E679" s="22">
        <v>43140</v>
      </c>
      <c r="F679" s="21" t="s">
        <v>644</v>
      </c>
      <c r="G679" s="21">
        <v>716.4</v>
      </c>
      <c r="H679" s="21" t="s">
        <v>6</v>
      </c>
      <c r="I679" s="21" t="str">
        <f>TEXT(OrderInfo[[#This Row],[OrderDate]],"mmm")</f>
        <v>Feb</v>
      </c>
    </row>
    <row r="680" spans="1:9" x14ac:dyDescent="0.3">
      <c r="A680" s="20">
        <v>10341</v>
      </c>
      <c r="B680" s="20" t="s">
        <v>243</v>
      </c>
      <c r="C680" s="22">
        <v>42672</v>
      </c>
      <c r="D680" s="22">
        <v>42700</v>
      </c>
      <c r="E680" s="22">
        <v>42679</v>
      </c>
      <c r="F680" s="21" t="s">
        <v>646</v>
      </c>
      <c r="G680" s="21">
        <v>133.9</v>
      </c>
      <c r="H680" s="21" t="s">
        <v>5</v>
      </c>
      <c r="I680" s="21" t="str">
        <f>TEXT(OrderInfo[[#This Row],[OrderDate]],"mmm")</f>
        <v>Oct</v>
      </c>
    </row>
    <row r="681" spans="1:9" x14ac:dyDescent="0.3">
      <c r="A681" s="20">
        <v>10417</v>
      </c>
      <c r="B681" s="20" t="s">
        <v>243</v>
      </c>
      <c r="C681" s="22">
        <v>42751</v>
      </c>
      <c r="D681" s="22">
        <v>42779</v>
      </c>
      <c r="E681" s="22">
        <v>42763</v>
      </c>
      <c r="F681" s="21" t="s">
        <v>646</v>
      </c>
      <c r="G681" s="21">
        <v>351.45000000000005</v>
      </c>
      <c r="H681" s="21" t="s">
        <v>5</v>
      </c>
      <c r="I681" s="21" t="str">
        <f>TEXT(OrderInfo[[#This Row],[OrderDate]],"mmm")</f>
        <v>Jan</v>
      </c>
    </row>
    <row r="682" spans="1:9" x14ac:dyDescent="0.3">
      <c r="A682" s="20">
        <v>10556</v>
      </c>
      <c r="B682" s="20" t="s">
        <v>243</v>
      </c>
      <c r="C682" s="22">
        <v>42889</v>
      </c>
      <c r="D682" s="22">
        <v>42931</v>
      </c>
      <c r="E682" s="22">
        <v>42899</v>
      </c>
      <c r="F682" s="21" t="s">
        <v>644</v>
      </c>
      <c r="G682" s="21">
        <v>49</v>
      </c>
      <c r="H682" s="21" t="s">
        <v>5</v>
      </c>
      <c r="I682" s="21" t="str">
        <f>TEXT(OrderInfo[[#This Row],[OrderDate]],"mmm")</f>
        <v>Jun</v>
      </c>
    </row>
    <row r="683" spans="1:9" x14ac:dyDescent="0.3">
      <c r="A683" s="20">
        <v>10642</v>
      </c>
      <c r="B683" s="20" t="s">
        <v>243</v>
      </c>
      <c r="C683" s="22">
        <v>42969</v>
      </c>
      <c r="D683" s="22">
        <v>42997</v>
      </c>
      <c r="E683" s="22">
        <v>42983</v>
      </c>
      <c r="F683" s="21" t="s">
        <v>646</v>
      </c>
      <c r="G683" s="21">
        <v>209.45</v>
      </c>
      <c r="H683" s="21" t="s">
        <v>5</v>
      </c>
      <c r="I683" s="21" t="str">
        <f>TEXT(OrderInfo[[#This Row],[OrderDate]],"mmm")</f>
        <v>Aug</v>
      </c>
    </row>
    <row r="684" spans="1:9" x14ac:dyDescent="0.3">
      <c r="A684" s="20">
        <v>10669</v>
      </c>
      <c r="B684" s="20" t="s">
        <v>243</v>
      </c>
      <c r="C684" s="22">
        <v>42993</v>
      </c>
      <c r="D684" s="22">
        <v>43021</v>
      </c>
      <c r="E684" s="22">
        <v>43000</v>
      </c>
      <c r="F684" s="21" t="s">
        <v>644</v>
      </c>
      <c r="G684" s="21">
        <v>121.95</v>
      </c>
      <c r="H684" s="21" t="s">
        <v>5</v>
      </c>
      <c r="I684" s="21" t="str">
        <f>TEXT(OrderInfo[[#This Row],[OrderDate]],"mmm")</f>
        <v>Sep</v>
      </c>
    </row>
    <row r="685" spans="1:9" x14ac:dyDescent="0.3">
      <c r="A685" s="20">
        <v>10802</v>
      </c>
      <c r="B685" s="20" t="s">
        <v>243</v>
      </c>
      <c r="C685" s="22">
        <v>43098</v>
      </c>
      <c r="D685" s="22">
        <v>43126</v>
      </c>
      <c r="E685" s="22">
        <v>43102</v>
      </c>
      <c r="F685" s="21" t="s">
        <v>645</v>
      </c>
      <c r="G685" s="21">
        <v>1286.3</v>
      </c>
      <c r="H685" s="21" t="s">
        <v>5</v>
      </c>
      <c r="I685" s="21" t="str">
        <f>TEXT(OrderInfo[[#This Row],[OrderDate]],"mmm")</f>
        <v>Dec</v>
      </c>
    </row>
    <row r="686" spans="1:9" x14ac:dyDescent="0.3">
      <c r="A686" s="20">
        <v>11074</v>
      </c>
      <c r="B686" s="20" t="s">
        <v>243</v>
      </c>
      <c r="C686" s="22">
        <v>43226</v>
      </c>
      <c r="D686" s="22">
        <v>43254</v>
      </c>
      <c r="E686" s="22"/>
      <c r="F686" s="21" t="s">
        <v>645</v>
      </c>
      <c r="G686" s="21">
        <v>92.2</v>
      </c>
      <c r="H686" s="21" t="s">
        <v>5</v>
      </c>
      <c r="I686" s="21" t="str">
        <f>TEXT(OrderInfo[[#This Row],[OrderDate]],"mmm")</f>
        <v>May</v>
      </c>
    </row>
    <row r="687" spans="1:9" x14ac:dyDescent="0.3">
      <c r="A687" s="20">
        <v>10738</v>
      </c>
      <c r="B687" s="20" t="s">
        <v>246</v>
      </c>
      <c r="C687" s="22">
        <v>43051</v>
      </c>
      <c r="D687" s="22">
        <v>43079</v>
      </c>
      <c r="E687" s="22">
        <v>43057</v>
      </c>
      <c r="F687" s="21" t="s">
        <v>644</v>
      </c>
      <c r="G687" s="21">
        <v>14.55</v>
      </c>
      <c r="H687" s="21" t="s">
        <v>371</v>
      </c>
      <c r="I687" s="21" t="str">
        <f>TEXT(OrderInfo[[#This Row],[OrderDate]],"mmm")</f>
        <v>Nov</v>
      </c>
    </row>
    <row r="688" spans="1:9" x14ac:dyDescent="0.3">
      <c r="A688" s="20">
        <v>10907</v>
      </c>
      <c r="B688" s="20" t="s">
        <v>246</v>
      </c>
      <c r="C688" s="22">
        <v>43156</v>
      </c>
      <c r="D688" s="22">
        <v>43184</v>
      </c>
      <c r="E688" s="22">
        <v>43158</v>
      </c>
      <c r="F688" s="21" t="s">
        <v>646</v>
      </c>
      <c r="G688" s="21">
        <v>45.949999999999996</v>
      </c>
      <c r="H688" s="21" t="s">
        <v>371</v>
      </c>
      <c r="I688" s="21" t="str">
        <f>TEXT(OrderInfo[[#This Row],[OrderDate]],"mmm")</f>
        <v>Feb</v>
      </c>
    </row>
    <row r="689" spans="1:9" x14ac:dyDescent="0.3">
      <c r="A689" s="20">
        <v>10964</v>
      </c>
      <c r="B689" s="20" t="s">
        <v>246</v>
      </c>
      <c r="C689" s="22">
        <v>43179</v>
      </c>
      <c r="D689" s="22">
        <v>43207</v>
      </c>
      <c r="E689" s="22">
        <v>43183</v>
      </c>
      <c r="F689" s="21" t="s">
        <v>645</v>
      </c>
      <c r="G689" s="21">
        <v>436.9</v>
      </c>
      <c r="H689" s="21" t="s">
        <v>371</v>
      </c>
      <c r="I689" s="21" t="str">
        <f>TEXT(OrderInfo[[#This Row],[OrderDate]],"mmm")</f>
        <v>Mar</v>
      </c>
    </row>
    <row r="690" spans="1:9" x14ac:dyDescent="0.3">
      <c r="A690" s="20">
        <v>11043</v>
      </c>
      <c r="B690" s="20" t="s">
        <v>246</v>
      </c>
      <c r="C690" s="22">
        <v>43212</v>
      </c>
      <c r="D690" s="22">
        <v>43240</v>
      </c>
      <c r="E690" s="22">
        <v>43219</v>
      </c>
      <c r="F690" s="21" t="s">
        <v>645</v>
      </c>
      <c r="G690" s="21">
        <v>44</v>
      </c>
      <c r="H690" s="21" t="s">
        <v>371</v>
      </c>
      <c r="I690" s="21" t="str">
        <f>TEXT(OrderInfo[[#This Row],[OrderDate]],"mmm")</f>
        <v>Apr</v>
      </c>
    </row>
    <row r="691" spans="1:9" x14ac:dyDescent="0.3">
      <c r="A691" s="20">
        <v>10271</v>
      </c>
      <c r="B691" s="20" t="s">
        <v>249</v>
      </c>
      <c r="C691" s="22">
        <v>42583</v>
      </c>
      <c r="D691" s="22">
        <v>42611</v>
      </c>
      <c r="E691" s="22">
        <v>42612</v>
      </c>
      <c r="F691" s="21" t="s">
        <v>645</v>
      </c>
      <c r="G691" s="21">
        <v>22.7</v>
      </c>
      <c r="H691" s="21" t="s">
        <v>372</v>
      </c>
      <c r="I691" s="21" t="str">
        <f>TEXT(OrderInfo[[#This Row],[OrderDate]],"mmm")</f>
        <v>Aug</v>
      </c>
    </row>
    <row r="692" spans="1:9" x14ac:dyDescent="0.3">
      <c r="A692" s="20">
        <v>10329</v>
      </c>
      <c r="B692" s="20" t="s">
        <v>249</v>
      </c>
      <c r="C692" s="22">
        <v>42658</v>
      </c>
      <c r="D692" s="22">
        <v>42700</v>
      </c>
      <c r="E692" s="22">
        <v>42666</v>
      </c>
      <c r="F692" s="21" t="s">
        <v>645</v>
      </c>
      <c r="G692" s="21">
        <v>958.34999999999991</v>
      </c>
      <c r="H692" s="21" t="s">
        <v>372</v>
      </c>
      <c r="I692" s="21" t="str">
        <f>TEXT(OrderInfo[[#This Row],[OrderDate]],"mmm")</f>
        <v>Oct</v>
      </c>
    </row>
    <row r="693" spans="1:9" x14ac:dyDescent="0.3">
      <c r="A693" s="20">
        <v>10349</v>
      </c>
      <c r="B693" s="20" t="s">
        <v>249</v>
      </c>
      <c r="C693" s="22">
        <v>42682</v>
      </c>
      <c r="D693" s="22">
        <v>42710</v>
      </c>
      <c r="E693" s="22">
        <v>42689</v>
      </c>
      <c r="F693" s="21" t="s">
        <v>644</v>
      </c>
      <c r="G693" s="21">
        <v>43.150000000000006</v>
      </c>
      <c r="H693" s="21" t="s">
        <v>372</v>
      </c>
      <c r="I693" s="21" t="str">
        <f>TEXT(OrderInfo[[#This Row],[OrderDate]],"mmm")</f>
        <v>Nov</v>
      </c>
    </row>
    <row r="694" spans="1:9" x14ac:dyDescent="0.3">
      <c r="A694" s="20">
        <v>10369</v>
      </c>
      <c r="B694" s="20" t="s">
        <v>249</v>
      </c>
      <c r="C694" s="22">
        <v>42706</v>
      </c>
      <c r="D694" s="22">
        <v>42734</v>
      </c>
      <c r="E694" s="22">
        <v>42713</v>
      </c>
      <c r="F694" s="21" t="s">
        <v>645</v>
      </c>
      <c r="G694" s="21">
        <v>978.40000000000009</v>
      </c>
      <c r="H694" s="21" t="s">
        <v>372</v>
      </c>
      <c r="I694" s="21" t="str">
        <f>TEXT(OrderInfo[[#This Row],[OrderDate]],"mmm")</f>
        <v>Dec</v>
      </c>
    </row>
    <row r="695" spans="1:9" x14ac:dyDescent="0.3">
      <c r="A695" s="20">
        <v>10385</v>
      </c>
      <c r="B695" s="20" t="s">
        <v>249</v>
      </c>
      <c r="C695" s="22">
        <v>42721</v>
      </c>
      <c r="D695" s="22">
        <v>42749</v>
      </c>
      <c r="E695" s="22">
        <v>42727</v>
      </c>
      <c r="F695" s="21" t="s">
        <v>645</v>
      </c>
      <c r="G695" s="21">
        <v>154.80000000000001</v>
      </c>
      <c r="H695" s="21" t="s">
        <v>372</v>
      </c>
      <c r="I695" s="21" t="str">
        <f>TEXT(OrderInfo[[#This Row],[OrderDate]],"mmm")</f>
        <v>Dec</v>
      </c>
    </row>
    <row r="696" spans="1:9" x14ac:dyDescent="0.3">
      <c r="A696" s="20">
        <v>10432</v>
      </c>
      <c r="B696" s="20" t="s">
        <v>249</v>
      </c>
      <c r="C696" s="22">
        <v>42766</v>
      </c>
      <c r="D696" s="22">
        <v>42780</v>
      </c>
      <c r="E696" s="22">
        <v>42773</v>
      </c>
      <c r="F696" s="21" t="s">
        <v>645</v>
      </c>
      <c r="G696" s="21">
        <v>21.7</v>
      </c>
      <c r="H696" s="21" t="s">
        <v>372</v>
      </c>
      <c r="I696" s="21" t="str">
        <f>TEXT(OrderInfo[[#This Row],[OrderDate]],"mmm")</f>
        <v>Jan</v>
      </c>
    </row>
    <row r="697" spans="1:9" x14ac:dyDescent="0.3">
      <c r="A697" s="20">
        <v>10756</v>
      </c>
      <c r="B697" s="20" t="s">
        <v>249</v>
      </c>
      <c r="C697" s="22">
        <v>43066</v>
      </c>
      <c r="D697" s="22">
        <v>43094</v>
      </c>
      <c r="E697" s="22">
        <v>43071</v>
      </c>
      <c r="F697" s="21" t="s">
        <v>645</v>
      </c>
      <c r="G697" s="21">
        <v>366.04999999999995</v>
      </c>
      <c r="H697" s="21" t="s">
        <v>372</v>
      </c>
      <c r="I697" s="21" t="str">
        <f>TEXT(OrderInfo[[#This Row],[OrderDate]],"mmm")</f>
        <v>Nov</v>
      </c>
    </row>
    <row r="698" spans="1:9" x14ac:dyDescent="0.3">
      <c r="A698" s="20">
        <v>10821</v>
      </c>
      <c r="B698" s="20" t="s">
        <v>249</v>
      </c>
      <c r="C698" s="22">
        <v>43108</v>
      </c>
      <c r="D698" s="22">
        <v>43136</v>
      </c>
      <c r="E698" s="22">
        <v>43115</v>
      </c>
      <c r="F698" s="21" t="s">
        <v>644</v>
      </c>
      <c r="G698" s="21">
        <v>183.4</v>
      </c>
      <c r="H698" s="21" t="s">
        <v>372</v>
      </c>
      <c r="I698" s="21" t="str">
        <f>TEXT(OrderInfo[[#This Row],[OrderDate]],"mmm")</f>
        <v>Jan</v>
      </c>
    </row>
    <row r="699" spans="1:9" x14ac:dyDescent="0.3">
      <c r="A699" s="20">
        <v>10974</v>
      </c>
      <c r="B699" s="20" t="s">
        <v>249</v>
      </c>
      <c r="C699" s="22">
        <v>43184</v>
      </c>
      <c r="D699" s="22">
        <v>43198</v>
      </c>
      <c r="E699" s="22">
        <v>43193</v>
      </c>
      <c r="F699" s="21" t="s">
        <v>646</v>
      </c>
      <c r="G699" s="21">
        <v>64.800000000000011</v>
      </c>
      <c r="H699" s="21" t="s">
        <v>372</v>
      </c>
      <c r="I699" s="21" t="str">
        <f>TEXT(OrderInfo[[#This Row],[OrderDate]],"mmm")</f>
        <v>Mar</v>
      </c>
    </row>
    <row r="700" spans="1:9" x14ac:dyDescent="0.3">
      <c r="A700" s="20">
        <v>10252</v>
      </c>
      <c r="B700" s="20" t="s">
        <v>253</v>
      </c>
      <c r="C700" s="22">
        <v>42560</v>
      </c>
      <c r="D700" s="22">
        <v>42588</v>
      </c>
      <c r="E700" s="22">
        <v>42562</v>
      </c>
      <c r="F700" s="21" t="s">
        <v>645</v>
      </c>
      <c r="G700" s="21">
        <v>256.5</v>
      </c>
      <c r="H700" s="21" t="s">
        <v>373</v>
      </c>
      <c r="I700" s="21" t="str">
        <f>TEXT(OrderInfo[[#This Row],[OrderDate]],"mmm")</f>
        <v>Jul</v>
      </c>
    </row>
    <row r="701" spans="1:9" x14ac:dyDescent="0.3">
      <c r="A701" s="20">
        <v>10302</v>
      </c>
      <c r="B701" s="20" t="s">
        <v>253</v>
      </c>
      <c r="C701" s="22">
        <v>42623</v>
      </c>
      <c r="D701" s="22">
        <v>42651</v>
      </c>
      <c r="E701" s="22">
        <v>42652</v>
      </c>
      <c r="F701" s="21" t="s">
        <v>645</v>
      </c>
      <c r="G701" s="21">
        <v>31.349999999999998</v>
      </c>
      <c r="H701" s="21" t="s">
        <v>373</v>
      </c>
      <c r="I701" s="21" t="str">
        <f>TEXT(OrderInfo[[#This Row],[OrderDate]],"mmm")</f>
        <v>Sep</v>
      </c>
    </row>
    <row r="702" spans="1:9" x14ac:dyDescent="0.3">
      <c r="A702" s="20">
        <v>10458</v>
      </c>
      <c r="B702" s="20" t="s">
        <v>253</v>
      </c>
      <c r="C702" s="22">
        <v>42792</v>
      </c>
      <c r="D702" s="22">
        <v>42820</v>
      </c>
      <c r="E702" s="22">
        <v>42798</v>
      </c>
      <c r="F702" s="21" t="s">
        <v>646</v>
      </c>
      <c r="G702" s="21">
        <v>735.3</v>
      </c>
      <c r="H702" s="21" t="s">
        <v>373</v>
      </c>
      <c r="I702" s="21" t="str">
        <f>TEXT(OrderInfo[[#This Row],[OrderDate]],"mmm")</f>
        <v>Feb</v>
      </c>
    </row>
    <row r="703" spans="1:9" x14ac:dyDescent="0.3">
      <c r="A703" s="20">
        <v>10463</v>
      </c>
      <c r="B703" s="20" t="s">
        <v>253</v>
      </c>
      <c r="C703" s="22">
        <v>42798</v>
      </c>
      <c r="D703" s="22">
        <v>42826</v>
      </c>
      <c r="E703" s="22">
        <v>42800</v>
      </c>
      <c r="F703" s="21" t="s">
        <v>646</v>
      </c>
      <c r="G703" s="21">
        <v>73.899999999999991</v>
      </c>
      <c r="H703" s="21" t="s">
        <v>373</v>
      </c>
      <c r="I703" s="21" t="str">
        <f>TEXT(OrderInfo[[#This Row],[OrderDate]],"mmm")</f>
        <v>Mar</v>
      </c>
    </row>
    <row r="704" spans="1:9" x14ac:dyDescent="0.3">
      <c r="A704" s="20">
        <v>10475</v>
      </c>
      <c r="B704" s="20" t="s">
        <v>253</v>
      </c>
      <c r="C704" s="22">
        <v>42808</v>
      </c>
      <c r="D704" s="22">
        <v>42836</v>
      </c>
      <c r="E704" s="22">
        <v>42829</v>
      </c>
      <c r="F704" s="21" t="s">
        <v>644</v>
      </c>
      <c r="G704" s="21">
        <v>342.59999999999997</v>
      </c>
      <c r="H704" s="21" t="s">
        <v>373</v>
      </c>
      <c r="I704" s="21" t="str">
        <f>TEXT(OrderInfo[[#This Row],[OrderDate]],"mmm")</f>
        <v>Mar</v>
      </c>
    </row>
    <row r="705" spans="1:9" x14ac:dyDescent="0.3">
      <c r="A705" s="20">
        <v>10767</v>
      </c>
      <c r="B705" s="20" t="s">
        <v>253</v>
      </c>
      <c r="C705" s="22">
        <v>43074</v>
      </c>
      <c r="D705" s="22">
        <v>43102</v>
      </c>
      <c r="E705" s="22">
        <v>43084</v>
      </c>
      <c r="F705" s="21" t="s">
        <v>646</v>
      </c>
      <c r="G705" s="21">
        <v>7.95</v>
      </c>
      <c r="H705" s="21" t="s">
        <v>373</v>
      </c>
      <c r="I705" s="21" t="str">
        <f>TEXT(OrderInfo[[#This Row],[OrderDate]],"mmm")</f>
        <v>Dec</v>
      </c>
    </row>
    <row r="706" spans="1:9" x14ac:dyDescent="0.3">
      <c r="A706" s="20">
        <v>10841</v>
      </c>
      <c r="B706" s="20" t="s">
        <v>253</v>
      </c>
      <c r="C706" s="22">
        <v>43120</v>
      </c>
      <c r="D706" s="22">
        <v>43148</v>
      </c>
      <c r="E706" s="22">
        <v>43129</v>
      </c>
      <c r="F706" s="21" t="s">
        <v>645</v>
      </c>
      <c r="G706" s="21">
        <v>2121.5</v>
      </c>
      <c r="H706" s="21" t="s">
        <v>373</v>
      </c>
      <c r="I706" s="21" t="str">
        <f>TEXT(OrderInfo[[#This Row],[OrderDate]],"mmm")</f>
        <v>Jan</v>
      </c>
    </row>
    <row r="707" spans="1:9" x14ac:dyDescent="0.3">
      <c r="A707" s="20">
        <v>10846</v>
      </c>
      <c r="B707" s="20" t="s">
        <v>253</v>
      </c>
      <c r="C707" s="22">
        <v>43122</v>
      </c>
      <c r="D707" s="22">
        <v>43164</v>
      </c>
      <c r="E707" s="22">
        <v>43123</v>
      </c>
      <c r="F707" s="21" t="s">
        <v>646</v>
      </c>
      <c r="G707" s="21">
        <v>282.3</v>
      </c>
      <c r="H707" s="21" t="s">
        <v>373</v>
      </c>
      <c r="I707" s="21" t="str">
        <f>TEXT(OrderInfo[[#This Row],[OrderDate]],"mmm")</f>
        <v>Jan</v>
      </c>
    </row>
    <row r="708" spans="1:9" x14ac:dyDescent="0.3">
      <c r="A708" s="20">
        <v>10885</v>
      </c>
      <c r="B708" s="20" t="s">
        <v>253</v>
      </c>
      <c r="C708" s="22">
        <v>43143</v>
      </c>
      <c r="D708" s="22">
        <v>43171</v>
      </c>
      <c r="E708" s="22">
        <v>43149</v>
      </c>
      <c r="F708" s="21" t="s">
        <v>646</v>
      </c>
      <c r="G708" s="21">
        <v>28.2</v>
      </c>
      <c r="H708" s="21" t="s">
        <v>373</v>
      </c>
      <c r="I708" s="21" t="str">
        <f>TEXT(OrderInfo[[#This Row],[OrderDate]],"mmm")</f>
        <v>Feb</v>
      </c>
    </row>
    <row r="709" spans="1:9" x14ac:dyDescent="0.3">
      <c r="A709" s="20">
        <v>10930</v>
      </c>
      <c r="B709" s="20" t="s">
        <v>253</v>
      </c>
      <c r="C709" s="22">
        <v>43165</v>
      </c>
      <c r="D709" s="22">
        <v>43207</v>
      </c>
      <c r="E709" s="22">
        <v>43177</v>
      </c>
      <c r="F709" s="21" t="s">
        <v>646</v>
      </c>
      <c r="G709" s="21">
        <v>77.75</v>
      </c>
      <c r="H709" s="21" t="s">
        <v>373</v>
      </c>
      <c r="I709" s="21" t="str">
        <f>TEXT(OrderInfo[[#This Row],[OrderDate]],"mmm")</f>
        <v>Mar</v>
      </c>
    </row>
    <row r="710" spans="1:9" x14ac:dyDescent="0.3">
      <c r="A710" s="20">
        <v>11035</v>
      </c>
      <c r="B710" s="20" t="s">
        <v>253</v>
      </c>
      <c r="C710" s="22">
        <v>43210</v>
      </c>
      <c r="D710" s="22">
        <v>43238</v>
      </c>
      <c r="E710" s="22">
        <v>43214</v>
      </c>
      <c r="F710" s="21" t="s">
        <v>645</v>
      </c>
      <c r="G710" s="21">
        <v>0.85000000000000009</v>
      </c>
      <c r="H710" s="21" t="s">
        <v>373</v>
      </c>
      <c r="I710" s="21" t="str">
        <f>TEXT(OrderInfo[[#This Row],[OrderDate]],"mmm")</f>
        <v>Apr</v>
      </c>
    </row>
    <row r="711" spans="1:9" x14ac:dyDescent="0.3">
      <c r="A711" s="20">
        <v>11038</v>
      </c>
      <c r="B711" s="20" t="s">
        <v>253</v>
      </c>
      <c r="C711" s="22">
        <v>43211</v>
      </c>
      <c r="D711" s="22">
        <v>43239</v>
      </c>
      <c r="E711" s="22">
        <v>43220</v>
      </c>
      <c r="F711" s="21" t="s">
        <v>645</v>
      </c>
      <c r="G711" s="21">
        <v>147.94999999999999</v>
      </c>
      <c r="H711" s="21" t="s">
        <v>373</v>
      </c>
      <c r="I711" s="21" t="str">
        <f>TEXT(OrderInfo[[#This Row],[OrderDate]],"mmm")</f>
        <v>Apr</v>
      </c>
    </row>
    <row r="712" spans="1:9" x14ac:dyDescent="0.3">
      <c r="A712" s="20">
        <v>10310</v>
      </c>
      <c r="B712" s="20" t="s">
        <v>256</v>
      </c>
      <c r="C712" s="22">
        <v>42633</v>
      </c>
      <c r="D712" s="22">
        <v>42661</v>
      </c>
      <c r="E712" s="22">
        <v>42640</v>
      </c>
      <c r="F712" s="21" t="s">
        <v>645</v>
      </c>
      <c r="G712" s="21">
        <v>87.6</v>
      </c>
      <c r="H712" s="21" t="s">
        <v>4</v>
      </c>
      <c r="I712" s="21" t="str">
        <f>TEXT(OrderInfo[[#This Row],[OrderDate]],"mmm")</f>
        <v>Sep</v>
      </c>
    </row>
    <row r="713" spans="1:9" x14ac:dyDescent="0.3">
      <c r="A713" s="20">
        <v>10708</v>
      </c>
      <c r="B713" s="20" t="s">
        <v>256</v>
      </c>
      <c r="C713" s="22">
        <v>43025</v>
      </c>
      <c r="D713" s="22">
        <v>43067</v>
      </c>
      <c r="E713" s="22">
        <v>43044</v>
      </c>
      <c r="F713" s="21" t="s">
        <v>645</v>
      </c>
      <c r="G713" s="21">
        <v>14.8</v>
      </c>
      <c r="H713" s="21" t="s">
        <v>4</v>
      </c>
      <c r="I713" s="21" t="str">
        <f>TEXT(OrderInfo[[#This Row],[OrderDate]],"mmm")</f>
        <v>Oct</v>
      </c>
    </row>
    <row r="714" spans="1:9" x14ac:dyDescent="0.3">
      <c r="A714" s="20">
        <v>10805</v>
      </c>
      <c r="B714" s="20" t="s">
        <v>256</v>
      </c>
      <c r="C714" s="22">
        <v>43099</v>
      </c>
      <c r="D714" s="22">
        <v>43127</v>
      </c>
      <c r="E714" s="22">
        <v>43109</v>
      </c>
      <c r="F714" s="21" t="s">
        <v>646</v>
      </c>
      <c r="G714" s="21">
        <v>1186.7</v>
      </c>
      <c r="H714" s="21" t="s">
        <v>4</v>
      </c>
      <c r="I714" s="21" t="str">
        <f>TEXT(OrderInfo[[#This Row],[OrderDate]],"mmm")</f>
        <v>Dec</v>
      </c>
    </row>
    <row r="715" spans="1:9" x14ac:dyDescent="0.3">
      <c r="A715" s="20">
        <v>10992</v>
      </c>
      <c r="B715" s="20" t="s">
        <v>256</v>
      </c>
      <c r="C715" s="22">
        <v>43191</v>
      </c>
      <c r="D715" s="22">
        <v>43219</v>
      </c>
      <c r="E715" s="22">
        <v>43193</v>
      </c>
      <c r="F715" s="21" t="s">
        <v>646</v>
      </c>
      <c r="G715" s="21">
        <v>21.349999999999998</v>
      </c>
      <c r="H715" s="21" t="s">
        <v>4</v>
      </c>
      <c r="I715" s="21" t="str">
        <f>TEXT(OrderInfo[[#This Row],[OrderDate]],"mmm")</f>
        <v>Apr</v>
      </c>
    </row>
    <row r="716" spans="1:9" x14ac:dyDescent="0.3">
      <c r="A716" s="20">
        <v>10624</v>
      </c>
      <c r="B716" s="20" t="s">
        <v>258</v>
      </c>
      <c r="C716" s="22">
        <v>42954</v>
      </c>
      <c r="D716" s="22">
        <v>42982</v>
      </c>
      <c r="E716" s="22">
        <v>42966</v>
      </c>
      <c r="F716" s="21" t="s">
        <v>645</v>
      </c>
      <c r="G716" s="21">
        <v>474</v>
      </c>
      <c r="H716" s="21" t="s">
        <v>3</v>
      </c>
      <c r="I716" s="21" t="str">
        <f>TEXT(OrderInfo[[#This Row],[OrderDate]],"mmm")</f>
        <v>Aug</v>
      </c>
    </row>
    <row r="717" spans="1:9" x14ac:dyDescent="0.3">
      <c r="A717" s="20">
        <v>10775</v>
      </c>
      <c r="B717" s="20" t="s">
        <v>258</v>
      </c>
      <c r="C717" s="22">
        <v>43081</v>
      </c>
      <c r="D717" s="22">
        <v>43109</v>
      </c>
      <c r="E717" s="22">
        <v>43095</v>
      </c>
      <c r="F717" s="21" t="s">
        <v>644</v>
      </c>
      <c r="G717" s="21">
        <v>101.25</v>
      </c>
      <c r="H717" s="21" t="s">
        <v>3</v>
      </c>
      <c r="I717" s="21" t="str">
        <f>TEXT(OrderInfo[[#This Row],[OrderDate]],"mmm")</f>
        <v>Dec</v>
      </c>
    </row>
    <row r="718" spans="1:9" x14ac:dyDescent="0.3">
      <c r="A718" s="20">
        <v>11003</v>
      </c>
      <c r="B718" s="20" t="s">
        <v>258</v>
      </c>
      <c r="C718" s="22">
        <v>43196</v>
      </c>
      <c r="D718" s="22">
        <v>43224</v>
      </c>
      <c r="E718" s="22">
        <v>43198</v>
      </c>
      <c r="F718" s="21" t="s">
        <v>646</v>
      </c>
      <c r="G718" s="21">
        <v>74.55</v>
      </c>
      <c r="H718" s="21" t="s">
        <v>3</v>
      </c>
      <c r="I718" s="21" t="str">
        <f>TEXT(OrderInfo[[#This Row],[OrderDate]],"mmm")</f>
        <v>Apr</v>
      </c>
    </row>
    <row r="719" spans="1:9" x14ac:dyDescent="0.3">
      <c r="A719" s="20">
        <v>10438</v>
      </c>
      <c r="B719" s="20" t="s">
        <v>262</v>
      </c>
      <c r="C719" s="22">
        <v>42772</v>
      </c>
      <c r="D719" s="22">
        <v>42800</v>
      </c>
      <c r="E719" s="22">
        <v>42780</v>
      </c>
      <c r="F719" s="21" t="s">
        <v>645</v>
      </c>
      <c r="G719" s="21">
        <v>41.2</v>
      </c>
      <c r="H719" s="21" t="s">
        <v>374</v>
      </c>
      <c r="I719" s="21" t="str">
        <f>TEXT(OrderInfo[[#This Row],[OrderDate]],"mmm")</f>
        <v>Feb</v>
      </c>
    </row>
    <row r="720" spans="1:9" x14ac:dyDescent="0.3">
      <c r="A720" s="20">
        <v>10446</v>
      </c>
      <c r="B720" s="20" t="s">
        <v>262</v>
      </c>
      <c r="C720" s="22">
        <v>42780</v>
      </c>
      <c r="D720" s="22">
        <v>42808</v>
      </c>
      <c r="E720" s="22">
        <v>42785</v>
      </c>
      <c r="F720" s="21" t="s">
        <v>644</v>
      </c>
      <c r="G720" s="21">
        <v>73.400000000000006</v>
      </c>
      <c r="H720" s="21" t="s">
        <v>374</v>
      </c>
      <c r="I720" s="21" t="str">
        <f>TEXT(OrderInfo[[#This Row],[OrderDate]],"mmm")</f>
        <v>Feb</v>
      </c>
    </row>
    <row r="721" spans="1:9" x14ac:dyDescent="0.3">
      <c r="A721" s="20">
        <v>10548</v>
      </c>
      <c r="B721" s="20" t="s">
        <v>262</v>
      </c>
      <c r="C721" s="22">
        <v>42881</v>
      </c>
      <c r="D721" s="22">
        <v>42909</v>
      </c>
      <c r="E721" s="22">
        <v>42888</v>
      </c>
      <c r="F721" s="21" t="s">
        <v>645</v>
      </c>
      <c r="G721" s="21">
        <v>7.1499999999999995</v>
      </c>
      <c r="H721" s="21" t="s">
        <v>374</v>
      </c>
      <c r="I721" s="21" t="str">
        <f>TEXT(OrderInfo[[#This Row],[OrderDate]],"mmm")</f>
        <v>May</v>
      </c>
    </row>
    <row r="722" spans="1:9" x14ac:dyDescent="0.3">
      <c r="A722" s="20">
        <v>10608</v>
      </c>
      <c r="B722" s="20" t="s">
        <v>262</v>
      </c>
      <c r="C722" s="22">
        <v>42939</v>
      </c>
      <c r="D722" s="22">
        <v>42967</v>
      </c>
      <c r="E722" s="22">
        <v>42948</v>
      </c>
      <c r="F722" s="21" t="s">
        <v>645</v>
      </c>
      <c r="G722" s="21">
        <v>138.94999999999999</v>
      </c>
      <c r="H722" s="21" t="s">
        <v>374</v>
      </c>
      <c r="I722" s="21" t="str">
        <f>TEXT(OrderInfo[[#This Row],[OrderDate]],"mmm")</f>
        <v>Jul</v>
      </c>
    </row>
    <row r="723" spans="1:9" x14ac:dyDescent="0.3">
      <c r="A723" s="20">
        <v>10967</v>
      </c>
      <c r="B723" s="20" t="s">
        <v>262</v>
      </c>
      <c r="C723" s="22">
        <v>43182</v>
      </c>
      <c r="D723" s="22">
        <v>43210</v>
      </c>
      <c r="E723" s="22">
        <v>43192</v>
      </c>
      <c r="F723" s="21" t="s">
        <v>645</v>
      </c>
      <c r="G723" s="21">
        <v>311.10000000000002</v>
      </c>
      <c r="H723" s="21" t="s">
        <v>374</v>
      </c>
      <c r="I723" s="21" t="str">
        <f>TEXT(OrderInfo[[#This Row],[OrderDate]],"mmm")</f>
        <v>Mar</v>
      </c>
    </row>
    <row r="724" spans="1:9" x14ac:dyDescent="0.3">
      <c r="A724" s="20">
        <v>10276</v>
      </c>
      <c r="B724" s="20" t="s">
        <v>265</v>
      </c>
      <c r="C724" s="22">
        <v>42590</v>
      </c>
      <c r="D724" s="22">
        <v>42604</v>
      </c>
      <c r="E724" s="22">
        <v>42596</v>
      </c>
      <c r="F724" s="21" t="s">
        <v>646</v>
      </c>
      <c r="G724" s="21">
        <v>69.2</v>
      </c>
      <c r="H724" s="21" t="s">
        <v>2</v>
      </c>
      <c r="I724" s="21" t="str">
        <f>TEXT(OrderInfo[[#This Row],[OrderDate]],"mmm")</f>
        <v>Aug</v>
      </c>
    </row>
    <row r="725" spans="1:9" x14ac:dyDescent="0.3">
      <c r="A725" s="20">
        <v>10293</v>
      </c>
      <c r="B725" s="20" t="s">
        <v>265</v>
      </c>
      <c r="C725" s="22">
        <v>42611</v>
      </c>
      <c r="D725" s="22">
        <v>42639</v>
      </c>
      <c r="E725" s="22">
        <v>42624</v>
      </c>
      <c r="F725" s="21" t="s">
        <v>646</v>
      </c>
      <c r="G725" s="21">
        <v>105.9</v>
      </c>
      <c r="H725" s="21" t="s">
        <v>2</v>
      </c>
      <c r="I725" s="21" t="str">
        <f>TEXT(OrderInfo[[#This Row],[OrderDate]],"mmm")</f>
        <v>Aug</v>
      </c>
    </row>
    <row r="726" spans="1:9" x14ac:dyDescent="0.3">
      <c r="A726" s="20">
        <v>10304</v>
      </c>
      <c r="B726" s="20" t="s">
        <v>265</v>
      </c>
      <c r="C726" s="22">
        <v>42625</v>
      </c>
      <c r="D726" s="22">
        <v>42653</v>
      </c>
      <c r="E726" s="22">
        <v>42630</v>
      </c>
      <c r="F726" s="21" t="s">
        <v>645</v>
      </c>
      <c r="G726" s="21">
        <v>318.95</v>
      </c>
      <c r="H726" s="21" t="s">
        <v>2</v>
      </c>
      <c r="I726" s="21" t="str">
        <f>TEXT(OrderInfo[[#This Row],[OrderDate]],"mmm")</f>
        <v>Sep</v>
      </c>
    </row>
    <row r="727" spans="1:9" x14ac:dyDescent="0.3">
      <c r="A727" s="20">
        <v>10319</v>
      </c>
      <c r="B727" s="20" t="s">
        <v>265</v>
      </c>
      <c r="C727" s="22">
        <v>42645</v>
      </c>
      <c r="D727" s="22">
        <v>42673</v>
      </c>
      <c r="E727" s="22">
        <v>42654</v>
      </c>
      <c r="F727" s="21" t="s">
        <v>646</v>
      </c>
      <c r="G727" s="21">
        <v>322.5</v>
      </c>
      <c r="H727" s="21" t="s">
        <v>2</v>
      </c>
      <c r="I727" s="21" t="str">
        <f>TEXT(OrderInfo[[#This Row],[OrderDate]],"mmm")</f>
        <v>Oct</v>
      </c>
    </row>
    <row r="728" spans="1:9" x14ac:dyDescent="0.3">
      <c r="A728" s="20">
        <v>10518</v>
      </c>
      <c r="B728" s="20" t="s">
        <v>265</v>
      </c>
      <c r="C728" s="22">
        <v>42850</v>
      </c>
      <c r="D728" s="22">
        <v>42864</v>
      </c>
      <c r="E728" s="22">
        <v>42860</v>
      </c>
      <c r="F728" s="21" t="s">
        <v>645</v>
      </c>
      <c r="G728" s="21">
        <v>1090.75</v>
      </c>
      <c r="H728" s="21" t="s">
        <v>2</v>
      </c>
      <c r="I728" s="21" t="str">
        <f>TEXT(OrderInfo[[#This Row],[OrderDate]],"mmm")</f>
        <v>Apr</v>
      </c>
    </row>
    <row r="729" spans="1:9" x14ac:dyDescent="0.3">
      <c r="A729" s="20">
        <v>10576</v>
      </c>
      <c r="B729" s="20" t="s">
        <v>265</v>
      </c>
      <c r="C729" s="22">
        <v>42909</v>
      </c>
      <c r="D729" s="22">
        <v>42923</v>
      </c>
      <c r="E729" s="22">
        <v>42916</v>
      </c>
      <c r="F729" s="21" t="s">
        <v>646</v>
      </c>
      <c r="G729" s="21">
        <v>92.8</v>
      </c>
      <c r="H729" s="21" t="s">
        <v>2</v>
      </c>
      <c r="I729" s="21" t="str">
        <f>TEXT(OrderInfo[[#This Row],[OrderDate]],"mmm")</f>
        <v>Jun</v>
      </c>
    </row>
    <row r="730" spans="1:9" x14ac:dyDescent="0.3">
      <c r="A730" s="20">
        <v>10676</v>
      </c>
      <c r="B730" s="20" t="s">
        <v>265</v>
      </c>
      <c r="C730" s="22">
        <v>43000</v>
      </c>
      <c r="D730" s="22">
        <v>43028</v>
      </c>
      <c r="E730" s="22">
        <v>43007</v>
      </c>
      <c r="F730" s="21" t="s">
        <v>645</v>
      </c>
      <c r="G730" s="21">
        <v>10.049999999999999</v>
      </c>
      <c r="H730" s="21" t="s">
        <v>2</v>
      </c>
      <c r="I730" s="21" t="str">
        <f>TEXT(OrderInfo[[#This Row],[OrderDate]],"mmm")</f>
        <v>Sep</v>
      </c>
    </row>
    <row r="731" spans="1:9" x14ac:dyDescent="0.3">
      <c r="A731" s="20">
        <v>10842</v>
      </c>
      <c r="B731" s="20" t="s">
        <v>265</v>
      </c>
      <c r="C731" s="22">
        <v>43120</v>
      </c>
      <c r="D731" s="22">
        <v>43148</v>
      </c>
      <c r="E731" s="22">
        <v>43129</v>
      </c>
      <c r="F731" s="21" t="s">
        <v>646</v>
      </c>
      <c r="G731" s="21">
        <v>272.10000000000002</v>
      </c>
      <c r="H731" s="21" t="s">
        <v>2</v>
      </c>
      <c r="I731" s="21" t="str">
        <f>TEXT(OrderInfo[[#This Row],[OrderDate]],"mmm")</f>
        <v>Jan</v>
      </c>
    </row>
    <row r="732" spans="1:9" x14ac:dyDescent="0.3">
      <c r="A732" s="20">
        <v>10915</v>
      </c>
      <c r="B732" s="20" t="s">
        <v>265</v>
      </c>
      <c r="C732" s="22">
        <v>43158</v>
      </c>
      <c r="D732" s="22">
        <v>43186</v>
      </c>
      <c r="E732" s="22">
        <v>43161</v>
      </c>
      <c r="F732" s="21" t="s">
        <v>645</v>
      </c>
      <c r="G732" s="21">
        <v>17.549999999999997</v>
      </c>
      <c r="H732" s="21" t="s">
        <v>2</v>
      </c>
      <c r="I732" s="21" t="str">
        <f>TEXT(OrderInfo[[#This Row],[OrderDate]],"mmm")</f>
        <v>Feb</v>
      </c>
    </row>
    <row r="733" spans="1:9" x14ac:dyDescent="0.3">
      <c r="A733" s="20">
        <v>11069</v>
      </c>
      <c r="B733" s="20" t="s">
        <v>265</v>
      </c>
      <c r="C733" s="22">
        <v>43224</v>
      </c>
      <c r="D733" s="22">
        <v>43252</v>
      </c>
      <c r="E733" s="22">
        <v>43226</v>
      </c>
      <c r="F733" s="21" t="s">
        <v>645</v>
      </c>
      <c r="G733" s="21">
        <v>78.349999999999994</v>
      </c>
      <c r="H733" s="21" t="s">
        <v>2</v>
      </c>
      <c r="I733" s="21" t="str">
        <f>TEXT(OrderInfo[[#This Row],[OrderDate]],"mmm")</f>
        <v>May</v>
      </c>
    </row>
    <row r="734" spans="1:9" x14ac:dyDescent="0.3">
      <c r="A734" s="20">
        <v>10249</v>
      </c>
      <c r="B734" s="20" t="s">
        <v>267</v>
      </c>
      <c r="C734" s="22">
        <v>42556</v>
      </c>
      <c r="D734" s="22">
        <v>42598</v>
      </c>
      <c r="E734" s="22">
        <v>42561</v>
      </c>
      <c r="F734" s="21" t="s">
        <v>644</v>
      </c>
      <c r="G734" s="21">
        <v>58.05</v>
      </c>
      <c r="H734" s="21" t="s">
        <v>375</v>
      </c>
      <c r="I734" s="21" t="str">
        <f>TEXT(OrderInfo[[#This Row],[OrderDate]],"mmm")</f>
        <v>Jul</v>
      </c>
    </row>
    <row r="735" spans="1:9" x14ac:dyDescent="0.3">
      <c r="A735" s="20">
        <v>10292</v>
      </c>
      <c r="B735" s="20" t="s">
        <v>267</v>
      </c>
      <c r="C735" s="22">
        <v>42610</v>
      </c>
      <c r="D735" s="22">
        <v>42638</v>
      </c>
      <c r="E735" s="22">
        <v>42615</v>
      </c>
      <c r="F735" s="21" t="s">
        <v>645</v>
      </c>
      <c r="G735" s="21">
        <v>6.75</v>
      </c>
      <c r="H735" s="21" t="s">
        <v>375</v>
      </c>
      <c r="I735" s="21" t="str">
        <f>TEXT(OrderInfo[[#This Row],[OrderDate]],"mmm")</f>
        <v>Aug</v>
      </c>
    </row>
    <row r="736" spans="1:9" x14ac:dyDescent="0.3">
      <c r="A736" s="20">
        <v>10496</v>
      </c>
      <c r="B736" s="20" t="s">
        <v>267</v>
      </c>
      <c r="C736" s="22">
        <v>42829</v>
      </c>
      <c r="D736" s="22">
        <v>42857</v>
      </c>
      <c r="E736" s="22">
        <v>42832</v>
      </c>
      <c r="F736" s="21" t="s">
        <v>645</v>
      </c>
      <c r="G736" s="21">
        <v>233.85000000000002</v>
      </c>
      <c r="H736" s="21" t="s">
        <v>375</v>
      </c>
      <c r="I736" s="21" t="str">
        <f>TEXT(OrderInfo[[#This Row],[OrderDate]],"mmm")</f>
        <v>Apr</v>
      </c>
    </row>
    <row r="737" spans="1:9" x14ac:dyDescent="0.3">
      <c r="A737" s="20">
        <v>10606</v>
      </c>
      <c r="B737" s="20" t="s">
        <v>267</v>
      </c>
      <c r="C737" s="22">
        <v>42938</v>
      </c>
      <c r="D737" s="22">
        <v>42966</v>
      </c>
      <c r="E737" s="22">
        <v>42947</v>
      </c>
      <c r="F737" s="21" t="s">
        <v>646</v>
      </c>
      <c r="G737" s="21">
        <v>397</v>
      </c>
      <c r="H737" s="21" t="s">
        <v>375</v>
      </c>
      <c r="I737" s="21" t="str">
        <f>TEXT(OrderInfo[[#This Row],[OrderDate]],"mmm")</f>
        <v>Jul</v>
      </c>
    </row>
    <row r="738" spans="1:9" x14ac:dyDescent="0.3">
      <c r="A738" s="20">
        <v>10830</v>
      </c>
      <c r="B738" s="20" t="s">
        <v>267</v>
      </c>
      <c r="C738" s="22">
        <v>43113</v>
      </c>
      <c r="D738" s="22">
        <v>43155</v>
      </c>
      <c r="E738" s="22">
        <v>43121</v>
      </c>
      <c r="F738" s="21" t="s">
        <v>645</v>
      </c>
      <c r="G738" s="21">
        <v>409.15</v>
      </c>
      <c r="H738" s="21" t="s">
        <v>375</v>
      </c>
      <c r="I738" s="21" t="str">
        <f>TEXT(OrderInfo[[#This Row],[OrderDate]],"mmm")</f>
        <v>Jan</v>
      </c>
    </row>
    <row r="739" spans="1:9" x14ac:dyDescent="0.3">
      <c r="A739" s="20">
        <v>10834</v>
      </c>
      <c r="B739" s="20" t="s">
        <v>267</v>
      </c>
      <c r="C739" s="22">
        <v>43115</v>
      </c>
      <c r="D739" s="22">
        <v>43143</v>
      </c>
      <c r="E739" s="22">
        <v>43119</v>
      </c>
      <c r="F739" s="21" t="s">
        <v>646</v>
      </c>
      <c r="G739" s="21">
        <v>148.9</v>
      </c>
      <c r="H739" s="21" t="s">
        <v>375</v>
      </c>
      <c r="I739" s="21" t="str">
        <f>TEXT(OrderInfo[[#This Row],[OrderDate]],"mmm")</f>
        <v>Jan</v>
      </c>
    </row>
    <row r="740" spans="1:9" x14ac:dyDescent="0.3">
      <c r="A740" s="20">
        <v>10839</v>
      </c>
      <c r="B740" s="20" t="s">
        <v>267</v>
      </c>
      <c r="C740" s="22">
        <v>43119</v>
      </c>
      <c r="D740" s="22">
        <v>43147</v>
      </c>
      <c r="E740" s="22">
        <v>43122</v>
      </c>
      <c r="F740" s="21" t="s">
        <v>646</v>
      </c>
      <c r="G740" s="21">
        <v>177.15</v>
      </c>
      <c r="H740" s="21" t="s">
        <v>375</v>
      </c>
      <c r="I740" s="21" t="str">
        <f>TEXT(OrderInfo[[#This Row],[OrderDate]],"mmm")</f>
        <v>Jan</v>
      </c>
    </row>
    <row r="741" spans="1:9" x14ac:dyDescent="0.3">
      <c r="A741" s="20">
        <v>10574</v>
      </c>
      <c r="B741" s="20" t="s">
        <v>270</v>
      </c>
      <c r="C741" s="22">
        <v>42905</v>
      </c>
      <c r="D741" s="22">
        <v>42933</v>
      </c>
      <c r="E741" s="22">
        <v>42916</v>
      </c>
      <c r="F741" s="21" t="s">
        <v>645</v>
      </c>
      <c r="G741" s="21">
        <v>188</v>
      </c>
      <c r="H741" s="21" t="s">
        <v>376</v>
      </c>
      <c r="I741" s="21" t="str">
        <f>TEXT(OrderInfo[[#This Row],[OrderDate]],"mmm")</f>
        <v>Jun</v>
      </c>
    </row>
    <row r="742" spans="1:9" x14ac:dyDescent="0.3">
      <c r="A742" s="20">
        <v>10577</v>
      </c>
      <c r="B742" s="20" t="s">
        <v>270</v>
      </c>
      <c r="C742" s="22">
        <v>42909</v>
      </c>
      <c r="D742" s="22">
        <v>42951</v>
      </c>
      <c r="E742" s="22">
        <v>42916</v>
      </c>
      <c r="F742" s="21" t="s">
        <v>645</v>
      </c>
      <c r="G742" s="21">
        <v>127.05</v>
      </c>
      <c r="H742" s="21" t="s">
        <v>376</v>
      </c>
      <c r="I742" s="21" t="str">
        <f>TEXT(OrderInfo[[#This Row],[OrderDate]],"mmm")</f>
        <v>Jun</v>
      </c>
    </row>
    <row r="743" spans="1:9" x14ac:dyDescent="0.3">
      <c r="A743" s="20">
        <v>10822</v>
      </c>
      <c r="B743" s="20" t="s">
        <v>270</v>
      </c>
      <c r="C743" s="22">
        <v>43108</v>
      </c>
      <c r="D743" s="22">
        <v>43136</v>
      </c>
      <c r="E743" s="22">
        <v>43116</v>
      </c>
      <c r="F743" s="21" t="s">
        <v>646</v>
      </c>
      <c r="G743" s="21">
        <v>35</v>
      </c>
      <c r="H743" s="21" t="s">
        <v>376</v>
      </c>
      <c r="I743" s="21" t="str">
        <f>TEXT(OrderInfo[[#This Row],[OrderDate]],"mmm")</f>
        <v>Jan</v>
      </c>
    </row>
    <row r="744" spans="1:9" x14ac:dyDescent="0.3">
      <c r="A744" s="20">
        <v>10367</v>
      </c>
      <c r="B744" s="20" t="s">
        <v>273</v>
      </c>
      <c r="C744" s="22">
        <v>42702</v>
      </c>
      <c r="D744" s="22">
        <v>42730</v>
      </c>
      <c r="E744" s="22">
        <v>42706</v>
      </c>
      <c r="F744" s="21" t="s">
        <v>646</v>
      </c>
      <c r="G744" s="21">
        <v>67.75</v>
      </c>
      <c r="H744" s="21" t="s">
        <v>377</v>
      </c>
      <c r="I744" s="21" t="str">
        <f>TEXT(OrderInfo[[#This Row],[OrderDate]],"mmm")</f>
        <v>Nov</v>
      </c>
    </row>
    <row r="745" spans="1:9" x14ac:dyDescent="0.3">
      <c r="A745" s="20">
        <v>10399</v>
      </c>
      <c r="B745" s="20" t="s">
        <v>273</v>
      </c>
      <c r="C745" s="22">
        <v>42735</v>
      </c>
      <c r="D745" s="22">
        <v>42749</v>
      </c>
      <c r="E745" s="22">
        <v>42743</v>
      </c>
      <c r="F745" s="21" t="s">
        <v>646</v>
      </c>
      <c r="G745" s="21">
        <v>136.80000000000001</v>
      </c>
      <c r="H745" s="21" t="s">
        <v>377</v>
      </c>
      <c r="I745" s="21" t="str">
        <f>TEXT(OrderInfo[[#This Row],[OrderDate]],"mmm")</f>
        <v>Dec</v>
      </c>
    </row>
    <row r="746" spans="1:9" x14ac:dyDescent="0.3">
      <c r="A746" s="20">
        <v>10465</v>
      </c>
      <c r="B746" s="20" t="s">
        <v>273</v>
      </c>
      <c r="C746" s="22">
        <v>42799</v>
      </c>
      <c r="D746" s="22">
        <v>42827</v>
      </c>
      <c r="E746" s="22">
        <v>42808</v>
      </c>
      <c r="F746" s="21" t="s">
        <v>646</v>
      </c>
      <c r="G746" s="21">
        <v>725.19999999999993</v>
      </c>
      <c r="H746" s="21" t="s">
        <v>377</v>
      </c>
      <c r="I746" s="21" t="str">
        <f>TEXT(OrderInfo[[#This Row],[OrderDate]],"mmm")</f>
        <v>Mar</v>
      </c>
    </row>
    <row r="747" spans="1:9" x14ac:dyDescent="0.3">
      <c r="A747" s="20">
        <v>10591</v>
      </c>
      <c r="B747" s="20" t="s">
        <v>273</v>
      </c>
      <c r="C747" s="22">
        <v>42923</v>
      </c>
      <c r="D747" s="22">
        <v>42937</v>
      </c>
      <c r="E747" s="22">
        <v>42932</v>
      </c>
      <c r="F747" s="21" t="s">
        <v>644</v>
      </c>
      <c r="G747" s="21">
        <v>279.60000000000002</v>
      </c>
      <c r="H747" s="21" t="s">
        <v>377</v>
      </c>
      <c r="I747" s="21" t="str">
        <f>TEXT(OrderInfo[[#This Row],[OrderDate]],"mmm")</f>
        <v>Jul</v>
      </c>
    </row>
    <row r="748" spans="1:9" x14ac:dyDescent="0.3">
      <c r="A748" s="20">
        <v>10602</v>
      </c>
      <c r="B748" s="20" t="s">
        <v>273</v>
      </c>
      <c r="C748" s="22">
        <v>42933</v>
      </c>
      <c r="D748" s="22">
        <v>42961</v>
      </c>
      <c r="E748" s="22">
        <v>42938</v>
      </c>
      <c r="F748" s="21" t="s">
        <v>645</v>
      </c>
      <c r="G748" s="21">
        <v>14.6</v>
      </c>
      <c r="H748" s="21" t="s">
        <v>377</v>
      </c>
      <c r="I748" s="21" t="str">
        <f>TEXT(OrderInfo[[#This Row],[OrderDate]],"mmm")</f>
        <v>Jul</v>
      </c>
    </row>
    <row r="749" spans="1:9" x14ac:dyDescent="0.3">
      <c r="A749" s="20">
        <v>10688</v>
      </c>
      <c r="B749" s="20" t="s">
        <v>273</v>
      </c>
      <c r="C749" s="22">
        <v>43009</v>
      </c>
      <c r="D749" s="22">
        <v>43023</v>
      </c>
      <c r="E749" s="22">
        <v>43015</v>
      </c>
      <c r="F749" s="21" t="s">
        <v>645</v>
      </c>
      <c r="G749" s="21">
        <v>1495.4499999999998</v>
      </c>
      <c r="H749" s="21" t="s">
        <v>377</v>
      </c>
      <c r="I749" s="21" t="str">
        <f>TEXT(OrderInfo[[#This Row],[OrderDate]],"mmm")</f>
        <v>Oct</v>
      </c>
    </row>
    <row r="750" spans="1:9" x14ac:dyDescent="0.3">
      <c r="A750" s="20">
        <v>10744</v>
      </c>
      <c r="B750" s="20" t="s">
        <v>273</v>
      </c>
      <c r="C750" s="22">
        <v>43056</v>
      </c>
      <c r="D750" s="22">
        <v>43084</v>
      </c>
      <c r="E750" s="22">
        <v>43063</v>
      </c>
      <c r="F750" s="21" t="s">
        <v>644</v>
      </c>
      <c r="G750" s="21">
        <v>345.95</v>
      </c>
      <c r="H750" s="21" t="s">
        <v>377</v>
      </c>
      <c r="I750" s="21" t="str">
        <f>TEXT(OrderInfo[[#This Row],[OrderDate]],"mmm")</f>
        <v>Nov</v>
      </c>
    </row>
    <row r="751" spans="1:9" x14ac:dyDescent="0.3">
      <c r="A751" s="20">
        <v>10769</v>
      </c>
      <c r="B751" s="20" t="s">
        <v>273</v>
      </c>
      <c r="C751" s="22">
        <v>43077</v>
      </c>
      <c r="D751" s="22">
        <v>43105</v>
      </c>
      <c r="E751" s="22">
        <v>43081</v>
      </c>
      <c r="F751" s="21" t="s">
        <v>644</v>
      </c>
      <c r="G751" s="21">
        <v>325.3</v>
      </c>
      <c r="H751" s="21" t="s">
        <v>377</v>
      </c>
      <c r="I751" s="21" t="str">
        <f>TEXT(OrderInfo[[#This Row],[OrderDate]],"mmm")</f>
        <v>Dec</v>
      </c>
    </row>
    <row r="752" spans="1:9" x14ac:dyDescent="0.3">
      <c r="A752" s="20">
        <v>10921</v>
      </c>
      <c r="B752" s="20" t="s">
        <v>273</v>
      </c>
      <c r="C752" s="22">
        <v>43162</v>
      </c>
      <c r="D752" s="22">
        <v>43204</v>
      </c>
      <c r="E752" s="22">
        <v>43168</v>
      </c>
      <c r="F752" s="21" t="s">
        <v>644</v>
      </c>
      <c r="G752" s="21">
        <v>882.4</v>
      </c>
      <c r="H752" s="21" t="s">
        <v>377</v>
      </c>
      <c r="I752" s="21" t="str">
        <f>TEXT(OrderInfo[[#This Row],[OrderDate]],"mmm")</f>
        <v>Mar</v>
      </c>
    </row>
    <row r="753" spans="1:9" x14ac:dyDescent="0.3">
      <c r="A753" s="20">
        <v>10946</v>
      </c>
      <c r="B753" s="20" t="s">
        <v>273</v>
      </c>
      <c r="C753" s="22">
        <v>43171</v>
      </c>
      <c r="D753" s="22">
        <v>43199</v>
      </c>
      <c r="E753" s="22">
        <v>43178</v>
      </c>
      <c r="F753" s="21" t="s">
        <v>645</v>
      </c>
      <c r="G753" s="21">
        <v>136</v>
      </c>
      <c r="H753" s="21" t="s">
        <v>377</v>
      </c>
      <c r="I753" s="21" t="str">
        <f>TEXT(OrderInfo[[#This Row],[OrderDate]],"mmm")</f>
        <v>Mar</v>
      </c>
    </row>
    <row r="754" spans="1:9" x14ac:dyDescent="0.3">
      <c r="A754" s="20">
        <v>10994</v>
      </c>
      <c r="B754" s="20" t="s">
        <v>273</v>
      </c>
      <c r="C754" s="22">
        <v>43192</v>
      </c>
      <c r="D754" s="22">
        <v>43206</v>
      </c>
      <c r="E754" s="22">
        <v>43199</v>
      </c>
      <c r="F754" s="21" t="s">
        <v>646</v>
      </c>
      <c r="G754" s="21">
        <v>327.64999999999998</v>
      </c>
      <c r="H754" s="21" t="s">
        <v>377</v>
      </c>
      <c r="I754" s="21" t="str">
        <f>TEXT(OrderInfo[[#This Row],[OrderDate]],"mmm")</f>
        <v>Apr</v>
      </c>
    </row>
    <row r="755" spans="1:9" x14ac:dyDescent="0.3">
      <c r="A755" s="20">
        <v>10251</v>
      </c>
      <c r="B755" s="20" t="s">
        <v>276</v>
      </c>
      <c r="C755" s="22">
        <v>42559</v>
      </c>
      <c r="D755" s="22">
        <v>42587</v>
      </c>
      <c r="E755" s="22">
        <v>42566</v>
      </c>
      <c r="F755" s="21" t="s">
        <v>644</v>
      </c>
      <c r="G755" s="21">
        <v>206.70000000000002</v>
      </c>
      <c r="H755" s="21" t="s">
        <v>378</v>
      </c>
      <c r="I755" s="21" t="str">
        <f>TEXT(OrderInfo[[#This Row],[OrderDate]],"mmm")</f>
        <v>Jul</v>
      </c>
    </row>
    <row r="756" spans="1:9" x14ac:dyDescent="0.3">
      <c r="A756" s="20">
        <v>10334</v>
      </c>
      <c r="B756" s="20" t="s">
        <v>276</v>
      </c>
      <c r="C756" s="22">
        <v>42664</v>
      </c>
      <c r="D756" s="22">
        <v>42692</v>
      </c>
      <c r="E756" s="22">
        <v>42671</v>
      </c>
      <c r="F756" s="21" t="s">
        <v>645</v>
      </c>
      <c r="G756" s="21">
        <v>42.800000000000004</v>
      </c>
      <c r="H756" s="21" t="s">
        <v>378</v>
      </c>
      <c r="I756" s="21" t="str">
        <f>TEXT(OrderInfo[[#This Row],[OrderDate]],"mmm")</f>
        <v>Oct</v>
      </c>
    </row>
    <row r="757" spans="1:9" x14ac:dyDescent="0.3">
      <c r="A757" s="20">
        <v>10450</v>
      </c>
      <c r="B757" s="20" t="s">
        <v>276</v>
      </c>
      <c r="C757" s="22">
        <v>42785</v>
      </c>
      <c r="D757" s="22">
        <v>42813</v>
      </c>
      <c r="E757" s="22">
        <v>42805</v>
      </c>
      <c r="F757" s="21" t="s">
        <v>645</v>
      </c>
      <c r="G757" s="21">
        <v>36.150000000000006</v>
      </c>
      <c r="H757" s="21" t="s">
        <v>378</v>
      </c>
      <c r="I757" s="21" t="str">
        <f>TEXT(OrderInfo[[#This Row],[OrderDate]],"mmm")</f>
        <v>Feb</v>
      </c>
    </row>
    <row r="758" spans="1:9" x14ac:dyDescent="0.3">
      <c r="A758" s="20">
        <v>10459</v>
      </c>
      <c r="B758" s="20" t="s">
        <v>276</v>
      </c>
      <c r="C758" s="22">
        <v>42793</v>
      </c>
      <c r="D758" s="22">
        <v>42821</v>
      </c>
      <c r="E758" s="22">
        <v>42794</v>
      </c>
      <c r="F758" s="21" t="s">
        <v>645</v>
      </c>
      <c r="G758" s="21">
        <v>125.45</v>
      </c>
      <c r="H758" s="21" t="s">
        <v>378</v>
      </c>
      <c r="I758" s="21" t="str">
        <f>TEXT(OrderInfo[[#This Row],[OrderDate]],"mmm")</f>
        <v>Feb</v>
      </c>
    </row>
    <row r="759" spans="1:9" x14ac:dyDescent="0.3">
      <c r="A759" s="20">
        <v>10478</v>
      </c>
      <c r="B759" s="20" t="s">
        <v>276</v>
      </c>
      <c r="C759" s="22">
        <v>42812</v>
      </c>
      <c r="D759" s="22">
        <v>42826</v>
      </c>
      <c r="E759" s="22">
        <v>42820</v>
      </c>
      <c r="F759" s="21" t="s">
        <v>646</v>
      </c>
      <c r="G759" s="21">
        <v>24.049999999999997</v>
      </c>
      <c r="H759" s="21" t="s">
        <v>378</v>
      </c>
      <c r="I759" s="21" t="str">
        <f>TEXT(OrderInfo[[#This Row],[OrderDate]],"mmm")</f>
        <v>Mar</v>
      </c>
    </row>
    <row r="760" spans="1:9" x14ac:dyDescent="0.3">
      <c r="A760" s="20">
        <v>10546</v>
      </c>
      <c r="B760" s="20" t="s">
        <v>276</v>
      </c>
      <c r="C760" s="22">
        <v>42878</v>
      </c>
      <c r="D760" s="22">
        <v>42906</v>
      </c>
      <c r="E760" s="22">
        <v>42882</v>
      </c>
      <c r="F760" s="21" t="s">
        <v>646</v>
      </c>
      <c r="G760" s="21">
        <v>973.6</v>
      </c>
      <c r="H760" s="21" t="s">
        <v>378</v>
      </c>
      <c r="I760" s="21" t="str">
        <f>TEXT(OrderInfo[[#This Row],[OrderDate]],"mmm")</f>
        <v>May</v>
      </c>
    </row>
    <row r="761" spans="1:9" x14ac:dyDescent="0.3">
      <c r="A761" s="20">
        <v>10806</v>
      </c>
      <c r="B761" s="20" t="s">
        <v>276</v>
      </c>
      <c r="C761" s="22">
        <v>43100</v>
      </c>
      <c r="D761" s="22">
        <v>43128</v>
      </c>
      <c r="E761" s="22">
        <v>43105</v>
      </c>
      <c r="F761" s="21" t="s">
        <v>645</v>
      </c>
      <c r="G761" s="21">
        <v>110.55</v>
      </c>
      <c r="H761" s="21" t="s">
        <v>378</v>
      </c>
      <c r="I761" s="21" t="str">
        <f>TEXT(OrderInfo[[#This Row],[OrderDate]],"mmm")</f>
        <v>Dec</v>
      </c>
    </row>
    <row r="762" spans="1:9" x14ac:dyDescent="0.3">
      <c r="A762" s="20">
        <v>10814</v>
      </c>
      <c r="B762" s="20" t="s">
        <v>276</v>
      </c>
      <c r="C762" s="22">
        <v>43105</v>
      </c>
      <c r="D762" s="22">
        <v>43133</v>
      </c>
      <c r="E762" s="22">
        <v>43114</v>
      </c>
      <c r="F762" s="21" t="s">
        <v>646</v>
      </c>
      <c r="G762" s="21">
        <v>654.70000000000005</v>
      </c>
      <c r="H762" s="21" t="s">
        <v>378</v>
      </c>
      <c r="I762" s="21" t="str">
        <f>TEXT(OrderInfo[[#This Row],[OrderDate]],"mmm")</f>
        <v>Jan</v>
      </c>
    </row>
    <row r="763" spans="1:9" x14ac:dyDescent="0.3">
      <c r="A763" s="20">
        <v>10843</v>
      </c>
      <c r="B763" s="20" t="s">
        <v>276</v>
      </c>
      <c r="C763" s="22">
        <v>43121</v>
      </c>
      <c r="D763" s="22">
        <v>43149</v>
      </c>
      <c r="E763" s="22">
        <v>43126</v>
      </c>
      <c r="F763" s="21" t="s">
        <v>645</v>
      </c>
      <c r="G763" s="21">
        <v>46.3</v>
      </c>
      <c r="H763" s="21" t="s">
        <v>378</v>
      </c>
      <c r="I763" s="21" t="str">
        <f>TEXT(OrderInfo[[#This Row],[OrderDate]],"mmm")</f>
        <v>Jan</v>
      </c>
    </row>
    <row r="764" spans="1:9" x14ac:dyDescent="0.3">
      <c r="A764" s="20">
        <v>10850</v>
      </c>
      <c r="B764" s="20" t="s">
        <v>276</v>
      </c>
      <c r="C764" s="22">
        <v>43123</v>
      </c>
      <c r="D764" s="22">
        <v>43165</v>
      </c>
      <c r="E764" s="22">
        <v>43130</v>
      </c>
      <c r="F764" s="21" t="s">
        <v>644</v>
      </c>
      <c r="G764" s="21">
        <v>245.95</v>
      </c>
      <c r="H764" s="21" t="s">
        <v>378</v>
      </c>
      <c r="I764" s="21" t="str">
        <f>TEXT(OrderInfo[[#This Row],[OrderDate]],"mmm")</f>
        <v>Jan</v>
      </c>
    </row>
    <row r="765" spans="1:9" x14ac:dyDescent="0.3">
      <c r="A765" s="20">
        <v>10274</v>
      </c>
      <c r="B765" s="20" t="s">
        <v>279</v>
      </c>
      <c r="C765" s="22">
        <v>42588</v>
      </c>
      <c r="D765" s="22">
        <v>42616</v>
      </c>
      <c r="E765" s="22">
        <v>42598</v>
      </c>
      <c r="F765" s="21" t="s">
        <v>644</v>
      </c>
      <c r="G765" s="21">
        <v>30.049999999999997</v>
      </c>
      <c r="H765" s="21" t="s">
        <v>379</v>
      </c>
      <c r="I765" s="21" t="str">
        <f>TEXT(OrderInfo[[#This Row],[OrderDate]],"mmm")</f>
        <v>Aug</v>
      </c>
    </row>
    <row r="766" spans="1:9" x14ac:dyDescent="0.3">
      <c r="A766" s="20">
        <v>10295</v>
      </c>
      <c r="B766" s="20" t="s">
        <v>279</v>
      </c>
      <c r="C766" s="22">
        <v>42615</v>
      </c>
      <c r="D766" s="22">
        <v>42643</v>
      </c>
      <c r="E766" s="22">
        <v>42623</v>
      </c>
      <c r="F766" s="21" t="s">
        <v>645</v>
      </c>
      <c r="G766" s="21">
        <v>5.75</v>
      </c>
      <c r="H766" s="21" t="s">
        <v>379</v>
      </c>
      <c r="I766" s="21" t="str">
        <f>TEXT(OrderInfo[[#This Row],[OrderDate]],"mmm")</f>
        <v>Sep</v>
      </c>
    </row>
    <row r="767" spans="1:9" x14ac:dyDescent="0.3">
      <c r="A767" s="20">
        <v>10737</v>
      </c>
      <c r="B767" s="20" t="s">
        <v>279</v>
      </c>
      <c r="C767" s="22">
        <v>43050</v>
      </c>
      <c r="D767" s="22">
        <v>43078</v>
      </c>
      <c r="E767" s="22">
        <v>43057</v>
      </c>
      <c r="F767" s="21" t="s">
        <v>645</v>
      </c>
      <c r="G767" s="21">
        <v>38.950000000000003</v>
      </c>
      <c r="H767" s="21" t="s">
        <v>379</v>
      </c>
      <c r="I767" s="21" t="str">
        <f>TEXT(OrderInfo[[#This Row],[OrderDate]],"mmm")</f>
        <v>Nov</v>
      </c>
    </row>
    <row r="768" spans="1:9" x14ac:dyDescent="0.3">
      <c r="A768" s="20">
        <v>10739</v>
      </c>
      <c r="B768" s="20" t="s">
        <v>279</v>
      </c>
      <c r="C768" s="22">
        <v>43051</v>
      </c>
      <c r="D768" s="22">
        <v>43079</v>
      </c>
      <c r="E768" s="22">
        <v>43056</v>
      </c>
      <c r="F768" s="21" t="s">
        <v>646</v>
      </c>
      <c r="G768" s="21">
        <v>55.4</v>
      </c>
      <c r="H768" s="21" t="s">
        <v>379</v>
      </c>
      <c r="I768" s="21" t="str">
        <f>TEXT(OrderInfo[[#This Row],[OrderDate]],"mmm")</f>
        <v>Nov</v>
      </c>
    </row>
    <row r="769" spans="1:9" x14ac:dyDescent="0.3">
      <c r="A769" s="20">
        <v>10301</v>
      </c>
      <c r="B769" s="20" t="s">
        <v>282</v>
      </c>
      <c r="C769" s="22">
        <v>42622</v>
      </c>
      <c r="D769" s="22">
        <v>42650</v>
      </c>
      <c r="E769" s="22">
        <v>42630</v>
      </c>
      <c r="F769" s="21" t="s">
        <v>645</v>
      </c>
      <c r="G769" s="21">
        <v>225.39999999999998</v>
      </c>
      <c r="H769" s="21" t="s">
        <v>380</v>
      </c>
      <c r="I769" s="21" t="str">
        <f>TEXT(OrderInfo[[#This Row],[OrderDate]],"mmm")</f>
        <v>Sep</v>
      </c>
    </row>
    <row r="770" spans="1:9" x14ac:dyDescent="0.3">
      <c r="A770" s="20">
        <v>10312</v>
      </c>
      <c r="B770" s="20" t="s">
        <v>282</v>
      </c>
      <c r="C770" s="22">
        <v>42636</v>
      </c>
      <c r="D770" s="22">
        <v>42664</v>
      </c>
      <c r="E770" s="22">
        <v>42646</v>
      </c>
      <c r="F770" s="21" t="s">
        <v>645</v>
      </c>
      <c r="G770" s="21">
        <v>201.29999999999998</v>
      </c>
      <c r="H770" s="21" t="s">
        <v>380</v>
      </c>
      <c r="I770" s="21" t="str">
        <f>TEXT(OrderInfo[[#This Row],[OrderDate]],"mmm")</f>
        <v>Sep</v>
      </c>
    </row>
    <row r="771" spans="1:9" x14ac:dyDescent="0.3">
      <c r="A771" s="20">
        <v>10348</v>
      </c>
      <c r="B771" s="20" t="s">
        <v>282</v>
      </c>
      <c r="C771" s="22">
        <v>42681</v>
      </c>
      <c r="D771" s="22">
        <v>42709</v>
      </c>
      <c r="E771" s="22">
        <v>42689</v>
      </c>
      <c r="F771" s="21" t="s">
        <v>645</v>
      </c>
      <c r="G771" s="21">
        <v>3.9000000000000004</v>
      </c>
      <c r="H771" s="21" t="s">
        <v>380</v>
      </c>
      <c r="I771" s="21" t="str">
        <f>TEXT(OrderInfo[[#This Row],[OrderDate]],"mmm")</f>
        <v>Nov</v>
      </c>
    </row>
    <row r="772" spans="1:9" x14ac:dyDescent="0.3">
      <c r="A772" s="20">
        <v>10356</v>
      </c>
      <c r="B772" s="20" t="s">
        <v>282</v>
      </c>
      <c r="C772" s="22">
        <v>42692</v>
      </c>
      <c r="D772" s="22">
        <v>42720</v>
      </c>
      <c r="E772" s="22">
        <v>42701</v>
      </c>
      <c r="F772" s="21" t="s">
        <v>645</v>
      </c>
      <c r="G772" s="21">
        <v>183.55</v>
      </c>
      <c r="H772" s="21" t="s">
        <v>380</v>
      </c>
      <c r="I772" s="21" t="str">
        <f>TEXT(OrderInfo[[#This Row],[OrderDate]],"mmm")</f>
        <v>Nov</v>
      </c>
    </row>
    <row r="773" spans="1:9" x14ac:dyDescent="0.3">
      <c r="A773" s="20">
        <v>10513</v>
      </c>
      <c r="B773" s="20" t="s">
        <v>282</v>
      </c>
      <c r="C773" s="22">
        <v>42847</v>
      </c>
      <c r="D773" s="22">
        <v>42889</v>
      </c>
      <c r="E773" s="22">
        <v>42853</v>
      </c>
      <c r="F773" s="21" t="s">
        <v>644</v>
      </c>
      <c r="G773" s="21">
        <v>528.25</v>
      </c>
      <c r="H773" s="21" t="s">
        <v>380</v>
      </c>
      <c r="I773" s="21" t="str">
        <f>TEXT(OrderInfo[[#This Row],[OrderDate]],"mmm")</f>
        <v>Apr</v>
      </c>
    </row>
    <row r="774" spans="1:9" x14ac:dyDescent="0.3">
      <c r="A774" s="20">
        <v>10632</v>
      </c>
      <c r="B774" s="20" t="s">
        <v>282</v>
      </c>
      <c r="C774" s="22">
        <v>42961</v>
      </c>
      <c r="D774" s="22">
        <v>42989</v>
      </c>
      <c r="E774" s="22">
        <v>42966</v>
      </c>
      <c r="F774" s="21" t="s">
        <v>644</v>
      </c>
      <c r="G774" s="21">
        <v>206.9</v>
      </c>
      <c r="H774" s="21" t="s">
        <v>380</v>
      </c>
      <c r="I774" s="21" t="str">
        <f>TEXT(OrderInfo[[#This Row],[OrderDate]],"mmm")</f>
        <v>Aug</v>
      </c>
    </row>
    <row r="775" spans="1:9" x14ac:dyDescent="0.3">
      <c r="A775" s="20">
        <v>10640</v>
      </c>
      <c r="B775" s="20" t="s">
        <v>282</v>
      </c>
      <c r="C775" s="22">
        <v>42968</v>
      </c>
      <c r="D775" s="22">
        <v>42996</v>
      </c>
      <c r="E775" s="22">
        <v>42975</v>
      </c>
      <c r="F775" s="21" t="s">
        <v>644</v>
      </c>
      <c r="G775" s="21">
        <v>117.75</v>
      </c>
      <c r="H775" s="21" t="s">
        <v>380</v>
      </c>
      <c r="I775" s="21" t="str">
        <f>TEXT(OrderInfo[[#This Row],[OrderDate]],"mmm")</f>
        <v>Aug</v>
      </c>
    </row>
    <row r="776" spans="1:9" x14ac:dyDescent="0.3">
      <c r="A776" s="20">
        <v>10651</v>
      </c>
      <c r="B776" s="20" t="s">
        <v>282</v>
      </c>
      <c r="C776" s="22">
        <v>42979</v>
      </c>
      <c r="D776" s="22">
        <v>43007</v>
      </c>
      <c r="E776" s="22">
        <v>42989</v>
      </c>
      <c r="F776" s="21" t="s">
        <v>645</v>
      </c>
      <c r="G776" s="21">
        <v>103</v>
      </c>
      <c r="H776" s="21" t="s">
        <v>380</v>
      </c>
      <c r="I776" s="21" t="str">
        <f>TEXT(OrderInfo[[#This Row],[OrderDate]],"mmm")</f>
        <v>Sep</v>
      </c>
    </row>
    <row r="777" spans="1:9" x14ac:dyDescent="0.3">
      <c r="A777" s="20">
        <v>10668</v>
      </c>
      <c r="B777" s="20" t="s">
        <v>282</v>
      </c>
      <c r="C777" s="22">
        <v>42993</v>
      </c>
      <c r="D777" s="22">
        <v>43021</v>
      </c>
      <c r="E777" s="22">
        <v>43001</v>
      </c>
      <c r="F777" s="21" t="s">
        <v>645</v>
      </c>
      <c r="G777" s="21">
        <v>236.1</v>
      </c>
      <c r="H777" s="21" t="s">
        <v>380</v>
      </c>
      <c r="I777" s="21" t="str">
        <f>TEXT(OrderInfo[[#This Row],[OrderDate]],"mmm")</f>
        <v>Sep</v>
      </c>
    </row>
    <row r="778" spans="1:9" x14ac:dyDescent="0.3">
      <c r="A778" s="20">
        <v>11046</v>
      </c>
      <c r="B778" s="20" t="s">
        <v>282</v>
      </c>
      <c r="C778" s="22">
        <v>43213</v>
      </c>
      <c r="D778" s="22">
        <v>43241</v>
      </c>
      <c r="E778" s="22">
        <v>43214</v>
      </c>
      <c r="F778" s="21" t="s">
        <v>645</v>
      </c>
      <c r="G778" s="21">
        <v>358.2</v>
      </c>
      <c r="H778" s="21" t="s">
        <v>380</v>
      </c>
      <c r="I778" s="21" t="str">
        <f>TEXT(OrderInfo[[#This Row],[OrderDate]],"mmm")</f>
        <v>Apr</v>
      </c>
    </row>
    <row r="779" spans="1:9" x14ac:dyDescent="0.3">
      <c r="A779" s="20">
        <v>10266</v>
      </c>
      <c r="B779" s="20" t="s">
        <v>285</v>
      </c>
      <c r="C779" s="22">
        <v>42577</v>
      </c>
      <c r="D779" s="22">
        <v>42619</v>
      </c>
      <c r="E779" s="22">
        <v>42582</v>
      </c>
      <c r="F779" s="21" t="s">
        <v>646</v>
      </c>
      <c r="G779" s="21">
        <v>128.65</v>
      </c>
      <c r="H779" s="21" t="s">
        <v>381</v>
      </c>
      <c r="I779" s="21" t="str">
        <f>TEXT(OrderInfo[[#This Row],[OrderDate]],"mmm")</f>
        <v>Jul</v>
      </c>
    </row>
    <row r="780" spans="1:9" x14ac:dyDescent="0.3">
      <c r="A780" s="20">
        <v>10270</v>
      </c>
      <c r="B780" s="20" t="s">
        <v>285</v>
      </c>
      <c r="C780" s="22">
        <v>42583</v>
      </c>
      <c r="D780" s="22">
        <v>42611</v>
      </c>
      <c r="E780" s="22">
        <v>42584</v>
      </c>
      <c r="F780" s="21" t="s">
        <v>644</v>
      </c>
      <c r="G780" s="21">
        <v>682.69999999999993</v>
      </c>
      <c r="H780" s="21" t="s">
        <v>381</v>
      </c>
      <c r="I780" s="21" t="str">
        <f>TEXT(OrderInfo[[#This Row],[OrderDate]],"mmm")</f>
        <v>Aug</v>
      </c>
    </row>
    <row r="781" spans="1:9" x14ac:dyDescent="0.3">
      <c r="A781" s="20">
        <v>10320</v>
      </c>
      <c r="B781" s="20" t="s">
        <v>285</v>
      </c>
      <c r="C781" s="22">
        <v>42646</v>
      </c>
      <c r="D781" s="22">
        <v>42660</v>
      </c>
      <c r="E781" s="22">
        <v>42661</v>
      </c>
      <c r="F781" s="21" t="s">
        <v>646</v>
      </c>
      <c r="G781" s="21">
        <v>172.85</v>
      </c>
      <c r="H781" s="21" t="s">
        <v>381</v>
      </c>
      <c r="I781" s="21" t="str">
        <f>TEXT(OrderInfo[[#This Row],[OrderDate]],"mmm")</f>
        <v>Oct</v>
      </c>
    </row>
    <row r="782" spans="1:9" x14ac:dyDescent="0.3">
      <c r="A782" s="20">
        <v>10333</v>
      </c>
      <c r="B782" s="20" t="s">
        <v>285</v>
      </c>
      <c r="C782" s="22">
        <v>42661</v>
      </c>
      <c r="D782" s="22">
        <v>42689</v>
      </c>
      <c r="E782" s="22">
        <v>42668</v>
      </c>
      <c r="F782" s="21" t="s">
        <v>646</v>
      </c>
      <c r="G782" s="21">
        <v>2.9499999999999997</v>
      </c>
      <c r="H782" s="21" t="s">
        <v>381</v>
      </c>
      <c r="I782" s="21" t="str">
        <f>TEXT(OrderInfo[[#This Row],[OrderDate]],"mmm")</f>
        <v>Oct</v>
      </c>
    </row>
    <row r="783" spans="1:9" x14ac:dyDescent="0.3">
      <c r="A783" s="20">
        <v>10412</v>
      </c>
      <c r="B783" s="20" t="s">
        <v>285</v>
      </c>
      <c r="C783" s="22">
        <v>42748</v>
      </c>
      <c r="D783" s="22">
        <v>42776</v>
      </c>
      <c r="E783" s="22">
        <v>42750</v>
      </c>
      <c r="F783" s="21" t="s">
        <v>645</v>
      </c>
      <c r="G783" s="21">
        <v>18.850000000000001</v>
      </c>
      <c r="H783" s="21" t="s">
        <v>381</v>
      </c>
      <c r="I783" s="21" t="str">
        <f>TEXT(OrderInfo[[#This Row],[OrderDate]],"mmm")</f>
        <v>Jan</v>
      </c>
    </row>
    <row r="784" spans="1:9" x14ac:dyDescent="0.3">
      <c r="A784" s="20">
        <v>10416</v>
      </c>
      <c r="B784" s="20" t="s">
        <v>285</v>
      </c>
      <c r="C784" s="22">
        <v>42751</v>
      </c>
      <c r="D784" s="22">
        <v>42779</v>
      </c>
      <c r="E784" s="22">
        <v>42762</v>
      </c>
      <c r="F784" s="21" t="s">
        <v>646</v>
      </c>
      <c r="G784" s="21">
        <v>113.6</v>
      </c>
      <c r="H784" s="21" t="s">
        <v>381</v>
      </c>
      <c r="I784" s="21" t="str">
        <f>TEXT(OrderInfo[[#This Row],[OrderDate]],"mmm")</f>
        <v>Jan</v>
      </c>
    </row>
    <row r="785" spans="1:9" x14ac:dyDescent="0.3">
      <c r="A785" s="20">
        <v>10437</v>
      </c>
      <c r="B785" s="20" t="s">
        <v>285</v>
      </c>
      <c r="C785" s="22">
        <v>42771</v>
      </c>
      <c r="D785" s="22">
        <v>42799</v>
      </c>
      <c r="E785" s="22">
        <v>42778</v>
      </c>
      <c r="F785" s="21" t="s">
        <v>644</v>
      </c>
      <c r="G785" s="21">
        <v>99.85</v>
      </c>
      <c r="H785" s="21" t="s">
        <v>381</v>
      </c>
      <c r="I785" s="21" t="str">
        <f>TEXT(OrderInfo[[#This Row],[OrderDate]],"mmm")</f>
        <v>Feb</v>
      </c>
    </row>
    <row r="786" spans="1:9" x14ac:dyDescent="0.3">
      <c r="A786" s="20">
        <v>10455</v>
      </c>
      <c r="B786" s="20" t="s">
        <v>285</v>
      </c>
      <c r="C786" s="22">
        <v>42790</v>
      </c>
      <c r="D786" s="22">
        <v>42832</v>
      </c>
      <c r="E786" s="22">
        <v>42797</v>
      </c>
      <c r="F786" s="21" t="s">
        <v>645</v>
      </c>
      <c r="G786" s="21">
        <v>902.25</v>
      </c>
      <c r="H786" s="21" t="s">
        <v>381</v>
      </c>
      <c r="I786" s="21" t="str">
        <f>TEXT(OrderInfo[[#This Row],[OrderDate]],"mmm")</f>
        <v>Feb</v>
      </c>
    </row>
    <row r="787" spans="1:9" x14ac:dyDescent="0.3">
      <c r="A787" s="20">
        <v>10526</v>
      </c>
      <c r="B787" s="20" t="s">
        <v>285</v>
      </c>
      <c r="C787" s="22">
        <v>42860</v>
      </c>
      <c r="D787" s="22">
        <v>42888</v>
      </c>
      <c r="E787" s="22">
        <v>42870</v>
      </c>
      <c r="F787" s="21" t="s">
        <v>645</v>
      </c>
      <c r="G787" s="21">
        <v>292.95000000000005</v>
      </c>
      <c r="H787" s="21" t="s">
        <v>381</v>
      </c>
      <c r="I787" s="21" t="str">
        <f>TEXT(OrderInfo[[#This Row],[OrderDate]],"mmm")</f>
        <v>May</v>
      </c>
    </row>
    <row r="788" spans="1:9" x14ac:dyDescent="0.3">
      <c r="A788" s="20">
        <v>10553</v>
      </c>
      <c r="B788" s="20" t="s">
        <v>285</v>
      </c>
      <c r="C788" s="22">
        <v>42885</v>
      </c>
      <c r="D788" s="22">
        <v>42913</v>
      </c>
      <c r="E788" s="22">
        <v>42889</v>
      </c>
      <c r="F788" s="21" t="s">
        <v>645</v>
      </c>
      <c r="G788" s="21">
        <v>747.45</v>
      </c>
      <c r="H788" s="21" t="s">
        <v>381</v>
      </c>
      <c r="I788" s="21" t="str">
        <f>TEXT(OrderInfo[[#This Row],[OrderDate]],"mmm")</f>
        <v>May</v>
      </c>
    </row>
    <row r="789" spans="1:9" x14ac:dyDescent="0.3">
      <c r="A789" s="20">
        <v>10583</v>
      </c>
      <c r="B789" s="20" t="s">
        <v>285</v>
      </c>
      <c r="C789" s="22">
        <v>42916</v>
      </c>
      <c r="D789" s="22">
        <v>42944</v>
      </c>
      <c r="E789" s="22">
        <v>42920</v>
      </c>
      <c r="F789" s="21" t="s">
        <v>645</v>
      </c>
      <c r="G789" s="21">
        <v>36.4</v>
      </c>
      <c r="H789" s="21" t="s">
        <v>381</v>
      </c>
      <c r="I789" s="21" t="str">
        <f>TEXT(OrderInfo[[#This Row],[OrderDate]],"mmm")</f>
        <v>Jun</v>
      </c>
    </row>
    <row r="790" spans="1:9" x14ac:dyDescent="0.3">
      <c r="A790" s="20">
        <v>10636</v>
      </c>
      <c r="B790" s="20" t="s">
        <v>285</v>
      </c>
      <c r="C790" s="22">
        <v>42966</v>
      </c>
      <c r="D790" s="22">
        <v>42994</v>
      </c>
      <c r="E790" s="22">
        <v>42973</v>
      </c>
      <c r="F790" s="21" t="s">
        <v>644</v>
      </c>
      <c r="G790" s="21">
        <v>5.75</v>
      </c>
      <c r="H790" s="21" t="s">
        <v>381</v>
      </c>
      <c r="I790" s="21" t="str">
        <f>TEXT(OrderInfo[[#This Row],[OrderDate]],"mmm")</f>
        <v>Aug</v>
      </c>
    </row>
    <row r="791" spans="1:9" x14ac:dyDescent="0.3">
      <c r="A791" s="20">
        <v>10750</v>
      </c>
      <c r="B791" s="20" t="s">
        <v>285</v>
      </c>
      <c r="C791" s="22">
        <v>43060</v>
      </c>
      <c r="D791" s="22">
        <v>43088</v>
      </c>
      <c r="E791" s="22">
        <v>43063</v>
      </c>
      <c r="F791" s="21" t="s">
        <v>644</v>
      </c>
      <c r="G791" s="21">
        <v>396.5</v>
      </c>
      <c r="H791" s="21" t="s">
        <v>381</v>
      </c>
      <c r="I791" s="21" t="str">
        <f>TEXT(OrderInfo[[#This Row],[OrderDate]],"mmm")</f>
        <v>Nov</v>
      </c>
    </row>
    <row r="792" spans="1:9" x14ac:dyDescent="0.3">
      <c r="A792" s="20">
        <v>10781</v>
      </c>
      <c r="B792" s="20" t="s">
        <v>285</v>
      </c>
      <c r="C792" s="22">
        <v>43086</v>
      </c>
      <c r="D792" s="22">
        <v>43114</v>
      </c>
      <c r="E792" s="22">
        <v>43088</v>
      </c>
      <c r="F792" s="21" t="s">
        <v>646</v>
      </c>
      <c r="G792" s="21">
        <v>365.79999999999995</v>
      </c>
      <c r="H792" s="21" t="s">
        <v>381</v>
      </c>
      <c r="I792" s="21" t="str">
        <f>TEXT(OrderInfo[[#This Row],[OrderDate]],"mmm")</f>
        <v>Dec</v>
      </c>
    </row>
    <row r="793" spans="1:9" x14ac:dyDescent="0.3">
      <c r="A793" s="20">
        <v>11025</v>
      </c>
      <c r="B793" s="20" t="s">
        <v>285</v>
      </c>
      <c r="C793" s="22">
        <v>43205</v>
      </c>
      <c r="D793" s="22">
        <v>43233</v>
      </c>
      <c r="E793" s="22">
        <v>43214</v>
      </c>
      <c r="F793" s="21" t="s">
        <v>646</v>
      </c>
      <c r="G793" s="21">
        <v>145.85000000000002</v>
      </c>
      <c r="H793" s="21" t="s">
        <v>381</v>
      </c>
      <c r="I793" s="21" t="str">
        <f>TEXT(OrderInfo[[#This Row],[OrderDate]],"mmm")</f>
        <v>Apr</v>
      </c>
    </row>
    <row r="794" spans="1:9" x14ac:dyDescent="0.3">
      <c r="A794" s="20">
        <v>10256</v>
      </c>
      <c r="B794" s="20" t="s">
        <v>287</v>
      </c>
      <c r="C794" s="22">
        <v>42566</v>
      </c>
      <c r="D794" s="22">
        <v>42594</v>
      </c>
      <c r="E794" s="22">
        <v>42568</v>
      </c>
      <c r="F794" s="21" t="s">
        <v>645</v>
      </c>
      <c r="G794" s="21">
        <v>69.850000000000009</v>
      </c>
      <c r="H794" s="21" t="s">
        <v>382</v>
      </c>
      <c r="I794" s="21" t="str">
        <f>TEXT(OrderInfo[[#This Row],[OrderDate]],"mmm")</f>
        <v>Jul</v>
      </c>
    </row>
    <row r="795" spans="1:9" x14ac:dyDescent="0.3">
      <c r="A795" s="20">
        <v>10420</v>
      </c>
      <c r="B795" s="20" t="s">
        <v>287</v>
      </c>
      <c r="C795" s="22">
        <v>42756</v>
      </c>
      <c r="D795" s="22">
        <v>42784</v>
      </c>
      <c r="E795" s="22">
        <v>42762</v>
      </c>
      <c r="F795" s="21" t="s">
        <v>644</v>
      </c>
      <c r="G795" s="21">
        <v>220.6</v>
      </c>
      <c r="H795" s="21" t="s">
        <v>382</v>
      </c>
      <c r="I795" s="21" t="str">
        <f>TEXT(OrderInfo[[#This Row],[OrderDate]],"mmm")</f>
        <v>Jan</v>
      </c>
    </row>
    <row r="796" spans="1:9" x14ac:dyDescent="0.3">
      <c r="A796" s="20">
        <v>10585</v>
      </c>
      <c r="B796" s="20" t="s">
        <v>287</v>
      </c>
      <c r="C796" s="22">
        <v>42917</v>
      </c>
      <c r="D796" s="22">
        <v>42945</v>
      </c>
      <c r="E796" s="22">
        <v>42926</v>
      </c>
      <c r="F796" s="21" t="s">
        <v>644</v>
      </c>
      <c r="G796" s="21">
        <v>67.05</v>
      </c>
      <c r="H796" s="21" t="s">
        <v>382</v>
      </c>
      <c r="I796" s="21" t="str">
        <f>TEXT(OrderInfo[[#This Row],[OrderDate]],"mmm")</f>
        <v>Jul</v>
      </c>
    </row>
    <row r="797" spans="1:9" x14ac:dyDescent="0.3">
      <c r="A797" s="20">
        <v>10644</v>
      </c>
      <c r="B797" s="20" t="s">
        <v>287</v>
      </c>
      <c r="C797" s="22">
        <v>42972</v>
      </c>
      <c r="D797" s="22">
        <v>43000</v>
      </c>
      <c r="E797" s="22">
        <v>42979</v>
      </c>
      <c r="F797" s="21" t="s">
        <v>645</v>
      </c>
      <c r="G797" s="21">
        <v>0.70000000000000007</v>
      </c>
      <c r="H797" s="21" t="s">
        <v>382</v>
      </c>
      <c r="I797" s="21" t="str">
        <f>TEXT(OrderInfo[[#This Row],[OrderDate]],"mmm")</f>
        <v>Aug</v>
      </c>
    </row>
    <row r="798" spans="1:9" x14ac:dyDescent="0.3">
      <c r="A798" s="20">
        <v>10803</v>
      </c>
      <c r="B798" s="20" t="s">
        <v>287</v>
      </c>
      <c r="C798" s="22">
        <v>43099</v>
      </c>
      <c r="D798" s="22">
        <v>43127</v>
      </c>
      <c r="E798" s="22">
        <v>43106</v>
      </c>
      <c r="F798" s="21" t="s">
        <v>644</v>
      </c>
      <c r="G798" s="21">
        <v>276.14999999999998</v>
      </c>
      <c r="H798" s="21" t="s">
        <v>382</v>
      </c>
      <c r="I798" s="21" t="str">
        <f>TEXT(OrderInfo[[#This Row],[OrderDate]],"mmm")</f>
        <v>Dec</v>
      </c>
    </row>
    <row r="799" spans="1:9" x14ac:dyDescent="0.3">
      <c r="A799" s="20">
        <v>10809</v>
      </c>
      <c r="B799" s="20" t="s">
        <v>287</v>
      </c>
      <c r="C799" s="22">
        <v>43101</v>
      </c>
      <c r="D799" s="22">
        <v>43129</v>
      </c>
      <c r="E799" s="22">
        <v>43107</v>
      </c>
      <c r="F799" s="21" t="s">
        <v>644</v>
      </c>
      <c r="G799" s="21">
        <v>24.35</v>
      </c>
      <c r="H799" s="21" t="s">
        <v>382</v>
      </c>
      <c r="I799" s="21" t="str">
        <f>TEXT(OrderInfo[[#This Row],[OrderDate]],"mmm")</f>
        <v>Jan</v>
      </c>
    </row>
    <row r="800" spans="1:9" x14ac:dyDescent="0.3">
      <c r="A800" s="20">
        <v>10900</v>
      </c>
      <c r="B800" s="20" t="s">
        <v>287</v>
      </c>
      <c r="C800" s="22">
        <v>43151</v>
      </c>
      <c r="D800" s="22">
        <v>43179</v>
      </c>
      <c r="E800" s="22">
        <v>43163</v>
      </c>
      <c r="F800" s="21" t="s">
        <v>645</v>
      </c>
      <c r="G800" s="21">
        <v>8.2999999999999989</v>
      </c>
      <c r="H800" s="21" t="s">
        <v>382</v>
      </c>
      <c r="I800" s="21" t="str">
        <f>TEXT(OrderInfo[[#This Row],[OrderDate]],"mmm")</f>
        <v>Feb</v>
      </c>
    </row>
    <row r="801" spans="1:9" x14ac:dyDescent="0.3">
      <c r="A801" s="20">
        <v>10905</v>
      </c>
      <c r="B801" s="20" t="s">
        <v>287</v>
      </c>
      <c r="C801" s="22">
        <v>43155</v>
      </c>
      <c r="D801" s="22">
        <v>43183</v>
      </c>
      <c r="E801" s="22">
        <v>43165</v>
      </c>
      <c r="F801" s="21" t="s">
        <v>645</v>
      </c>
      <c r="G801" s="21">
        <v>68.600000000000009</v>
      </c>
      <c r="H801" s="21" t="s">
        <v>382</v>
      </c>
      <c r="I801" s="21" t="str">
        <f>TEXT(OrderInfo[[#This Row],[OrderDate]],"mmm")</f>
        <v>Feb</v>
      </c>
    </row>
    <row r="802" spans="1:9" x14ac:dyDescent="0.3">
      <c r="A802" s="20">
        <v>10935</v>
      </c>
      <c r="B802" s="20" t="s">
        <v>287</v>
      </c>
      <c r="C802" s="22">
        <v>43168</v>
      </c>
      <c r="D802" s="22">
        <v>43196</v>
      </c>
      <c r="E802" s="22">
        <v>43177</v>
      </c>
      <c r="F802" s="21" t="s">
        <v>646</v>
      </c>
      <c r="G802" s="21">
        <v>237.95000000000002</v>
      </c>
      <c r="H802" s="21" t="s">
        <v>382</v>
      </c>
      <c r="I802" s="21" t="str">
        <f>TEXT(OrderInfo[[#This Row],[OrderDate]],"mmm")</f>
        <v>Mar</v>
      </c>
    </row>
    <row r="803" spans="1:9" x14ac:dyDescent="0.3">
      <c r="A803" s="20">
        <v>10269</v>
      </c>
      <c r="B803" s="20" t="s">
        <v>289</v>
      </c>
      <c r="C803" s="22">
        <v>42582</v>
      </c>
      <c r="D803" s="22">
        <v>42596</v>
      </c>
      <c r="E803" s="22">
        <v>42591</v>
      </c>
      <c r="F803" s="21" t="s">
        <v>644</v>
      </c>
      <c r="G803" s="21">
        <v>22.799999999999997</v>
      </c>
      <c r="H803" s="21" t="s">
        <v>1</v>
      </c>
      <c r="I803" s="21" t="str">
        <f>TEXT(OrderInfo[[#This Row],[OrderDate]],"mmm")</f>
        <v>Jul</v>
      </c>
    </row>
    <row r="804" spans="1:9" x14ac:dyDescent="0.3">
      <c r="A804" s="20">
        <v>10344</v>
      </c>
      <c r="B804" s="20" t="s">
        <v>289</v>
      </c>
      <c r="C804" s="22">
        <v>42675</v>
      </c>
      <c r="D804" s="22">
        <v>42703</v>
      </c>
      <c r="E804" s="22">
        <v>42679</v>
      </c>
      <c r="F804" s="21" t="s">
        <v>645</v>
      </c>
      <c r="G804" s="21">
        <v>116.44999999999999</v>
      </c>
      <c r="H804" s="21" t="s">
        <v>1</v>
      </c>
      <c r="I804" s="21" t="str">
        <f>TEXT(OrderInfo[[#This Row],[OrderDate]],"mmm")</f>
        <v>Nov</v>
      </c>
    </row>
    <row r="805" spans="1:9" x14ac:dyDescent="0.3">
      <c r="A805" s="20">
        <v>10469</v>
      </c>
      <c r="B805" s="20" t="s">
        <v>289</v>
      </c>
      <c r="C805" s="22">
        <v>42804</v>
      </c>
      <c r="D805" s="22">
        <v>42832</v>
      </c>
      <c r="E805" s="22">
        <v>42808</v>
      </c>
      <c r="F805" s="21" t="s">
        <v>644</v>
      </c>
      <c r="G805" s="21">
        <v>300.89999999999998</v>
      </c>
      <c r="H805" s="21" t="s">
        <v>1</v>
      </c>
      <c r="I805" s="21" t="str">
        <f>TEXT(OrderInfo[[#This Row],[OrderDate]],"mmm")</f>
        <v>Mar</v>
      </c>
    </row>
    <row r="806" spans="1:9" x14ac:dyDescent="0.3">
      <c r="A806" s="20">
        <v>10483</v>
      </c>
      <c r="B806" s="20" t="s">
        <v>289</v>
      </c>
      <c r="C806" s="22">
        <v>42818</v>
      </c>
      <c r="D806" s="22">
        <v>42846</v>
      </c>
      <c r="E806" s="22">
        <v>42850</v>
      </c>
      <c r="F806" s="21" t="s">
        <v>645</v>
      </c>
      <c r="G806" s="21">
        <v>76.399999999999991</v>
      </c>
      <c r="H806" s="21" t="s">
        <v>1</v>
      </c>
      <c r="I806" s="21" t="str">
        <f>TEXT(OrderInfo[[#This Row],[OrderDate]],"mmm")</f>
        <v>Mar</v>
      </c>
    </row>
    <row r="807" spans="1:9" x14ac:dyDescent="0.3">
      <c r="A807" s="20">
        <v>10504</v>
      </c>
      <c r="B807" s="20" t="s">
        <v>289</v>
      </c>
      <c r="C807" s="22">
        <v>42836</v>
      </c>
      <c r="D807" s="22">
        <v>42864</v>
      </c>
      <c r="E807" s="22">
        <v>42843</v>
      </c>
      <c r="F807" s="21" t="s">
        <v>646</v>
      </c>
      <c r="G807" s="21">
        <v>295.65000000000003</v>
      </c>
      <c r="H807" s="21" t="s">
        <v>1</v>
      </c>
      <c r="I807" s="21" t="str">
        <f>TEXT(OrderInfo[[#This Row],[OrderDate]],"mmm")</f>
        <v>Apr</v>
      </c>
    </row>
    <row r="808" spans="1:9" x14ac:dyDescent="0.3">
      <c r="A808" s="20">
        <v>10596</v>
      </c>
      <c r="B808" s="20" t="s">
        <v>289</v>
      </c>
      <c r="C808" s="22">
        <v>42927</v>
      </c>
      <c r="D808" s="22">
        <v>42955</v>
      </c>
      <c r="E808" s="22">
        <v>42959</v>
      </c>
      <c r="F808" s="21" t="s">
        <v>644</v>
      </c>
      <c r="G808" s="21">
        <v>81.7</v>
      </c>
      <c r="H808" s="21" t="s">
        <v>1</v>
      </c>
      <c r="I808" s="21" t="str">
        <f>TEXT(OrderInfo[[#This Row],[OrderDate]],"mmm")</f>
        <v>Jul</v>
      </c>
    </row>
    <row r="809" spans="1:9" x14ac:dyDescent="0.3">
      <c r="A809" s="20">
        <v>10693</v>
      </c>
      <c r="B809" s="20" t="s">
        <v>289</v>
      </c>
      <c r="C809" s="22">
        <v>43014</v>
      </c>
      <c r="D809" s="22">
        <v>43028</v>
      </c>
      <c r="E809" s="22">
        <v>43018</v>
      </c>
      <c r="F809" s="21" t="s">
        <v>646</v>
      </c>
      <c r="G809" s="21">
        <v>696.7</v>
      </c>
      <c r="H809" s="21" t="s">
        <v>1</v>
      </c>
      <c r="I809" s="21" t="str">
        <f>TEXT(OrderInfo[[#This Row],[OrderDate]],"mmm")</f>
        <v>Oct</v>
      </c>
    </row>
    <row r="810" spans="1:9" x14ac:dyDescent="0.3">
      <c r="A810" s="20">
        <v>10696</v>
      </c>
      <c r="B810" s="20" t="s">
        <v>289</v>
      </c>
      <c r="C810" s="22">
        <v>43016</v>
      </c>
      <c r="D810" s="22">
        <v>43058</v>
      </c>
      <c r="E810" s="22">
        <v>43022</v>
      </c>
      <c r="F810" s="21" t="s">
        <v>646</v>
      </c>
      <c r="G810" s="21">
        <v>512.75</v>
      </c>
      <c r="H810" s="21" t="s">
        <v>1</v>
      </c>
      <c r="I810" s="21" t="str">
        <f>TEXT(OrderInfo[[#This Row],[OrderDate]],"mmm")</f>
        <v>Oct</v>
      </c>
    </row>
    <row r="811" spans="1:9" x14ac:dyDescent="0.3">
      <c r="A811" s="20">
        <v>10723</v>
      </c>
      <c r="B811" s="20" t="s">
        <v>289</v>
      </c>
      <c r="C811" s="22">
        <v>43038</v>
      </c>
      <c r="D811" s="22">
        <v>43066</v>
      </c>
      <c r="E811" s="22">
        <v>43064</v>
      </c>
      <c r="F811" s="21" t="s">
        <v>644</v>
      </c>
      <c r="G811" s="21">
        <v>108.6</v>
      </c>
      <c r="H811" s="21" t="s">
        <v>1</v>
      </c>
      <c r="I811" s="21" t="str">
        <f>TEXT(OrderInfo[[#This Row],[OrderDate]],"mmm")</f>
        <v>Oct</v>
      </c>
    </row>
    <row r="812" spans="1:9" x14ac:dyDescent="0.3">
      <c r="A812" s="20">
        <v>10740</v>
      </c>
      <c r="B812" s="20" t="s">
        <v>289</v>
      </c>
      <c r="C812" s="22">
        <v>43052</v>
      </c>
      <c r="D812" s="22">
        <v>43080</v>
      </c>
      <c r="E812" s="22">
        <v>43064</v>
      </c>
      <c r="F812" s="21" t="s">
        <v>645</v>
      </c>
      <c r="G812" s="21">
        <v>409.4</v>
      </c>
      <c r="H812" s="21" t="s">
        <v>1</v>
      </c>
      <c r="I812" s="21" t="str">
        <f>TEXT(OrderInfo[[#This Row],[OrderDate]],"mmm")</f>
        <v>Nov</v>
      </c>
    </row>
    <row r="813" spans="1:9" x14ac:dyDescent="0.3">
      <c r="A813" s="20">
        <v>10861</v>
      </c>
      <c r="B813" s="20" t="s">
        <v>289</v>
      </c>
      <c r="C813" s="22">
        <v>43130</v>
      </c>
      <c r="D813" s="22">
        <v>43158</v>
      </c>
      <c r="E813" s="22">
        <v>43148</v>
      </c>
      <c r="F813" s="21" t="s">
        <v>645</v>
      </c>
      <c r="G813" s="21">
        <v>74.650000000000006</v>
      </c>
      <c r="H813" s="21" t="s">
        <v>1</v>
      </c>
      <c r="I813" s="21" t="str">
        <f>TEXT(OrderInfo[[#This Row],[OrderDate]],"mmm")</f>
        <v>Jan</v>
      </c>
    </row>
    <row r="814" spans="1:9" x14ac:dyDescent="0.3">
      <c r="A814" s="20">
        <v>10904</v>
      </c>
      <c r="B814" s="20" t="s">
        <v>289</v>
      </c>
      <c r="C814" s="22">
        <v>43155</v>
      </c>
      <c r="D814" s="22">
        <v>43183</v>
      </c>
      <c r="E814" s="22">
        <v>43158</v>
      </c>
      <c r="F814" s="21" t="s">
        <v>646</v>
      </c>
      <c r="G814" s="21">
        <v>814.75</v>
      </c>
      <c r="H814" s="21" t="s">
        <v>1</v>
      </c>
      <c r="I814" s="21" t="str">
        <f>TEXT(OrderInfo[[#This Row],[OrderDate]],"mmm")</f>
        <v>Feb</v>
      </c>
    </row>
    <row r="815" spans="1:9" x14ac:dyDescent="0.3">
      <c r="A815" s="20">
        <v>11032</v>
      </c>
      <c r="B815" s="20" t="s">
        <v>289</v>
      </c>
      <c r="C815" s="22">
        <v>43207</v>
      </c>
      <c r="D815" s="22">
        <v>43235</v>
      </c>
      <c r="E815" s="22">
        <v>43213</v>
      </c>
      <c r="F815" s="21" t="s">
        <v>646</v>
      </c>
      <c r="G815" s="21">
        <v>3030.9500000000003</v>
      </c>
      <c r="H815" s="21" t="s">
        <v>1</v>
      </c>
      <c r="I815" s="21" t="str">
        <f>TEXT(OrderInfo[[#This Row],[OrderDate]],"mmm")</f>
        <v>Apr</v>
      </c>
    </row>
    <row r="816" spans="1:9" x14ac:dyDescent="0.3">
      <c r="A816" s="20">
        <v>11066</v>
      </c>
      <c r="B816" s="20" t="s">
        <v>289</v>
      </c>
      <c r="C816" s="22">
        <v>43221</v>
      </c>
      <c r="D816" s="22">
        <v>43249</v>
      </c>
      <c r="E816" s="22">
        <v>43224</v>
      </c>
      <c r="F816" s="21" t="s">
        <v>645</v>
      </c>
      <c r="G816" s="21">
        <v>223.6</v>
      </c>
      <c r="H816" s="21" t="s">
        <v>1</v>
      </c>
      <c r="I816" s="21" t="str">
        <f>TEXT(OrderInfo[[#This Row],[OrderDate]],"mmm")</f>
        <v>May</v>
      </c>
    </row>
    <row r="817" spans="1:9" x14ac:dyDescent="0.3">
      <c r="A817" s="20">
        <v>10248</v>
      </c>
      <c r="B817" s="20" t="s">
        <v>292</v>
      </c>
      <c r="C817" s="22">
        <v>42555</v>
      </c>
      <c r="D817" s="22">
        <v>42583</v>
      </c>
      <c r="E817" s="22">
        <v>42567</v>
      </c>
      <c r="F817" s="21" t="s">
        <v>646</v>
      </c>
      <c r="G817" s="21">
        <v>161.9</v>
      </c>
      <c r="H817" s="21" t="s">
        <v>0</v>
      </c>
      <c r="I817" s="21" t="str">
        <f>TEXT(OrderInfo[[#This Row],[OrderDate]],"mmm")</f>
        <v>Jul</v>
      </c>
    </row>
    <row r="818" spans="1:9" x14ac:dyDescent="0.3">
      <c r="A818" s="20">
        <v>10615</v>
      </c>
      <c r="B818" s="20" t="s">
        <v>292</v>
      </c>
      <c r="C818" s="22">
        <v>42946</v>
      </c>
      <c r="D818" s="22">
        <v>42974</v>
      </c>
      <c r="E818" s="22">
        <v>42953</v>
      </c>
      <c r="F818" s="21" t="s">
        <v>646</v>
      </c>
      <c r="G818" s="21">
        <v>3.75</v>
      </c>
      <c r="H818" s="21" t="s">
        <v>0</v>
      </c>
      <c r="I818" s="21" t="str">
        <f>TEXT(OrderInfo[[#This Row],[OrderDate]],"mmm")</f>
        <v>Jul</v>
      </c>
    </row>
    <row r="819" spans="1:9" x14ac:dyDescent="0.3">
      <c r="A819" s="20">
        <v>10673</v>
      </c>
      <c r="B819" s="20" t="s">
        <v>292</v>
      </c>
      <c r="C819" s="22">
        <v>42996</v>
      </c>
      <c r="D819" s="22">
        <v>43024</v>
      </c>
      <c r="E819" s="22">
        <v>42997</v>
      </c>
      <c r="F819" s="21" t="s">
        <v>644</v>
      </c>
      <c r="G819" s="21">
        <v>113.80000000000001</v>
      </c>
      <c r="H819" s="21" t="s">
        <v>0</v>
      </c>
      <c r="I819" s="21" t="str">
        <f>TEXT(OrderInfo[[#This Row],[OrderDate]],"mmm")</f>
        <v>Sep</v>
      </c>
    </row>
    <row r="820" spans="1:9" x14ac:dyDescent="0.3">
      <c r="A820" s="20">
        <v>10695</v>
      </c>
      <c r="B820" s="20" t="s">
        <v>292</v>
      </c>
      <c r="C820" s="22">
        <v>43015</v>
      </c>
      <c r="D820" s="22">
        <v>43057</v>
      </c>
      <c r="E820" s="22">
        <v>43022</v>
      </c>
      <c r="F820" s="21" t="s">
        <v>644</v>
      </c>
      <c r="G820" s="21">
        <v>83.6</v>
      </c>
      <c r="H820" s="21" t="s">
        <v>0</v>
      </c>
      <c r="I820" s="21" t="str">
        <f>TEXT(OrderInfo[[#This Row],[OrderDate]],"mmm")</f>
        <v>Oct</v>
      </c>
    </row>
    <row r="821" spans="1:9" x14ac:dyDescent="0.3">
      <c r="A821" s="20">
        <v>10873</v>
      </c>
      <c r="B821" s="20" t="s">
        <v>292</v>
      </c>
      <c r="C821" s="22">
        <v>43137</v>
      </c>
      <c r="D821" s="22">
        <v>43165</v>
      </c>
      <c r="E821" s="22">
        <v>43140</v>
      </c>
      <c r="F821" s="21" t="s">
        <v>644</v>
      </c>
      <c r="G821" s="21">
        <v>4.0999999999999996</v>
      </c>
      <c r="H821" s="21" t="s">
        <v>0</v>
      </c>
      <c r="I821" s="21" t="str">
        <f>TEXT(OrderInfo[[#This Row],[OrderDate]],"mmm")</f>
        <v>Feb</v>
      </c>
    </row>
    <row r="822" spans="1:9" x14ac:dyDescent="0.3">
      <c r="A822" s="20">
        <v>10879</v>
      </c>
      <c r="B822" s="20" t="s">
        <v>292</v>
      </c>
      <c r="C822" s="22">
        <v>43141</v>
      </c>
      <c r="D822" s="22">
        <v>43169</v>
      </c>
      <c r="E822" s="22">
        <v>43143</v>
      </c>
      <c r="F822" s="21" t="s">
        <v>646</v>
      </c>
      <c r="G822" s="21">
        <v>42.5</v>
      </c>
      <c r="H822" s="21" t="s">
        <v>0</v>
      </c>
      <c r="I822" s="21" t="str">
        <f>TEXT(OrderInfo[[#This Row],[OrderDate]],"mmm")</f>
        <v>Feb</v>
      </c>
    </row>
    <row r="823" spans="1:9" x14ac:dyDescent="0.3">
      <c r="A823" s="20">
        <v>10910</v>
      </c>
      <c r="B823" s="20" t="s">
        <v>292</v>
      </c>
      <c r="C823" s="22">
        <v>43157</v>
      </c>
      <c r="D823" s="22">
        <v>43185</v>
      </c>
      <c r="E823" s="22">
        <v>43163</v>
      </c>
      <c r="F823" s="21" t="s">
        <v>646</v>
      </c>
      <c r="G823" s="21">
        <v>190.55</v>
      </c>
      <c r="H823" s="21" t="s">
        <v>0</v>
      </c>
      <c r="I823" s="21" t="str">
        <f>TEXT(OrderInfo[[#This Row],[OrderDate]],"mmm")</f>
        <v>Feb</v>
      </c>
    </row>
    <row r="824" spans="1:9" x14ac:dyDescent="0.3">
      <c r="A824" s="20">
        <v>11005</v>
      </c>
      <c r="B824" s="20" t="s">
        <v>292</v>
      </c>
      <c r="C824" s="22">
        <v>43197</v>
      </c>
      <c r="D824" s="22">
        <v>43225</v>
      </c>
      <c r="E824" s="22">
        <v>43200</v>
      </c>
      <c r="F824" s="21" t="s">
        <v>644</v>
      </c>
      <c r="G824" s="21">
        <v>3.75</v>
      </c>
      <c r="H824" s="21" t="s">
        <v>0</v>
      </c>
      <c r="I824" s="21" t="str">
        <f>TEXT(OrderInfo[[#This Row],[OrderDate]],"mmm")</f>
        <v>Apr</v>
      </c>
    </row>
    <row r="825" spans="1:9" x14ac:dyDescent="0.3">
      <c r="A825" s="20">
        <v>10374</v>
      </c>
      <c r="B825" s="20" t="s">
        <v>295</v>
      </c>
      <c r="C825" s="22">
        <v>42709</v>
      </c>
      <c r="D825" s="22">
        <v>42737</v>
      </c>
      <c r="E825" s="22">
        <v>42713</v>
      </c>
      <c r="F825" s="21" t="s">
        <v>646</v>
      </c>
      <c r="G825" s="21">
        <v>19.7</v>
      </c>
      <c r="H825" s="21" t="s">
        <v>383</v>
      </c>
      <c r="I825" s="21" t="str">
        <f>TEXT(OrderInfo[[#This Row],[OrderDate]],"mmm")</f>
        <v>Dec</v>
      </c>
    </row>
    <row r="826" spans="1:9" x14ac:dyDescent="0.3">
      <c r="A826" s="20">
        <v>10611</v>
      </c>
      <c r="B826" s="20" t="s">
        <v>295</v>
      </c>
      <c r="C826" s="22">
        <v>42941</v>
      </c>
      <c r="D826" s="22">
        <v>42969</v>
      </c>
      <c r="E826" s="22">
        <v>42948</v>
      </c>
      <c r="F826" s="21" t="s">
        <v>645</v>
      </c>
      <c r="G826" s="21">
        <v>403.25</v>
      </c>
      <c r="H826" s="21" t="s">
        <v>383</v>
      </c>
      <c r="I826" s="21" t="str">
        <f>TEXT(OrderInfo[[#This Row],[OrderDate]],"mmm")</f>
        <v>Jul</v>
      </c>
    </row>
    <row r="827" spans="1:9" x14ac:dyDescent="0.3">
      <c r="A827" s="20">
        <v>10792</v>
      </c>
      <c r="B827" s="20" t="s">
        <v>295</v>
      </c>
      <c r="C827" s="22">
        <v>43092</v>
      </c>
      <c r="D827" s="22">
        <v>43120</v>
      </c>
      <c r="E827" s="22">
        <v>43100</v>
      </c>
      <c r="F827" s="21" t="s">
        <v>646</v>
      </c>
      <c r="G827" s="21">
        <v>118.94999999999999</v>
      </c>
      <c r="H827" s="21" t="s">
        <v>383</v>
      </c>
      <c r="I827" s="21" t="str">
        <f>TEXT(OrderInfo[[#This Row],[OrderDate]],"mmm")</f>
        <v>Dec</v>
      </c>
    </row>
    <row r="828" spans="1:9" x14ac:dyDescent="0.3">
      <c r="A828" s="20">
        <v>10870</v>
      </c>
      <c r="B828" s="20" t="s">
        <v>295</v>
      </c>
      <c r="C828" s="22">
        <v>43135</v>
      </c>
      <c r="D828" s="22">
        <v>43163</v>
      </c>
      <c r="E828" s="22">
        <v>43144</v>
      </c>
      <c r="F828" s="21" t="s">
        <v>646</v>
      </c>
      <c r="G828" s="21">
        <v>60.199999999999996</v>
      </c>
      <c r="H828" s="21" t="s">
        <v>383</v>
      </c>
      <c r="I828" s="21" t="str">
        <f>TEXT(OrderInfo[[#This Row],[OrderDate]],"mmm")</f>
        <v>Feb</v>
      </c>
    </row>
    <row r="829" spans="1:9" x14ac:dyDescent="0.3">
      <c r="A829" s="20">
        <v>10906</v>
      </c>
      <c r="B829" s="20" t="s">
        <v>295</v>
      </c>
      <c r="C829" s="22">
        <v>43156</v>
      </c>
      <c r="D829" s="22">
        <v>43170</v>
      </c>
      <c r="E829" s="22">
        <v>43162</v>
      </c>
      <c r="F829" s="21" t="s">
        <v>646</v>
      </c>
      <c r="G829" s="21">
        <v>131.44999999999999</v>
      </c>
      <c r="H829" s="21" t="s">
        <v>383</v>
      </c>
      <c r="I829" s="21" t="str">
        <f>TEXT(OrderInfo[[#This Row],[OrderDate]],"mmm")</f>
        <v>Feb</v>
      </c>
    </row>
    <row r="830" spans="1:9" x14ac:dyDescent="0.3">
      <c r="A830" s="20">
        <v>10998</v>
      </c>
      <c r="B830" s="20" t="s">
        <v>295</v>
      </c>
      <c r="C830" s="22">
        <v>43193</v>
      </c>
      <c r="D830" s="22">
        <v>43207</v>
      </c>
      <c r="E830" s="22">
        <v>43207</v>
      </c>
      <c r="F830" s="21" t="s">
        <v>645</v>
      </c>
      <c r="G830" s="21">
        <v>101.55</v>
      </c>
      <c r="H830" s="21" t="s">
        <v>383</v>
      </c>
      <c r="I830" s="21" t="str">
        <f>TEXT(OrderInfo[[#This Row],[OrderDate]],"mmm")</f>
        <v>Apr</v>
      </c>
    </row>
    <row r="831" spans="1:9" x14ac:dyDescent="0.3">
      <c r="A831" s="20">
        <v>11044</v>
      </c>
      <c r="B831" s="20" t="s">
        <v>295</v>
      </c>
      <c r="C831" s="22">
        <v>43213</v>
      </c>
      <c r="D831" s="22">
        <v>43241</v>
      </c>
      <c r="E831" s="22">
        <v>43221</v>
      </c>
      <c r="F831" s="21" t="s">
        <v>644</v>
      </c>
      <c r="G831" s="21">
        <v>43.6</v>
      </c>
      <c r="H831" s="21" t="s">
        <v>383</v>
      </c>
      <c r="I831" s="21" t="str">
        <f>TEXT(OrderInfo[[#This Row],[OrderDate]],"mmm")</f>
        <v>Apr</v>
      </c>
    </row>
    <row r="832" spans="1:9" x14ac:dyDescent="0.3">
      <c r="F832" s="16" t="e">
        <f>CHOOSE(#REF!,"Speed Express","National Package","Inland Shipping")</f>
        <v>#REF!</v>
      </c>
      <c r="G832" s="16">
        <v>0</v>
      </c>
    </row>
  </sheetData>
  <phoneticPr fontId="10"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5731-DE0C-4165-A3B7-2CAB760C7AFE}">
  <sheetPr codeName="Sheet1"/>
  <dimension ref="A1:B7"/>
  <sheetViews>
    <sheetView tabSelected="1" workbookViewId="0">
      <selection activeCell="E9" sqref="E9"/>
    </sheetView>
  </sheetViews>
  <sheetFormatPr defaultRowHeight="14.4" x14ac:dyDescent="0.3"/>
  <cols>
    <col min="1" max="1" width="14.109375" bestFit="1" customWidth="1"/>
    <col min="2" max="2" width="19.33203125" bestFit="1" customWidth="1"/>
  </cols>
  <sheetData>
    <row r="1" spans="1:2" x14ac:dyDescent="0.3">
      <c r="A1" s="29" t="s">
        <v>301</v>
      </c>
      <c r="B1" t="s">
        <v>7</v>
      </c>
    </row>
    <row r="3" spans="1:2" x14ac:dyDescent="0.3">
      <c r="A3" s="29" t="s">
        <v>650</v>
      </c>
      <c r="B3" t="s">
        <v>652</v>
      </c>
    </row>
    <row r="4" spans="1:2" x14ac:dyDescent="0.3">
      <c r="A4" s="30" t="s">
        <v>653</v>
      </c>
      <c r="B4" s="31">
        <v>741.65000000000009</v>
      </c>
    </row>
    <row r="5" spans="1:2" x14ac:dyDescent="0.3">
      <c r="A5" s="30" t="s">
        <v>654</v>
      </c>
      <c r="B5" s="31">
        <v>3587.8999999999996</v>
      </c>
    </row>
    <row r="6" spans="1:2" x14ac:dyDescent="0.3">
      <c r="A6" s="30" t="s">
        <v>655</v>
      </c>
      <c r="B6" s="31">
        <v>676.9</v>
      </c>
    </row>
    <row r="7" spans="1:2" x14ac:dyDescent="0.3">
      <c r="A7" s="30" t="s">
        <v>651</v>
      </c>
      <c r="B7" s="31">
        <v>5006.4499999999989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B8F9-ECA7-4E38-921D-B5D24C95900D}">
  <sheetPr codeName="Sheet3" filterMode="1"/>
  <dimension ref="B1:Q845"/>
  <sheetViews>
    <sheetView showGridLines="0" showRowColHeaders="0" workbookViewId="0">
      <selection activeCell="B3" sqref="B3:E3"/>
    </sheetView>
  </sheetViews>
  <sheetFormatPr defaultColWidth="9.109375" defaultRowHeight="14.4" x14ac:dyDescent="0.3"/>
  <cols>
    <col min="1" max="1" width="3" style="3" customWidth="1"/>
    <col min="2" max="2" width="13.5546875" style="3" bestFit="1" customWidth="1"/>
    <col min="3" max="3" width="13.6640625" style="3" bestFit="1" customWidth="1"/>
    <col min="4" max="4" width="15.6640625" style="3" bestFit="1" customWidth="1"/>
    <col min="5" max="5" width="14.6640625" style="3" bestFit="1" customWidth="1"/>
    <col min="6" max="6" width="16" style="3" bestFit="1" customWidth="1"/>
    <col min="7" max="7" width="26.21875" style="3" customWidth="1"/>
    <col min="8" max="8" width="14.33203125" style="3" hidden="1" customWidth="1"/>
    <col min="9" max="9" width="18" style="3" customWidth="1"/>
    <col min="10" max="10" width="21.109375" style="3" hidden="1" customWidth="1"/>
    <col min="11" max="11" width="33.109375" style="3" hidden="1" customWidth="1"/>
    <col min="12" max="12" width="42.44140625" style="3" bestFit="1" customWidth="1"/>
    <col min="13" max="13" width="14" style="3" bestFit="1" customWidth="1"/>
    <col min="14" max="14" width="13.6640625" style="3" bestFit="1" customWidth="1"/>
    <col min="15" max="15" width="17.33203125" style="3" bestFit="1" customWidth="1"/>
    <col min="16" max="16" width="14.109375" style="3" bestFit="1" customWidth="1"/>
    <col min="17" max="17" width="11.33203125" style="3" bestFit="1" customWidth="1"/>
    <col min="18" max="18" width="7" style="3" bestFit="1" customWidth="1"/>
    <col min="19" max="19" width="6.88671875" style="3" bestFit="1" customWidth="1"/>
    <col min="20" max="20" width="6.33203125" style="3" bestFit="1" customWidth="1"/>
    <col min="21" max="21" width="6.88671875" style="3" bestFit="1" customWidth="1"/>
    <col min="22" max="22" width="7.5546875" style="3" bestFit="1" customWidth="1"/>
    <col min="23" max="23" width="7.33203125" style="3" bestFit="1" customWidth="1"/>
    <col min="24" max="24" width="6.6640625" style="3" bestFit="1" customWidth="1"/>
    <col min="25" max="25" width="7.109375" style="3" bestFit="1" customWidth="1"/>
    <col min="26" max="26" width="7.44140625" style="3" bestFit="1" customWidth="1"/>
    <col min="27" max="27" width="6.33203125" style="3" bestFit="1" customWidth="1"/>
    <col min="28" max="28" width="7.6640625" style="3" bestFit="1" customWidth="1"/>
    <col min="29" max="29" width="8" style="3" bestFit="1" customWidth="1"/>
    <col min="30" max="30" width="5.6640625" style="3" bestFit="1" customWidth="1"/>
    <col min="31" max="31" width="7" style="3" bestFit="1" customWidth="1"/>
    <col min="32" max="33" width="6.88671875" style="3" bestFit="1" customWidth="1"/>
    <col min="34" max="34" width="7.109375" style="3" bestFit="1" customWidth="1"/>
    <col min="35" max="35" width="6.44140625" style="3" bestFit="1" customWidth="1"/>
    <col min="36" max="36" width="7" style="3" bestFit="1" customWidth="1"/>
    <col min="37" max="37" width="5.88671875" style="3" bestFit="1" customWidth="1"/>
    <col min="38" max="38" width="5.5546875" style="3" bestFit="1" customWidth="1"/>
    <col min="39" max="39" width="6.5546875" style="3" bestFit="1" customWidth="1"/>
    <col min="40" max="40" width="6.88671875" style="3" bestFit="1" customWidth="1"/>
    <col min="41" max="41" width="8.109375" style="3" bestFit="1" customWidth="1"/>
    <col min="42" max="42" width="7" style="3" bestFit="1" customWidth="1"/>
    <col min="43" max="43" width="7.109375" style="3" bestFit="1" customWidth="1"/>
    <col min="44" max="44" width="8" style="3" bestFit="1" customWidth="1"/>
    <col min="45" max="45" width="7" style="3" bestFit="1" customWidth="1"/>
    <col min="46" max="46" width="7.33203125" style="3" bestFit="1" customWidth="1"/>
    <col min="47" max="47" width="8" style="3" bestFit="1" customWidth="1"/>
    <col min="48" max="48" width="6.109375" style="3" bestFit="1" customWidth="1"/>
    <col min="49" max="49" width="6" style="3" bestFit="1" customWidth="1"/>
    <col min="50" max="50" width="6.44140625" style="3" bestFit="1" customWidth="1"/>
    <col min="51" max="51" width="5.88671875" style="3" bestFit="1" customWidth="1"/>
    <col min="52" max="52" width="7.109375" style="3" bestFit="1" customWidth="1"/>
    <col min="53" max="53" width="7.33203125" style="3" bestFit="1" customWidth="1"/>
    <col min="54" max="54" width="6.6640625" style="3" bestFit="1" customWidth="1"/>
    <col min="55" max="55" width="7.33203125" style="3" bestFit="1" customWidth="1"/>
    <col min="56" max="56" width="6.5546875" style="3" bestFit="1" customWidth="1"/>
    <col min="57" max="57" width="7.109375" style="3" bestFit="1" customWidth="1"/>
    <col min="58" max="59" width="6.33203125" style="3" bestFit="1" customWidth="1"/>
    <col min="60" max="60" width="7.5546875" style="3" bestFit="1" customWidth="1"/>
    <col min="61" max="61" width="7.109375" style="3" bestFit="1" customWidth="1"/>
    <col min="62" max="62" width="6.88671875" style="3" bestFit="1" customWidth="1"/>
    <col min="63" max="63" width="6.33203125" style="3" bestFit="1" customWidth="1"/>
    <col min="64" max="64" width="7" style="3" bestFit="1" customWidth="1"/>
    <col min="65" max="65" width="6.5546875" style="3" bestFit="1" customWidth="1"/>
    <col min="66" max="66" width="5.6640625" style="3" bestFit="1" customWidth="1"/>
    <col min="67" max="67" width="7" style="3" bestFit="1" customWidth="1"/>
    <col min="68" max="68" width="6" style="3" bestFit="1" customWidth="1"/>
    <col min="69" max="69" width="6.5546875" style="3" bestFit="1" customWidth="1"/>
    <col min="70" max="70" width="7.44140625" style="3" bestFit="1" customWidth="1"/>
    <col min="71" max="72" width="7" style="3" bestFit="1" customWidth="1"/>
    <col min="73" max="73" width="6.33203125" style="3" bestFit="1" customWidth="1"/>
    <col min="74" max="74" width="6.5546875" style="3" bestFit="1" customWidth="1"/>
    <col min="75" max="75" width="6" style="3" bestFit="1" customWidth="1"/>
    <col min="76" max="76" width="6.33203125" style="3" bestFit="1" customWidth="1"/>
    <col min="77" max="77" width="8.109375" style="3" bestFit="1" customWidth="1"/>
    <col min="78" max="78" width="7.6640625" style="3" bestFit="1" customWidth="1"/>
    <col min="79" max="79" width="6.33203125" style="3" bestFit="1" customWidth="1"/>
    <col min="80" max="80" width="7" style="3" bestFit="1" customWidth="1"/>
    <col min="81" max="81" width="7.44140625" style="3" bestFit="1" customWidth="1"/>
    <col min="82" max="82" width="7.5546875" style="3" bestFit="1" customWidth="1"/>
    <col min="83" max="83" width="11.33203125" style="3" bestFit="1" customWidth="1"/>
    <col min="84" max="16384" width="9.109375" style="3"/>
  </cols>
  <sheetData>
    <row r="1" spans="2:17" x14ac:dyDescent="0.3">
      <c r="B1" s="2" t="str">
        <f>'Customer Dashboard'!$B$3:$E$3 &amp; " Yearly Orders"</f>
        <v>Richter Supermarkt Yearly Orders</v>
      </c>
      <c r="H1" s="4"/>
    </row>
    <row r="2" spans="2:17" ht="27.6" customHeight="1" thickBot="1" x14ac:dyDescent="0.55000000000000004">
      <c r="B2" s="34" t="s">
        <v>641</v>
      </c>
      <c r="C2" s="35"/>
      <c r="D2" s="35"/>
      <c r="E2" s="35"/>
    </row>
    <row r="3" spans="2:17" ht="15" customHeight="1" x14ac:dyDescent="0.3">
      <c r="B3" s="36" t="s">
        <v>7</v>
      </c>
      <c r="C3" s="37"/>
      <c r="D3" s="37"/>
      <c r="E3" s="38"/>
      <c r="G3" s="26" t="s">
        <v>25</v>
      </c>
    </row>
    <row r="4" spans="2:17" ht="15" customHeight="1" x14ac:dyDescent="0.3">
      <c r="B4" s="5"/>
      <c r="C4" s="5"/>
      <c r="D4" s="5"/>
      <c r="E4" s="5"/>
      <c r="G4" s="27">
        <f>SUBTOTAL(102,CustomerOrderInfo[[#All],[OrderID]])</f>
        <v>10</v>
      </c>
    </row>
    <row r="5" spans="2:17" ht="16.2" thickBot="1" x14ac:dyDescent="0.35">
      <c r="B5" s="26" t="s">
        <v>18</v>
      </c>
      <c r="C5" s="26" t="s">
        <v>19</v>
      </c>
      <c r="D5" s="26" t="s">
        <v>24</v>
      </c>
      <c r="E5" s="26"/>
      <c r="G5" s="26" t="s">
        <v>649</v>
      </c>
    </row>
    <row r="6" spans="2:17" ht="15" thickBot="1" x14ac:dyDescent="0.35">
      <c r="B6" s="6" t="str">
        <f>INDEX('Customer Info'!A2:A92,MATCH(B3,CustomerInfo[Company Name2],0))</f>
        <v>Pankaj Srivastava</v>
      </c>
      <c r="C6" s="7" t="str">
        <f>INDEX(CustomerInfo[[Phone ]],MATCH(B3,CustomerInfo[Company Name2]))</f>
        <v>0897-034214</v>
      </c>
      <c r="D6" s="42">
        <f>INDEX('Customer Info'!K2:K92,MATCH(B3,'Customer Info'!I2:I92,0))</f>
        <v>0</v>
      </c>
      <c r="E6" s="43"/>
      <c r="G6" s="8">
        <f>SUBTOTAL(101,CustomerOrderInfo[[#All],[Order Amount]])</f>
        <v>500.64499999999987</v>
      </c>
      <c r="L6" s="9"/>
      <c r="M6" s="9"/>
      <c r="N6" s="9"/>
    </row>
    <row r="7" spans="2:17" ht="15.6" x14ac:dyDescent="0.3">
      <c r="B7" s="10"/>
      <c r="C7" s="10"/>
      <c r="D7" s="10"/>
      <c r="E7" s="10"/>
      <c r="G7" s="26" t="s">
        <v>26</v>
      </c>
      <c r="L7" s="11"/>
      <c r="M7" s="11"/>
      <c r="N7" s="11"/>
      <c r="O7" s="11"/>
      <c r="P7" s="11"/>
      <c r="Q7" s="11"/>
    </row>
    <row r="8" spans="2:17" ht="16.2" thickBot="1" x14ac:dyDescent="0.35">
      <c r="B8" s="44" t="s">
        <v>20</v>
      </c>
      <c r="C8" s="45"/>
      <c r="D8" s="45"/>
      <c r="E8" s="45"/>
      <c r="G8" s="28">
        <f>SUBTOTAL(104,CustomerOrderInfo[[#All],[OrderDate]])</f>
        <v>43226</v>
      </c>
      <c r="L8" s="11"/>
      <c r="M8" s="11"/>
      <c r="N8" s="11"/>
      <c r="O8" s="11"/>
      <c r="P8" s="11"/>
      <c r="Q8" s="11"/>
    </row>
    <row r="9" spans="2:17" ht="15" thickBot="1" x14ac:dyDescent="0.35">
      <c r="B9" s="39" t="str">
        <f>INDEX('Customer Info'!D2:D92,MATCH(B3,'Customer Info'!I2:I92,0))</f>
        <v>Cool Road, Near All India Radio, Jawahar Nagar, Jalandhar</v>
      </c>
      <c r="C9" s="40"/>
      <c r="D9" s="40"/>
      <c r="E9" s="41"/>
    </row>
    <row r="10" spans="2:17" ht="15.6" x14ac:dyDescent="0.3">
      <c r="B10" s="26" t="s">
        <v>21</v>
      </c>
      <c r="C10" s="26" t="s">
        <v>22</v>
      </c>
      <c r="D10" s="26" t="s">
        <v>23</v>
      </c>
      <c r="E10" s="26" t="s">
        <v>607</v>
      </c>
    </row>
    <row r="11" spans="2:17" ht="15" thickBot="1" x14ac:dyDescent="0.35">
      <c r="B11" s="12" t="str">
        <f>INDEX(CustomerInfo[City],MATCH(B3,CustomerInfo[Company Name2],0))</f>
        <v>Jalandhar</v>
      </c>
      <c r="C11" s="13" t="str">
        <f>IF(INDEX(CustomerInfo[Region],MATCH(B3,CustomerInfo[Company Name2],0))=0,"--",INDEX(CustomerInfo[Region],MATCH(B3,CustomerInfo[Company Name2],0)))</f>
        <v>--</v>
      </c>
      <c r="D11" s="14">
        <f>INDEX(CustomerInfo[Postal Code],MATCH(B3,CustomerInfo[Company Name2],0))</f>
        <v>144002</v>
      </c>
      <c r="E11" s="15" t="str">
        <f>INDEX(CustomerInfo[State],MATCH(B3,CustomerInfo[Company Name2],0))</f>
        <v>Punjab</v>
      </c>
    </row>
    <row r="12" spans="2:17" x14ac:dyDescent="0.3">
      <c r="B12" s="10"/>
      <c r="C12" s="10"/>
      <c r="D12" s="10"/>
      <c r="E12" s="10"/>
    </row>
    <row r="13" spans="2:17" ht="21" x14ac:dyDescent="0.4">
      <c r="B13" s="32" t="s">
        <v>27</v>
      </c>
      <c r="C13" s="33"/>
      <c r="D13" s="33"/>
      <c r="E13" s="33"/>
      <c r="F13" s="33"/>
      <c r="G13" s="33"/>
      <c r="H13" s="33"/>
      <c r="I13" s="33"/>
      <c r="J13" s="33"/>
      <c r="K13" s="33"/>
    </row>
    <row r="14" spans="2:17" ht="15.75" customHeight="1" x14ac:dyDescent="0.3">
      <c r="B14" s="10"/>
      <c r="C14" s="10"/>
      <c r="D14" s="10"/>
      <c r="E14" s="10"/>
    </row>
    <row r="15" spans="2:17" x14ac:dyDescent="0.3">
      <c r="B15" s="20" t="s">
        <v>306</v>
      </c>
      <c r="C15" s="20" t="s">
        <v>307</v>
      </c>
      <c r="D15" s="21" t="s">
        <v>308</v>
      </c>
      <c r="E15" s="21" t="s">
        <v>309</v>
      </c>
      <c r="F15" s="21" t="s">
        <v>305</v>
      </c>
      <c r="G15" s="21" t="s">
        <v>640</v>
      </c>
      <c r="H15" s="21" t="s">
        <v>310</v>
      </c>
      <c r="I15" s="21" t="s">
        <v>648</v>
      </c>
      <c r="J15" s="21" t="s">
        <v>301</v>
      </c>
      <c r="K15" s="21" t="s">
        <v>647</v>
      </c>
    </row>
    <row r="16" spans="2:17" hidden="1" x14ac:dyDescent="0.3">
      <c r="B16" s="20">
        <v>10643</v>
      </c>
      <c r="C16" s="20" t="s">
        <v>28</v>
      </c>
      <c r="D16" s="22">
        <v>42972</v>
      </c>
      <c r="E16" s="22">
        <v>43000</v>
      </c>
      <c r="F16" s="22">
        <v>42980</v>
      </c>
      <c r="G16" s="21" t="s">
        <v>644</v>
      </c>
      <c r="H16" s="21">
        <v>147.30000000000001</v>
      </c>
      <c r="I16" s="21">
        <v>147.30000000000001</v>
      </c>
      <c r="J16" s="21" t="s">
        <v>311</v>
      </c>
      <c r="K16" s="21" t="str">
        <f>TEXT(CustomerOrderInfo[[#This Row],[OrderDate]],"mmm")</f>
        <v>Aug</v>
      </c>
    </row>
    <row r="17" spans="2:11" hidden="1" x14ac:dyDescent="0.3">
      <c r="B17" s="20">
        <v>10692</v>
      </c>
      <c r="C17" s="20" t="s">
        <v>28</v>
      </c>
      <c r="D17" s="22">
        <v>43011</v>
      </c>
      <c r="E17" s="22">
        <v>43039</v>
      </c>
      <c r="F17" s="22">
        <v>43021</v>
      </c>
      <c r="G17" s="21" t="s">
        <v>645</v>
      </c>
      <c r="H17" s="21">
        <v>305.10000000000002</v>
      </c>
      <c r="I17" s="21">
        <v>305.10000000000002</v>
      </c>
      <c r="J17" s="21" t="s">
        <v>311</v>
      </c>
      <c r="K17" s="21" t="str">
        <f>TEXT(CustomerOrderInfo[[#This Row],[OrderDate]],"mmm")</f>
        <v>Oct</v>
      </c>
    </row>
    <row r="18" spans="2:11" hidden="1" x14ac:dyDescent="0.3">
      <c r="B18" s="20">
        <v>10702</v>
      </c>
      <c r="C18" s="20" t="s">
        <v>28</v>
      </c>
      <c r="D18" s="22">
        <v>43021</v>
      </c>
      <c r="E18" s="22">
        <v>43063</v>
      </c>
      <c r="F18" s="22">
        <v>43029</v>
      </c>
      <c r="G18" s="21" t="s">
        <v>644</v>
      </c>
      <c r="H18" s="21">
        <v>119.7</v>
      </c>
      <c r="I18" s="21">
        <v>119.7</v>
      </c>
      <c r="J18" s="21" t="s">
        <v>311</v>
      </c>
      <c r="K18" s="21" t="str">
        <f>TEXT(CustomerOrderInfo[[#This Row],[OrderDate]],"mmm")</f>
        <v>Oct</v>
      </c>
    </row>
    <row r="19" spans="2:11" hidden="1" x14ac:dyDescent="0.3">
      <c r="B19" s="20">
        <v>10835</v>
      </c>
      <c r="C19" s="20" t="s">
        <v>28</v>
      </c>
      <c r="D19" s="22">
        <v>43115</v>
      </c>
      <c r="E19" s="22">
        <v>43143</v>
      </c>
      <c r="F19" s="22">
        <v>43121</v>
      </c>
      <c r="G19" s="21" t="s">
        <v>646</v>
      </c>
      <c r="H19" s="21">
        <v>347.65</v>
      </c>
      <c r="I19" s="21">
        <v>347.65</v>
      </c>
      <c r="J19" s="21" t="s">
        <v>311</v>
      </c>
      <c r="K19" s="21" t="str">
        <f>TEXT(CustomerOrderInfo[[#This Row],[OrderDate]],"mmm")</f>
        <v>Jan</v>
      </c>
    </row>
    <row r="20" spans="2:11" hidden="1" x14ac:dyDescent="0.3">
      <c r="B20" s="20">
        <v>10952</v>
      </c>
      <c r="C20" s="20" t="s">
        <v>28</v>
      </c>
      <c r="D20" s="22">
        <v>43175</v>
      </c>
      <c r="E20" s="22">
        <v>43217</v>
      </c>
      <c r="F20" s="22">
        <v>43183</v>
      </c>
      <c r="G20" s="21" t="s">
        <v>644</v>
      </c>
      <c r="H20" s="21">
        <v>202.10000000000002</v>
      </c>
      <c r="I20" s="21">
        <v>202.10000000000002</v>
      </c>
      <c r="J20" s="21" t="s">
        <v>311</v>
      </c>
      <c r="K20" s="21" t="str">
        <f>TEXT(CustomerOrderInfo[[#This Row],[OrderDate]],"mmm")</f>
        <v>Mar</v>
      </c>
    </row>
    <row r="21" spans="2:11" hidden="1" x14ac:dyDescent="0.3">
      <c r="B21" s="20">
        <v>11011</v>
      </c>
      <c r="C21" s="20" t="s">
        <v>28</v>
      </c>
      <c r="D21" s="22">
        <v>43199</v>
      </c>
      <c r="E21" s="22">
        <v>43227</v>
      </c>
      <c r="F21" s="22">
        <v>43203</v>
      </c>
      <c r="G21" s="21" t="s">
        <v>644</v>
      </c>
      <c r="H21" s="21">
        <v>6.05</v>
      </c>
      <c r="I21" s="21">
        <v>6.05</v>
      </c>
      <c r="J21" s="21" t="s">
        <v>311</v>
      </c>
      <c r="K21" s="21" t="str">
        <f>TEXT(CustomerOrderInfo[[#This Row],[OrderDate]],"mmm")</f>
        <v>Apr</v>
      </c>
    </row>
    <row r="22" spans="2:11" hidden="1" x14ac:dyDescent="0.3">
      <c r="B22" s="20">
        <v>10308</v>
      </c>
      <c r="C22" s="20" t="s">
        <v>32</v>
      </c>
      <c r="D22" s="22">
        <v>42631</v>
      </c>
      <c r="E22" s="22">
        <v>42659</v>
      </c>
      <c r="F22" s="22">
        <v>42637</v>
      </c>
      <c r="G22" s="21" t="s">
        <v>646</v>
      </c>
      <c r="H22" s="21">
        <v>8.0500000000000007</v>
      </c>
      <c r="I22" s="21">
        <v>8.0500000000000007</v>
      </c>
      <c r="J22" s="21" t="s">
        <v>312</v>
      </c>
      <c r="K22" s="21" t="str">
        <f>TEXT(CustomerOrderInfo[[#This Row],[OrderDate]],"mmm")</f>
        <v>Sep</v>
      </c>
    </row>
    <row r="23" spans="2:11" hidden="1" x14ac:dyDescent="0.3">
      <c r="B23" s="20">
        <v>10625</v>
      </c>
      <c r="C23" s="20" t="s">
        <v>32</v>
      </c>
      <c r="D23" s="22">
        <v>42955</v>
      </c>
      <c r="E23" s="22">
        <v>42983</v>
      </c>
      <c r="F23" s="22">
        <v>42961</v>
      </c>
      <c r="G23" s="21" t="s">
        <v>644</v>
      </c>
      <c r="H23" s="21">
        <v>219.5</v>
      </c>
      <c r="I23" s="21">
        <v>219.5</v>
      </c>
      <c r="J23" s="21" t="s">
        <v>312</v>
      </c>
      <c r="K23" s="21" t="str">
        <f>TEXT(CustomerOrderInfo[[#This Row],[OrderDate]],"mmm")</f>
        <v>Aug</v>
      </c>
    </row>
    <row r="24" spans="2:11" hidden="1" x14ac:dyDescent="0.3">
      <c r="B24" s="20">
        <v>10759</v>
      </c>
      <c r="C24" s="20" t="s">
        <v>32</v>
      </c>
      <c r="D24" s="22">
        <v>43067</v>
      </c>
      <c r="E24" s="22">
        <v>43095</v>
      </c>
      <c r="F24" s="22">
        <v>43081</v>
      </c>
      <c r="G24" s="21" t="s">
        <v>646</v>
      </c>
      <c r="H24" s="21">
        <v>59.95</v>
      </c>
      <c r="I24" s="21">
        <v>59.95</v>
      </c>
      <c r="J24" s="21" t="s">
        <v>312</v>
      </c>
      <c r="K24" s="21" t="str">
        <f>TEXT(CustomerOrderInfo[[#This Row],[OrderDate]],"mmm")</f>
        <v>Nov</v>
      </c>
    </row>
    <row r="25" spans="2:11" hidden="1" x14ac:dyDescent="0.3">
      <c r="B25" s="20">
        <v>10926</v>
      </c>
      <c r="C25" s="20" t="s">
        <v>32</v>
      </c>
      <c r="D25" s="22">
        <v>43163</v>
      </c>
      <c r="E25" s="22">
        <v>43191</v>
      </c>
      <c r="F25" s="22">
        <v>43170</v>
      </c>
      <c r="G25" s="21" t="s">
        <v>646</v>
      </c>
      <c r="H25" s="21">
        <v>199.60000000000002</v>
      </c>
      <c r="I25" s="21">
        <v>199.60000000000002</v>
      </c>
      <c r="J25" s="21" t="s">
        <v>312</v>
      </c>
      <c r="K25" s="21" t="str">
        <f>TEXT(CustomerOrderInfo[[#This Row],[OrderDate]],"mmm")</f>
        <v>Mar</v>
      </c>
    </row>
    <row r="26" spans="2:11" hidden="1" x14ac:dyDescent="0.3">
      <c r="B26" s="20">
        <v>10365</v>
      </c>
      <c r="C26" s="20" t="s">
        <v>36</v>
      </c>
      <c r="D26" s="22">
        <v>42701</v>
      </c>
      <c r="E26" s="22">
        <v>42729</v>
      </c>
      <c r="F26" s="22">
        <v>42706</v>
      </c>
      <c r="G26" s="21" t="s">
        <v>645</v>
      </c>
      <c r="H26" s="21">
        <v>110</v>
      </c>
      <c r="I26" s="21">
        <v>110</v>
      </c>
      <c r="J26" s="21" t="s">
        <v>313</v>
      </c>
      <c r="K26" s="21" t="str">
        <f>TEXT(CustomerOrderInfo[[#This Row],[OrderDate]],"mmm")</f>
        <v>Nov</v>
      </c>
    </row>
    <row r="27" spans="2:11" hidden="1" x14ac:dyDescent="0.3">
      <c r="B27" s="20">
        <v>10507</v>
      </c>
      <c r="C27" s="20" t="s">
        <v>36</v>
      </c>
      <c r="D27" s="22">
        <v>42840</v>
      </c>
      <c r="E27" s="22">
        <v>42868</v>
      </c>
      <c r="F27" s="22">
        <v>42847</v>
      </c>
      <c r="G27" s="21" t="s">
        <v>644</v>
      </c>
      <c r="H27" s="21">
        <v>237.25</v>
      </c>
      <c r="I27" s="21">
        <v>237.25</v>
      </c>
      <c r="J27" s="21" t="s">
        <v>313</v>
      </c>
      <c r="K27" s="21" t="str">
        <f>TEXT(CustomerOrderInfo[[#This Row],[OrderDate]],"mmm")</f>
        <v>Apr</v>
      </c>
    </row>
    <row r="28" spans="2:11" hidden="1" x14ac:dyDescent="0.3">
      <c r="B28" s="20">
        <v>10535</v>
      </c>
      <c r="C28" s="20" t="s">
        <v>36</v>
      </c>
      <c r="D28" s="22">
        <v>42868</v>
      </c>
      <c r="E28" s="22">
        <v>42896</v>
      </c>
      <c r="F28" s="22">
        <v>42876</v>
      </c>
      <c r="G28" s="21" t="s">
        <v>644</v>
      </c>
      <c r="H28" s="21">
        <v>78.2</v>
      </c>
      <c r="I28" s="21">
        <v>78.2</v>
      </c>
      <c r="J28" s="21" t="s">
        <v>313</v>
      </c>
      <c r="K28" s="21" t="str">
        <f>TEXT(CustomerOrderInfo[[#This Row],[OrderDate]],"mmm")</f>
        <v>May</v>
      </c>
    </row>
    <row r="29" spans="2:11" hidden="1" x14ac:dyDescent="0.3">
      <c r="B29" s="20">
        <v>10573</v>
      </c>
      <c r="C29" s="20" t="s">
        <v>36</v>
      </c>
      <c r="D29" s="22">
        <v>42905</v>
      </c>
      <c r="E29" s="22">
        <v>42933</v>
      </c>
      <c r="F29" s="22">
        <v>42906</v>
      </c>
      <c r="G29" s="21" t="s">
        <v>646</v>
      </c>
      <c r="H29" s="21">
        <v>424.20000000000005</v>
      </c>
      <c r="I29" s="21">
        <v>424.20000000000005</v>
      </c>
      <c r="J29" s="21" t="s">
        <v>313</v>
      </c>
      <c r="K29" s="21" t="str">
        <f>TEXT(CustomerOrderInfo[[#This Row],[OrderDate]],"mmm")</f>
        <v>Jun</v>
      </c>
    </row>
    <row r="30" spans="2:11" hidden="1" x14ac:dyDescent="0.3">
      <c r="B30" s="20">
        <v>10677</v>
      </c>
      <c r="C30" s="20" t="s">
        <v>36</v>
      </c>
      <c r="D30" s="22">
        <v>43000</v>
      </c>
      <c r="E30" s="22">
        <v>43028</v>
      </c>
      <c r="F30" s="22">
        <v>43004</v>
      </c>
      <c r="G30" s="21" t="s">
        <v>646</v>
      </c>
      <c r="H30" s="21">
        <v>20.150000000000002</v>
      </c>
      <c r="I30" s="21">
        <v>20.150000000000002</v>
      </c>
      <c r="J30" s="21" t="s">
        <v>313</v>
      </c>
      <c r="K30" s="21" t="str">
        <f>TEXT(CustomerOrderInfo[[#This Row],[OrderDate]],"mmm")</f>
        <v>Sep</v>
      </c>
    </row>
    <row r="31" spans="2:11" hidden="1" x14ac:dyDescent="0.3">
      <c r="B31" s="20">
        <v>10682</v>
      </c>
      <c r="C31" s="20" t="s">
        <v>36</v>
      </c>
      <c r="D31" s="22">
        <v>43003</v>
      </c>
      <c r="E31" s="22">
        <v>43031</v>
      </c>
      <c r="F31" s="22">
        <v>43009</v>
      </c>
      <c r="G31" s="21" t="s">
        <v>645</v>
      </c>
      <c r="H31" s="21">
        <v>180.65</v>
      </c>
      <c r="I31" s="21">
        <v>180.65</v>
      </c>
      <c r="J31" s="21" t="s">
        <v>313</v>
      </c>
      <c r="K31" s="21" t="str">
        <f>TEXT(CustomerOrderInfo[[#This Row],[OrderDate]],"mmm")</f>
        <v>Sep</v>
      </c>
    </row>
    <row r="32" spans="2:11" hidden="1" x14ac:dyDescent="0.3">
      <c r="B32" s="20">
        <v>10856</v>
      </c>
      <c r="C32" s="20" t="s">
        <v>36</v>
      </c>
      <c r="D32" s="22">
        <v>43128</v>
      </c>
      <c r="E32" s="22">
        <v>43156</v>
      </c>
      <c r="F32" s="22">
        <v>43141</v>
      </c>
      <c r="G32" s="21" t="s">
        <v>645</v>
      </c>
      <c r="H32" s="21">
        <v>292.14999999999998</v>
      </c>
      <c r="I32" s="21">
        <v>292.14999999999998</v>
      </c>
      <c r="J32" s="21" t="s">
        <v>313</v>
      </c>
      <c r="K32" s="21" t="str">
        <f>TEXT(CustomerOrderInfo[[#This Row],[OrderDate]],"mmm")</f>
        <v>Jan</v>
      </c>
    </row>
    <row r="33" spans="2:11" hidden="1" x14ac:dyDescent="0.3">
      <c r="B33" s="20">
        <v>10355</v>
      </c>
      <c r="C33" s="20" t="s">
        <v>38</v>
      </c>
      <c r="D33" s="22">
        <v>42689</v>
      </c>
      <c r="E33" s="22">
        <v>42717</v>
      </c>
      <c r="F33" s="22">
        <v>42694</v>
      </c>
      <c r="G33" s="21" t="s">
        <v>644</v>
      </c>
      <c r="H33" s="21">
        <v>209.75</v>
      </c>
      <c r="I33" s="21">
        <v>209.75</v>
      </c>
      <c r="J33" s="21" t="s">
        <v>314</v>
      </c>
      <c r="K33" s="21" t="str">
        <f>TEXT(CustomerOrderInfo[[#This Row],[OrderDate]],"mmm")</f>
        <v>Nov</v>
      </c>
    </row>
    <row r="34" spans="2:11" hidden="1" x14ac:dyDescent="0.3">
      <c r="B34" s="20">
        <v>10383</v>
      </c>
      <c r="C34" s="20" t="s">
        <v>38</v>
      </c>
      <c r="D34" s="22">
        <v>42720</v>
      </c>
      <c r="E34" s="22">
        <v>42748</v>
      </c>
      <c r="F34" s="22">
        <v>42722</v>
      </c>
      <c r="G34" s="21" t="s">
        <v>646</v>
      </c>
      <c r="H34" s="21">
        <v>171.20000000000002</v>
      </c>
      <c r="I34" s="21">
        <v>171.20000000000002</v>
      </c>
      <c r="J34" s="21" t="s">
        <v>314</v>
      </c>
      <c r="K34" s="21" t="str">
        <f>TEXT(CustomerOrderInfo[[#This Row],[OrderDate]],"mmm")</f>
        <v>Dec</v>
      </c>
    </row>
    <row r="35" spans="2:11" hidden="1" x14ac:dyDescent="0.3">
      <c r="B35" s="20">
        <v>10453</v>
      </c>
      <c r="C35" s="20" t="s">
        <v>38</v>
      </c>
      <c r="D35" s="22">
        <v>42787</v>
      </c>
      <c r="E35" s="22">
        <v>42815</v>
      </c>
      <c r="F35" s="22">
        <v>42792</v>
      </c>
      <c r="G35" s="21" t="s">
        <v>645</v>
      </c>
      <c r="H35" s="21">
        <v>126.8</v>
      </c>
      <c r="I35" s="21">
        <v>126.8</v>
      </c>
      <c r="J35" s="21" t="s">
        <v>314</v>
      </c>
      <c r="K35" s="21" t="str">
        <f>TEXT(CustomerOrderInfo[[#This Row],[OrderDate]],"mmm")</f>
        <v>Feb</v>
      </c>
    </row>
    <row r="36" spans="2:11" hidden="1" x14ac:dyDescent="0.3">
      <c r="B36" s="20">
        <v>10558</v>
      </c>
      <c r="C36" s="20" t="s">
        <v>38</v>
      </c>
      <c r="D36" s="22">
        <v>42890</v>
      </c>
      <c r="E36" s="22">
        <v>42918</v>
      </c>
      <c r="F36" s="22">
        <v>42896</v>
      </c>
      <c r="G36" s="21" t="s">
        <v>645</v>
      </c>
      <c r="H36" s="21">
        <v>364.85</v>
      </c>
      <c r="I36" s="21">
        <v>364.85</v>
      </c>
      <c r="J36" s="21" t="s">
        <v>314</v>
      </c>
      <c r="K36" s="21" t="str">
        <f>TEXT(CustomerOrderInfo[[#This Row],[OrderDate]],"mmm")</f>
        <v>Jun</v>
      </c>
    </row>
    <row r="37" spans="2:11" hidden="1" x14ac:dyDescent="0.3">
      <c r="B37" s="20">
        <v>10707</v>
      </c>
      <c r="C37" s="20" t="s">
        <v>38</v>
      </c>
      <c r="D37" s="22">
        <v>43024</v>
      </c>
      <c r="E37" s="22">
        <v>43038</v>
      </c>
      <c r="F37" s="22">
        <v>43031</v>
      </c>
      <c r="G37" s="21" t="s">
        <v>646</v>
      </c>
      <c r="H37" s="21">
        <v>108.69999999999999</v>
      </c>
      <c r="I37" s="21">
        <v>108.69999999999999</v>
      </c>
      <c r="J37" s="21" t="s">
        <v>314</v>
      </c>
      <c r="K37" s="21" t="str">
        <f>TEXT(CustomerOrderInfo[[#This Row],[OrderDate]],"mmm")</f>
        <v>Oct</v>
      </c>
    </row>
    <row r="38" spans="2:11" hidden="1" x14ac:dyDescent="0.3">
      <c r="B38" s="20">
        <v>10741</v>
      </c>
      <c r="C38" s="20" t="s">
        <v>38</v>
      </c>
      <c r="D38" s="22">
        <v>43053</v>
      </c>
      <c r="E38" s="22">
        <v>43067</v>
      </c>
      <c r="F38" s="22">
        <v>43057</v>
      </c>
      <c r="G38" s="21" t="s">
        <v>646</v>
      </c>
      <c r="H38" s="21">
        <v>54.800000000000004</v>
      </c>
      <c r="I38" s="21">
        <v>54.800000000000004</v>
      </c>
      <c r="J38" s="21" t="s">
        <v>314</v>
      </c>
      <c r="K38" s="21" t="str">
        <f>TEXT(CustomerOrderInfo[[#This Row],[OrderDate]],"mmm")</f>
        <v>Nov</v>
      </c>
    </row>
    <row r="39" spans="2:11" hidden="1" x14ac:dyDescent="0.3">
      <c r="B39" s="20">
        <v>10743</v>
      </c>
      <c r="C39" s="20" t="s">
        <v>38</v>
      </c>
      <c r="D39" s="22">
        <v>43056</v>
      </c>
      <c r="E39" s="22">
        <v>43084</v>
      </c>
      <c r="F39" s="22">
        <v>43060</v>
      </c>
      <c r="G39" s="21" t="s">
        <v>645</v>
      </c>
      <c r="H39" s="21">
        <v>118.6</v>
      </c>
      <c r="I39" s="21">
        <v>118.6</v>
      </c>
      <c r="J39" s="21" t="s">
        <v>314</v>
      </c>
      <c r="K39" s="21" t="str">
        <f>TEXT(CustomerOrderInfo[[#This Row],[OrderDate]],"mmm")</f>
        <v>Nov</v>
      </c>
    </row>
    <row r="40" spans="2:11" hidden="1" x14ac:dyDescent="0.3">
      <c r="B40" s="20">
        <v>10768</v>
      </c>
      <c r="C40" s="20" t="s">
        <v>38</v>
      </c>
      <c r="D40" s="22">
        <v>43077</v>
      </c>
      <c r="E40" s="22">
        <v>43105</v>
      </c>
      <c r="F40" s="22">
        <v>43084</v>
      </c>
      <c r="G40" s="21" t="s">
        <v>645</v>
      </c>
      <c r="H40" s="21">
        <v>731.59999999999991</v>
      </c>
      <c r="I40" s="21">
        <v>731.59999999999991</v>
      </c>
      <c r="J40" s="21" t="s">
        <v>314</v>
      </c>
      <c r="K40" s="21" t="str">
        <f>TEXT(CustomerOrderInfo[[#This Row],[OrderDate]],"mmm")</f>
        <v>Dec</v>
      </c>
    </row>
    <row r="41" spans="2:11" hidden="1" x14ac:dyDescent="0.3">
      <c r="B41" s="20">
        <v>10793</v>
      </c>
      <c r="C41" s="20" t="s">
        <v>38</v>
      </c>
      <c r="D41" s="22">
        <v>43093</v>
      </c>
      <c r="E41" s="22">
        <v>43121</v>
      </c>
      <c r="F41" s="22">
        <v>43108</v>
      </c>
      <c r="G41" s="21" t="s">
        <v>646</v>
      </c>
      <c r="H41" s="21">
        <v>22.599999999999998</v>
      </c>
      <c r="I41" s="21">
        <v>22.599999999999998</v>
      </c>
      <c r="J41" s="21" t="s">
        <v>314</v>
      </c>
      <c r="K41" s="21" t="str">
        <f>TEXT(CustomerOrderInfo[[#This Row],[OrderDate]],"mmm")</f>
        <v>Dec</v>
      </c>
    </row>
    <row r="42" spans="2:11" hidden="1" x14ac:dyDescent="0.3">
      <c r="B42" s="20">
        <v>10864</v>
      </c>
      <c r="C42" s="20" t="s">
        <v>38</v>
      </c>
      <c r="D42" s="22">
        <v>43133</v>
      </c>
      <c r="E42" s="22">
        <v>43161</v>
      </c>
      <c r="F42" s="22">
        <v>43140</v>
      </c>
      <c r="G42" s="21" t="s">
        <v>645</v>
      </c>
      <c r="H42" s="21">
        <v>15.2</v>
      </c>
      <c r="I42" s="21">
        <v>15.2</v>
      </c>
      <c r="J42" s="21" t="s">
        <v>314</v>
      </c>
      <c r="K42" s="21" t="str">
        <f>TEXT(CustomerOrderInfo[[#This Row],[OrderDate]],"mmm")</f>
        <v>Feb</v>
      </c>
    </row>
    <row r="43" spans="2:11" hidden="1" x14ac:dyDescent="0.3">
      <c r="B43" s="20">
        <v>10920</v>
      </c>
      <c r="C43" s="20" t="s">
        <v>38</v>
      </c>
      <c r="D43" s="22">
        <v>43162</v>
      </c>
      <c r="E43" s="22">
        <v>43190</v>
      </c>
      <c r="F43" s="22">
        <v>43168</v>
      </c>
      <c r="G43" s="21" t="s">
        <v>645</v>
      </c>
      <c r="H43" s="21">
        <v>148.05000000000001</v>
      </c>
      <c r="I43" s="21">
        <v>148.05000000000001</v>
      </c>
      <c r="J43" s="21" t="s">
        <v>314</v>
      </c>
      <c r="K43" s="21" t="str">
        <f>TEXT(CustomerOrderInfo[[#This Row],[OrderDate]],"mmm")</f>
        <v>Mar</v>
      </c>
    </row>
    <row r="44" spans="2:11" hidden="1" x14ac:dyDescent="0.3">
      <c r="B44" s="20">
        <v>10953</v>
      </c>
      <c r="C44" s="20" t="s">
        <v>38</v>
      </c>
      <c r="D44" s="22">
        <v>43175</v>
      </c>
      <c r="E44" s="22">
        <v>43189</v>
      </c>
      <c r="F44" s="22">
        <v>43184</v>
      </c>
      <c r="G44" s="21" t="s">
        <v>645</v>
      </c>
      <c r="H44" s="21">
        <v>118.6</v>
      </c>
      <c r="I44" s="21">
        <v>118.6</v>
      </c>
      <c r="J44" s="21" t="s">
        <v>314</v>
      </c>
      <c r="K44" s="21" t="str">
        <f>TEXT(CustomerOrderInfo[[#This Row],[OrderDate]],"mmm")</f>
        <v>Mar</v>
      </c>
    </row>
    <row r="45" spans="2:11" hidden="1" x14ac:dyDescent="0.3">
      <c r="B45" s="20">
        <v>11016</v>
      </c>
      <c r="C45" s="20" t="s">
        <v>38</v>
      </c>
      <c r="D45" s="22">
        <v>43200</v>
      </c>
      <c r="E45" s="22">
        <v>43228</v>
      </c>
      <c r="F45" s="22">
        <v>43203</v>
      </c>
      <c r="G45" s="21" t="s">
        <v>645</v>
      </c>
      <c r="H45" s="21">
        <v>169</v>
      </c>
      <c r="I45" s="21">
        <v>169</v>
      </c>
      <c r="J45" s="21" t="s">
        <v>314</v>
      </c>
      <c r="K45" s="21" t="str">
        <f>TEXT(CustomerOrderInfo[[#This Row],[OrderDate]],"mmm")</f>
        <v>Apr</v>
      </c>
    </row>
    <row r="46" spans="2:11" hidden="1" x14ac:dyDescent="0.3">
      <c r="B46" s="20">
        <v>10278</v>
      </c>
      <c r="C46" s="20" t="s">
        <v>41</v>
      </c>
      <c r="D46" s="22">
        <v>42594</v>
      </c>
      <c r="E46" s="22">
        <v>42622</v>
      </c>
      <c r="F46" s="22">
        <v>42598</v>
      </c>
      <c r="G46" s="21" t="s">
        <v>645</v>
      </c>
      <c r="H46" s="21">
        <v>463.45</v>
      </c>
      <c r="I46" s="21">
        <v>463.45</v>
      </c>
      <c r="J46" s="21" t="s">
        <v>315</v>
      </c>
      <c r="K46" s="21" t="str">
        <f>TEXT(CustomerOrderInfo[[#This Row],[OrderDate]],"mmm")</f>
        <v>Aug</v>
      </c>
    </row>
    <row r="47" spans="2:11" hidden="1" x14ac:dyDescent="0.3">
      <c r="B47" s="20">
        <v>10280</v>
      </c>
      <c r="C47" s="20" t="s">
        <v>41</v>
      </c>
      <c r="D47" s="22">
        <v>42596</v>
      </c>
      <c r="E47" s="22">
        <v>42624</v>
      </c>
      <c r="F47" s="22">
        <v>42625</v>
      </c>
      <c r="G47" s="21" t="s">
        <v>644</v>
      </c>
      <c r="H47" s="21">
        <v>44.900000000000006</v>
      </c>
      <c r="I47" s="21">
        <v>44.900000000000006</v>
      </c>
      <c r="J47" s="21" t="s">
        <v>315</v>
      </c>
      <c r="K47" s="21" t="str">
        <f>TEXT(CustomerOrderInfo[[#This Row],[OrderDate]],"mmm")</f>
        <v>Aug</v>
      </c>
    </row>
    <row r="48" spans="2:11" hidden="1" x14ac:dyDescent="0.3">
      <c r="B48" s="20">
        <v>10384</v>
      </c>
      <c r="C48" s="20" t="s">
        <v>41</v>
      </c>
      <c r="D48" s="22">
        <v>42720</v>
      </c>
      <c r="E48" s="22">
        <v>42748</v>
      </c>
      <c r="F48" s="22">
        <v>42724</v>
      </c>
      <c r="G48" s="21" t="s">
        <v>646</v>
      </c>
      <c r="H48" s="21">
        <v>843.19999999999993</v>
      </c>
      <c r="I48" s="21">
        <v>843.19999999999993</v>
      </c>
      <c r="J48" s="21" t="s">
        <v>315</v>
      </c>
      <c r="K48" s="21" t="str">
        <f>TEXT(CustomerOrderInfo[[#This Row],[OrderDate]],"mmm")</f>
        <v>Dec</v>
      </c>
    </row>
    <row r="49" spans="2:11" hidden="1" x14ac:dyDescent="0.3">
      <c r="B49" s="20">
        <v>10444</v>
      </c>
      <c r="C49" s="20" t="s">
        <v>41</v>
      </c>
      <c r="D49" s="22">
        <v>42778</v>
      </c>
      <c r="E49" s="22">
        <v>42806</v>
      </c>
      <c r="F49" s="22">
        <v>42787</v>
      </c>
      <c r="G49" s="21" t="s">
        <v>646</v>
      </c>
      <c r="H49" s="21">
        <v>17.5</v>
      </c>
      <c r="I49" s="21">
        <v>17.5</v>
      </c>
      <c r="J49" s="21" t="s">
        <v>315</v>
      </c>
      <c r="K49" s="21" t="str">
        <f>TEXT(CustomerOrderInfo[[#This Row],[OrderDate]],"mmm")</f>
        <v>Feb</v>
      </c>
    </row>
    <row r="50" spans="2:11" hidden="1" x14ac:dyDescent="0.3">
      <c r="B50" s="20">
        <v>10445</v>
      </c>
      <c r="C50" s="20" t="s">
        <v>41</v>
      </c>
      <c r="D50" s="22">
        <v>42779</v>
      </c>
      <c r="E50" s="22">
        <v>42807</v>
      </c>
      <c r="F50" s="22">
        <v>42786</v>
      </c>
      <c r="G50" s="21" t="s">
        <v>644</v>
      </c>
      <c r="H50" s="21">
        <v>46.5</v>
      </c>
      <c r="I50" s="21">
        <v>46.5</v>
      </c>
      <c r="J50" s="21" t="s">
        <v>315</v>
      </c>
      <c r="K50" s="21" t="str">
        <f>TEXT(CustomerOrderInfo[[#This Row],[OrderDate]],"mmm")</f>
        <v>Feb</v>
      </c>
    </row>
    <row r="51" spans="2:11" hidden="1" x14ac:dyDescent="0.3">
      <c r="B51" s="20">
        <v>10524</v>
      </c>
      <c r="C51" s="20" t="s">
        <v>41</v>
      </c>
      <c r="D51" s="22">
        <v>42856</v>
      </c>
      <c r="E51" s="22">
        <v>42884</v>
      </c>
      <c r="F51" s="22">
        <v>42862</v>
      </c>
      <c r="G51" s="21" t="s">
        <v>645</v>
      </c>
      <c r="H51" s="21">
        <v>1223.95</v>
      </c>
      <c r="I51" s="21">
        <v>1223.95</v>
      </c>
      <c r="J51" s="21" t="s">
        <v>315</v>
      </c>
      <c r="K51" s="21" t="str">
        <f>TEXT(CustomerOrderInfo[[#This Row],[OrderDate]],"mmm")</f>
        <v>May</v>
      </c>
    </row>
    <row r="52" spans="2:11" hidden="1" x14ac:dyDescent="0.3">
      <c r="B52" s="20">
        <v>10572</v>
      </c>
      <c r="C52" s="20" t="s">
        <v>41</v>
      </c>
      <c r="D52" s="22">
        <v>42904</v>
      </c>
      <c r="E52" s="22">
        <v>42932</v>
      </c>
      <c r="F52" s="22">
        <v>42911</v>
      </c>
      <c r="G52" s="21" t="s">
        <v>645</v>
      </c>
      <c r="H52" s="21">
        <v>582.15000000000009</v>
      </c>
      <c r="I52" s="21">
        <v>582.15000000000009</v>
      </c>
      <c r="J52" s="21" t="s">
        <v>315</v>
      </c>
      <c r="K52" s="21" t="str">
        <f>TEXT(CustomerOrderInfo[[#This Row],[OrderDate]],"mmm")</f>
        <v>Jun</v>
      </c>
    </row>
    <row r="53" spans="2:11" hidden="1" x14ac:dyDescent="0.3">
      <c r="B53" s="20">
        <v>10626</v>
      </c>
      <c r="C53" s="20" t="s">
        <v>41</v>
      </c>
      <c r="D53" s="22">
        <v>42958</v>
      </c>
      <c r="E53" s="22">
        <v>42986</v>
      </c>
      <c r="F53" s="22">
        <v>42967</v>
      </c>
      <c r="G53" s="21" t="s">
        <v>645</v>
      </c>
      <c r="H53" s="21">
        <v>693.45</v>
      </c>
      <c r="I53" s="21">
        <v>693.45</v>
      </c>
      <c r="J53" s="21" t="s">
        <v>315</v>
      </c>
      <c r="K53" s="21" t="str">
        <f>TEXT(CustomerOrderInfo[[#This Row],[OrderDate]],"mmm")</f>
        <v>Aug</v>
      </c>
    </row>
    <row r="54" spans="2:11" hidden="1" x14ac:dyDescent="0.3">
      <c r="B54" s="20">
        <v>10654</v>
      </c>
      <c r="C54" s="20" t="s">
        <v>41</v>
      </c>
      <c r="D54" s="22">
        <v>42980</v>
      </c>
      <c r="E54" s="22">
        <v>43008</v>
      </c>
      <c r="F54" s="22">
        <v>42989</v>
      </c>
      <c r="G54" s="21" t="s">
        <v>644</v>
      </c>
      <c r="H54" s="21">
        <v>276.3</v>
      </c>
      <c r="I54" s="21">
        <v>276.3</v>
      </c>
      <c r="J54" s="21" t="s">
        <v>315</v>
      </c>
      <c r="K54" s="21" t="str">
        <f>TEXT(CustomerOrderInfo[[#This Row],[OrderDate]],"mmm")</f>
        <v>Sep</v>
      </c>
    </row>
    <row r="55" spans="2:11" hidden="1" x14ac:dyDescent="0.3">
      <c r="B55" s="20">
        <v>10672</v>
      </c>
      <c r="C55" s="20" t="s">
        <v>41</v>
      </c>
      <c r="D55" s="22">
        <v>42995</v>
      </c>
      <c r="E55" s="22">
        <v>43009</v>
      </c>
      <c r="F55" s="22">
        <v>43004</v>
      </c>
      <c r="G55" s="21" t="s">
        <v>645</v>
      </c>
      <c r="H55" s="21">
        <v>478.75</v>
      </c>
      <c r="I55" s="21">
        <v>478.75</v>
      </c>
      <c r="J55" s="21" t="s">
        <v>315</v>
      </c>
      <c r="K55" s="21" t="str">
        <f>TEXT(CustomerOrderInfo[[#This Row],[OrderDate]],"mmm")</f>
        <v>Sep</v>
      </c>
    </row>
    <row r="56" spans="2:11" hidden="1" x14ac:dyDescent="0.3">
      <c r="B56" s="20">
        <v>10689</v>
      </c>
      <c r="C56" s="20" t="s">
        <v>41</v>
      </c>
      <c r="D56" s="22">
        <v>43009</v>
      </c>
      <c r="E56" s="22">
        <v>43037</v>
      </c>
      <c r="F56" s="22">
        <v>43015</v>
      </c>
      <c r="G56" s="21" t="s">
        <v>645</v>
      </c>
      <c r="H56" s="21">
        <v>67.099999999999994</v>
      </c>
      <c r="I56" s="21">
        <v>67.099999999999994</v>
      </c>
      <c r="J56" s="21" t="s">
        <v>315</v>
      </c>
      <c r="K56" s="21" t="str">
        <f>TEXT(CustomerOrderInfo[[#This Row],[OrderDate]],"mmm")</f>
        <v>Oct</v>
      </c>
    </row>
    <row r="57" spans="2:11" hidden="1" x14ac:dyDescent="0.3">
      <c r="B57" s="20">
        <v>10733</v>
      </c>
      <c r="C57" s="20" t="s">
        <v>41</v>
      </c>
      <c r="D57" s="22">
        <v>43046</v>
      </c>
      <c r="E57" s="22">
        <v>43074</v>
      </c>
      <c r="F57" s="22">
        <v>43049</v>
      </c>
      <c r="G57" s="21" t="s">
        <v>646</v>
      </c>
      <c r="H57" s="21">
        <v>550.54999999999995</v>
      </c>
      <c r="I57" s="21">
        <v>550.54999999999995</v>
      </c>
      <c r="J57" s="21" t="s">
        <v>315</v>
      </c>
      <c r="K57" s="21" t="str">
        <f>TEXT(CustomerOrderInfo[[#This Row],[OrderDate]],"mmm")</f>
        <v>Nov</v>
      </c>
    </row>
    <row r="58" spans="2:11" hidden="1" x14ac:dyDescent="0.3">
      <c r="B58" s="20">
        <v>10778</v>
      </c>
      <c r="C58" s="20" t="s">
        <v>41</v>
      </c>
      <c r="D58" s="22">
        <v>43085</v>
      </c>
      <c r="E58" s="22">
        <v>43113</v>
      </c>
      <c r="F58" s="22">
        <v>43093</v>
      </c>
      <c r="G58" s="21" t="s">
        <v>644</v>
      </c>
      <c r="H58" s="21">
        <v>33.950000000000003</v>
      </c>
      <c r="I58" s="21">
        <v>33.950000000000003</v>
      </c>
      <c r="J58" s="21" t="s">
        <v>315</v>
      </c>
      <c r="K58" s="21" t="str">
        <f>TEXT(CustomerOrderInfo[[#This Row],[OrderDate]],"mmm")</f>
        <v>Dec</v>
      </c>
    </row>
    <row r="59" spans="2:11" hidden="1" x14ac:dyDescent="0.3">
      <c r="B59" s="20">
        <v>10837</v>
      </c>
      <c r="C59" s="20" t="s">
        <v>41</v>
      </c>
      <c r="D59" s="22">
        <v>43116</v>
      </c>
      <c r="E59" s="22">
        <v>43144</v>
      </c>
      <c r="F59" s="22">
        <v>43123</v>
      </c>
      <c r="G59" s="21" t="s">
        <v>646</v>
      </c>
      <c r="H59" s="21">
        <v>66.599999999999994</v>
      </c>
      <c r="I59" s="21">
        <v>66.599999999999994</v>
      </c>
      <c r="J59" s="21" t="s">
        <v>315</v>
      </c>
      <c r="K59" s="21" t="str">
        <f>TEXT(CustomerOrderInfo[[#This Row],[OrderDate]],"mmm")</f>
        <v>Jan</v>
      </c>
    </row>
    <row r="60" spans="2:11" hidden="1" x14ac:dyDescent="0.3">
      <c r="B60" s="20">
        <v>10857</v>
      </c>
      <c r="C60" s="20" t="s">
        <v>41</v>
      </c>
      <c r="D60" s="22">
        <v>43128</v>
      </c>
      <c r="E60" s="22">
        <v>43156</v>
      </c>
      <c r="F60" s="22">
        <v>43137</v>
      </c>
      <c r="G60" s="21" t="s">
        <v>645</v>
      </c>
      <c r="H60" s="21">
        <v>944.25</v>
      </c>
      <c r="I60" s="21">
        <v>944.25</v>
      </c>
      <c r="J60" s="21" t="s">
        <v>315</v>
      </c>
      <c r="K60" s="21" t="str">
        <f>TEXT(CustomerOrderInfo[[#This Row],[OrderDate]],"mmm")</f>
        <v>Jan</v>
      </c>
    </row>
    <row r="61" spans="2:11" hidden="1" x14ac:dyDescent="0.3">
      <c r="B61" s="20">
        <v>10866</v>
      </c>
      <c r="C61" s="20" t="s">
        <v>41</v>
      </c>
      <c r="D61" s="22">
        <v>43134</v>
      </c>
      <c r="E61" s="22">
        <v>43162</v>
      </c>
      <c r="F61" s="22">
        <v>43143</v>
      </c>
      <c r="G61" s="21" t="s">
        <v>644</v>
      </c>
      <c r="H61" s="21">
        <v>545.54999999999995</v>
      </c>
      <c r="I61" s="21">
        <v>545.54999999999995</v>
      </c>
      <c r="J61" s="21" t="s">
        <v>315</v>
      </c>
      <c r="K61" s="21" t="str">
        <f>TEXT(CustomerOrderInfo[[#This Row],[OrderDate]],"mmm")</f>
        <v>Feb</v>
      </c>
    </row>
    <row r="62" spans="2:11" hidden="1" x14ac:dyDescent="0.3">
      <c r="B62" s="20">
        <v>10875</v>
      </c>
      <c r="C62" s="20" t="s">
        <v>41</v>
      </c>
      <c r="D62" s="22">
        <v>43137</v>
      </c>
      <c r="E62" s="22">
        <v>43165</v>
      </c>
      <c r="F62" s="22">
        <v>43162</v>
      </c>
      <c r="G62" s="21" t="s">
        <v>645</v>
      </c>
      <c r="H62" s="21">
        <v>161.85</v>
      </c>
      <c r="I62" s="21">
        <v>161.85</v>
      </c>
      <c r="J62" s="21" t="s">
        <v>315</v>
      </c>
      <c r="K62" s="21" t="str">
        <f>TEXT(CustomerOrderInfo[[#This Row],[OrderDate]],"mmm")</f>
        <v>Feb</v>
      </c>
    </row>
    <row r="63" spans="2:11" hidden="1" x14ac:dyDescent="0.3">
      <c r="B63" s="20">
        <v>10924</v>
      </c>
      <c r="C63" s="20" t="s">
        <v>41</v>
      </c>
      <c r="D63" s="22">
        <v>43163</v>
      </c>
      <c r="E63" s="22">
        <v>43191</v>
      </c>
      <c r="F63" s="22">
        <v>43198</v>
      </c>
      <c r="G63" s="21" t="s">
        <v>645</v>
      </c>
      <c r="H63" s="21">
        <v>757.6</v>
      </c>
      <c r="I63" s="21">
        <v>757.6</v>
      </c>
      <c r="J63" s="21" t="s">
        <v>315</v>
      </c>
      <c r="K63" s="21" t="str">
        <f>TEXT(CustomerOrderInfo[[#This Row],[OrderDate]],"mmm")</f>
        <v>Mar</v>
      </c>
    </row>
    <row r="64" spans="2:11" hidden="1" x14ac:dyDescent="0.3">
      <c r="B64" s="20">
        <v>10501</v>
      </c>
      <c r="C64" s="20" t="s">
        <v>45</v>
      </c>
      <c r="D64" s="22">
        <v>42834</v>
      </c>
      <c r="E64" s="22">
        <v>42862</v>
      </c>
      <c r="F64" s="22">
        <v>42841</v>
      </c>
      <c r="G64" s="21" t="s">
        <v>646</v>
      </c>
      <c r="H64" s="21">
        <v>44.25</v>
      </c>
      <c r="I64" s="21">
        <v>44.25</v>
      </c>
      <c r="J64" s="21" t="s">
        <v>316</v>
      </c>
      <c r="K64" s="21" t="str">
        <f>TEXT(CustomerOrderInfo[[#This Row],[OrderDate]],"mmm")</f>
        <v>Apr</v>
      </c>
    </row>
    <row r="65" spans="2:11" hidden="1" x14ac:dyDescent="0.3">
      <c r="B65" s="20">
        <v>10509</v>
      </c>
      <c r="C65" s="20" t="s">
        <v>45</v>
      </c>
      <c r="D65" s="22">
        <v>42842</v>
      </c>
      <c r="E65" s="22">
        <v>42870</v>
      </c>
      <c r="F65" s="22">
        <v>42854</v>
      </c>
      <c r="G65" s="21" t="s">
        <v>644</v>
      </c>
      <c r="H65" s="21">
        <v>0.75</v>
      </c>
      <c r="I65" s="21">
        <v>0.75</v>
      </c>
      <c r="J65" s="21" t="s">
        <v>316</v>
      </c>
      <c r="K65" s="21" t="str">
        <f>TEXT(CustomerOrderInfo[[#This Row],[OrderDate]],"mmm")</f>
        <v>Apr</v>
      </c>
    </row>
    <row r="66" spans="2:11" hidden="1" x14ac:dyDescent="0.3">
      <c r="B66" s="20">
        <v>10582</v>
      </c>
      <c r="C66" s="20" t="s">
        <v>45</v>
      </c>
      <c r="D66" s="22">
        <v>42913</v>
      </c>
      <c r="E66" s="22">
        <v>42941</v>
      </c>
      <c r="F66" s="22">
        <v>42930</v>
      </c>
      <c r="G66" s="21" t="s">
        <v>645</v>
      </c>
      <c r="H66" s="21">
        <v>138.55000000000001</v>
      </c>
      <c r="I66" s="21">
        <v>138.55000000000001</v>
      </c>
      <c r="J66" s="21" t="s">
        <v>316</v>
      </c>
      <c r="K66" s="21" t="str">
        <f>TEXT(CustomerOrderInfo[[#This Row],[OrderDate]],"mmm")</f>
        <v>Jun</v>
      </c>
    </row>
    <row r="67" spans="2:11" hidden="1" x14ac:dyDescent="0.3">
      <c r="B67" s="20">
        <v>10614</v>
      </c>
      <c r="C67" s="20" t="s">
        <v>45</v>
      </c>
      <c r="D67" s="22">
        <v>42945</v>
      </c>
      <c r="E67" s="22">
        <v>42973</v>
      </c>
      <c r="F67" s="22">
        <v>42948</v>
      </c>
      <c r="G67" s="21" t="s">
        <v>646</v>
      </c>
      <c r="H67" s="21">
        <v>9.65</v>
      </c>
      <c r="I67" s="21">
        <v>9.65</v>
      </c>
      <c r="J67" s="21" t="s">
        <v>316</v>
      </c>
      <c r="K67" s="21" t="str">
        <f>TEXT(CustomerOrderInfo[[#This Row],[OrderDate]],"mmm")</f>
        <v>Jul</v>
      </c>
    </row>
    <row r="68" spans="2:11" hidden="1" x14ac:dyDescent="0.3">
      <c r="B68" s="20">
        <v>10853</v>
      </c>
      <c r="C68" s="20" t="s">
        <v>45</v>
      </c>
      <c r="D68" s="22">
        <v>43127</v>
      </c>
      <c r="E68" s="22">
        <v>43155</v>
      </c>
      <c r="F68" s="22">
        <v>43134</v>
      </c>
      <c r="G68" s="21" t="s">
        <v>645</v>
      </c>
      <c r="H68" s="21">
        <v>269.14999999999998</v>
      </c>
      <c r="I68" s="21">
        <v>269.14999999999998</v>
      </c>
      <c r="J68" s="21" t="s">
        <v>316</v>
      </c>
      <c r="K68" s="21" t="str">
        <f>TEXT(CustomerOrderInfo[[#This Row],[OrderDate]],"mmm")</f>
        <v>Jan</v>
      </c>
    </row>
    <row r="69" spans="2:11" hidden="1" x14ac:dyDescent="0.3">
      <c r="B69" s="20">
        <v>10956</v>
      </c>
      <c r="C69" s="20" t="s">
        <v>45</v>
      </c>
      <c r="D69" s="22">
        <v>43176</v>
      </c>
      <c r="E69" s="22">
        <v>43218</v>
      </c>
      <c r="F69" s="22">
        <v>43179</v>
      </c>
      <c r="G69" s="21" t="s">
        <v>645</v>
      </c>
      <c r="H69" s="21">
        <v>223.25</v>
      </c>
      <c r="I69" s="21">
        <v>223.25</v>
      </c>
      <c r="J69" s="21" t="s">
        <v>316</v>
      </c>
      <c r="K69" s="21" t="str">
        <f>TEXT(CustomerOrderInfo[[#This Row],[OrderDate]],"mmm")</f>
        <v>Mar</v>
      </c>
    </row>
    <row r="70" spans="2:11" hidden="1" x14ac:dyDescent="0.3">
      <c r="B70" s="20">
        <v>11058</v>
      </c>
      <c r="C70" s="20" t="s">
        <v>45</v>
      </c>
      <c r="D70" s="22">
        <v>43219</v>
      </c>
      <c r="E70" s="22">
        <v>43247</v>
      </c>
      <c r="F70" s="22"/>
      <c r="G70" s="21" t="s">
        <v>646</v>
      </c>
      <c r="H70" s="21">
        <v>155.69999999999999</v>
      </c>
      <c r="I70" s="21">
        <v>155.69999999999999</v>
      </c>
      <c r="J70" s="21" t="s">
        <v>316</v>
      </c>
      <c r="K70" s="21" t="str">
        <f>TEXT(CustomerOrderInfo[[#This Row],[OrderDate]],"mmm")</f>
        <v>Apr</v>
      </c>
    </row>
    <row r="71" spans="2:11" hidden="1" x14ac:dyDescent="0.3">
      <c r="B71" s="20">
        <v>10265</v>
      </c>
      <c r="C71" s="20" t="s">
        <v>48</v>
      </c>
      <c r="D71" s="22">
        <v>42576</v>
      </c>
      <c r="E71" s="22">
        <v>42604</v>
      </c>
      <c r="F71" s="22">
        <v>42594</v>
      </c>
      <c r="G71" s="21" t="s">
        <v>644</v>
      </c>
      <c r="H71" s="21">
        <v>276.39999999999998</v>
      </c>
      <c r="I71" s="21">
        <v>276.39999999999998</v>
      </c>
      <c r="J71" s="21" t="s">
        <v>317</v>
      </c>
      <c r="K71" s="21" t="str">
        <f>TEXT(CustomerOrderInfo[[#This Row],[OrderDate]],"mmm")</f>
        <v>Jul</v>
      </c>
    </row>
    <row r="72" spans="2:11" hidden="1" x14ac:dyDescent="0.3">
      <c r="B72" s="20">
        <v>10297</v>
      </c>
      <c r="C72" s="20" t="s">
        <v>48</v>
      </c>
      <c r="D72" s="22">
        <v>42617</v>
      </c>
      <c r="E72" s="22">
        <v>42659</v>
      </c>
      <c r="F72" s="22">
        <v>42623</v>
      </c>
      <c r="G72" s="21" t="s">
        <v>645</v>
      </c>
      <c r="H72" s="21">
        <v>28.700000000000003</v>
      </c>
      <c r="I72" s="21">
        <v>28.700000000000003</v>
      </c>
      <c r="J72" s="21" t="s">
        <v>317</v>
      </c>
      <c r="K72" s="21" t="str">
        <f>TEXT(CustomerOrderInfo[[#This Row],[OrderDate]],"mmm")</f>
        <v>Sep</v>
      </c>
    </row>
    <row r="73" spans="2:11" hidden="1" x14ac:dyDescent="0.3">
      <c r="B73" s="20">
        <v>10360</v>
      </c>
      <c r="C73" s="20" t="s">
        <v>48</v>
      </c>
      <c r="D73" s="22">
        <v>42696</v>
      </c>
      <c r="E73" s="22">
        <v>42724</v>
      </c>
      <c r="F73" s="22">
        <v>42706</v>
      </c>
      <c r="G73" s="21" t="s">
        <v>646</v>
      </c>
      <c r="H73" s="21">
        <v>658.5</v>
      </c>
      <c r="I73" s="21">
        <v>658.5</v>
      </c>
      <c r="J73" s="21" t="s">
        <v>317</v>
      </c>
      <c r="K73" s="21" t="str">
        <f>TEXT(CustomerOrderInfo[[#This Row],[OrderDate]],"mmm")</f>
        <v>Nov</v>
      </c>
    </row>
    <row r="74" spans="2:11" hidden="1" x14ac:dyDescent="0.3">
      <c r="B74" s="20">
        <v>10436</v>
      </c>
      <c r="C74" s="20" t="s">
        <v>48</v>
      </c>
      <c r="D74" s="22">
        <v>42771</v>
      </c>
      <c r="E74" s="22">
        <v>42799</v>
      </c>
      <c r="F74" s="22">
        <v>42777</v>
      </c>
      <c r="G74" s="21" t="s">
        <v>645</v>
      </c>
      <c r="H74" s="21">
        <v>783.3</v>
      </c>
      <c r="I74" s="21">
        <v>783.3</v>
      </c>
      <c r="J74" s="21" t="s">
        <v>317</v>
      </c>
      <c r="K74" s="21" t="str">
        <f>TEXT(CustomerOrderInfo[[#This Row],[OrderDate]],"mmm")</f>
        <v>Feb</v>
      </c>
    </row>
    <row r="75" spans="2:11" hidden="1" x14ac:dyDescent="0.3">
      <c r="B75" s="20">
        <v>10449</v>
      </c>
      <c r="C75" s="20" t="s">
        <v>48</v>
      </c>
      <c r="D75" s="22">
        <v>42784</v>
      </c>
      <c r="E75" s="22">
        <v>42812</v>
      </c>
      <c r="F75" s="22">
        <v>42793</v>
      </c>
      <c r="G75" s="21" t="s">
        <v>645</v>
      </c>
      <c r="H75" s="21">
        <v>266.5</v>
      </c>
      <c r="I75" s="21">
        <v>266.5</v>
      </c>
      <c r="J75" s="21" t="s">
        <v>317</v>
      </c>
      <c r="K75" s="21" t="str">
        <f>TEXT(CustomerOrderInfo[[#This Row],[OrderDate]],"mmm")</f>
        <v>Feb</v>
      </c>
    </row>
    <row r="76" spans="2:11" hidden="1" x14ac:dyDescent="0.3">
      <c r="B76" s="20">
        <v>10559</v>
      </c>
      <c r="C76" s="20" t="s">
        <v>48</v>
      </c>
      <c r="D76" s="22">
        <v>42891</v>
      </c>
      <c r="E76" s="22">
        <v>42919</v>
      </c>
      <c r="F76" s="22">
        <v>42899</v>
      </c>
      <c r="G76" s="21" t="s">
        <v>644</v>
      </c>
      <c r="H76" s="21">
        <v>40.25</v>
      </c>
      <c r="I76" s="21">
        <v>40.25</v>
      </c>
      <c r="J76" s="21" t="s">
        <v>317</v>
      </c>
      <c r="K76" s="21" t="str">
        <f>TEXT(CustomerOrderInfo[[#This Row],[OrderDate]],"mmm")</f>
        <v>Jun</v>
      </c>
    </row>
    <row r="77" spans="2:11" hidden="1" x14ac:dyDescent="0.3">
      <c r="B77" s="20">
        <v>10566</v>
      </c>
      <c r="C77" s="20" t="s">
        <v>48</v>
      </c>
      <c r="D77" s="22">
        <v>42898</v>
      </c>
      <c r="E77" s="22">
        <v>42926</v>
      </c>
      <c r="F77" s="22">
        <v>42904</v>
      </c>
      <c r="G77" s="21" t="s">
        <v>644</v>
      </c>
      <c r="H77" s="21">
        <v>442</v>
      </c>
      <c r="I77" s="21">
        <v>442</v>
      </c>
      <c r="J77" s="21" t="s">
        <v>317</v>
      </c>
      <c r="K77" s="21" t="str">
        <f>TEXT(CustomerOrderInfo[[#This Row],[OrderDate]],"mmm")</f>
        <v>Jun</v>
      </c>
    </row>
    <row r="78" spans="2:11" hidden="1" x14ac:dyDescent="0.3">
      <c r="B78" s="20">
        <v>10584</v>
      </c>
      <c r="C78" s="20" t="s">
        <v>48</v>
      </c>
      <c r="D78" s="22">
        <v>42916</v>
      </c>
      <c r="E78" s="22">
        <v>42944</v>
      </c>
      <c r="F78" s="22">
        <v>42920</v>
      </c>
      <c r="G78" s="21" t="s">
        <v>644</v>
      </c>
      <c r="H78" s="21">
        <v>295.7</v>
      </c>
      <c r="I78" s="21">
        <v>295.7</v>
      </c>
      <c r="J78" s="21" t="s">
        <v>317</v>
      </c>
      <c r="K78" s="21" t="str">
        <f>TEXT(CustomerOrderInfo[[#This Row],[OrderDate]],"mmm")</f>
        <v>Jun</v>
      </c>
    </row>
    <row r="79" spans="2:11" hidden="1" x14ac:dyDescent="0.3">
      <c r="B79" s="20">
        <v>10628</v>
      </c>
      <c r="C79" s="20" t="s">
        <v>48</v>
      </c>
      <c r="D79" s="22">
        <v>42959</v>
      </c>
      <c r="E79" s="22">
        <v>42987</v>
      </c>
      <c r="F79" s="22">
        <v>42967</v>
      </c>
      <c r="G79" s="21" t="s">
        <v>646</v>
      </c>
      <c r="H79" s="21">
        <v>151.80000000000001</v>
      </c>
      <c r="I79" s="21">
        <v>151.80000000000001</v>
      </c>
      <c r="J79" s="21" t="s">
        <v>317</v>
      </c>
      <c r="K79" s="21" t="str">
        <f>TEXT(CustomerOrderInfo[[#This Row],[OrderDate]],"mmm")</f>
        <v>Aug</v>
      </c>
    </row>
    <row r="80" spans="2:11" hidden="1" x14ac:dyDescent="0.3">
      <c r="B80" s="20">
        <v>10679</v>
      </c>
      <c r="C80" s="20" t="s">
        <v>48</v>
      </c>
      <c r="D80" s="22">
        <v>43001</v>
      </c>
      <c r="E80" s="22">
        <v>43029</v>
      </c>
      <c r="F80" s="22">
        <v>43008</v>
      </c>
      <c r="G80" s="21" t="s">
        <v>646</v>
      </c>
      <c r="H80" s="21">
        <v>139.70000000000002</v>
      </c>
      <c r="I80" s="21">
        <v>139.70000000000002</v>
      </c>
      <c r="J80" s="21" t="s">
        <v>317</v>
      </c>
      <c r="K80" s="21" t="str">
        <f>TEXT(CustomerOrderInfo[[#This Row],[OrderDate]],"mmm")</f>
        <v>Sep</v>
      </c>
    </row>
    <row r="81" spans="2:11" hidden="1" x14ac:dyDescent="0.3">
      <c r="B81" s="20">
        <v>10826</v>
      </c>
      <c r="C81" s="20" t="s">
        <v>48</v>
      </c>
      <c r="D81" s="22">
        <v>43112</v>
      </c>
      <c r="E81" s="22">
        <v>43140</v>
      </c>
      <c r="F81" s="22">
        <v>43137</v>
      </c>
      <c r="G81" s="21" t="s">
        <v>644</v>
      </c>
      <c r="H81" s="21">
        <v>35.450000000000003</v>
      </c>
      <c r="I81" s="21">
        <v>35.450000000000003</v>
      </c>
      <c r="J81" s="21" t="s">
        <v>317</v>
      </c>
      <c r="K81" s="21" t="str">
        <f>TEXT(CustomerOrderInfo[[#This Row],[OrderDate]],"mmm")</f>
        <v>Jan</v>
      </c>
    </row>
    <row r="82" spans="2:11" hidden="1" x14ac:dyDescent="0.3">
      <c r="B82" s="20">
        <v>10326</v>
      </c>
      <c r="C82" s="20" t="s">
        <v>52</v>
      </c>
      <c r="D82" s="22">
        <v>42653</v>
      </c>
      <c r="E82" s="22">
        <v>42681</v>
      </c>
      <c r="F82" s="22">
        <v>42657</v>
      </c>
      <c r="G82" s="21" t="s">
        <v>645</v>
      </c>
      <c r="H82" s="21">
        <v>389.6</v>
      </c>
      <c r="I82" s="21">
        <v>389.6</v>
      </c>
      <c r="J82" s="21" t="s">
        <v>318</v>
      </c>
      <c r="K82" s="21" t="str">
        <f>TEXT(CustomerOrderInfo[[#This Row],[OrderDate]],"mmm")</f>
        <v>Oct</v>
      </c>
    </row>
    <row r="83" spans="2:11" hidden="1" x14ac:dyDescent="0.3">
      <c r="B83" s="20">
        <v>10801</v>
      </c>
      <c r="C83" s="20" t="s">
        <v>52</v>
      </c>
      <c r="D83" s="22">
        <v>43098</v>
      </c>
      <c r="E83" s="22">
        <v>43126</v>
      </c>
      <c r="F83" s="22">
        <v>43100</v>
      </c>
      <c r="G83" s="21" t="s">
        <v>645</v>
      </c>
      <c r="H83" s="21">
        <v>485.45000000000005</v>
      </c>
      <c r="I83" s="21">
        <v>485.45000000000005</v>
      </c>
      <c r="J83" s="21" t="s">
        <v>318</v>
      </c>
      <c r="K83" s="21" t="str">
        <f>TEXT(CustomerOrderInfo[[#This Row],[OrderDate]],"mmm")</f>
        <v>Dec</v>
      </c>
    </row>
    <row r="84" spans="2:11" hidden="1" x14ac:dyDescent="0.3">
      <c r="B84" s="20">
        <v>10970</v>
      </c>
      <c r="C84" s="20" t="s">
        <v>52</v>
      </c>
      <c r="D84" s="22">
        <v>43183</v>
      </c>
      <c r="E84" s="22">
        <v>43197</v>
      </c>
      <c r="F84" s="22">
        <v>43214</v>
      </c>
      <c r="G84" s="21" t="s">
        <v>644</v>
      </c>
      <c r="H84" s="21">
        <v>80.8</v>
      </c>
      <c r="I84" s="21">
        <v>80.8</v>
      </c>
      <c r="J84" s="21" t="s">
        <v>318</v>
      </c>
      <c r="K84" s="21" t="str">
        <f>TEXT(CustomerOrderInfo[[#This Row],[OrderDate]],"mmm")</f>
        <v>Mar</v>
      </c>
    </row>
    <row r="85" spans="2:11" hidden="1" x14ac:dyDescent="0.3">
      <c r="B85" s="20">
        <v>10331</v>
      </c>
      <c r="C85" s="20" t="s">
        <v>55</v>
      </c>
      <c r="D85" s="22">
        <v>42659</v>
      </c>
      <c r="E85" s="22">
        <v>42701</v>
      </c>
      <c r="F85" s="22">
        <v>42664</v>
      </c>
      <c r="G85" s="21" t="s">
        <v>644</v>
      </c>
      <c r="H85" s="21">
        <v>50.949999999999996</v>
      </c>
      <c r="I85" s="21">
        <v>50.949999999999996</v>
      </c>
      <c r="J85" s="21" t="s">
        <v>320</v>
      </c>
      <c r="K85" s="21" t="str">
        <f>TEXT(CustomerOrderInfo[[#This Row],[OrderDate]],"mmm")</f>
        <v>Oct</v>
      </c>
    </row>
    <row r="86" spans="2:11" hidden="1" x14ac:dyDescent="0.3">
      <c r="B86" s="20">
        <v>10340</v>
      </c>
      <c r="C86" s="20" t="s">
        <v>55</v>
      </c>
      <c r="D86" s="22">
        <v>42672</v>
      </c>
      <c r="E86" s="22">
        <v>42700</v>
      </c>
      <c r="F86" s="22">
        <v>42682</v>
      </c>
      <c r="G86" s="21" t="s">
        <v>646</v>
      </c>
      <c r="H86" s="21">
        <v>831.55</v>
      </c>
      <c r="I86" s="21">
        <v>831.55</v>
      </c>
      <c r="J86" s="21" t="s">
        <v>320</v>
      </c>
      <c r="K86" s="21" t="str">
        <f>TEXT(CustomerOrderInfo[[#This Row],[OrderDate]],"mmm")</f>
        <v>Oct</v>
      </c>
    </row>
    <row r="87" spans="2:11" hidden="1" x14ac:dyDescent="0.3">
      <c r="B87" s="20">
        <v>10362</v>
      </c>
      <c r="C87" s="20" t="s">
        <v>55</v>
      </c>
      <c r="D87" s="22">
        <v>42699</v>
      </c>
      <c r="E87" s="22">
        <v>42727</v>
      </c>
      <c r="F87" s="22">
        <v>42702</v>
      </c>
      <c r="G87" s="21" t="s">
        <v>644</v>
      </c>
      <c r="H87" s="21">
        <v>480.20000000000005</v>
      </c>
      <c r="I87" s="21">
        <v>480.20000000000005</v>
      </c>
      <c r="J87" s="21" t="s">
        <v>320</v>
      </c>
      <c r="K87" s="21" t="str">
        <f>TEXT(CustomerOrderInfo[[#This Row],[OrderDate]],"mmm")</f>
        <v>Nov</v>
      </c>
    </row>
    <row r="88" spans="2:11" hidden="1" x14ac:dyDescent="0.3">
      <c r="B88" s="20">
        <v>10470</v>
      </c>
      <c r="C88" s="20" t="s">
        <v>55</v>
      </c>
      <c r="D88" s="22">
        <v>42805</v>
      </c>
      <c r="E88" s="22">
        <v>42833</v>
      </c>
      <c r="F88" s="22">
        <v>42808</v>
      </c>
      <c r="G88" s="21" t="s">
        <v>645</v>
      </c>
      <c r="H88" s="21">
        <v>322.8</v>
      </c>
      <c r="I88" s="21">
        <v>322.8</v>
      </c>
      <c r="J88" s="21" t="s">
        <v>320</v>
      </c>
      <c r="K88" s="21" t="str">
        <f>TEXT(CustomerOrderInfo[[#This Row],[OrderDate]],"mmm")</f>
        <v>Mar</v>
      </c>
    </row>
    <row r="89" spans="2:11" hidden="1" x14ac:dyDescent="0.3">
      <c r="B89" s="20">
        <v>10511</v>
      </c>
      <c r="C89" s="20" t="s">
        <v>55</v>
      </c>
      <c r="D89" s="22">
        <v>42843</v>
      </c>
      <c r="E89" s="22">
        <v>42871</v>
      </c>
      <c r="F89" s="22">
        <v>42846</v>
      </c>
      <c r="G89" s="21" t="s">
        <v>646</v>
      </c>
      <c r="H89" s="21">
        <v>1753.1999999999998</v>
      </c>
      <c r="I89" s="21">
        <v>1753.1999999999998</v>
      </c>
      <c r="J89" s="21" t="s">
        <v>320</v>
      </c>
      <c r="K89" s="21" t="str">
        <f>TEXT(CustomerOrderInfo[[#This Row],[OrderDate]],"mmm")</f>
        <v>Apr</v>
      </c>
    </row>
    <row r="90" spans="2:11" hidden="1" x14ac:dyDescent="0.3">
      <c r="B90" s="20">
        <v>10525</v>
      </c>
      <c r="C90" s="20" t="s">
        <v>55</v>
      </c>
      <c r="D90" s="22">
        <v>42857</v>
      </c>
      <c r="E90" s="22">
        <v>42885</v>
      </c>
      <c r="F90" s="22">
        <v>42878</v>
      </c>
      <c r="G90" s="21" t="s">
        <v>645</v>
      </c>
      <c r="H90" s="21">
        <v>55.300000000000004</v>
      </c>
      <c r="I90" s="21">
        <v>55.300000000000004</v>
      </c>
      <c r="J90" s="21" t="s">
        <v>320</v>
      </c>
      <c r="K90" s="21" t="str">
        <f>TEXT(CustomerOrderInfo[[#This Row],[OrderDate]],"mmm")</f>
        <v>May</v>
      </c>
    </row>
    <row r="91" spans="2:11" hidden="1" x14ac:dyDescent="0.3">
      <c r="B91" s="20">
        <v>10663</v>
      </c>
      <c r="C91" s="20" t="s">
        <v>55</v>
      </c>
      <c r="D91" s="22">
        <v>42988</v>
      </c>
      <c r="E91" s="22">
        <v>43002</v>
      </c>
      <c r="F91" s="22">
        <v>43011</v>
      </c>
      <c r="G91" s="21" t="s">
        <v>645</v>
      </c>
      <c r="H91" s="21">
        <v>565.75</v>
      </c>
      <c r="I91" s="21">
        <v>565.75</v>
      </c>
      <c r="J91" s="21" t="s">
        <v>320</v>
      </c>
      <c r="K91" s="21" t="str">
        <f>TEXT(CustomerOrderInfo[[#This Row],[OrderDate]],"mmm")</f>
        <v>Sep</v>
      </c>
    </row>
    <row r="92" spans="2:11" hidden="1" x14ac:dyDescent="0.3">
      <c r="B92" s="20">
        <v>10715</v>
      </c>
      <c r="C92" s="20" t="s">
        <v>55</v>
      </c>
      <c r="D92" s="22">
        <v>43031</v>
      </c>
      <c r="E92" s="22">
        <v>43045</v>
      </c>
      <c r="F92" s="22">
        <v>43037</v>
      </c>
      <c r="G92" s="21" t="s">
        <v>644</v>
      </c>
      <c r="H92" s="21">
        <v>316</v>
      </c>
      <c r="I92" s="21">
        <v>316</v>
      </c>
      <c r="J92" s="21" t="s">
        <v>320</v>
      </c>
      <c r="K92" s="21" t="str">
        <f>TEXT(CustomerOrderInfo[[#This Row],[OrderDate]],"mmm")</f>
        <v>Oct</v>
      </c>
    </row>
    <row r="93" spans="2:11" hidden="1" x14ac:dyDescent="0.3">
      <c r="B93" s="20">
        <v>10730</v>
      </c>
      <c r="C93" s="20" t="s">
        <v>55</v>
      </c>
      <c r="D93" s="22">
        <v>43044</v>
      </c>
      <c r="E93" s="22">
        <v>43072</v>
      </c>
      <c r="F93" s="22">
        <v>43053</v>
      </c>
      <c r="G93" s="21" t="s">
        <v>644</v>
      </c>
      <c r="H93" s="21">
        <v>100.60000000000001</v>
      </c>
      <c r="I93" s="21">
        <v>100.60000000000001</v>
      </c>
      <c r="J93" s="21" t="s">
        <v>320</v>
      </c>
      <c r="K93" s="21" t="str">
        <f>TEXT(CustomerOrderInfo[[#This Row],[OrderDate]],"mmm")</f>
        <v>Nov</v>
      </c>
    </row>
    <row r="94" spans="2:11" hidden="1" x14ac:dyDescent="0.3">
      <c r="B94" s="20">
        <v>10732</v>
      </c>
      <c r="C94" s="20" t="s">
        <v>55</v>
      </c>
      <c r="D94" s="22">
        <v>43045</v>
      </c>
      <c r="E94" s="22">
        <v>43073</v>
      </c>
      <c r="F94" s="22">
        <v>43046</v>
      </c>
      <c r="G94" s="21" t="s">
        <v>644</v>
      </c>
      <c r="H94" s="21">
        <v>84.85</v>
      </c>
      <c r="I94" s="21">
        <v>84.85</v>
      </c>
      <c r="J94" s="21" t="s">
        <v>320</v>
      </c>
      <c r="K94" s="21" t="str">
        <f>TEXT(CustomerOrderInfo[[#This Row],[OrderDate]],"mmm")</f>
        <v>Nov</v>
      </c>
    </row>
    <row r="95" spans="2:11" hidden="1" x14ac:dyDescent="0.3">
      <c r="B95" s="20">
        <v>10755</v>
      </c>
      <c r="C95" s="20" t="s">
        <v>55</v>
      </c>
      <c r="D95" s="22">
        <v>43065</v>
      </c>
      <c r="E95" s="22">
        <v>43093</v>
      </c>
      <c r="F95" s="22">
        <v>43067</v>
      </c>
      <c r="G95" s="21" t="s">
        <v>645</v>
      </c>
      <c r="H95" s="21">
        <v>83.550000000000011</v>
      </c>
      <c r="I95" s="21">
        <v>83.550000000000011</v>
      </c>
      <c r="J95" s="21" t="s">
        <v>320</v>
      </c>
      <c r="K95" s="21" t="str">
        <f>TEXT(CustomerOrderInfo[[#This Row],[OrderDate]],"mmm")</f>
        <v>Nov</v>
      </c>
    </row>
    <row r="96" spans="2:11" hidden="1" x14ac:dyDescent="0.3">
      <c r="B96" s="20">
        <v>10827</v>
      </c>
      <c r="C96" s="20" t="s">
        <v>55</v>
      </c>
      <c r="D96" s="22">
        <v>43112</v>
      </c>
      <c r="E96" s="22">
        <v>43126</v>
      </c>
      <c r="F96" s="22">
        <v>43137</v>
      </c>
      <c r="G96" s="21" t="s">
        <v>645</v>
      </c>
      <c r="H96" s="21">
        <v>317.7</v>
      </c>
      <c r="I96" s="21">
        <v>317.7</v>
      </c>
      <c r="J96" s="21" t="s">
        <v>320</v>
      </c>
      <c r="K96" s="21" t="str">
        <f>TEXT(CustomerOrderInfo[[#This Row],[OrderDate]],"mmm")</f>
        <v>Jan</v>
      </c>
    </row>
    <row r="97" spans="2:11" hidden="1" x14ac:dyDescent="0.3">
      <c r="B97" s="20">
        <v>10871</v>
      </c>
      <c r="C97" s="20" t="s">
        <v>55</v>
      </c>
      <c r="D97" s="22">
        <v>43136</v>
      </c>
      <c r="E97" s="22">
        <v>43164</v>
      </c>
      <c r="F97" s="22">
        <v>43141</v>
      </c>
      <c r="G97" s="21" t="s">
        <v>645</v>
      </c>
      <c r="H97" s="21">
        <v>561.35</v>
      </c>
      <c r="I97" s="21">
        <v>561.35</v>
      </c>
      <c r="J97" s="21" t="s">
        <v>320</v>
      </c>
      <c r="K97" s="21" t="str">
        <f>TEXT(CustomerOrderInfo[[#This Row],[OrderDate]],"mmm")</f>
        <v>Feb</v>
      </c>
    </row>
    <row r="98" spans="2:11" hidden="1" x14ac:dyDescent="0.3">
      <c r="B98" s="20">
        <v>10876</v>
      </c>
      <c r="C98" s="20" t="s">
        <v>55</v>
      </c>
      <c r="D98" s="22">
        <v>43140</v>
      </c>
      <c r="E98" s="22">
        <v>43168</v>
      </c>
      <c r="F98" s="22">
        <v>43143</v>
      </c>
      <c r="G98" s="21" t="s">
        <v>646</v>
      </c>
      <c r="H98" s="21">
        <v>302.10000000000002</v>
      </c>
      <c r="I98" s="21">
        <v>302.10000000000002</v>
      </c>
      <c r="J98" s="21" t="s">
        <v>320</v>
      </c>
      <c r="K98" s="21" t="str">
        <f>TEXT(CustomerOrderInfo[[#This Row],[OrderDate]],"mmm")</f>
        <v>Feb</v>
      </c>
    </row>
    <row r="99" spans="2:11" hidden="1" x14ac:dyDescent="0.3">
      <c r="B99" s="20">
        <v>10932</v>
      </c>
      <c r="C99" s="20" t="s">
        <v>55</v>
      </c>
      <c r="D99" s="22">
        <v>43165</v>
      </c>
      <c r="E99" s="22">
        <v>43193</v>
      </c>
      <c r="F99" s="22">
        <v>43183</v>
      </c>
      <c r="G99" s="21" t="s">
        <v>644</v>
      </c>
      <c r="H99" s="21">
        <v>673.19999999999993</v>
      </c>
      <c r="I99" s="21">
        <v>673.19999999999993</v>
      </c>
      <c r="J99" s="21" t="s">
        <v>320</v>
      </c>
      <c r="K99" s="21" t="str">
        <f>TEXT(CustomerOrderInfo[[#This Row],[OrderDate]],"mmm")</f>
        <v>Mar</v>
      </c>
    </row>
    <row r="100" spans="2:11" hidden="1" x14ac:dyDescent="0.3">
      <c r="B100" s="20">
        <v>10940</v>
      </c>
      <c r="C100" s="20" t="s">
        <v>55</v>
      </c>
      <c r="D100" s="22">
        <v>43170</v>
      </c>
      <c r="E100" s="22">
        <v>43198</v>
      </c>
      <c r="F100" s="22">
        <v>43182</v>
      </c>
      <c r="G100" s="21" t="s">
        <v>646</v>
      </c>
      <c r="H100" s="21">
        <v>98.85</v>
      </c>
      <c r="I100" s="21">
        <v>98.85</v>
      </c>
      <c r="J100" s="21" t="s">
        <v>320</v>
      </c>
      <c r="K100" s="21" t="str">
        <f>TEXT(CustomerOrderInfo[[#This Row],[OrderDate]],"mmm")</f>
        <v>Mar</v>
      </c>
    </row>
    <row r="101" spans="2:11" hidden="1" x14ac:dyDescent="0.3">
      <c r="B101" s="20">
        <v>11076</v>
      </c>
      <c r="C101" s="20" t="s">
        <v>55</v>
      </c>
      <c r="D101" s="22">
        <v>43226</v>
      </c>
      <c r="E101" s="22">
        <v>43254</v>
      </c>
      <c r="F101" s="22"/>
      <c r="G101" s="21" t="s">
        <v>645</v>
      </c>
      <c r="H101" s="21">
        <v>191.4</v>
      </c>
      <c r="I101" s="21">
        <v>191.4</v>
      </c>
      <c r="J101" s="21" t="s">
        <v>320</v>
      </c>
      <c r="K101" s="21" t="str">
        <f>TEXT(CustomerOrderInfo[[#This Row],[OrderDate]],"mmm")</f>
        <v>May</v>
      </c>
    </row>
    <row r="102" spans="2:11" hidden="1" x14ac:dyDescent="0.3">
      <c r="B102" s="20">
        <v>10389</v>
      </c>
      <c r="C102" s="20" t="s">
        <v>58</v>
      </c>
      <c r="D102" s="22">
        <v>42724</v>
      </c>
      <c r="E102" s="22">
        <v>42752</v>
      </c>
      <c r="F102" s="22">
        <v>42728</v>
      </c>
      <c r="G102" s="21" t="s">
        <v>645</v>
      </c>
      <c r="H102" s="21">
        <v>237.10000000000002</v>
      </c>
      <c r="I102" s="21">
        <v>237.10000000000002</v>
      </c>
      <c r="J102" s="21" t="s">
        <v>319</v>
      </c>
      <c r="K102" s="21" t="str">
        <f>TEXT(CustomerOrderInfo[[#This Row],[OrderDate]],"mmm")</f>
        <v>Dec</v>
      </c>
    </row>
    <row r="103" spans="2:11" hidden="1" x14ac:dyDescent="0.3">
      <c r="B103" s="20">
        <v>10410</v>
      </c>
      <c r="C103" s="20" t="s">
        <v>58</v>
      </c>
      <c r="D103" s="22">
        <v>42745</v>
      </c>
      <c r="E103" s="22">
        <v>42773</v>
      </c>
      <c r="F103" s="22">
        <v>42750</v>
      </c>
      <c r="G103" s="21" t="s">
        <v>646</v>
      </c>
      <c r="H103" s="21">
        <v>12</v>
      </c>
      <c r="I103" s="21">
        <v>12</v>
      </c>
      <c r="J103" s="21" t="s">
        <v>319</v>
      </c>
      <c r="K103" s="21" t="str">
        <f>TEXT(CustomerOrderInfo[[#This Row],[OrderDate]],"mmm")</f>
        <v>Jan</v>
      </c>
    </row>
    <row r="104" spans="2:11" hidden="1" x14ac:dyDescent="0.3">
      <c r="B104" s="20">
        <v>10411</v>
      </c>
      <c r="C104" s="20" t="s">
        <v>58</v>
      </c>
      <c r="D104" s="22">
        <v>42745</v>
      </c>
      <c r="E104" s="22">
        <v>42773</v>
      </c>
      <c r="F104" s="22">
        <v>42756</v>
      </c>
      <c r="G104" s="21" t="s">
        <v>646</v>
      </c>
      <c r="H104" s="21">
        <v>118.25</v>
      </c>
      <c r="I104" s="21">
        <v>118.25</v>
      </c>
      <c r="J104" s="21" t="s">
        <v>319</v>
      </c>
      <c r="K104" s="21" t="str">
        <f>TEXT(CustomerOrderInfo[[#This Row],[OrderDate]],"mmm")</f>
        <v>Jan</v>
      </c>
    </row>
    <row r="105" spans="2:11" hidden="1" x14ac:dyDescent="0.3">
      <c r="B105" s="20">
        <v>10431</v>
      </c>
      <c r="C105" s="20" t="s">
        <v>58</v>
      </c>
      <c r="D105" s="22">
        <v>42765</v>
      </c>
      <c r="E105" s="22">
        <v>42779</v>
      </c>
      <c r="F105" s="22">
        <v>42773</v>
      </c>
      <c r="G105" s="21" t="s">
        <v>645</v>
      </c>
      <c r="H105" s="21">
        <v>220.85000000000002</v>
      </c>
      <c r="I105" s="21">
        <v>220.85000000000002</v>
      </c>
      <c r="J105" s="21" t="s">
        <v>319</v>
      </c>
      <c r="K105" s="21" t="str">
        <f>TEXT(CustomerOrderInfo[[#This Row],[OrderDate]],"mmm")</f>
        <v>Jan</v>
      </c>
    </row>
    <row r="106" spans="2:11" hidden="1" x14ac:dyDescent="0.3">
      <c r="B106" s="20">
        <v>10492</v>
      </c>
      <c r="C106" s="20" t="s">
        <v>58</v>
      </c>
      <c r="D106" s="22">
        <v>42826</v>
      </c>
      <c r="E106" s="22">
        <v>42854</v>
      </c>
      <c r="F106" s="22">
        <v>42836</v>
      </c>
      <c r="G106" s="21" t="s">
        <v>644</v>
      </c>
      <c r="H106" s="21">
        <v>314.45</v>
      </c>
      <c r="I106" s="21">
        <v>314.45</v>
      </c>
      <c r="J106" s="21" t="s">
        <v>319</v>
      </c>
      <c r="K106" s="21" t="str">
        <f>TEXT(CustomerOrderInfo[[#This Row],[OrderDate]],"mmm")</f>
        <v>Apr</v>
      </c>
    </row>
    <row r="107" spans="2:11" hidden="1" x14ac:dyDescent="0.3">
      <c r="B107" s="20">
        <v>10742</v>
      </c>
      <c r="C107" s="20" t="s">
        <v>58</v>
      </c>
      <c r="D107" s="22">
        <v>43053</v>
      </c>
      <c r="E107" s="22">
        <v>43081</v>
      </c>
      <c r="F107" s="22">
        <v>43057</v>
      </c>
      <c r="G107" s="21" t="s">
        <v>646</v>
      </c>
      <c r="H107" s="21">
        <v>1218.6499999999999</v>
      </c>
      <c r="I107" s="21">
        <v>1218.6499999999999</v>
      </c>
      <c r="J107" s="21" t="s">
        <v>319</v>
      </c>
      <c r="K107" s="21" t="str">
        <f>TEXT(CustomerOrderInfo[[#This Row],[OrderDate]],"mmm")</f>
        <v>Nov</v>
      </c>
    </row>
    <row r="108" spans="2:11" hidden="1" x14ac:dyDescent="0.3">
      <c r="B108" s="20">
        <v>10918</v>
      </c>
      <c r="C108" s="20" t="s">
        <v>58</v>
      </c>
      <c r="D108" s="22">
        <v>43161</v>
      </c>
      <c r="E108" s="22">
        <v>43189</v>
      </c>
      <c r="F108" s="22">
        <v>43170</v>
      </c>
      <c r="G108" s="21" t="s">
        <v>646</v>
      </c>
      <c r="H108" s="21">
        <v>244.14999999999998</v>
      </c>
      <c r="I108" s="21">
        <v>244.14999999999998</v>
      </c>
      <c r="J108" s="21" t="s">
        <v>319</v>
      </c>
      <c r="K108" s="21" t="str">
        <f>TEXT(CustomerOrderInfo[[#This Row],[OrderDate]],"mmm")</f>
        <v>Mar</v>
      </c>
    </row>
    <row r="109" spans="2:11" hidden="1" x14ac:dyDescent="0.3">
      <c r="B109" s="20">
        <v>10944</v>
      </c>
      <c r="C109" s="20" t="s">
        <v>58</v>
      </c>
      <c r="D109" s="22">
        <v>43171</v>
      </c>
      <c r="E109" s="22">
        <v>43185</v>
      </c>
      <c r="F109" s="22">
        <v>43172</v>
      </c>
      <c r="G109" s="21" t="s">
        <v>646</v>
      </c>
      <c r="H109" s="21">
        <v>264.60000000000002</v>
      </c>
      <c r="I109" s="21">
        <v>264.60000000000002</v>
      </c>
      <c r="J109" s="21" t="s">
        <v>319</v>
      </c>
      <c r="K109" s="21" t="str">
        <f>TEXT(CustomerOrderInfo[[#This Row],[OrderDate]],"mmm")</f>
        <v>Mar</v>
      </c>
    </row>
    <row r="110" spans="2:11" hidden="1" x14ac:dyDescent="0.3">
      <c r="B110" s="20">
        <v>10949</v>
      </c>
      <c r="C110" s="20" t="s">
        <v>58</v>
      </c>
      <c r="D110" s="22">
        <v>43172</v>
      </c>
      <c r="E110" s="22">
        <v>43200</v>
      </c>
      <c r="F110" s="22">
        <v>43176</v>
      </c>
      <c r="G110" s="21" t="s">
        <v>646</v>
      </c>
      <c r="H110" s="21">
        <v>372.2</v>
      </c>
      <c r="I110" s="21">
        <v>372.2</v>
      </c>
      <c r="J110" s="21" t="s">
        <v>319</v>
      </c>
      <c r="K110" s="21" t="str">
        <f>TEXT(CustomerOrderInfo[[#This Row],[OrderDate]],"mmm")</f>
        <v>Mar</v>
      </c>
    </row>
    <row r="111" spans="2:11" hidden="1" x14ac:dyDescent="0.3">
      <c r="B111" s="20">
        <v>10975</v>
      </c>
      <c r="C111" s="20" t="s">
        <v>58</v>
      </c>
      <c r="D111" s="22">
        <v>43184</v>
      </c>
      <c r="E111" s="22">
        <v>43212</v>
      </c>
      <c r="F111" s="22">
        <v>43186</v>
      </c>
      <c r="G111" s="21" t="s">
        <v>646</v>
      </c>
      <c r="H111" s="21">
        <v>161.35000000000002</v>
      </c>
      <c r="I111" s="21">
        <v>161.35000000000002</v>
      </c>
      <c r="J111" s="21" t="s">
        <v>319</v>
      </c>
      <c r="K111" s="21" t="str">
        <f>TEXT(CustomerOrderInfo[[#This Row],[OrderDate]],"mmm")</f>
        <v>Mar</v>
      </c>
    </row>
    <row r="112" spans="2:11" hidden="1" x14ac:dyDescent="0.3">
      <c r="B112" s="20">
        <v>10982</v>
      </c>
      <c r="C112" s="20" t="s">
        <v>58</v>
      </c>
      <c r="D112" s="22">
        <v>43186</v>
      </c>
      <c r="E112" s="22">
        <v>43214</v>
      </c>
      <c r="F112" s="22">
        <v>43198</v>
      </c>
      <c r="G112" s="21" t="s">
        <v>644</v>
      </c>
      <c r="H112" s="21">
        <v>70.05</v>
      </c>
      <c r="I112" s="21">
        <v>70.05</v>
      </c>
      <c r="J112" s="21" t="s">
        <v>319</v>
      </c>
      <c r="K112" s="21" t="str">
        <f>TEXT(CustomerOrderInfo[[#This Row],[OrderDate]],"mmm")</f>
        <v>Mar</v>
      </c>
    </row>
    <row r="113" spans="2:11" hidden="1" x14ac:dyDescent="0.3">
      <c r="B113" s="20">
        <v>11027</v>
      </c>
      <c r="C113" s="20" t="s">
        <v>58</v>
      </c>
      <c r="D113" s="22">
        <v>43206</v>
      </c>
      <c r="E113" s="22">
        <v>43234</v>
      </c>
      <c r="F113" s="22">
        <v>43210</v>
      </c>
      <c r="G113" s="21" t="s">
        <v>644</v>
      </c>
      <c r="H113" s="21">
        <v>262.60000000000002</v>
      </c>
      <c r="I113" s="21">
        <v>262.60000000000002</v>
      </c>
      <c r="J113" s="21" t="s">
        <v>319</v>
      </c>
      <c r="K113" s="21" t="str">
        <f>TEXT(CustomerOrderInfo[[#This Row],[OrderDate]],"mmm")</f>
        <v>Apr</v>
      </c>
    </row>
    <row r="114" spans="2:11" hidden="1" x14ac:dyDescent="0.3">
      <c r="B114" s="20">
        <v>11045</v>
      </c>
      <c r="C114" s="20" t="s">
        <v>58</v>
      </c>
      <c r="D114" s="22">
        <v>43213</v>
      </c>
      <c r="E114" s="22">
        <v>43241</v>
      </c>
      <c r="F114" s="22"/>
      <c r="G114" s="21" t="s">
        <v>645</v>
      </c>
      <c r="H114" s="21">
        <v>352.9</v>
      </c>
      <c r="I114" s="21">
        <v>352.9</v>
      </c>
      <c r="J114" s="21" t="s">
        <v>319</v>
      </c>
      <c r="K114" s="21" t="str">
        <f>TEXT(CustomerOrderInfo[[#This Row],[OrderDate]],"mmm")</f>
        <v>Apr</v>
      </c>
    </row>
    <row r="115" spans="2:11" hidden="1" x14ac:dyDescent="0.3">
      <c r="B115" s="20">
        <v>11048</v>
      </c>
      <c r="C115" s="20" t="s">
        <v>58</v>
      </c>
      <c r="D115" s="22">
        <v>43214</v>
      </c>
      <c r="E115" s="22">
        <v>43242</v>
      </c>
      <c r="F115" s="22">
        <v>43220</v>
      </c>
      <c r="G115" s="21" t="s">
        <v>646</v>
      </c>
      <c r="H115" s="21">
        <v>120.60000000000001</v>
      </c>
      <c r="I115" s="21">
        <v>120.60000000000001</v>
      </c>
      <c r="J115" s="21" t="s">
        <v>319</v>
      </c>
      <c r="K115" s="21" t="str">
        <f>TEXT(CustomerOrderInfo[[#This Row],[OrderDate]],"mmm")</f>
        <v>Apr</v>
      </c>
    </row>
    <row r="116" spans="2:11" hidden="1" x14ac:dyDescent="0.3">
      <c r="B116" s="20">
        <v>10289</v>
      </c>
      <c r="C116" s="20" t="s">
        <v>62</v>
      </c>
      <c r="D116" s="22">
        <v>42608</v>
      </c>
      <c r="E116" s="22">
        <v>42636</v>
      </c>
      <c r="F116" s="22">
        <v>42610</v>
      </c>
      <c r="G116" s="21" t="s">
        <v>646</v>
      </c>
      <c r="H116" s="21">
        <v>113.85</v>
      </c>
      <c r="I116" s="21">
        <v>113.85</v>
      </c>
      <c r="J116" s="21" t="s">
        <v>321</v>
      </c>
      <c r="K116" s="21" t="str">
        <f>TEXT(CustomerOrderInfo[[#This Row],[OrderDate]],"mmm")</f>
        <v>Aug</v>
      </c>
    </row>
    <row r="117" spans="2:11" hidden="1" x14ac:dyDescent="0.3">
      <c r="B117" s="20">
        <v>10471</v>
      </c>
      <c r="C117" s="20" t="s">
        <v>62</v>
      </c>
      <c r="D117" s="22">
        <v>42805</v>
      </c>
      <c r="E117" s="22">
        <v>42833</v>
      </c>
      <c r="F117" s="22">
        <v>42812</v>
      </c>
      <c r="G117" s="21" t="s">
        <v>646</v>
      </c>
      <c r="H117" s="21">
        <v>227.95000000000002</v>
      </c>
      <c r="I117" s="21">
        <v>227.95000000000002</v>
      </c>
      <c r="J117" s="21" t="s">
        <v>321</v>
      </c>
      <c r="K117" s="21" t="str">
        <f>TEXT(CustomerOrderInfo[[#This Row],[OrderDate]],"mmm")</f>
        <v>Mar</v>
      </c>
    </row>
    <row r="118" spans="2:11" hidden="1" x14ac:dyDescent="0.3">
      <c r="B118" s="20">
        <v>10484</v>
      </c>
      <c r="C118" s="20" t="s">
        <v>62</v>
      </c>
      <c r="D118" s="22">
        <v>42818</v>
      </c>
      <c r="E118" s="22">
        <v>42846</v>
      </c>
      <c r="F118" s="22">
        <v>42826</v>
      </c>
      <c r="G118" s="21" t="s">
        <v>646</v>
      </c>
      <c r="H118" s="21">
        <v>34.4</v>
      </c>
      <c r="I118" s="21">
        <v>34.4</v>
      </c>
      <c r="J118" s="21" t="s">
        <v>321</v>
      </c>
      <c r="K118" s="21" t="str">
        <f>TEXT(CustomerOrderInfo[[#This Row],[OrderDate]],"mmm")</f>
        <v>Mar</v>
      </c>
    </row>
    <row r="119" spans="2:11" hidden="1" x14ac:dyDescent="0.3">
      <c r="B119" s="20">
        <v>10538</v>
      </c>
      <c r="C119" s="20" t="s">
        <v>62</v>
      </c>
      <c r="D119" s="22">
        <v>42870</v>
      </c>
      <c r="E119" s="22">
        <v>42898</v>
      </c>
      <c r="F119" s="22">
        <v>42871</v>
      </c>
      <c r="G119" s="21" t="s">
        <v>646</v>
      </c>
      <c r="H119" s="21">
        <v>24.35</v>
      </c>
      <c r="I119" s="21">
        <v>24.35</v>
      </c>
      <c r="J119" s="21" t="s">
        <v>321</v>
      </c>
      <c r="K119" s="21" t="str">
        <f>TEXT(CustomerOrderInfo[[#This Row],[OrderDate]],"mmm")</f>
        <v>May</v>
      </c>
    </row>
    <row r="120" spans="2:11" hidden="1" x14ac:dyDescent="0.3">
      <c r="B120" s="20">
        <v>10539</v>
      </c>
      <c r="C120" s="20" t="s">
        <v>62</v>
      </c>
      <c r="D120" s="22">
        <v>42871</v>
      </c>
      <c r="E120" s="22">
        <v>42899</v>
      </c>
      <c r="F120" s="22">
        <v>42878</v>
      </c>
      <c r="G120" s="21" t="s">
        <v>646</v>
      </c>
      <c r="H120" s="21">
        <v>61.8</v>
      </c>
      <c r="I120" s="21">
        <v>61.8</v>
      </c>
      <c r="J120" s="21" t="s">
        <v>321</v>
      </c>
      <c r="K120" s="21" t="str">
        <f>TEXT(CustomerOrderInfo[[#This Row],[OrderDate]],"mmm")</f>
        <v>May</v>
      </c>
    </row>
    <row r="121" spans="2:11" hidden="1" x14ac:dyDescent="0.3">
      <c r="B121" s="20">
        <v>10578</v>
      </c>
      <c r="C121" s="20" t="s">
        <v>62</v>
      </c>
      <c r="D121" s="22">
        <v>42910</v>
      </c>
      <c r="E121" s="22">
        <v>42938</v>
      </c>
      <c r="F121" s="22">
        <v>42941</v>
      </c>
      <c r="G121" s="21" t="s">
        <v>646</v>
      </c>
      <c r="H121" s="21">
        <v>148</v>
      </c>
      <c r="I121" s="21">
        <v>148</v>
      </c>
      <c r="J121" s="21" t="s">
        <v>321</v>
      </c>
      <c r="K121" s="21" t="str">
        <f>TEXT(CustomerOrderInfo[[#This Row],[OrderDate]],"mmm")</f>
        <v>Jun</v>
      </c>
    </row>
    <row r="122" spans="2:11" hidden="1" x14ac:dyDescent="0.3">
      <c r="B122" s="20">
        <v>10599</v>
      </c>
      <c r="C122" s="20" t="s">
        <v>62</v>
      </c>
      <c r="D122" s="22">
        <v>42931</v>
      </c>
      <c r="E122" s="22">
        <v>42973</v>
      </c>
      <c r="F122" s="22">
        <v>42937</v>
      </c>
      <c r="G122" s="21" t="s">
        <v>646</v>
      </c>
      <c r="H122" s="21">
        <v>149.9</v>
      </c>
      <c r="I122" s="21">
        <v>149.9</v>
      </c>
      <c r="J122" s="21" t="s">
        <v>321</v>
      </c>
      <c r="K122" s="21" t="str">
        <f>TEXT(CustomerOrderInfo[[#This Row],[OrderDate]],"mmm")</f>
        <v>Jul</v>
      </c>
    </row>
    <row r="123" spans="2:11" hidden="1" x14ac:dyDescent="0.3">
      <c r="B123" s="20">
        <v>10943</v>
      </c>
      <c r="C123" s="20" t="s">
        <v>62</v>
      </c>
      <c r="D123" s="22">
        <v>43170</v>
      </c>
      <c r="E123" s="22">
        <v>43198</v>
      </c>
      <c r="F123" s="22">
        <v>43178</v>
      </c>
      <c r="G123" s="21" t="s">
        <v>645</v>
      </c>
      <c r="H123" s="21">
        <v>10.85</v>
      </c>
      <c r="I123" s="21">
        <v>10.85</v>
      </c>
      <c r="J123" s="21" t="s">
        <v>321</v>
      </c>
      <c r="K123" s="21" t="str">
        <f>TEXT(CustomerOrderInfo[[#This Row],[OrderDate]],"mmm")</f>
        <v>Mar</v>
      </c>
    </row>
    <row r="124" spans="2:11" hidden="1" x14ac:dyDescent="0.3">
      <c r="B124" s="20">
        <v>10947</v>
      </c>
      <c r="C124" s="20" t="s">
        <v>62</v>
      </c>
      <c r="D124" s="22">
        <v>43172</v>
      </c>
      <c r="E124" s="22">
        <v>43200</v>
      </c>
      <c r="F124" s="22">
        <v>43175</v>
      </c>
      <c r="G124" s="21" t="s">
        <v>645</v>
      </c>
      <c r="H124" s="21">
        <v>16.299999999999997</v>
      </c>
      <c r="I124" s="21">
        <v>16.299999999999997</v>
      </c>
      <c r="J124" s="21" t="s">
        <v>321</v>
      </c>
      <c r="K124" s="21" t="str">
        <f>TEXT(CustomerOrderInfo[[#This Row],[OrderDate]],"mmm")</f>
        <v>Mar</v>
      </c>
    </row>
    <row r="125" spans="2:11" hidden="1" x14ac:dyDescent="0.3">
      <c r="B125" s="20">
        <v>11023</v>
      </c>
      <c r="C125" s="20" t="s">
        <v>62</v>
      </c>
      <c r="D125" s="22">
        <v>43204</v>
      </c>
      <c r="E125" s="22">
        <v>43218</v>
      </c>
      <c r="F125" s="22">
        <v>43214</v>
      </c>
      <c r="G125" s="21" t="s">
        <v>645</v>
      </c>
      <c r="H125" s="21">
        <v>619.15</v>
      </c>
      <c r="I125" s="21">
        <v>619.15</v>
      </c>
      <c r="J125" s="21" t="s">
        <v>321</v>
      </c>
      <c r="K125" s="21" t="str">
        <f>TEXT(CustomerOrderInfo[[#This Row],[OrderDate]],"mmm")</f>
        <v>Apr</v>
      </c>
    </row>
    <row r="126" spans="2:11" hidden="1" x14ac:dyDescent="0.3">
      <c r="B126" s="20">
        <v>10521</v>
      </c>
      <c r="C126" s="20" t="s">
        <v>64</v>
      </c>
      <c r="D126" s="22">
        <v>42854</v>
      </c>
      <c r="E126" s="22">
        <v>42882</v>
      </c>
      <c r="F126" s="22">
        <v>42857</v>
      </c>
      <c r="G126" s="21" t="s">
        <v>645</v>
      </c>
      <c r="H126" s="21">
        <v>86.1</v>
      </c>
      <c r="I126" s="21">
        <v>86.1</v>
      </c>
      <c r="J126" s="21" t="s">
        <v>322</v>
      </c>
      <c r="K126" s="21" t="str">
        <f>TEXT(CustomerOrderInfo[[#This Row],[OrderDate]],"mmm")</f>
        <v>Apr</v>
      </c>
    </row>
    <row r="127" spans="2:11" hidden="1" x14ac:dyDescent="0.3">
      <c r="B127" s="20">
        <v>10782</v>
      </c>
      <c r="C127" s="20" t="s">
        <v>64</v>
      </c>
      <c r="D127" s="22">
        <v>43086</v>
      </c>
      <c r="E127" s="22">
        <v>43114</v>
      </c>
      <c r="F127" s="22">
        <v>43091</v>
      </c>
      <c r="G127" s="21" t="s">
        <v>646</v>
      </c>
      <c r="H127" s="21">
        <v>5.5</v>
      </c>
      <c r="I127" s="21">
        <v>5.5</v>
      </c>
      <c r="J127" s="21" t="s">
        <v>322</v>
      </c>
      <c r="K127" s="21" t="str">
        <f>TEXT(CustomerOrderInfo[[#This Row],[OrderDate]],"mmm")</f>
        <v>Dec</v>
      </c>
    </row>
    <row r="128" spans="2:11" hidden="1" x14ac:dyDescent="0.3">
      <c r="B128" s="20">
        <v>10819</v>
      </c>
      <c r="C128" s="20" t="s">
        <v>64</v>
      </c>
      <c r="D128" s="22">
        <v>43107</v>
      </c>
      <c r="E128" s="22">
        <v>43135</v>
      </c>
      <c r="F128" s="22">
        <v>43116</v>
      </c>
      <c r="G128" s="21" t="s">
        <v>646</v>
      </c>
      <c r="H128" s="21">
        <v>98.800000000000011</v>
      </c>
      <c r="I128" s="21">
        <v>98.800000000000011</v>
      </c>
      <c r="J128" s="21" t="s">
        <v>322</v>
      </c>
      <c r="K128" s="21" t="str">
        <f>TEXT(CustomerOrderInfo[[#This Row],[OrderDate]],"mmm")</f>
        <v>Jan</v>
      </c>
    </row>
    <row r="129" spans="2:11" hidden="1" x14ac:dyDescent="0.3">
      <c r="B129" s="20">
        <v>10881</v>
      </c>
      <c r="C129" s="20" t="s">
        <v>64</v>
      </c>
      <c r="D129" s="22">
        <v>43142</v>
      </c>
      <c r="E129" s="22">
        <v>43170</v>
      </c>
      <c r="F129" s="22">
        <v>43149</v>
      </c>
      <c r="G129" s="21" t="s">
        <v>644</v>
      </c>
      <c r="H129" s="21">
        <v>14.2</v>
      </c>
      <c r="I129" s="21">
        <v>14.2</v>
      </c>
      <c r="J129" s="21" t="s">
        <v>322</v>
      </c>
      <c r="K129" s="21" t="str">
        <f>TEXT(CustomerOrderInfo[[#This Row],[OrderDate]],"mmm")</f>
        <v>Feb</v>
      </c>
    </row>
    <row r="130" spans="2:11" hidden="1" x14ac:dyDescent="0.3">
      <c r="B130" s="20">
        <v>10937</v>
      </c>
      <c r="C130" s="20" t="s">
        <v>64</v>
      </c>
      <c r="D130" s="22">
        <v>43169</v>
      </c>
      <c r="E130" s="22">
        <v>43183</v>
      </c>
      <c r="F130" s="22">
        <v>43172</v>
      </c>
      <c r="G130" s="21" t="s">
        <v>646</v>
      </c>
      <c r="H130" s="21">
        <v>157.55000000000001</v>
      </c>
      <c r="I130" s="21">
        <v>157.55000000000001</v>
      </c>
      <c r="J130" s="21" t="s">
        <v>322</v>
      </c>
      <c r="K130" s="21" t="str">
        <f>TEXT(CustomerOrderInfo[[#This Row],[OrderDate]],"mmm")</f>
        <v>Mar</v>
      </c>
    </row>
    <row r="131" spans="2:11" hidden="1" x14ac:dyDescent="0.3">
      <c r="B131" s="20">
        <v>11054</v>
      </c>
      <c r="C131" s="20" t="s">
        <v>64</v>
      </c>
      <c r="D131" s="22">
        <v>43218</v>
      </c>
      <c r="E131" s="22">
        <v>43246</v>
      </c>
      <c r="F131" s="22"/>
      <c r="G131" s="21" t="s">
        <v>644</v>
      </c>
      <c r="H131" s="21">
        <v>1.6500000000000001</v>
      </c>
      <c r="I131" s="21">
        <v>1.6500000000000001</v>
      </c>
      <c r="J131" s="21" t="s">
        <v>322</v>
      </c>
      <c r="K131" s="21" t="str">
        <f>TEXT(CustomerOrderInfo[[#This Row],[OrderDate]],"mmm")</f>
        <v>Apr</v>
      </c>
    </row>
    <row r="132" spans="2:11" hidden="1" x14ac:dyDescent="0.3">
      <c r="B132" s="20">
        <v>10259</v>
      </c>
      <c r="C132" s="20" t="s">
        <v>68</v>
      </c>
      <c r="D132" s="22">
        <v>42569</v>
      </c>
      <c r="E132" s="22">
        <v>42597</v>
      </c>
      <c r="F132" s="22">
        <v>42576</v>
      </c>
      <c r="G132" s="21" t="s">
        <v>646</v>
      </c>
      <c r="H132" s="21">
        <v>16.25</v>
      </c>
      <c r="I132" s="21">
        <v>16.25</v>
      </c>
      <c r="J132" s="21" t="s">
        <v>323</v>
      </c>
      <c r="K132" s="21" t="str">
        <f>TEXT(CustomerOrderInfo[[#This Row],[OrderDate]],"mmm")</f>
        <v>Jul</v>
      </c>
    </row>
    <row r="133" spans="2:11" hidden="1" x14ac:dyDescent="0.3">
      <c r="B133" s="20">
        <v>10254</v>
      </c>
      <c r="C133" s="20" t="s">
        <v>71</v>
      </c>
      <c r="D133" s="22">
        <v>42562</v>
      </c>
      <c r="E133" s="22">
        <v>42590</v>
      </c>
      <c r="F133" s="22">
        <v>42574</v>
      </c>
      <c r="G133" s="21" t="s">
        <v>645</v>
      </c>
      <c r="H133" s="21">
        <v>114.9</v>
      </c>
      <c r="I133" s="21">
        <v>114.9</v>
      </c>
      <c r="J133" s="21" t="s">
        <v>324</v>
      </c>
      <c r="K133" s="21" t="str">
        <f>TEXT(CustomerOrderInfo[[#This Row],[OrderDate]],"mmm")</f>
        <v>Jul</v>
      </c>
    </row>
    <row r="134" spans="2:11" hidden="1" x14ac:dyDescent="0.3">
      <c r="B134" s="20">
        <v>10370</v>
      </c>
      <c r="C134" s="20" t="s">
        <v>71</v>
      </c>
      <c r="D134" s="22">
        <v>42707</v>
      </c>
      <c r="E134" s="22">
        <v>42735</v>
      </c>
      <c r="F134" s="22">
        <v>42731</v>
      </c>
      <c r="G134" s="21" t="s">
        <v>645</v>
      </c>
      <c r="H134" s="21">
        <v>5.85</v>
      </c>
      <c r="I134" s="21">
        <v>5.85</v>
      </c>
      <c r="J134" s="21" t="s">
        <v>324</v>
      </c>
      <c r="K134" s="21" t="str">
        <f>TEXT(CustomerOrderInfo[[#This Row],[OrderDate]],"mmm")</f>
        <v>Dec</v>
      </c>
    </row>
    <row r="135" spans="2:11" hidden="1" x14ac:dyDescent="0.3">
      <c r="B135" s="20">
        <v>10519</v>
      </c>
      <c r="C135" s="20" t="s">
        <v>71</v>
      </c>
      <c r="D135" s="22">
        <v>42853</v>
      </c>
      <c r="E135" s="22">
        <v>42881</v>
      </c>
      <c r="F135" s="22">
        <v>42856</v>
      </c>
      <c r="G135" s="21" t="s">
        <v>646</v>
      </c>
      <c r="H135" s="21">
        <v>458.8</v>
      </c>
      <c r="I135" s="21">
        <v>458.8</v>
      </c>
      <c r="J135" s="21" t="s">
        <v>324</v>
      </c>
      <c r="K135" s="21" t="str">
        <f>TEXT(CustomerOrderInfo[[#This Row],[OrderDate]],"mmm")</f>
        <v>Apr</v>
      </c>
    </row>
    <row r="136" spans="2:11" hidden="1" x14ac:dyDescent="0.3">
      <c r="B136" s="20">
        <v>10731</v>
      </c>
      <c r="C136" s="20" t="s">
        <v>71</v>
      </c>
      <c r="D136" s="22">
        <v>43045</v>
      </c>
      <c r="E136" s="22">
        <v>43073</v>
      </c>
      <c r="F136" s="22">
        <v>43053</v>
      </c>
      <c r="G136" s="21" t="s">
        <v>644</v>
      </c>
      <c r="H136" s="21">
        <v>483.25</v>
      </c>
      <c r="I136" s="21">
        <v>483.25</v>
      </c>
      <c r="J136" s="21" t="s">
        <v>324</v>
      </c>
      <c r="K136" s="21" t="str">
        <f>TEXT(CustomerOrderInfo[[#This Row],[OrderDate]],"mmm")</f>
        <v>Nov</v>
      </c>
    </row>
    <row r="137" spans="2:11" hidden="1" x14ac:dyDescent="0.3">
      <c r="B137" s="20">
        <v>10746</v>
      </c>
      <c r="C137" s="20" t="s">
        <v>71</v>
      </c>
      <c r="D137" s="22">
        <v>43058</v>
      </c>
      <c r="E137" s="22">
        <v>43086</v>
      </c>
      <c r="F137" s="22">
        <v>43060</v>
      </c>
      <c r="G137" s="21" t="s">
        <v>646</v>
      </c>
      <c r="H137" s="21">
        <v>157.15</v>
      </c>
      <c r="I137" s="21">
        <v>157.15</v>
      </c>
      <c r="J137" s="21" t="s">
        <v>324</v>
      </c>
      <c r="K137" s="21" t="str">
        <f>TEXT(CustomerOrderInfo[[#This Row],[OrderDate]],"mmm")</f>
        <v>Nov</v>
      </c>
    </row>
    <row r="138" spans="2:11" hidden="1" x14ac:dyDescent="0.3">
      <c r="B138" s="20">
        <v>10966</v>
      </c>
      <c r="C138" s="20" t="s">
        <v>71</v>
      </c>
      <c r="D138" s="22">
        <v>43179</v>
      </c>
      <c r="E138" s="22">
        <v>43207</v>
      </c>
      <c r="F138" s="22">
        <v>43198</v>
      </c>
      <c r="G138" s="21" t="s">
        <v>644</v>
      </c>
      <c r="H138" s="21">
        <v>135.95000000000002</v>
      </c>
      <c r="I138" s="21">
        <v>135.95000000000002</v>
      </c>
      <c r="J138" s="21" t="s">
        <v>324</v>
      </c>
      <c r="K138" s="21" t="str">
        <f>TEXT(CustomerOrderInfo[[#This Row],[OrderDate]],"mmm")</f>
        <v>Mar</v>
      </c>
    </row>
    <row r="139" spans="2:11" hidden="1" x14ac:dyDescent="0.3">
      <c r="B139" s="20">
        <v>11029</v>
      </c>
      <c r="C139" s="20" t="s">
        <v>71</v>
      </c>
      <c r="D139" s="22">
        <v>43206</v>
      </c>
      <c r="E139" s="22">
        <v>43234</v>
      </c>
      <c r="F139" s="22">
        <v>43217</v>
      </c>
      <c r="G139" s="21" t="s">
        <v>644</v>
      </c>
      <c r="H139" s="21">
        <v>239.20000000000002</v>
      </c>
      <c r="I139" s="21">
        <v>239.20000000000002</v>
      </c>
      <c r="J139" s="21" t="s">
        <v>324</v>
      </c>
      <c r="K139" s="21" t="str">
        <f>TEXT(CustomerOrderInfo[[#This Row],[OrderDate]],"mmm")</f>
        <v>Apr</v>
      </c>
    </row>
    <row r="140" spans="2:11" hidden="1" x14ac:dyDescent="0.3">
      <c r="B140" s="20">
        <v>11041</v>
      </c>
      <c r="C140" s="20" t="s">
        <v>71</v>
      </c>
      <c r="D140" s="22">
        <v>43212</v>
      </c>
      <c r="E140" s="22">
        <v>43240</v>
      </c>
      <c r="F140" s="22">
        <v>43218</v>
      </c>
      <c r="G140" s="21" t="s">
        <v>645</v>
      </c>
      <c r="H140" s="21">
        <v>241.1</v>
      </c>
      <c r="I140" s="21">
        <v>241.1</v>
      </c>
      <c r="J140" s="21" t="s">
        <v>324</v>
      </c>
      <c r="K140" s="21" t="str">
        <f>TEXT(CustomerOrderInfo[[#This Row],[OrderDate]],"mmm")</f>
        <v>Apr</v>
      </c>
    </row>
    <row r="141" spans="2:11" hidden="1" x14ac:dyDescent="0.3">
      <c r="B141" s="20">
        <v>10290</v>
      </c>
      <c r="C141" s="20" t="s">
        <v>73</v>
      </c>
      <c r="D141" s="22">
        <v>42609</v>
      </c>
      <c r="E141" s="22">
        <v>42637</v>
      </c>
      <c r="F141" s="22">
        <v>42616</v>
      </c>
      <c r="G141" s="21" t="s">
        <v>644</v>
      </c>
      <c r="H141" s="21">
        <v>398.5</v>
      </c>
      <c r="I141" s="21">
        <v>398.5</v>
      </c>
      <c r="J141" s="21" t="s">
        <v>325</v>
      </c>
      <c r="K141" s="21" t="str">
        <f>TEXT(CustomerOrderInfo[[#This Row],[OrderDate]],"mmm")</f>
        <v>Aug</v>
      </c>
    </row>
    <row r="142" spans="2:11" hidden="1" x14ac:dyDescent="0.3">
      <c r="B142" s="20">
        <v>10466</v>
      </c>
      <c r="C142" s="20" t="s">
        <v>73</v>
      </c>
      <c r="D142" s="22">
        <v>42800</v>
      </c>
      <c r="E142" s="22">
        <v>42828</v>
      </c>
      <c r="F142" s="22">
        <v>42807</v>
      </c>
      <c r="G142" s="21" t="s">
        <v>644</v>
      </c>
      <c r="H142" s="21">
        <v>59.65</v>
      </c>
      <c r="I142" s="21">
        <v>59.65</v>
      </c>
      <c r="J142" s="21" t="s">
        <v>325</v>
      </c>
      <c r="K142" s="21" t="str">
        <f>TEXT(CustomerOrderInfo[[#This Row],[OrderDate]],"mmm")</f>
        <v>Mar</v>
      </c>
    </row>
    <row r="143" spans="2:11" hidden="1" x14ac:dyDescent="0.3">
      <c r="B143" s="20">
        <v>10494</v>
      </c>
      <c r="C143" s="20" t="s">
        <v>73</v>
      </c>
      <c r="D143" s="22">
        <v>42827</v>
      </c>
      <c r="E143" s="22">
        <v>42855</v>
      </c>
      <c r="F143" s="22">
        <v>42834</v>
      </c>
      <c r="G143" s="21" t="s">
        <v>645</v>
      </c>
      <c r="H143" s="21">
        <v>329.95</v>
      </c>
      <c r="I143" s="21">
        <v>329.95</v>
      </c>
      <c r="J143" s="21" t="s">
        <v>325</v>
      </c>
      <c r="K143" s="21" t="str">
        <f>TEXT(CustomerOrderInfo[[#This Row],[OrderDate]],"mmm")</f>
        <v>Apr</v>
      </c>
    </row>
    <row r="144" spans="2:11" hidden="1" x14ac:dyDescent="0.3">
      <c r="B144" s="20">
        <v>10969</v>
      </c>
      <c r="C144" s="20" t="s">
        <v>73</v>
      </c>
      <c r="D144" s="22">
        <v>43182</v>
      </c>
      <c r="E144" s="22">
        <v>43210</v>
      </c>
      <c r="F144" s="22">
        <v>43189</v>
      </c>
      <c r="G144" s="21" t="s">
        <v>645</v>
      </c>
      <c r="H144" s="21">
        <v>1.05</v>
      </c>
      <c r="I144" s="21">
        <v>1.05</v>
      </c>
      <c r="J144" s="21" t="s">
        <v>325</v>
      </c>
      <c r="K144" s="21" t="str">
        <f>TEXT(CustomerOrderInfo[[#This Row],[OrderDate]],"mmm")</f>
        <v>Mar</v>
      </c>
    </row>
    <row r="145" spans="2:11" hidden="1" x14ac:dyDescent="0.3">
      <c r="B145" s="20">
        <v>11042</v>
      </c>
      <c r="C145" s="20" t="s">
        <v>73</v>
      </c>
      <c r="D145" s="22">
        <v>43212</v>
      </c>
      <c r="E145" s="22">
        <v>43226</v>
      </c>
      <c r="F145" s="22">
        <v>43221</v>
      </c>
      <c r="G145" s="21" t="s">
        <v>644</v>
      </c>
      <c r="H145" s="21">
        <v>149.94999999999999</v>
      </c>
      <c r="I145" s="21">
        <v>149.94999999999999</v>
      </c>
      <c r="J145" s="21" t="s">
        <v>325</v>
      </c>
      <c r="K145" s="21" t="str">
        <f>TEXT(CustomerOrderInfo[[#This Row],[OrderDate]],"mmm")</f>
        <v>Apr</v>
      </c>
    </row>
    <row r="146" spans="2:11" hidden="1" x14ac:dyDescent="0.3">
      <c r="B146" s="20">
        <v>10435</v>
      </c>
      <c r="C146" s="20" t="s">
        <v>77</v>
      </c>
      <c r="D146" s="22">
        <v>42770</v>
      </c>
      <c r="E146" s="22">
        <v>42812</v>
      </c>
      <c r="F146" s="22">
        <v>42773</v>
      </c>
      <c r="G146" s="21" t="s">
        <v>645</v>
      </c>
      <c r="H146" s="21">
        <v>46.050000000000004</v>
      </c>
      <c r="I146" s="21">
        <v>46.050000000000004</v>
      </c>
      <c r="J146" s="21" t="s">
        <v>17</v>
      </c>
      <c r="K146" s="21" t="str">
        <f>TEXT(CustomerOrderInfo[[#This Row],[OrderDate]],"mmm")</f>
        <v>Feb</v>
      </c>
    </row>
    <row r="147" spans="2:11" hidden="1" x14ac:dyDescent="0.3">
      <c r="B147" s="20">
        <v>10462</v>
      </c>
      <c r="C147" s="20" t="s">
        <v>77</v>
      </c>
      <c r="D147" s="22">
        <v>42797</v>
      </c>
      <c r="E147" s="22">
        <v>42825</v>
      </c>
      <c r="F147" s="22">
        <v>42812</v>
      </c>
      <c r="G147" s="21" t="s">
        <v>644</v>
      </c>
      <c r="H147" s="21">
        <v>30.85</v>
      </c>
      <c r="I147" s="21">
        <v>30.85</v>
      </c>
      <c r="J147" s="21" t="s">
        <v>17</v>
      </c>
      <c r="K147" s="21" t="str">
        <f>TEXT(CustomerOrderInfo[[#This Row],[OrderDate]],"mmm")</f>
        <v>Mar</v>
      </c>
    </row>
    <row r="148" spans="2:11" hidden="1" x14ac:dyDescent="0.3">
      <c r="B148" s="20">
        <v>10848</v>
      </c>
      <c r="C148" s="20" t="s">
        <v>77</v>
      </c>
      <c r="D148" s="22">
        <v>43123</v>
      </c>
      <c r="E148" s="22">
        <v>43151</v>
      </c>
      <c r="F148" s="22">
        <v>43129</v>
      </c>
      <c r="G148" s="21" t="s">
        <v>645</v>
      </c>
      <c r="H148" s="21">
        <v>191.20000000000002</v>
      </c>
      <c r="I148" s="21">
        <v>191.20000000000002</v>
      </c>
      <c r="J148" s="21" t="s">
        <v>17</v>
      </c>
      <c r="K148" s="21" t="str">
        <f>TEXT(CustomerOrderInfo[[#This Row],[OrderDate]],"mmm")</f>
        <v>Jan</v>
      </c>
    </row>
    <row r="149" spans="2:11" hidden="1" x14ac:dyDescent="0.3">
      <c r="B149" s="20">
        <v>10363</v>
      </c>
      <c r="C149" s="20" t="s">
        <v>80</v>
      </c>
      <c r="D149" s="22">
        <v>42700</v>
      </c>
      <c r="E149" s="22">
        <v>42728</v>
      </c>
      <c r="F149" s="22">
        <v>42708</v>
      </c>
      <c r="G149" s="21" t="s">
        <v>646</v>
      </c>
      <c r="H149" s="21">
        <v>152.69999999999999</v>
      </c>
      <c r="I149" s="21">
        <v>152.69999999999999</v>
      </c>
      <c r="J149" s="21" t="s">
        <v>326</v>
      </c>
      <c r="K149" s="21" t="str">
        <f>TEXT(CustomerOrderInfo[[#This Row],[OrderDate]],"mmm")</f>
        <v>Nov</v>
      </c>
    </row>
    <row r="150" spans="2:11" hidden="1" x14ac:dyDescent="0.3">
      <c r="B150" s="20">
        <v>10391</v>
      </c>
      <c r="C150" s="20" t="s">
        <v>80</v>
      </c>
      <c r="D150" s="22">
        <v>42727</v>
      </c>
      <c r="E150" s="22">
        <v>42755</v>
      </c>
      <c r="F150" s="22">
        <v>42735</v>
      </c>
      <c r="G150" s="21" t="s">
        <v>646</v>
      </c>
      <c r="H150" s="21">
        <v>27.25</v>
      </c>
      <c r="I150" s="21">
        <v>27.25</v>
      </c>
      <c r="J150" s="21" t="s">
        <v>326</v>
      </c>
      <c r="K150" s="21" t="str">
        <f>TEXT(CustomerOrderInfo[[#This Row],[OrderDate]],"mmm")</f>
        <v>Dec</v>
      </c>
    </row>
    <row r="151" spans="2:11" hidden="1" x14ac:dyDescent="0.3">
      <c r="B151" s="20">
        <v>10797</v>
      </c>
      <c r="C151" s="20" t="s">
        <v>80</v>
      </c>
      <c r="D151" s="22">
        <v>43094</v>
      </c>
      <c r="E151" s="22">
        <v>43122</v>
      </c>
      <c r="F151" s="22">
        <v>43105</v>
      </c>
      <c r="G151" s="21" t="s">
        <v>645</v>
      </c>
      <c r="H151" s="21">
        <v>166.75</v>
      </c>
      <c r="I151" s="21">
        <v>166.75</v>
      </c>
      <c r="J151" s="21" t="s">
        <v>326</v>
      </c>
      <c r="K151" s="21" t="str">
        <f>TEXT(CustomerOrderInfo[[#This Row],[OrderDate]],"mmm")</f>
        <v>Dec</v>
      </c>
    </row>
    <row r="152" spans="2:11" hidden="1" x14ac:dyDescent="0.3">
      <c r="B152" s="20">
        <v>10825</v>
      </c>
      <c r="C152" s="20" t="s">
        <v>80</v>
      </c>
      <c r="D152" s="22">
        <v>43109</v>
      </c>
      <c r="E152" s="22">
        <v>43137</v>
      </c>
      <c r="F152" s="22">
        <v>43114</v>
      </c>
      <c r="G152" s="21" t="s">
        <v>644</v>
      </c>
      <c r="H152" s="21">
        <v>396.25</v>
      </c>
      <c r="I152" s="21">
        <v>396.25</v>
      </c>
      <c r="J152" s="21" t="s">
        <v>326</v>
      </c>
      <c r="K152" s="21" t="str">
        <f>TEXT(CustomerOrderInfo[[#This Row],[OrderDate]],"mmm")</f>
        <v>Jan</v>
      </c>
    </row>
    <row r="153" spans="2:11" hidden="1" x14ac:dyDescent="0.3">
      <c r="B153" s="20">
        <v>11036</v>
      </c>
      <c r="C153" s="20" t="s">
        <v>80</v>
      </c>
      <c r="D153" s="22">
        <v>43210</v>
      </c>
      <c r="E153" s="22">
        <v>43238</v>
      </c>
      <c r="F153" s="22">
        <v>43212</v>
      </c>
      <c r="G153" s="21" t="s">
        <v>646</v>
      </c>
      <c r="H153" s="21">
        <v>747.35</v>
      </c>
      <c r="I153" s="21">
        <v>747.35</v>
      </c>
      <c r="J153" s="21" t="s">
        <v>326</v>
      </c>
      <c r="K153" s="21" t="str">
        <f>TEXT(CustomerOrderInfo[[#This Row],[OrderDate]],"mmm")</f>
        <v>Apr</v>
      </c>
    </row>
    <row r="154" spans="2:11" hidden="1" x14ac:dyDescent="0.3">
      <c r="B154" s="20">
        <v>11067</v>
      </c>
      <c r="C154" s="20" t="s">
        <v>80</v>
      </c>
      <c r="D154" s="22">
        <v>43224</v>
      </c>
      <c r="E154" s="22">
        <v>43238</v>
      </c>
      <c r="F154" s="22">
        <v>43226</v>
      </c>
      <c r="G154" s="21" t="s">
        <v>645</v>
      </c>
      <c r="H154" s="21">
        <v>39.900000000000006</v>
      </c>
      <c r="I154" s="21">
        <v>39.900000000000006</v>
      </c>
      <c r="J154" s="21" t="s">
        <v>326</v>
      </c>
      <c r="K154" s="21" t="str">
        <f>TEXT(CustomerOrderInfo[[#This Row],[OrderDate]],"mmm")</f>
        <v>May</v>
      </c>
    </row>
    <row r="155" spans="2:11" hidden="1" x14ac:dyDescent="0.3">
      <c r="B155" s="20">
        <v>10311</v>
      </c>
      <c r="C155" s="20" t="s">
        <v>83</v>
      </c>
      <c r="D155" s="22">
        <v>42633</v>
      </c>
      <c r="E155" s="22">
        <v>42647</v>
      </c>
      <c r="F155" s="22">
        <v>42639</v>
      </c>
      <c r="G155" s="21" t="s">
        <v>646</v>
      </c>
      <c r="H155" s="21">
        <v>123.45</v>
      </c>
      <c r="I155" s="21">
        <v>123.45</v>
      </c>
      <c r="J155" s="21" t="s">
        <v>327</v>
      </c>
      <c r="K155" s="23" t="str">
        <f>TEXT(CustomerOrderInfo[[#This Row],[OrderDate]],"mmm")</f>
        <v>Sep</v>
      </c>
    </row>
    <row r="156" spans="2:11" hidden="1" x14ac:dyDescent="0.3">
      <c r="B156" s="20">
        <v>10609</v>
      </c>
      <c r="C156" s="20" t="s">
        <v>83</v>
      </c>
      <c r="D156" s="22">
        <v>42940</v>
      </c>
      <c r="E156" s="22">
        <v>42968</v>
      </c>
      <c r="F156" s="22">
        <v>42946</v>
      </c>
      <c r="G156" s="21" t="s">
        <v>645</v>
      </c>
      <c r="H156" s="21">
        <v>9.25</v>
      </c>
      <c r="I156" s="21">
        <v>9.25</v>
      </c>
      <c r="J156" s="21" t="s">
        <v>327</v>
      </c>
      <c r="K156" s="23" t="str">
        <f>TEXT(CustomerOrderInfo[[#This Row],[OrderDate]],"mmm")</f>
        <v>Jul</v>
      </c>
    </row>
    <row r="157" spans="2:11" hidden="1" x14ac:dyDescent="0.3">
      <c r="B157" s="20">
        <v>10683</v>
      </c>
      <c r="C157" s="20" t="s">
        <v>83</v>
      </c>
      <c r="D157" s="22">
        <v>43004</v>
      </c>
      <c r="E157" s="22">
        <v>43032</v>
      </c>
      <c r="F157" s="22">
        <v>43009</v>
      </c>
      <c r="G157" s="21" t="s">
        <v>644</v>
      </c>
      <c r="H157" s="21">
        <v>22</v>
      </c>
      <c r="I157" s="21">
        <v>22</v>
      </c>
      <c r="J157" s="21" t="s">
        <v>327</v>
      </c>
      <c r="K157" s="23" t="str">
        <f>TEXT(CustomerOrderInfo[[#This Row],[OrderDate]],"mmm")</f>
        <v>Sep</v>
      </c>
    </row>
    <row r="158" spans="2:11" hidden="1" x14ac:dyDescent="0.3">
      <c r="B158" s="20">
        <v>10890</v>
      </c>
      <c r="C158" s="20" t="s">
        <v>83</v>
      </c>
      <c r="D158" s="22">
        <v>43147</v>
      </c>
      <c r="E158" s="22">
        <v>43175</v>
      </c>
      <c r="F158" s="22">
        <v>43149</v>
      </c>
      <c r="G158" s="21" t="s">
        <v>644</v>
      </c>
      <c r="H158" s="21">
        <v>163.79999999999998</v>
      </c>
      <c r="I158" s="21">
        <v>163.79999999999998</v>
      </c>
      <c r="J158" s="21" t="s">
        <v>327</v>
      </c>
      <c r="K158" s="23" t="str">
        <f>TEXT(CustomerOrderInfo[[#This Row],[OrderDate]],"mmm")</f>
        <v>Feb</v>
      </c>
    </row>
    <row r="159" spans="2:11" hidden="1" x14ac:dyDescent="0.3">
      <c r="B159" s="20">
        <v>10364</v>
      </c>
      <c r="C159" s="20" t="s">
        <v>86</v>
      </c>
      <c r="D159" s="22">
        <v>42700</v>
      </c>
      <c r="E159" s="22">
        <v>42742</v>
      </c>
      <c r="F159" s="22">
        <v>42708</v>
      </c>
      <c r="G159" s="21" t="s">
        <v>644</v>
      </c>
      <c r="H159" s="21">
        <v>359.85</v>
      </c>
      <c r="I159" s="21">
        <v>359.85</v>
      </c>
      <c r="J159" s="21" t="s">
        <v>16</v>
      </c>
      <c r="K159" s="21" t="str">
        <f>TEXT(CustomerOrderInfo[[#This Row],[OrderDate]],"mmm")</f>
        <v>Nov</v>
      </c>
    </row>
    <row r="160" spans="2:11" hidden="1" x14ac:dyDescent="0.3">
      <c r="B160" s="20">
        <v>10400</v>
      </c>
      <c r="C160" s="20" t="s">
        <v>86</v>
      </c>
      <c r="D160" s="22">
        <v>42736</v>
      </c>
      <c r="E160" s="22">
        <v>42764</v>
      </c>
      <c r="F160" s="22">
        <v>42751</v>
      </c>
      <c r="G160" s="21" t="s">
        <v>646</v>
      </c>
      <c r="H160" s="21">
        <v>419.65000000000003</v>
      </c>
      <c r="I160" s="21">
        <v>419.65000000000003</v>
      </c>
      <c r="J160" s="21" t="s">
        <v>16</v>
      </c>
      <c r="K160" s="21" t="str">
        <f>TEXT(CustomerOrderInfo[[#This Row],[OrderDate]],"mmm")</f>
        <v>Jan</v>
      </c>
    </row>
    <row r="161" spans="2:11" hidden="1" x14ac:dyDescent="0.3">
      <c r="B161" s="20">
        <v>10532</v>
      </c>
      <c r="C161" s="20" t="s">
        <v>86</v>
      </c>
      <c r="D161" s="22">
        <v>42864</v>
      </c>
      <c r="E161" s="22">
        <v>42892</v>
      </c>
      <c r="F161" s="22">
        <v>42867</v>
      </c>
      <c r="G161" s="21" t="s">
        <v>646</v>
      </c>
      <c r="H161" s="21">
        <v>372.29999999999995</v>
      </c>
      <c r="I161" s="21">
        <v>372.29999999999995</v>
      </c>
      <c r="J161" s="21" t="s">
        <v>16</v>
      </c>
      <c r="K161" s="21" t="str">
        <f>TEXT(CustomerOrderInfo[[#This Row],[OrderDate]],"mmm")</f>
        <v>May</v>
      </c>
    </row>
    <row r="162" spans="2:11" hidden="1" x14ac:dyDescent="0.3">
      <c r="B162" s="20">
        <v>10726</v>
      </c>
      <c r="C162" s="20" t="s">
        <v>86</v>
      </c>
      <c r="D162" s="22">
        <v>43042</v>
      </c>
      <c r="E162" s="22">
        <v>43056</v>
      </c>
      <c r="F162" s="22">
        <v>43074</v>
      </c>
      <c r="G162" s="21" t="s">
        <v>644</v>
      </c>
      <c r="H162" s="21">
        <v>82.8</v>
      </c>
      <c r="I162" s="21">
        <v>82.8</v>
      </c>
      <c r="J162" s="21" t="s">
        <v>16</v>
      </c>
      <c r="K162" s="21" t="str">
        <f>TEXT(CustomerOrderInfo[[#This Row],[OrderDate]],"mmm")</f>
        <v>Nov</v>
      </c>
    </row>
    <row r="163" spans="2:11" hidden="1" x14ac:dyDescent="0.3">
      <c r="B163" s="20">
        <v>10987</v>
      </c>
      <c r="C163" s="20" t="s">
        <v>86</v>
      </c>
      <c r="D163" s="22">
        <v>43190</v>
      </c>
      <c r="E163" s="22">
        <v>43218</v>
      </c>
      <c r="F163" s="22">
        <v>43196</v>
      </c>
      <c r="G163" s="21" t="s">
        <v>644</v>
      </c>
      <c r="H163" s="21">
        <v>927.4</v>
      </c>
      <c r="I163" s="21">
        <v>927.4</v>
      </c>
      <c r="J163" s="21" t="s">
        <v>16</v>
      </c>
      <c r="K163" s="21" t="str">
        <f>TEXT(CustomerOrderInfo[[#This Row],[OrderDate]],"mmm")</f>
        <v>Mar</v>
      </c>
    </row>
    <row r="164" spans="2:11" hidden="1" x14ac:dyDescent="0.3">
      <c r="B164" s="20">
        <v>11024</v>
      </c>
      <c r="C164" s="20" t="s">
        <v>86</v>
      </c>
      <c r="D164" s="22">
        <v>43205</v>
      </c>
      <c r="E164" s="22">
        <v>43233</v>
      </c>
      <c r="F164" s="22">
        <v>43210</v>
      </c>
      <c r="G164" s="21" t="s">
        <v>644</v>
      </c>
      <c r="H164" s="21">
        <v>371.8</v>
      </c>
      <c r="I164" s="21">
        <v>371.8</v>
      </c>
      <c r="J164" s="21" t="s">
        <v>16</v>
      </c>
      <c r="K164" s="21" t="str">
        <f>TEXT(CustomerOrderInfo[[#This Row],[OrderDate]],"mmm")</f>
        <v>Apr</v>
      </c>
    </row>
    <row r="165" spans="2:11" hidden="1" x14ac:dyDescent="0.3">
      <c r="B165" s="20">
        <v>11047</v>
      </c>
      <c r="C165" s="20" t="s">
        <v>86</v>
      </c>
      <c r="D165" s="22">
        <v>43214</v>
      </c>
      <c r="E165" s="22">
        <v>43242</v>
      </c>
      <c r="F165" s="22">
        <v>43221</v>
      </c>
      <c r="G165" s="21" t="s">
        <v>646</v>
      </c>
      <c r="H165" s="21">
        <v>233.1</v>
      </c>
      <c r="I165" s="21">
        <v>233.1</v>
      </c>
      <c r="J165" s="21" t="s">
        <v>16</v>
      </c>
      <c r="K165" s="21" t="str">
        <f>TEXT(CustomerOrderInfo[[#This Row],[OrderDate]],"mmm")</f>
        <v>Apr</v>
      </c>
    </row>
    <row r="166" spans="2:11" hidden="1" x14ac:dyDescent="0.3">
      <c r="B166" s="20">
        <v>11056</v>
      </c>
      <c r="C166" s="20" t="s">
        <v>86</v>
      </c>
      <c r="D166" s="22">
        <v>43218</v>
      </c>
      <c r="E166" s="22">
        <v>43232</v>
      </c>
      <c r="F166" s="22">
        <v>43221</v>
      </c>
      <c r="G166" s="21" t="s">
        <v>645</v>
      </c>
      <c r="H166" s="21">
        <v>1394.8</v>
      </c>
      <c r="I166" s="21">
        <v>1394.8</v>
      </c>
      <c r="J166" s="21" t="s">
        <v>16</v>
      </c>
      <c r="K166" s="21" t="str">
        <f>TEXT(CustomerOrderInfo[[#This Row],[OrderDate]],"mmm")</f>
        <v>Apr</v>
      </c>
    </row>
    <row r="167" spans="2:11" hidden="1" x14ac:dyDescent="0.3">
      <c r="B167" s="20">
        <v>10258</v>
      </c>
      <c r="C167" s="20" t="s">
        <v>89</v>
      </c>
      <c r="D167" s="22">
        <v>42568</v>
      </c>
      <c r="E167" s="22">
        <v>42596</v>
      </c>
      <c r="F167" s="22">
        <v>42574</v>
      </c>
      <c r="G167" s="21" t="s">
        <v>644</v>
      </c>
      <c r="H167" s="21">
        <v>702.55</v>
      </c>
      <c r="I167" s="21">
        <v>702.55</v>
      </c>
      <c r="J167" s="21" t="s">
        <v>15</v>
      </c>
      <c r="K167" s="21" t="str">
        <f>TEXT(CustomerOrderInfo[[#This Row],[OrderDate]],"mmm")</f>
        <v>Jul</v>
      </c>
    </row>
    <row r="168" spans="2:11" hidden="1" x14ac:dyDescent="0.3">
      <c r="B168" s="20">
        <v>10263</v>
      </c>
      <c r="C168" s="20" t="s">
        <v>89</v>
      </c>
      <c r="D168" s="22">
        <v>42574</v>
      </c>
      <c r="E168" s="22">
        <v>42602</v>
      </c>
      <c r="F168" s="22">
        <v>42582</v>
      </c>
      <c r="G168" s="21" t="s">
        <v>646</v>
      </c>
      <c r="H168" s="21">
        <v>730.3</v>
      </c>
      <c r="I168" s="21">
        <v>730.3</v>
      </c>
      <c r="J168" s="21" t="s">
        <v>15</v>
      </c>
      <c r="K168" s="21" t="str">
        <f>TEXT(CustomerOrderInfo[[#This Row],[OrderDate]],"mmm")</f>
        <v>Jul</v>
      </c>
    </row>
    <row r="169" spans="2:11" hidden="1" x14ac:dyDescent="0.3">
      <c r="B169" s="20">
        <v>10351</v>
      </c>
      <c r="C169" s="20" t="s">
        <v>89</v>
      </c>
      <c r="D169" s="22">
        <v>42685</v>
      </c>
      <c r="E169" s="22">
        <v>42713</v>
      </c>
      <c r="F169" s="22">
        <v>42694</v>
      </c>
      <c r="G169" s="21" t="s">
        <v>644</v>
      </c>
      <c r="H169" s="21">
        <v>811.65000000000009</v>
      </c>
      <c r="I169" s="21">
        <v>811.65000000000009</v>
      </c>
      <c r="J169" s="21" t="s">
        <v>15</v>
      </c>
      <c r="K169" s="21" t="str">
        <f>TEXT(CustomerOrderInfo[[#This Row],[OrderDate]],"mmm")</f>
        <v>Nov</v>
      </c>
    </row>
    <row r="170" spans="2:11" hidden="1" x14ac:dyDescent="0.3">
      <c r="B170" s="20">
        <v>10368</v>
      </c>
      <c r="C170" s="20" t="s">
        <v>89</v>
      </c>
      <c r="D170" s="22">
        <v>42703</v>
      </c>
      <c r="E170" s="22">
        <v>42731</v>
      </c>
      <c r="F170" s="22">
        <v>42706</v>
      </c>
      <c r="G170" s="21" t="s">
        <v>645</v>
      </c>
      <c r="H170" s="21">
        <v>509.75</v>
      </c>
      <c r="I170" s="21">
        <v>509.75</v>
      </c>
      <c r="J170" s="21" t="s">
        <v>15</v>
      </c>
      <c r="K170" s="21" t="str">
        <f>TEXT(CustomerOrderInfo[[#This Row],[OrderDate]],"mmm")</f>
        <v>Nov</v>
      </c>
    </row>
    <row r="171" spans="2:11" hidden="1" x14ac:dyDescent="0.3">
      <c r="B171" s="20">
        <v>10382</v>
      </c>
      <c r="C171" s="20" t="s">
        <v>89</v>
      </c>
      <c r="D171" s="22">
        <v>42717</v>
      </c>
      <c r="E171" s="22">
        <v>42745</v>
      </c>
      <c r="F171" s="22">
        <v>42720</v>
      </c>
      <c r="G171" s="21" t="s">
        <v>644</v>
      </c>
      <c r="H171" s="21">
        <v>473.84999999999997</v>
      </c>
      <c r="I171" s="21">
        <v>473.84999999999997</v>
      </c>
      <c r="J171" s="21" t="s">
        <v>15</v>
      </c>
      <c r="K171" s="21" t="str">
        <f>TEXT(CustomerOrderInfo[[#This Row],[OrderDate]],"mmm")</f>
        <v>Dec</v>
      </c>
    </row>
    <row r="172" spans="2:11" hidden="1" x14ac:dyDescent="0.3">
      <c r="B172" s="20">
        <v>10390</v>
      </c>
      <c r="C172" s="20" t="s">
        <v>89</v>
      </c>
      <c r="D172" s="22">
        <v>42727</v>
      </c>
      <c r="E172" s="22">
        <v>42755</v>
      </c>
      <c r="F172" s="22">
        <v>42730</v>
      </c>
      <c r="G172" s="21" t="s">
        <v>644</v>
      </c>
      <c r="H172" s="21">
        <v>631.9</v>
      </c>
      <c r="I172" s="21">
        <v>631.9</v>
      </c>
      <c r="J172" s="21" t="s">
        <v>15</v>
      </c>
      <c r="K172" s="21" t="str">
        <f>TEXT(CustomerOrderInfo[[#This Row],[OrderDate]],"mmm")</f>
        <v>Dec</v>
      </c>
    </row>
    <row r="173" spans="2:11" hidden="1" x14ac:dyDescent="0.3">
      <c r="B173" s="20">
        <v>10402</v>
      </c>
      <c r="C173" s="20" t="s">
        <v>89</v>
      </c>
      <c r="D173" s="22">
        <v>42737</v>
      </c>
      <c r="E173" s="22">
        <v>42779</v>
      </c>
      <c r="F173" s="22">
        <v>42745</v>
      </c>
      <c r="G173" s="21" t="s">
        <v>645</v>
      </c>
      <c r="H173" s="21">
        <v>339.4</v>
      </c>
      <c r="I173" s="21">
        <v>339.4</v>
      </c>
      <c r="J173" s="21" t="s">
        <v>15</v>
      </c>
      <c r="K173" s="21" t="str">
        <f>TEXT(CustomerOrderInfo[[#This Row],[OrderDate]],"mmm")</f>
        <v>Jan</v>
      </c>
    </row>
    <row r="174" spans="2:11" hidden="1" x14ac:dyDescent="0.3">
      <c r="B174" s="20">
        <v>10403</v>
      </c>
      <c r="C174" s="20" t="s">
        <v>89</v>
      </c>
      <c r="D174" s="22">
        <v>42738</v>
      </c>
      <c r="E174" s="22">
        <v>42766</v>
      </c>
      <c r="F174" s="22">
        <v>42744</v>
      </c>
      <c r="G174" s="21" t="s">
        <v>646</v>
      </c>
      <c r="H174" s="21">
        <v>368.95000000000005</v>
      </c>
      <c r="I174" s="21">
        <v>368.95000000000005</v>
      </c>
      <c r="J174" s="21" t="s">
        <v>15</v>
      </c>
      <c r="K174" s="21" t="str">
        <f>TEXT(CustomerOrderInfo[[#This Row],[OrderDate]],"mmm")</f>
        <v>Jan</v>
      </c>
    </row>
    <row r="175" spans="2:11" hidden="1" x14ac:dyDescent="0.3">
      <c r="B175" s="20">
        <v>10430</v>
      </c>
      <c r="C175" s="20" t="s">
        <v>89</v>
      </c>
      <c r="D175" s="22">
        <v>42765</v>
      </c>
      <c r="E175" s="22">
        <v>42779</v>
      </c>
      <c r="F175" s="22">
        <v>42769</v>
      </c>
      <c r="G175" s="21" t="s">
        <v>644</v>
      </c>
      <c r="H175" s="21">
        <v>2293.8999999999996</v>
      </c>
      <c r="I175" s="21">
        <v>2293.8999999999996</v>
      </c>
      <c r="J175" s="21" t="s">
        <v>15</v>
      </c>
      <c r="K175" s="21" t="str">
        <f>TEXT(CustomerOrderInfo[[#This Row],[OrderDate]],"mmm")</f>
        <v>Jan</v>
      </c>
    </row>
    <row r="176" spans="2:11" hidden="1" x14ac:dyDescent="0.3">
      <c r="B176" s="20">
        <v>10442</v>
      </c>
      <c r="C176" s="20" t="s">
        <v>89</v>
      </c>
      <c r="D176" s="22">
        <v>42777</v>
      </c>
      <c r="E176" s="22">
        <v>42805</v>
      </c>
      <c r="F176" s="22">
        <v>42784</v>
      </c>
      <c r="G176" s="21" t="s">
        <v>645</v>
      </c>
      <c r="H176" s="21">
        <v>239.7</v>
      </c>
      <c r="I176" s="21">
        <v>239.7</v>
      </c>
      <c r="J176" s="21" t="s">
        <v>15</v>
      </c>
      <c r="K176" s="21" t="str">
        <f>TEXT(CustomerOrderInfo[[#This Row],[OrderDate]],"mmm")</f>
        <v>Feb</v>
      </c>
    </row>
    <row r="177" spans="2:11" hidden="1" x14ac:dyDescent="0.3">
      <c r="B177" s="20">
        <v>10514</v>
      </c>
      <c r="C177" s="20" t="s">
        <v>89</v>
      </c>
      <c r="D177" s="22">
        <v>42847</v>
      </c>
      <c r="E177" s="22">
        <v>42875</v>
      </c>
      <c r="F177" s="22">
        <v>42871</v>
      </c>
      <c r="G177" s="21" t="s">
        <v>645</v>
      </c>
      <c r="H177" s="21">
        <v>3949.75</v>
      </c>
      <c r="I177" s="21">
        <v>3949.75</v>
      </c>
      <c r="J177" s="21" t="s">
        <v>15</v>
      </c>
      <c r="K177" s="21" t="str">
        <f>TEXT(CustomerOrderInfo[[#This Row],[OrderDate]],"mmm")</f>
        <v>Apr</v>
      </c>
    </row>
    <row r="178" spans="2:11" hidden="1" x14ac:dyDescent="0.3">
      <c r="B178" s="20">
        <v>10571</v>
      </c>
      <c r="C178" s="20" t="s">
        <v>89</v>
      </c>
      <c r="D178" s="22">
        <v>42903</v>
      </c>
      <c r="E178" s="22">
        <v>42945</v>
      </c>
      <c r="F178" s="22">
        <v>42920</v>
      </c>
      <c r="G178" s="21" t="s">
        <v>646</v>
      </c>
      <c r="H178" s="21">
        <v>130.29999999999998</v>
      </c>
      <c r="I178" s="21">
        <v>130.29999999999998</v>
      </c>
      <c r="J178" s="21" t="s">
        <v>15</v>
      </c>
      <c r="K178" s="21" t="str">
        <f>TEXT(CustomerOrderInfo[[#This Row],[OrderDate]],"mmm")</f>
        <v>Jun</v>
      </c>
    </row>
    <row r="179" spans="2:11" hidden="1" x14ac:dyDescent="0.3">
      <c r="B179" s="20">
        <v>10595</v>
      </c>
      <c r="C179" s="20" t="s">
        <v>89</v>
      </c>
      <c r="D179" s="22">
        <v>42926</v>
      </c>
      <c r="E179" s="22">
        <v>42954</v>
      </c>
      <c r="F179" s="22">
        <v>42930</v>
      </c>
      <c r="G179" s="21" t="s">
        <v>644</v>
      </c>
      <c r="H179" s="21">
        <v>483.9</v>
      </c>
      <c r="I179" s="21">
        <v>483.9</v>
      </c>
      <c r="J179" s="21" t="s">
        <v>15</v>
      </c>
      <c r="K179" s="21" t="str">
        <f>TEXT(CustomerOrderInfo[[#This Row],[OrderDate]],"mmm")</f>
        <v>Jul</v>
      </c>
    </row>
    <row r="180" spans="2:11" hidden="1" x14ac:dyDescent="0.3">
      <c r="B180" s="20">
        <v>10633</v>
      </c>
      <c r="C180" s="20" t="s">
        <v>89</v>
      </c>
      <c r="D180" s="22">
        <v>42962</v>
      </c>
      <c r="E180" s="22">
        <v>42990</v>
      </c>
      <c r="F180" s="22">
        <v>42965</v>
      </c>
      <c r="G180" s="21" t="s">
        <v>646</v>
      </c>
      <c r="H180" s="21">
        <v>2389.5</v>
      </c>
      <c r="I180" s="21">
        <v>2389.5</v>
      </c>
      <c r="J180" s="21" t="s">
        <v>15</v>
      </c>
      <c r="K180" s="21" t="str">
        <f>TEXT(CustomerOrderInfo[[#This Row],[OrderDate]],"mmm")</f>
        <v>Aug</v>
      </c>
    </row>
    <row r="181" spans="2:11" hidden="1" x14ac:dyDescent="0.3">
      <c r="B181" s="20">
        <v>10667</v>
      </c>
      <c r="C181" s="20" t="s">
        <v>89</v>
      </c>
      <c r="D181" s="22">
        <v>42990</v>
      </c>
      <c r="E181" s="22">
        <v>43018</v>
      </c>
      <c r="F181" s="22">
        <v>42997</v>
      </c>
      <c r="G181" s="21" t="s">
        <v>644</v>
      </c>
      <c r="H181" s="21">
        <v>390.45000000000005</v>
      </c>
      <c r="I181" s="21">
        <v>390.45000000000005</v>
      </c>
      <c r="J181" s="21" t="s">
        <v>15</v>
      </c>
      <c r="K181" s="21" t="str">
        <f>TEXT(CustomerOrderInfo[[#This Row],[OrderDate]],"mmm")</f>
        <v>Sep</v>
      </c>
    </row>
    <row r="182" spans="2:11" hidden="1" x14ac:dyDescent="0.3">
      <c r="B182" s="20">
        <v>10698</v>
      </c>
      <c r="C182" s="20" t="s">
        <v>89</v>
      </c>
      <c r="D182" s="22">
        <v>43017</v>
      </c>
      <c r="E182" s="22">
        <v>43045</v>
      </c>
      <c r="F182" s="22">
        <v>43025</v>
      </c>
      <c r="G182" s="21" t="s">
        <v>644</v>
      </c>
      <c r="H182" s="21">
        <v>1362.3500000000001</v>
      </c>
      <c r="I182" s="21">
        <v>1362.3500000000001</v>
      </c>
      <c r="J182" s="21" t="s">
        <v>15</v>
      </c>
      <c r="K182" s="21" t="str">
        <f>TEXT(CustomerOrderInfo[[#This Row],[OrderDate]],"mmm")</f>
        <v>Oct</v>
      </c>
    </row>
    <row r="183" spans="2:11" hidden="1" x14ac:dyDescent="0.3">
      <c r="B183" s="20">
        <v>10764</v>
      </c>
      <c r="C183" s="20" t="s">
        <v>89</v>
      </c>
      <c r="D183" s="22">
        <v>43072</v>
      </c>
      <c r="E183" s="22">
        <v>43100</v>
      </c>
      <c r="F183" s="22">
        <v>43077</v>
      </c>
      <c r="G183" s="21" t="s">
        <v>646</v>
      </c>
      <c r="H183" s="21">
        <v>727.25</v>
      </c>
      <c r="I183" s="21">
        <v>727.25</v>
      </c>
      <c r="J183" s="21" t="s">
        <v>15</v>
      </c>
      <c r="K183" s="21" t="str">
        <f>TEXT(CustomerOrderInfo[[#This Row],[OrderDate]],"mmm")</f>
        <v>Dec</v>
      </c>
    </row>
    <row r="184" spans="2:11" hidden="1" x14ac:dyDescent="0.3">
      <c r="B184" s="20">
        <v>10771</v>
      </c>
      <c r="C184" s="20" t="s">
        <v>89</v>
      </c>
      <c r="D184" s="22">
        <v>43079</v>
      </c>
      <c r="E184" s="22">
        <v>43107</v>
      </c>
      <c r="F184" s="22">
        <v>43102</v>
      </c>
      <c r="G184" s="21" t="s">
        <v>645</v>
      </c>
      <c r="H184" s="21">
        <v>55.949999999999996</v>
      </c>
      <c r="I184" s="21">
        <v>55.949999999999996</v>
      </c>
      <c r="J184" s="21" t="s">
        <v>15</v>
      </c>
      <c r="K184" s="21" t="str">
        <f>TEXT(CustomerOrderInfo[[#This Row],[OrderDate]],"mmm")</f>
        <v>Dec</v>
      </c>
    </row>
    <row r="185" spans="2:11" hidden="1" x14ac:dyDescent="0.3">
      <c r="B185" s="20">
        <v>10773</v>
      </c>
      <c r="C185" s="20" t="s">
        <v>89</v>
      </c>
      <c r="D185" s="22">
        <v>43080</v>
      </c>
      <c r="E185" s="22">
        <v>43108</v>
      </c>
      <c r="F185" s="22">
        <v>43085</v>
      </c>
      <c r="G185" s="21" t="s">
        <v>646</v>
      </c>
      <c r="H185" s="21">
        <v>482.15000000000003</v>
      </c>
      <c r="I185" s="21">
        <v>482.15000000000003</v>
      </c>
      <c r="J185" s="21" t="s">
        <v>15</v>
      </c>
      <c r="K185" s="21" t="str">
        <f>TEXT(CustomerOrderInfo[[#This Row],[OrderDate]],"mmm")</f>
        <v>Dec</v>
      </c>
    </row>
    <row r="186" spans="2:11" hidden="1" x14ac:dyDescent="0.3">
      <c r="B186" s="20">
        <v>10776</v>
      </c>
      <c r="C186" s="20" t="s">
        <v>89</v>
      </c>
      <c r="D186" s="22">
        <v>43084</v>
      </c>
      <c r="E186" s="22">
        <v>43112</v>
      </c>
      <c r="F186" s="22">
        <v>43087</v>
      </c>
      <c r="G186" s="21" t="s">
        <v>646</v>
      </c>
      <c r="H186" s="21">
        <v>1757.6499999999999</v>
      </c>
      <c r="I186" s="21">
        <v>1757.6499999999999</v>
      </c>
      <c r="J186" s="21" t="s">
        <v>15</v>
      </c>
      <c r="K186" s="21" t="str">
        <f>TEXT(CustomerOrderInfo[[#This Row],[OrderDate]],"mmm")</f>
        <v>Dec</v>
      </c>
    </row>
    <row r="187" spans="2:11" hidden="1" x14ac:dyDescent="0.3">
      <c r="B187" s="20">
        <v>10795</v>
      </c>
      <c r="C187" s="20" t="s">
        <v>89</v>
      </c>
      <c r="D187" s="22">
        <v>43093</v>
      </c>
      <c r="E187" s="22">
        <v>43121</v>
      </c>
      <c r="F187" s="22">
        <v>43120</v>
      </c>
      <c r="G187" s="21" t="s">
        <v>645</v>
      </c>
      <c r="H187" s="21">
        <v>633.29999999999995</v>
      </c>
      <c r="I187" s="21">
        <v>633.29999999999995</v>
      </c>
      <c r="J187" s="21" t="s">
        <v>15</v>
      </c>
      <c r="K187" s="21" t="str">
        <f>TEXT(CustomerOrderInfo[[#This Row],[OrderDate]],"mmm")</f>
        <v>Dec</v>
      </c>
    </row>
    <row r="188" spans="2:11" hidden="1" x14ac:dyDescent="0.3">
      <c r="B188" s="20">
        <v>10836</v>
      </c>
      <c r="C188" s="20" t="s">
        <v>89</v>
      </c>
      <c r="D188" s="22">
        <v>43116</v>
      </c>
      <c r="E188" s="22">
        <v>43144</v>
      </c>
      <c r="F188" s="22">
        <v>43121</v>
      </c>
      <c r="G188" s="21" t="s">
        <v>644</v>
      </c>
      <c r="H188" s="21">
        <v>2059.4</v>
      </c>
      <c r="I188" s="21">
        <v>2059.4</v>
      </c>
      <c r="J188" s="21" t="s">
        <v>15</v>
      </c>
      <c r="K188" s="21" t="str">
        <f>TEXT(CustomerOrderInfo[[#This Row],[OrderDate]],"mmm")</f>
        <v>Jan</v>
      </c>
    </row>
    <row r="189" spans="2:11" hidden="1" x14ac:dyDescent="0.3">
      <c r="B189" s="20">
        <v>10854</v>
      </c>
      <c r="C189" s="20" t="s">
        <v>89</v>
      </c>
      <c r="D189" s="22">
        <v>43127</v>
      </c>
      <c r="E189" s="22">
        <v>43155</v>
      </c>
      <c r="F189" s="22">
        <v>43136</v>
      </c>
      <c r="G189" s="21" t="s">
        <v>645</v>
      </c>
      <c r="H189" s="21">
        <v>501.1</v>
      </c>
      <c r="I189" s="21">
        <v>501.1</v>
      </c>
      <c r="J189" s="21" t="s">
        <v>15</v>
      </c>
      <c r="K189" s="21" t="str">
        <f>TEXT(CustomerOrderInfo[[#This Row],[OrderDate]],"mmm")</f>
        <v>Jan</v>
      </c>
    </row>
    <row r="190" spans="2:11" hidden="1" x14ac:dyDescent="0.3">
      <c r="B190" s="20">
        <v>10895</v>
      </c>
      <c r="C190" s="20" t="s">
        <v>89</v>
      </c>
      <c r="D190" s="22">
        <v>43149</v>
      </c>
      <c r="E190" s="22">
        <v>43177</v>
      </c>
      <c r="F190" s="22">
        <v>43154</v>
      </c>
      <c r="G190" s="21" t="s">
        <v>644</v>
      </c>
      <c r="H190" s="21">
        <v>813.75</v>
      </c>
      <c r="I190" s="21">
        <v>813.75</v>
      </c>
      <c r="J190" s="21" t="s">
        <v>15</v>
      </c>
      <c r="K190" s="21" t="str">
        <f>TEXT(CustomerOrderInfo[[#This Row],[OrderDate]],"mmm")</f>
        <v>Feb</v>
      </c>
    </row>
    <row r="191" spans="2:11" hidden="1" x14ac:dyDescent="0.3">
      <c r="B191" s="20">
        <v>10968</v>
      </c>
      <c r="C191" s="20" t="s">
        <v>89</v>
      </c>
      <c r="D191" s="22">
        <v>43182</v>
      </c>
      <c r="E191" s="22">
        <v>43210</v>
      </c>
      <c r="F191" s="22">
        <v>43191</v>
      </c>
      <c r="G191" s="21" t="s">
        <v>646</v>
      </c>
      <c r="H191" s="21">
        <v>373</v>
      </c>
      <c r="I191" s="21">
        <v>373</v>
      </c>
      <c r="J191" s="21" t="s">
        <v>15</v>
      </c>
      <c r="K191" s="21" t="str">
        <f>TEXT(CustomerOrderInfo[[#This Row],[OrderDate]],"mmm")</f>
        <v>Mar</v>
      </c>
    </row>
    <row r="192" spans="2:11" hidden="1" x14ac:dyDescent="0.3">
      <c r="B192" s="20">
        <v>10979</v>
      </c>
      <c r="C192" s="20" t="s">
        <v>89</v>
      </c>
      <c r="D192" s="22">
        <v>43185</v>
      </c>
      <c r="E192" s="22">
        <v>43213</v>
      </c>
      <c r="F192" s="22">
        <v>43190</v>
      </c>
      <c r="G192" s="21" t="s">
        <v>645</v>
      </c>
      <c r="H192" s="21">
        <v>1765.35</v>
      </c>
      <c r="I192" s="21">
        <v>1765.35</v>
      </c>
      <c r="J192" s="21" t="s">
        <v>15</v>
      </c>
      <c r="K192" s="21" t="str">
        <f>TEXT(CustomerOrderInfo[[#This Row],[OrderDate]],"mmm")</f>
        <v>Mar</v>
      </c>
    </row>
    <row r="193" spans="2:11" hidden="1" x14ac:dyDescent="0.3">
      <c r="B193" s="20">
        <v>10990</v>
      </c>
      <c r="C193" s="20" t="s">
        <v>89</v>
      </c>
      <c r="D193" s="22">
        <v>43191</v>
      </c>
      <c r="E193" s="22">
        <v>43233</v>
      </c>
      <c r="F193" s="22">
        <v>43197</v>
      </c>
      <c r="G193" s="21" t="s">
        <v>646</v>
      </c>
      <c r="H193" s="21">
        <v>588.04999999999995</v>
      </c>
      <c r="I193" s="21">
        <v>588.04999999999995</v>
      </c>
      <c r="J193" s="21" t="s">
        <v>15</v>
      </c>
      <c r="K193" s="21" t="str">
        <f>TEXT(CustomerOrderInfo[[#This Row],[OrderDate]],"mmm")</f>
        <v>Apr</v>
      </c>
    </row>
    <row r="194" spans="2:11" hidden="1" x14ac:dyDescent="0.3">
      <c r="B194" s="20">
        <v>11008</v>
      </c>
      <c r="C194" s="20" t="s">
        <v>89</v>
      </c>
      <c r="D194" s="22">
        <v>43198</v>
      </c>
      <c r="E194" s="22">
        <v>43226</v>
      </c>
      <c r="F194" s="22"/>
      <c r="G194" s="21" t="s">
        <v>646</v>
      </c>
      <c r="H194" s="21">
        <v>397.29999999999995</v>
      </c>
      <c r="I194" s="21">
        <v>397.29999999999995</v>
      </c>
      <c r="J194" s="21" t="s">
        <v>15</v>
      </c>
      <c r="K194" s="21" t="str">
        <f>TEXT(CustomerOrderInfo[[#This Row],[OrderDate]],"mmm")</f>
        <v>Apr</v>
      </c>
    </row>
    <row r="195" spans="2:11" hidden="1" x14ac:dyDescent="0.3">
      <c r="B195" s="20">
        <v>11017</v>
      </c>
      <c r="C195" s="20" t="s">
        <v>89</v>
      </c>
      <c r="D195" s="22">
        <v>43203</v>
      </c>
      <c r="E195" s="22">
        <v>43231</v>
      </c>
      <c r="F195" s="22">
        <v>43210</v>
      </c>
      <c r="G195" s="21" t="s">
        <v>645</v>
      </c>
      <c r="H195" s="21">
        <v>3771.3</v>
      </c>
      <c r="I195" s="21">
        <v>3771.3</v>
      </c>
      <c r="J195" s="21" t="s">
        <v>15</v>
      </c>
      <c r="K195" s="21" t="str">
        <f>TEXT(CustomerOrderInfo[[#This Row],[OrderDate]],"mmm")</f>
        <v>Apr</v>
      </c>
    </row>
    <row r="196" spans="2:11" hidden="1" x14ac:dyDescent="0.3">
      <c r="B196" s="20">
        <v>11072</v>
      </c>
      <c r="C196" s="20" t="s">
        <v>89</v>
      </c>
      <c r="D196" s="22">
        <v>43225</v>
      </c>
      <c r="E196" s="22">
        <v>43253</v>
      </c>
      <c r="F196" s="22"/>
      <c r="G196" s="21" t="s">
        <v>645</v>
      </c>
      <c r="H196" s="21">
        <v>1293.1999999999998</v>
      </c>
      <c r="I196" s="21">
        <v>1293.1999999999998</v>
      </c>
      <c r="J196" s="21" t="s">
        <v>15</v>
      </c>
      <c r="K196" s="21" t="str">
        <f>TEXT(CustomerOrderInfo[[#This Row],[OrderDate]],"mmm")</f>
        <v>May</v>
      </c>
    </row>
    <row r="197" spans="2:11" hidden="1" x14ac:dyDescent="0.3">
      <c r="B197" s="20">
        <v>10347</v>
      </c>
      <c r="C197" s="20" t="s">
        <v>93</v>
      </c>
      <c r="D197" s="22">
        <v>42680</v>
      </c>
      <c r="E197" s="22">
        <v>42708</v>
      </c>
      <c r="F197" s="22">
        <v>42682</v>
      </c>
      <c r="G197" s="21" t="s">
        <v>646</v>
      </c>
      <c r="H197" s="21">
        <v>15.5</v>
      </c>
      <c r="I197" s="21">
        <v>15.5</v>
      </c>
      <c r="J197" s="21" t="s">
        <v>328</v>
      </c>
      <c r="K197" s="21" t="str">
        <f>TEXT(CustomerOrderInfo[[#This Row],[OrderDate]],"mmm")</f>
        <v>Nov</v>
      </c>
    </row>
    <row r="198" spans="2:11" hidden="1" x14ac:dyDescent="0.3">
      <c r="B198" s="20">
        <v>10386</v>
      </c>
      <c r="C198" s="20" t="s">
        <v>93</v>
      </c>
      <c r="D198" s="22">
        <v>42722</v>
      </c>
      <c r="E198" s="22">
        <v>42736</v>
      </c>
      <c r="F198" s="22">
        <v>42729</v>
      </c>
      <c r="G198" s="21" t="s">
        <v>646</v>
      </c>
      <c r="H198" s="21">
        <v>69.95</v>
      </c>
      <c r="I198" s="21">
        <v>69.95</v>
      </c>
      <c r="J198" s="21" t="s">
        <v>328</v>
      </c>
      <c r="K198" s="21" t="str">
        <f>TEXT(CustomerOrderInfo[[#This Row],[OrderDate]],"mmm")</f>
        <v>Dec</v>
      </c>
    </row>
    <row r="199" spans="2:11" hidden="1" x14ac:dyDescent="0.3">
      <c r="B199" s="20">
        <v>10414</v>
      </c>
      <c r="C199" s="20" t="s">
        <v>93</v>
      </c>
      <c r="D199" s="22">
        <v>42749</v>
      </c>
      <c r="E199" s="22">
        <v>42777</v>
      </c>
      <c r="F199" s="22">
        <v>42752</v>
      </c>
      <c r="G199" s="21" t="s">
        <v>646</v>
      </c>
      <c r="H199" s="21">
        <v>107.4</v>
      </c>
      <c r="I199" s="21">
        <v>107.4</v>
      </c>
      <c r="J199" s="21" t="s">
        <v>328</v>
      </c>
      <c r="K199" s="21" t="str">
        <f>TEXT(CustomerOrderInfo[[#This Row],[OrderDate]],"mmm")</f>
        <v>Jan</v>
      </c>
    </row>
    <row r="200" spans="2:11" hidden="1" x14ac:dyDescent="0.3">
      <c r="B200" s="20">
        <v>10512</v>
      </c>
      <c r="C200" s="20" t="s">
        <v>93</v>
      </c>
      <c r="D200" s="22">
        <v>42846</v>
      </c>
      <c r="E200" s="22">
        <v>42874</v>
      </c>
      <c r="F200" s="22">
        <v>42849</v>
      </c>
      <c r="G200" s="21" t="s">
        <v>645</v>
      </c>
      <c r="H200" s="21">
        <v>17.649999999999999</v>
      </c>
      <c r="I200" s="21">
        <v>17.649999999999999</v>
      </c>
      <c r="J200" s="21" t="s">
        <v>328</v>
      </c>
      <c r="K200" s="21" t="str">
        <f>TEXT(CustomerOrderInfo[[#This Row],[OrderDate]],"mmm")</f>
        <v>Apr</v>
      </c>
    </row>
    <row r="201" spans="2:11" hidden="1" x14ac:dyDescent="0.3">
      <c r="B201" s="20">
        <v>10581</v>
      </c>
      <c r="C201" s="20" t="s">
        <v>93</v>
      </c>
      <c r="D201" s="22">
        <v>42912</v>
      </c>
      <c r="E201" s="22">
        <v>42940</v>
      </c>
      <c r="F201" s="22">
        <v>42918</v>
      </c>
      <c r="G201" s="21" t="s">
        <v>644</v>
      </c>
      <c r="H201" s="21">
        <v>15.049999999999999</v>
      </c>
      <c r="I201" s="21">
        <v>15.049999999999999</v>
      </c>
      <c r="J201" s="21" t="s">
        <v>328</v>
      </c>
      <c r="K201" s="21" t="str">
        <f>TEXT(CustomerOrderInfo[[#This Row],[OrderDate]],"mmm")</f>
        <v>Jun</v>
      </c>
    </row>
    <row r="202" spans="2:11" hidden="1" x14ac:dyDescent="0.3">
      <c r="B202" s="20">
        <v>10650</v>
      </c>
      <c r="C202" s="20" t="s">
        <v>93</v>
      </c>
      <c r="D202" s="22">
        <v>42976</v>
      </c>
      <c r="E202" s="22">
        <v>43004</v>
      </c>
      <c r="F202" s="22">
        <v>42981</v>
      </c>
      <c r="G202" s="21" t="s">
        <v>646</v>
      </c>
      <c r="H202" s="21">
        <v>884.05</v>
      </c>
      <c r="I202" s="21">
        <v>884.05</v>
      </c>
      <c r="J202" s="21" t="s">
        <v>328</v>
      </c>
      <c r="K202" s="21" t="str">
        <f>TEXT(CustomerOrderInfo[[#This Row],[OrderDate]],"mmm")</f>
        <v>Aug</v>
      </c>
    </row>
    <row r="203" spans="2:11" hidden="1" x14ac:dyDescent="0.3">
      <c r="B203" s="20">
        <v>10725</v>
      </c>
      <c r="C203" s="20" t="s">
        <v>93</v>
      </c>
      <c r="D203" s="22">
        <v>43039</v>
      </c>
      <c r="E203" s="22">
        <v>43067</v>
      </c>
      <c r="F203" s="22">
        <v>43044</v>
      </c>
      <c r="G203" s="21" t="s">
        <v>646</v>
      </c>
      <c r="H203" s="21">
        <v>54.15</v>
      </c>
      <c r="I203" s="21">
        <v>54.15</v>
      </c>
      <c r="J203" s="21" t="s">
        <v>328</v>
      </c>
      <c r="K203" s="21" t="str">
        <f>TEXT(CustomerOrderInfo[[#This Row],[OrderDate]],"mmm")</f>
        <v>Oct</v>
      </c>
    </row>
    <row r="204" spans="2:11" hidden="1" x14ac:dyDescent="0.3">
      <c r="B204" s="20">
        <v>10408</v>
      </c>
      <c r="C204" s="20" t="s">
        <v>98</v>
      </c>
      <c r="D204" s="22">
        <v>42743</v>
      </c>
      <c r="E204" s="22">
        <v>42771</v>
      </c>
      <c r="F204" s="22">
        <v>42749</v>
      </c>
      <c r="G204" s="21" t="s">
        <v>644</v>
      </c>
      <c r="H204" s="21">
        <v>56.3</v>
      </c>
      <c r="I204" s="21">
        <v>56.3</v>
      </c>
      <c r="J204" s="21" t="s">
        <v>330</v>
      </c>
      <c r="K204" s="21" t="str">
        <f>TEXT(CustomerOrderInfo[[#This Row],[OrderDate]],"mmm")</f>
        <v>Jan</v>
      </c>
    </row>
    <row r="205" spans="2:11" hidden="1" x14ac:dyDescent="0.3">
      <c r="B205" s="20">
        <v>10480</v>
      </c>
      <c r="C205" s="20" t="s">
        <v>98</v>
      </c>
      <c r="D205" s="22">
        <v>42814</v>
      </c>
      <c r="E205" s="22">
        <v>42842</v>
      </c>
      <c r="F205" s="22">
        <v>42818</v>
      </c>
      <c r="G205" s="21" t="s">
        <v>645</v>
      </c>
      <c r="H205" s="21">
        <v>6.75</v>
      </c>
      <c r="I205" s="21">
        <v>6.75</v>
      </c>
      <c r="J205" s="21" t="s">
        <v>330</v>
      </c>
      <c r="K205" s="21" t="str">
        <f>TEXT(CustomerOrderInfo[[#This Row],[OrderDate]],"mmm")</f>
        <v>Mar</v>
      </c>
    </row>
    <row r="206" spans="2:11" hidden="1" x14ac:dyDescent="0.3">
      <c r="B206" s="20">
        <v>10634</v>
      </c>
      <c r="C206" s="20" t="s">
        <v>98</v>
      </c>
      <c r="D206" s="22">
        <v>42962</v>
      </c>
      <c r="E206" s="22">
        <v>42990</v>
      </c>
      <c r="F206" s="22">
        <v>42968</v>
      </c>
      <c r="G206" s="21" t="s">
        <v>646</v>
      </c>
      <c r="H206" s="21">
        <v>2436.9</v>
      </c>
      <c r="I206" s="21">
        <v>2436.9</v>
      </c>
      <c r="J206" s="21" t="s">
        <v>330</v>
      </c>
      <c r="K206" s="21" t="str">
        <f>TEXT(CustomerOrderInfo[[#This Row],[OrderDate]],"mmm")</f>
        <v>Aug</v>
      </c>
    </row>
    <row r="207" spans="2:11" hidden="1" x14ac:dyDescent="0.3">
      <c r="B207" s="20">
        <v>10763</v>
      </c>
      <c r="C207" s="20" t="s">
        <v>98</v>
      </c>
      <c r="D207" s="22">
        <v>43072</v>
      </c>
      <c r="E207" s="22">
        <v>43100</v>
      </c>
      <c r="F207" s="22">
        <v>43077</v>
      </c>
      <c r="G207" s="21" t="s">
        <v>646</v>
      </c>
      <c r="H207" s="21">
        <v>186.75</v>
      </c>
      <c r="I207" s="21">
        <v>186.75</v>
      </c>
      <c r="J207" s="21" t="s">
        <v>330</v>
      </c>
      <c r="K207" s="21" t="str">
        <f>TEXT(CustomerOrderInfo[[#This Row],[OrderDate]],"mmm")</f>
        <v>Dec</v>
      </c>
    </row>
    <row r="208" spans="2:11" hidden="1" x14ac:dyDescent="0.3">
      <c r="B208" s="20">
        <v>10789</v>
      </c>
      <c r="C208" s="20" t="s">
        <v>98</v>
      </c>
      <c r="D208" s="22">
        <v>43091</v>
      </c>
      <c r="E208" s="22">
        <v>43119</v>
      </c>
      <c r="F208" s="22">
        <v>43100</v>
      </c>
      <c r="G208" s="21" t="s">
        <v>645</v>
      </c>
      <c r="H208" s="21">
        <v>503</v>
      </c>
      <c r="I208" s="21">
        <v>503</v>
      </c>
      <c r="J208" s="21" t="s">
        <v>330</v>
      </c>
      <c r="K208" s="21" t="str">
        <f>TEXT(CustomerOrderInfo[[#This Row],[OrderDate]],"mmm")</f>
        <v>Dec</v>
      </c>
    </row>
    <row r="209" spans="2:11" hidden="1" x14ac:dyDescent="0.3">
      <c r="B209" s="20">
        <v>10264</v>
      </c>
      <c r="C209" s="20" t="s">
        <v>102</v>
      </c>
      <c r="D209" s="22">
        <v>42575</v>
      </c>
      <c r="E209" s="22">
        <v>42603</v>
      </c>
      <c r="F209" s="22">
        <v>42605</v>
      </c>
      <c r="G209" s="21" t="s">
        <v>646</v>
      </c>
      <c r="H209" s="21">
        <v>18.350000000000001</v>
      </c>
      <c r="I209" s="21">
        <v>18.350000000000001</v>
      </c>
      <c r="J209" s="21" t="s">
        <v>331</v>
      </c>
      <c r="K209" s="21" t="str">
        <f>TEXT(CustomerOrderInfo[[#This Row],[OrderDate]],"mmm")</f>
        <v>Jul</v>
      </c>
    </row>
    <row r="210" spans="2:11" hidden="1" x14ac:dyDescent="0.3">
      <c r="B210" s="20">
        <v>10327</v>
      </c>
      <c r="C210" s="20" t="s">
        <v>102</v>
      </c>
      <c r="D210" s="22">
        <v>42654</v>
      </c>
      <c r="E210" s="22">
        <v>42682</v>
      </c>
      <c r="F210" s="22">
        <v>42657</v>
      </c>
      <c r="G210" s="21" t="s">
        <v>644</v>
      </c>
      <c r="H210" s="21">
        <v>316.8</v>
      </c>
      <c r="I210" s="21">
        <v>316.8</v>
      </c>
      <c r="J210" s="21" t="s">
        <v>331</v>
      </c>
      <c r="K210" s="21" t="str">
        <f>TEXT(CustomerOrderInfo[[#This Row],[OrderDate]],"mmm")</f>
        <v>Oct</v>
      </c>
    </row>
    <row r="211" spans="2:11" hidden="1" x14ac:dyDescent="0.3">
      <c r="B211" s="20">
        <v>10378</v>
      </c>
      <c r="C211" s="20" t="s">
        <v>102</v>
      </c>
      <c r="D211" s="22">
        <v>42714</v>
      </c>
      <c r="E211" s="22">
        <v>42742</v>
      </c>
      <c r="F211" s="22">
        <v>42723</v>
      </c>
      <c r="G211" s="21" t="s">
        <v>646</v>
      </c>
      <c r="H211" s="21">
        <v>27.200000000000003</v>
      </c>
      <c r="I211" s="21">
        <v>27.200000000000003</v>
      </c>
      <c r="J211" s="21" t="s">
        <v>331</v>
      </c>
      <c r="K211" s="21" t="str">
        <f>TEXT(CustomerOrderInfo[[#This Row],[OrderDate]],"mmm")</f>
        <v>Dec</v>
      </c>
    </row>
    <row r="212" spans="2:11" hidden="1" x14ac:dyDescent="0.3">
      <c r="B212" s="20">
        <v>10434</v>
      </c>
      <c r="C212" s="20" t="s">
        <v>102</v>
      </c>
      <c r="D212" s="22">
        <v>42769</v>
      </c>
      <c r="E212" s="22">
        <v>42797</v>
      </c>
      <c r="F212" s="22">
        <v>42779</v>
      </c>
      <c r="G212" s="21" t="s">
        <v>645</v>
      </c>
      <c r="H212" s="21">
        <v>89.600000000000009</v>
      </c>
      <c r="I212" s="21">
        <v>89.600000000000009</v>
      </c>
      <c r="J212" s="21" t="s">
        <v>331</v>
      </c>
      <c r="K212" s="21" t="str">
        <f>TEXT(CustomerOrderInfo[[#This Row],[OrderDate]],"mmm")</f>
        <v>Feb</v>
      </c>
    </row>
    <row r="213" spans="2:11" hidden="1" x14ac:dyDescent="0.3">
      <c r="B213" s="20">
        <v>10460</v>
      </c>
      <c r="C213" s="20" t="s">
        <v>102</v>
      </c>
      <c r="D213" s="22">
        <v>42794</v>
      </c>
      <c r="E213" s="22">
        <v>42822</v>
      </c>
      <c r="F213" s="22">
        <v>42797</v>
      </c>
      <c r="G213" s="21" t="s">
        <v>644</v>
      </c>
      <c r="H213" s="21">
        <v>81.349999999999994</v>
      </c>
      <c r="I213" s="21">
        <v>81.349999999999994</v>
      </c>
      <c r="J213" s="21" t="s">
        <v>331</v>
      </c>
      <c r="K213" s="21" t="str">
        <f>TEXT(CustomerOrderInfo[[#This Row],[OrderDate]],"mmm")</f>
        <v>Feb</v>
      </c>
    </row>
    <row r="214" spans="2:11" hidden="1" x14ac:dyDescent="0.3">
      <c r="B214" s="20">
        <v>10533</v>
      </c>
      <c r="C214" s="20" t="s">
        <v>102</v>
      </c>
      <c r="D214" s="22">
        <v>42867</v>
      </c>
      <c r="E214" s="22">
        <v>42895</v>
      </c>
      <c r="F214" s="22">
        <v>42877</v>
      </c>
      <c r="G214" s="21" t="s">
        <v>644</v>
      </c>
      <c r="H214" s="21">
        <v>940.19999999999993</v>
      </c>
      <c r="I214" s="21">
        <v>940.19999999999993</v>
      </c>
      <c r="J214" s="21" t="s">
        <v>331</v>
      </c>
      <c r="K214" s="21" t="str">
        <f>TEXT(CustomerOrderInfo[[#This Row],[OrderDate]],"mmm")</f>
        <v>May</v>
      </c>
    </row>
    <row r="215" spans="2:11" hidden="1" x14ac:dyDescent="0.3">
      <c r="B215" s="20">
        <v>10561</v>
      </c>
      <c r="C215" s="20" t="s">
        <v>102</v>
      </c>
      <c r="D215" s="22">
        <v>42892</v>
      </c>
      <c r="E215" s="22">
        <v>42920</v>
      </c>
      <c r="F215" s="22">
        <v>42895</v>
      </c>
      <c r="G215" s="21" t="s">
        <v>645</v>
      </c>
      <c r="H215" s="21">
        <v>1211.05</v>
      </c>
      <c r="I215" s="21">
        <v>1211.05</v>
      </c>
      <c r="J215" s="21" t="s">
        <v>331</v>
      </c>
      <c r="K215" s="21" t="str">
        <f>TEXT(CustomerOrderInfo[[#This Row],[OrderDate]],"mmm")</f>
        <v>Jun</v>
      </c>
    </row>
    <row r="216" spans="2:11" hidden="1" x14ac:dyDescent="0.3">
      <c r="B216" s="20">
        <v>10703</v>
      </c>
      <c r="C216" s="20" t="s">
        <v>102</v>
      </c>
      <c r="D216" s="22">
        <v>43022</v>
      </c>
      <c r="E216" s="22">
        <v>43050</v>
      </c>
      <c r="F216" s="22">
        <v>43028</v>
      </c>
      <c r="G216" s="21" t="s">
        <v>645</v>
      </c>
      <c r="H216" s="21">
        <v>761.5</v>
      </c>
      <c r="I216" s="21">
        <v>761.5</v>
      </c>
      <c r="J216" s="21" t="s">
        <v>331</v>
      </c>
      <c r="K216" s="21" t="str">
        <f>TEXT(CustomerOrderInfo[[#This Row],[OrderDate]],"mmm")</f>
        <v>Oct</v>
      </c>
    </row>
    <row r="217" spans="2:11" hidden="1" x14ac:dyDescent="0.3">
      <c r="B217" s="20">
        <v>10762</v>
      </c>
      <c r="C217" s="20" t="s">
        <v>102</v>
      </c>
      <c r="D217" s="22">
        <v>43071</v>
      </c>
      <c r="E217" s="22">
        <v>43099</v>
      </c>
      <c r="F217" s="22">
        <v>43078</v>
      </c>
      <c r="G217" s="21" t="s">
        <v>644</v>
      </c>
      <c r="H217" s="21">
        <v>1643.7</v>
      </c>
      <c r="I217" s="21">
        <v>1643.7</v>
      </c>
      <c r="J217" s="21" t="s">
        <v>331</v>
      </c>
      <c r="K217" s="21" t="str">
        <f>TEXT(CustomerOrderInfo[[#This Row],[OrderDate]],"mmm")</f>
        <v>Dec</v>
      </c>
    </row>
    <row r="218" spans="2:11" hidden="1" x14ac:dyDescent="0.3">
      <c r="B218" s="20">
        <v>10774</v>
      </c>
      <c r="C218" s="20" t="s">
        <v>102</v>
      </c>
      <c r="D218" s="22">
        <v>43080</v>
      </c>
      <c r="E218" s="22">
        <v>43094</v>
      </c>
      <c r="F218" s="22">
        <v>43081</v>
      </c>
      <c r="G218" s="21" t="s">
        <v>644</v>
      </c>
      <c r="H218" s="21">
        <v>241</v>
      </c>
      <c r="I218" s="21">
        <v>241</v>
      </c>
      <c r="J218" s="21" t="s">
        <v>331</v>
      </c>
      <c r="K218" s="21" t="str">
        <f>TEXT(CustomerOrderInfo[[#This Row],[OrderDate]],"mmm")</f>
        <v>Dec</v>
      </c>
    </row>
    <row r="219" spans="2:11" hidden="1" x14ac:dyDescent="0.3">
      <c r="B219" s="20">
        <v>10824</v>
      </c>
      <c r="C219" s="20" t="s">
        <v>102</v>
      </c>
      <c r="D219" s="22">
        <v>43109</v>
      </c>
      <c r="E219" s="22">
        <v>43137</v>
      </c>
      <c r="F219" s="22">
        <v>43130</v>
      </c>
      <c r="G219" s="21" t="s">
        <v>644</v>
      </c>
      <c r="H219" s="21">
        <v>6.15</v>
      </c>
      <c r="I219" s="21">
        <v>6.15</v>
      </c>
      <c r="J219" s="21" t="s">
        <v>331</v>
      </c>
      <c r="K219" s="21" t="str">
        <f>TEXT(CustomerOrderInfo[[#This Row],[OrderDate]],"mmm")</f>
        <v>Jan</v>
      </c>
    </row>
    <row r="220" spans="2:11" hidden="1" x14ac:dyDescent="0.3">
      <c r="B220" s="20">
        <v>10880</v>
      </c>
      <c r="C220" s="20" t="s">
        <v>102</v>
      </c>
      <c r="D220" s="22">
        <v>43141</v>
      </c>
      <c r="E220" s="22">
        <v>43183</v>
      </c>
      <c r="F220" s="22">
        <v>43149</v>
      </c>
      <c r="G220" s="21" t="s">
        <v>644</v>
      </c>
      <c r="H220" s="21">
        <v>440.05</v>
      </c>
      <c r="I220" s="21">
        <v>440.05</v>
      </c>
      <c r="J220" s="21" t="s">
        <v>331</v>
      </c>
      <c r="K220" s="21" t="str">
        <f>TEXT(CustomerOrderInfo[[#This Row],[OrderDate]],"mmm")</f>
        <v>Feb</v>
      </c>
    </row>
    <row r="221" spans="2:11" hidden="1" x14ac:dyDescent="0.3">
      <c r="B221" s="20">
        <v>10902</v>
      </c>
      <c r="C221" s="20" t="s">
        <v>102</v>
      </c>
      <c r="D221" s="22">
        <v>43154</v>
      </c>
      <c r="E221" s="22">
        <v>43182</v>
      </c>
      <c r="F221" s="22">
        <v>43162</v>
      </c>
      <c r="G221" s="21" t="s">
        <v>644</v>
      </c>
      <c r="H221" s="21">
        <v>220.75</v>
      </c>
      <c r="I221" s="21">
        <v>220.75</v>
      </c>
      <c r="J221" s="21" t="s">
        <v>331</v>
      </c>
      <c r="K221" s="21" t="str">
        <f>TEXT(CustomerOrderInfo[[#This Row],[OrderDate]],"mmm")</f>
        <v>Feb</v>
      </c>
    </row>
    <row r="222" spans="2:11" hidden="1" x14ac:dyDescent="0.3">
      <c r="B222" s="20">
        <v>10955</v>
      </c>
      <c r="C222" s="20" t="s">
        <v>102</v>
      </c>
      <c r="D222" s="22">
        <v>43176</v>
      </c>
      <c r="E222" s="22">
        <v>43204</v>
      </c>
      <c r="F222" s="22">
        <v>43179</v>
      </c>
      <c r="G222" s="21" t="s">
        <v>645</v>
      </c>
      <c r="H222" s="21">
        <v>16.299999999999997</v>
      </c>
      <c r="I222" s="21">
        <v>16.299999999999997</v>
      </c>
      <c r="J222" s="21" t="s">
        <v>331</v>
      </c>
      <c r="K222" s="21" t="str">
        <f>TEXT(CustomerOrderInfo[[#This Row],[OrderDate]],"mmm")</f>
        <v>Mar</v>
      </c>
    </row>
    <row r="223" spans="2:11" hidden="1" x14ac:dyDescent="0.3">
      <c r="B223" s="20">
        <v>10977</v>
      </c>
      <c r="C223" s="20" t="s">
        <v>102</v>
      </c>
      <c r="D223" s="22">
        <v>43185</v>
      </c>
      <c r="E223" s="22">
        <v>43213</v>
      </c>
      <c r="F223" s="22">
        <v>43200</v>
      </c>
      <c r="G223" s="21" t="s">
        <v>646</v>
      </c>
      <c r="H223" s="21">
        <v>1042.5</v>
      </c>
      <c r="I223" s="21">
        <v>1042.5</v>
      </c>
      <c r="J223" s="21" t="s">
        <v>331</v>
      </c>
      <c r="K223" s="21" t="str">
        <f>TEXT(CustomerOrderInfo[[#This Row],[OrderDate]],"mmm")</f>
        <v>Mar</v>
      </c>
    </row>
    <row r="224" spans="2:11" hidden="1" x14ac:dyDescent="0.3">
      <c r="B224" s="20">
        <v>10980</v>
      </c>
      <c r="C224" s="20" t="s">
        <v>102</v>
      </c>
      <c r="D224" s="22">
        <v>43186</v>
      </c>
      <c r="E224" s="22">
        <v>43228</v>
      </c>
      <c r="F224" s="22">
        <v>43207</v>
      </c>
      <c r="G224" s="21" t="s">
        <v>644</v>
      </c>
      <c r="H224" s="21">
        <v>6.3</v>
      </c>
      <c r="I224" s="21">
        <v>6.3</v>
      </c>
      <c r="J224" s="21" t="s">
        <v>331</v>
      </c>
      <c r="K224" s="21" t="str">
        <f>TEXT(CustomerOrderInfo[[#This Row],[OrderDate]],"mmm")</f>
        <v>Mar</v>
      </c>
    </row>
    <row r="225" spans="2:11" hidden="1" x14ac:dyDescent="0.3">
      <c r="B225" s="20">
        <v>10993</v>
      </c>
      <c r="C225" s="20" t="s">
        <v>102</v>
      </c>
      <c r="D225" s="22">
        <v>43191</v>
      </c>
      <c r="E225" s="22">
        <v>43219</v>
      </c>
      <c r="F225" s="22">
        <v>43200</v>
      </c>
      <c r="G225" s="21" t="s">
        <v>646</v>
      </c>
      <c r="H225" s="21">
        <v>44.050000000000004</v>
      </c>
      <c r="I225" s="21">
        <v>44.050000000000004</v>
      </c>
      <c r="J225" s="21" t="s">
        <v>331</v>
      </c>
      <c r="K225" s="21" t="str">
        <f>TEXT(CustomerOrderInfo[[#This Row],[OrderDate]],"mmm")</f>
        <v>Apr</v>
      </c>
    </row>
    <row r="226" spans="2:11" hidden="1" x14ac:dyDescent="0.3">
      <c r="B226" s="20">
        <v>11001</v>
      </c>
      <c r="C226" s="20" t="s">
        <v>102</v>
      </c>
      <c r="D226" s="22">
        <v>43196</v>
      </c>
      <c r="E226" s="22">
        <v>43224</v>
      </c>
      <c r="F226" s="22">
        <v>43204</v>
      </c>
      <c r="G226" s="21" t="s">
        <v>645</v>
      </c>
      <c r="H226" s="21">
        <v>986.5</v>
      </c>
      <c r="I226" s="21">
        <v>986.5</v>
      </c>
      <c r="J226" s="21" t="s">
        <v>331</v>
      </c>
      <c r="K226" s="21" t="str">
        <f>TEXT(CustomerOrderInfo[[#This Row],[OrderDate]],"mmm")</f>
        <v>Apr</v>
      </c>
    </row>
    <row r="227" spans="2:11" hidden="1" x14ac:dyDescent="0.3">
      <c r="B227" s="20">
        <v>11050</v>
      </c>
      <c r="C227" s="20" t="s">
        <v>102</v>
      </c>
      <c r="D227" s="22">
        <v>43217</v>
      </c>
      <c r="E227" s="22">
        <v>43245</v>
      </c>
      <c r="F227" s="22">
        <v>43225</v>
      </c>
      <c r="G227" s="21" t="s">
        <v>645</v>
      </c>
      <c r="H227" s="21">
        <v>297.04999999999995</v>
      </c>
      <c r="I227" s="21">
        <v>297.04999999999995</v>
      </c>
      <c r="J227" s="21" t="s">
        <v>331</v>
      </c>
      <c r="K227" s="21" t="str">
        <f>TEXT(CustomerOrderInfo[[#This Row],[OrderDate]],"mmm")</f>
        <v>Apr</v>
      </c>
    </row>
    <row r="228" spans="2:11" hidden="1" x14ac:dyDescent="0.3">
      <c r="B228" s="20">
        <v>10267</v>
      </c>
      <c r="C228" s="20" t="s">
        <v>104</v>
      </c>
      <c r="D228" s="22">
        <v>42580</v>
      </c>
      <c r="E228" s="22">
        <v>42608</v>
      </c>
      <c r="F228" s="22">
        <v>42588</v>
      </c>
      <c r="G228" s="21" t="s">
        <v>644</v>
      </c>
      <c r="H228" s="21">
        <v>1042.9000000000001</v>
      </c>
      <c r="I228" s="21">
        <v>1042.9000000000001</v>
      </c>
      <c r="J228" s="21" t="s">
        <v>332</v>
      </c>
      <c r="K228" s="21" t="str">
        <f>TEXT(CustomerOrderInfo[[#This Row],[OrderDate]],"mmm")</f>
        <v>Jul</v>
      </c>
    </row>
    <row r="229" spans="2:11" hidden="1" x14ac:dyDescent="0.3">
      <c r="B229" s="20">
        <v>10337</v>
      </c>
      <c r="C229" s="20" t="s">
        <v>104</v>
      </c>
      <c r="D229" s="22">
        <v>42667</v>
      </c>
      <c r="E229" s="22">
        <v>42695</v>
      </c>
      <c r="F229" s="22">
        <v>42672</v>
      </c>
      <c r="G229" s="21" t="s">
        <v>646</v>
      </c>
      <c r="H229" s="21">
        <v>541.30000000000007</v>
      </c>
      <c r="I229" s="21">
        <v>541.30000000000007</v>
      </c>
      <c r="J229" s="21" t="s">
        <v>332</v>
      </c>
      <c r="K229" s="21" t="str">
        <f>TEXT(CustomerOrderInfo[[#This Row],[OrderDate]],"mmm")</f>
        <v>Oct</v>
      </c>
    </row>
    <row r="230" spans="2:11" hidden="1" x14ac:dyDescent="0.3">
      <c r="B230" s="20">
        <v>10342</v>
      </c>
      <c r="C230" s="20" t="s">
        <v>104</v>
      </c>
      <c r="D230" s="22">
        <v>42673</v>
      </c>
      <c r="E230" s="22">
        <v>42687</v>
      </c>
      <c r="F230" s="22">
        <v>42678</v>
      </c>
      <c r="G230" s="21" t="s">
        <v>645</v>
      </c>
      <c r="H230" s="21">
        <v>274.14999999999998</v>
      </c>
      <c r="I230" s="21">
        <v>274.14999999999998</v>
      </c>
      <c r="J230" s="21" t="s">
        <v>332</v>
      </c>
      <c r="K230" s="21" t="str">
        <f>TEXT(CustomerOrderInfo[[#This Row],[OrderDate]],"mmm")</f>
        <v>Oct</v>
      </c>
    </row>
    <row r="231" spans="2:11" hidden="1" x14ac:dyDescent="0.3">
      <c r="B231" s="20">
        <v>10396</v>
      </c>
      <c r="C231" s="20" t="s">
        <v>104</v>
      </c>
      <c r="D231" s="22">
        <v>42731</v>
      </c>
      <c r="E231" s="22">
        <v>42745</v>
      </c>
      <c r="F231" s="22">
        <v>42741</v>
      </c>
      <c r="G231" s="21" t="s">
        <v>646</v>
      </c>
      <c r="H231" s="21">
        <v>676.75</v>
      </c>
      <c r="I231" s="21">
        <v>676.75</v>
      </c>
      <c r="J231" s="21" t="s">
        <v>332</v>
      </c>
      <c r="K231" s="21" t="str">
        <f>TEXT(CustomerOrderInfo[[#This Row],[OrderDate]],"mmm")</f>
        <v>Dec</v>
      </c>
    </row>
    <row r="232" spans="2:11" hidden="1" x14ac:dyDescent="0.3">
      <c r="B232" s="20">
        <v>10488</v>
      </c>
      <c r="C232" s="20" t="s">
        <v>104</v>
      </c>
      <c r="D232" s="22">
        <v>42821</v>
      </c>
      <c r="E232" s="22">
        <v>42849</v>
      </c>
      <c r="F232" s="22">
        <v>42827</v>
      </c>
      <c r="G232" s="21" t="s">
        <v>645</v>
      </c>
      <c r="H232" s="21">
        <v>24.65</v>
      </c>
      <c r="I232" s="21">
        <v>24.65</v>
      </c>
      <c r="J232" s="21" t="s">
        <v>332</v>
      </c>
      <c r="K232" s="21" t="str">
        <f>TEXT(CustomerOrderInfo[[#This Row],[OrderDate]],"mmm")</f>
        <v>Mar</v>
      </c>
    </row>
    <row r="233" spans="2:11" hidden="1" x14ac:dyDescent="0.3">
      <c r="B233" s="20">
        <v>10560</v>
      </c>
      <c r="C233" s="20" t="s">
        <v>104</v>
      </c>
      <c r="D233" s="22">
        <v>42892</v>
      </c>
      <c r="E233" s="22">
        <v>42920</v>
      </c>
      <c r="F233" s="22">
        <v>42895</v>
      </c>
      <c r="G233" s="21" t="s">
        <v>644</v>
      </c>
      <c r="H233" s="21">
        <v>183.25</v>
      </c>
      <c r="I233" s="21">
        <v>183.25</v>
      </c>
      <c r="J233" s="21" t="s">
        <v>332</v>
      </c>
      <c r="K233" s="21" t="str">
        <f>TEXT(CustomerOrderInfo[[#This Row],[OrderDate]],"mmm")</f>
        <v>Jun</v>
      </c>
    </row>
    <row r="234" spans="2:11" hidden="1" x14ac:dyDescent="0.3">
      <c r="B234" s="20">
        <v>10623</v>
      </c>
      <c r="C234" s="20" t="s">
        <v>104</v>
      </c>
      <c r="D234" s="22">
        <v>42954</v>
      </c>
      <c r="E234" s="22">
        <v>42982</v>
      </c>
      <c r="F234" s="22">
        <v>42959</v>
      </c>
      <c r="G234" s="21" t="s">
        <v>645</v>
      </c>
      <c r="H234" s="21">
        <v>485.90000000000003</v>
      </c>
      <c r="I234" s="21">
        <v>485.90000000000003</v>
      </c>
      <c r="J234" s="21" t="s">
        <v>332</v>
      </c>
      <c r="K234" s="21" t="str">
        <f>TEXT(CustomerOrderInfo[[#This Row],[OrderDate]],"mmm")</f>
        <v>Aug</v>
      </c>
    </row>
    <row r="235" spans="2:11" hidden="1" x14ac:dyDescent="0.3">
      <c r="B235" s="20">
        <v>10653</v>
      </c>
      <c r="C235" s="20" t="s">
        <v>104</v>
      </c>
      <c r="D235" s="22">
        <v>42980</v>
      </c>
      <c r="E235" s="22">
        <v>43008</v>
      </c>
      <c r="F235" s="22">
        <v>42997</v>
      </c>
      <c r="G235" s="21" t="s">
        <v>644</v>
      </c>
      <c r="H235" s="21">
        <v>466.25</v>
      </c>
      <c r="I235" s="21">
        <v>466.25</v>
      </c>
      <c r="J235" s="21" t="s">
        <v>332</v>
      </c>
      <c r="K235" s="21" t="str">
        <f>TEXT(CustomerOrderInfo[[#This Row],[OrderDate]],"mmm")</f>
        <v>Sep</v>
      </c>
    </row>
    <row r="236" spans="2:11" hidden="1" x14ac:dyDescent="0.3">
      <c r="B236" s="20">
        <v>10670</v>
      </c>
      <c r="C236" s="20" t="s">
        <v>104</v>
      </c>
      <c r="D236" s="22">
        <v>42994</v>
      </c>
      <c r="E236" s="22">
        <v>43022</v>
      </c>
      <c r="F236" s="22">
        <v>42996</v>
      </c>
      <c r="G236" s="21" t="s">
        <v>644</v>
      </c>
      <c r="H236" s="21">
        <v>1017.4</v>
      </c>
      <c r="I236" s="21">
        <v>1017.4</v>
      </c>
      <c r="J236" s="21" t="s">
        <v>332</v>
      </c>
      <c r="K236" s="21" t="str">
        <f>TEXT(CustomerOrderInfo[[#This Row],[OrderDate]],"mmm")</f>
        <v>Sep</v>
      </c>
    </row>
    <row r="237" spans="2:11" hidden="1" x14ac:dyDescent="0.3">
      <c r="B237" s="20">
        <v>10675</v>
      </c>
      <c r="C237" s="20" t="s">
        <v>104</v>
      </c>
      <c r="D237" s="22">
        <v>42997</v>
      </c>
      <c r="E237" s="22">
        <v>43025</v>
      </c>
      <c r="F237" s="22">
        <v>43001</v>
      </c>
      <c r="G237" s="21" t="s">
        <v>645</v>
      </c>
      <c r="H237" s="21">
        <v>159.25</v>
      </c>
      <c r="I237" s="21">
        <v>159.25</v>
      </c>
      <c r="J237" s="21" t="s">
        <v>332</v>
      </c>
      <c r="K237" s="21" t="str">
        <f>TEXT(CustomerOrderInfo[[#This Row],[OrderDate]],"mmm")</f>
        <v>Sep</v>
      </c>
    </row>
    <row r="238" spans="2:11" hidden="1" x14ac:dyDescent="0.3">
      <c r="B238" s="20">
        <v>10717</v>
      </c>
      <c r="C238" s="20" t="s">
        <v>104</v>
      </c>
      <c r="D238" s="22">
        <v>43032</v>
      </c>
      <c r="E238" s="22">
        <v>43060</v>
      </c>
      <c r="F238" s="22">
        <v>43037</v>
      </c>
      <c r="G238" s="21" t="s">
        <v>645</v>
      </c>
      <c r="H238" s="21">
        <v>296.25</v>
      </c>
      <c r="I238" s="21">
        <v>296.25</v>
      </c>
      <c r="J238" s="21" t="s">
        <v>332</v>
      </c>
      <c r="K238" s="21" t="str">
        <f>TEXT(CustomerOrderInfo[[#This Row],[OrderDate]],"mmm")</f>
        <v>Oct</v>
      </c>
    </row>
    <row r="239" spans="2:11" hidden="1" x14ac:dyDescent="0.3">
      <c r="B239" s="20">
        <v>10791</v>
      </c>
      <c r="C239" s="20" t="s">
        <v>104</v>
      </c>
      <c r="D239" s="22">
        <v>43092</v>
      </c>
      <c r="E239" s="22">
        <v>43120</v>
      </c>
      <c r="F239" s="22">
        <v>43101</v>
      </c>
      <c r="G239" s="21" t="s">
        <v>645</v>
      </c>
      <c r="H239" s="21">
        <v>84.25</v>
      </c>
      <c r="I239" s="21">
        <v>84.25</v>
      </c>
      <c r="J239" s="21" t="s">
        <v>332</v>
      </c>
      <c r="K239" s="21" t="str">
        <f>TEXT(CustomerOrderInfo[[#This Row],[OrderDate]],"mmm")</f>
        <v>Dec</v>
      </c>
    </row>
    <row r="240" spans="2:11" hidden="1" x14ac:dyDescent="0.3">
      <c r="B240" s="20">
        <v>10859</v>
      </c>
      <c r="C240" s="20" t="s">
        <v>104</v>
      </c>
      <c r="D240" s="22">
        <v>43129</v>
      </c>
      <c r="E240" s="22">
        <v>43157</v>
      </c>
      <c r="F240" s="22">
        <v>43133</v>
      </c>
      <c r="G240" s="21" t="s">
        <v>645</v>
      </c>
      <c r="H240" s="21">
        <v>380.5</v>
      </c>
      <c r="I240" s="21">
        <v>380.5</v>
      </c>
      <c r="J240" s="21" t="s">
        <v>332</v>
      </c>
      <c r="K240" s="21" t="str">
        <f>TEXT(CustomerOrderInfo[[#This Row],[OrderDate]],"mmm")</f>
        <v>Jan</v>
      </c>
    </row>
    <row r="241" spans="2:11" hidden="1" x14ac:dyDescent="0.3">
      <c r="B241" s="20">
        <v>10929</v>
      </c>
      <c r="C241" s="20" t="s">
        <v>104</v>
      </c>
      <c r="D241" s="22">
        <v>43164</v>
      </c>
      <c r="E241" s="22">
        <v>43192</v>
      </c>
      <c r="F241" s="22">
        <v>43171</v>
      </c>
      <c r="G241" s="21" t="s">
        <v>644</v>
      </c>
      <c r="H241" s="21">
        <v>169.65</v>
      </c>
      <c r="I241" s="21">
        <v>169.65</v>
      </c>
      <c r="J241" s="21" t="s">
        <v>332</v>
      </c>
      <c r="K241" s="21" t="str">
        <f>TEXT(CustomerOrderInfo[[#This Row],[OrderDate]],"mmm")</f>
        <v>Mar</v>
      </c>
    </row>
    <row r="242" spans="2:11" hidden="1" x14ac:dyDescent="0.3">
      <c r="B242" s="20">
        <v>11012</v>
      </c>
      <c r="C242" s="20" t="s">
        <v>104</v>
      </c>
      <c r="D242" s="22">
        <v>43199</v>
      </c>
      <c r="E242" s="22">
        <v>43213</v>
      </c>
      <c r="F242" s="22">
        <v>43207</v>
      </c>
      <c r="G242" s="21" t="s">
        <v>646</v>
      </c>
      <c r="H242" s="21">
        <v>1214.75</v>
      </c>
      <c r="I242" s="21">
        <v>1214.75</v>
      </c>
      <c r="J242" s="21" t="s">
        <v>332</v>
      </c>
      <c r="K242" s="21" t="str">
        <f>TEXT(CustomerOrderInfo[[#This Row],[OrderDate]],"mmm")</f>
        <v>Apr</v>
      </c>
    </row>
    <row r="243" spans="2:11" hidden="1" x14ac:dyDescent="0.3">
      <c r="B243" s="20">
        <v>10671</v>
      </c>
      <c r="C243" s="20" t="s">
        <v>107</v>
      </c>
      <c r="D243" s="22">
        <v>42995</v>
      </c>
      <c r="E243" s="22">
        <v>43023</v>
      </c>
      <c r="F243" s="22">
        <v>43002</v>
      </c>
      <c r="G243" s="21" t="s">
        <v>644</v>
      </c>
      <c r="H243" s="21">
        <v>151.69999999999999</v>
      </c>
      <c r="I243" s="21">
        <v>151.69999999999999</v>
      </c>
      <c r="J243" s="21" t="s">
        <v>333</v>
      </c>
      <c r="K243" s="21" t="str">
        <f>TEXT(CustomerOrderInfo[[#This Row],[OrderDate]],"mmm")</f>
        <v>Sep</v>
      </c>
    </row>
    <row r="244" spans="2:11" hidden="1" x14ac:dyDescent="0.3">
      <c r="B244" s="20">
        <v>10860</v>
      </c>
      <c r="C244" s="20" t="s">
        <v>107</v>
      </c>
      <c r="D244" s="22">
        <v>43129</v>
      </c>
      <c r="E244" s="22">
        <v>43157</v>
      </c>
      <c r="F244" s="22">
        <v>43135</v>
      </c>
      <c r="G244" s="21" t="s">
        <v>646</v>
      </c>
      <c r="H244" s="21">
        <v>96.300000000000011</v>
      </c>
      <c r="I244" s="21">
        <v>96.300000000000011</v>
      </c>
      <c r="J244" s="21" t="s">
        <v>333</v>
      </c>
      <c r="K244" s="21" t="str">
        <f>TEXT(CustomerOrderInfo[[#This Row],[OrderDate]],"mmm")</f>
        <v>Jan</v>
      </c>
    </row>
    <row r="245" spans="2:11" hidden="1" x14ac:dyDescent="0.3">
      <c r="B245" s="20">
        <v>10971</v>
      </c>
      <c r="C245" s="20" t="s">
        <v>107</v>
      </c>
      <c r="D245" s="22">
        <v>43183</v>
      </c>
      <c r="E245" s="22">
        <v>43211</v>
      </c>
      <c r="F245" s="22">
        <v>43192</v>
      </c>
      <c r="G245" s="21" t="s">
        <v>645</v>
      </c>
      <c r="H245" s="21">
        <v>609.09999999999991</v>
      </c>
      <c r="I245" s="21">
        <v>609.09999999999991</v>
      </c>
      <c r="J245" s="21" t="s">
        <v>333</v>
      </c>
      <c r="K245" s="21" t="str">
        <f>TEXT(CustomerOrderInfo[[#This Row],[OrderDate]],"mmm")</f>
        <v>Mar</v>
      </c>
    </row>
    <row r="246" spans="2:11" hidden="1" x14ac:dyDescent="0.3">
      <c r="B246" s="20">
        <v>10422</v>
      </c>
      <c r="C246" s="20" t="s">
        <v>110</v>
      </c>
      <c r="D246" s="22">
        <v>42757</v>
      </c>
      <c r="E246" s="22">
        <v>42785</v>
      </c>
      <c r="F246" s="22">
        <v>42766</v>
      </c>
      <c r="G246" s="21" t="s">
        <v>644</v>
      </c>
      <c r="H246" s="21">
        <v>15.1</v>
      </c>
      <c r="I246" s="21">
        <v>15.1</v>
      </c>
      <c r="J246" s="21" t="s">
        <v>334</v>
      </c>
      <c r="K246" s="21" t="str">
        <f>TEXT(CustomerOrderInfo[[#This Row],[OrderDate]],"mmm")</f>
        <v>Jan</v>
      </c>
    </row>
    <row r="247" spans="2:11" hidden="1" x14ac:dyDescent="0.3">
      <c r="B247" s="20">
        <v>10710</v>
      </c>
      <c r="C247" s="20" t="s">
        <v>110</v>
      </c>
      <c r="D247" s="22">
        <v>43028</v>
      </c>
      <c r="E247" s="22">
        <v>43056</v>
      </c>
      <c r="F247" s="22">
        <v>43031</v>
      </c>
      <c r="G247" s="21" t="s">
        <v>644</v>
      </c>
      <c r="H247" s="21">
        <v>24.900000000000002</v>
      </c>
      <c r="I247" s="21">
        <v>24.900000000000002</v>
      </c>
      <c r="J247" s="21" t="s">
        <v>334</v>
      </c>
      <c r="K247" s="21" t="str">
        <f>TEXT(CustomerOrderInfo[[#This Row],[OrderDate]],"mmm")</f>
        <v>Oct</v>
      </c>
    </row>
    <row r="248" spans="2:11" hidden="1" x14ac:dyDescent="0.3">
      <c r="B248" s="20">
        <v>10753</v>
      </c>
      <c r="C248" s="20" t="s">
        <v>110</v>
      </c>
      <c r="D248" s="22">
        <v>43064</v>
      </c>
      <c r="E248" s="22">
        <v>43092</v>
      </c>
      <c r="F248" s="22">
        <v>43066</v>
      </c>
      <c r="G248" s="21" t="s">
        <v>644</v>
      </c>
      <c r="H248" s="21">
        <v>38.5</v>
      </c>
      <c r="I248" s="21">
        <v>38.5</v>
      </c>
      <c r="J248" s="21" t="s">
        <v>334</v>
      </c>
      <c r="K248" s="21" t="str">
        <f>TEXT(CustomerOrderInfo[[#This Row],[OrderDate]],"mmm")</f>
        <v>Nov</v>
      </c>
    </row>
    <row r="249" spans="2:11" hidden="1" x14ac:dyDescent="0.3">
      <c r="B249" s="20">
        <v>10807</v>
      </c>
      <c r="C249" s="20" t="s">
        <v>110</v>
      </c>
      <c r="D249" s="22">
        <v>43100</v>
      </c>
      <c r="E249" s="22">
        <v>43128</v>
      </c>
      <c r="F249" s="22">
        <v>43130</v>
      </c>
      <c r="G249" s="21" t="s">
        <v>644</v>
      </c>
      <c r="H249" s="21">
        <v>6.8000000000000007</v>
      </c>
      <c r="I249" s="21">
        <v>6.8000000000000007</v>
      </c>
      <c r="J249" s="21" t="s">
        <v>334</v>
      </c>
      <c r="K249" s="21" t="str">
        <f>TEXT(CustomerOrderInfo[[#This Row],[OrderDate]],"mmm")</f>
        <v>Dec</v>
      </c>
    </row>
    <row r="250" spans="2:11" hidden="1" x14ac:dyDescent="0.3">
      <c r="B250" s="20">
        <v>11026</v>
      </c>
      <c r="C250" s="20" t="s">
        <v>110</v>
      </c>
      <c r="D250" s="22">
        <v>43205</v>
      </c>
      <c r="E250" s="22">
        <v>43233</v>
      </c>
      <c r="F250" s="22">
        <v>43218</v>
      </c>
      <c r="G250" s="21" t="s">
        <v>644</v>
      </c>
      <c r="H250" s="21">
        <v>235.45000000000002</v>
      </c>
      <c r="I250" s="21">
        <v>235.45000000000002</v>
      </c>
      <c r="J250" s="21" t="s">
        <v>334</v>
      </c>
      <c r="K250" s="21" t="str">
        <f>TEXT(CustomerOrderInfo[[#This Row],[OrderDate]],"mmm")</f>
        <v>Apr</v>
      </c>
    </row>
    <row r="251" spans="2:11" hidden="1" x14ac:dyDescent="0.3">
      <c r="B251" s="20">
        <v>11060</v>
      </c>
      <c r="C251" s="20" t="s">
        <v>110</v>
      </c>
      <c r="D251" s="22">
        <v>43220</v>
      </c>
      <c r="E251" s="22">
        <v>43248</v>
      </c>
      <c r="F251" s="22">
        <v>43224</v>
      </c>
      <c r="G251" s="21" t="s">
        <v>645</v>
      </c>
      <c r="H251" s="21">
        <v>54.900000000000006</v>
      </c>
      <c r="I251" s="21">
        <v>54.900000000000006</v>
      </c>
      <c r="J251" s="21" t="s">
        <v>334</v>
      </c>
      <c r="K251" s="21" t="str">
        <f>TEXT(CustomerOrderInfo[[#This Row],[OrderDate]],"mmm")</f>
        <v>Apr</v>
      </c>
    </row>
    <row r="252" spans="2:11" hidden="1" x14ac:dyDescent="0.3">
      <c r="B252" s="20">
        <v>10328</v>
      </c>
      <c r="C252" s="20" t="s">
        <v>113</v>
      </c>
      <c r="D252" s="22">
        <v>42657</v>
      </c>
      <c r="E252" s="22">
        <v>42685</v>
      </c>
      <c r="F252" s="22">
        <v>42660</v>
      </c>
      <c r="G252" s="21" t="s">
        <v>646</v>
      </c>
      <c r="H252" s="21">
        <v>435.15</v>
      </c>
      <c r="I252" s="21">
        <v>435.15</v>
      </c>
      <c r="J252" s="21" t="s">
        <v>335</v>
      </c>
      <c r="K252" s="21" t="str">
        <f>TEXT(CustomerOrderInfo[[#This Row],[OrderDate]],"mmm")</f>
        <v>Oct</v>
      </c>
    </row>
    <row r="253" spans="2:11" hidden="1" x14ac:dyDescent="0.3">
      <c r="B253" s="20">
        <v>10352</v>
      </c>
      <c r="C253" s="20" t="s">
        <v>113</v>
      </c>
      <c r="D253" s="22">
        <v>42686</v>
      </c>
      <c r="E253" s="22">
        <v>42700</v>
      </c>
      <c r="F253" s="22">
        <v>42692</v>
      </c>
      <c r="G253" s="21" t="s">
        <v>646</v>
      </c>
      <c r="H253" s="21">
        <v>6.5</v>
      </c>
      <c r="I253" s="21">
        <v>6.5</v>
      </c>
      <c r="J253" s="21" t="s">
        <v>335</v>
      </c>
      <c r="K253" s="21" t="str">
        <f>TEXT(CustomerOrderInfo[[#This Row],[OrderDate]],"mmm")</f>
        <v>Nov</v>
      </c>
    </row>
    <row r="254" spans="2:11" hidden="1" x14ac:dyDescent="0.3">
      <c r="B254" s="20">
        <v>10464</v>
      </c>
      <c r="C254" s="20" t="s">
        <v>113</v>
      </c>
      <c r="D254" s="22">
        <v>42798</v>
      </c>
      <c r="E254" s="22">
        <v>42826</v>
      </c>
      <c r="F254" s="22">
        <v>42808</v>
      </c>
      <c r="G254" s="21" t="s">
        <v>645</v>
      </c>
      <c r="H254" s="21">
        <v>445</v>
      </c>
      <c r="I254" s="21">
        <v>445</v>
      </c>
      <c r="J254" s="21" t="s">
        <v>335</v>
      </c>
      <c r="K254" s="21" t="str">
        <f>TEXT(CustomerOrderInfo[[#This Row],[OrderDate]],"mmm")</f>
        <v>Mar</v>
      </c>
    </row>
    <row r="255" spans="2:11" hidden="1" x14ac:dyDescent="0.3">
      <c r="B255" s="20">
        <v>10491</v>
      </c>
      <c r="C255" s="20" t="s">
        <v>113</v>
      </c>
      <c r="D255" s="22">
        <v>42825</v>
      </c>
      <c r="E255" s="22">
        <v>42853</v>
      </c>
      <c r="F255" s="22">
        <v>42833</v>
      </c>
      <c r="G255" s="21" t="s">
        <v>646</v>
      </c>
      <c r="H255" s="21">
        <v>84.800000000000011</v>
      </c>
      <c r="I255" s="21">
        <v>84.800000000000011</v>
      </c>
      <c r="J255" s="21" t="s">
        <v>335</v>
      </c>
      <c r="K255" s="21" t="str">
        <f>TEXT(CustomerOrderInfo[[#This Row],[OrderDate]],"mmm")</f>
        <v>Mar</v>
      </c>
    </row>
    <row r="256" spans="2:11" hidden="1" x14ac:dyDescent="0.3">
      <c r="B256" s="20">
        <v>10551</v>
      </c>
      <c r="C256" s="20" t="s">
        <v>113</v>
      </c>
      <c r="D256" s="22">
        <v>42883</v>
      </c>
      <c r="E256" s="22">
        <v>42925</v>
      </c>
      <c r="F256" s="22">
        <v>42892</v>
      </c>
      <c r="G256" s="21" t="s">
        <v>646</v>
      </c>
      <c r="H256" s="21">
        <v>364.75</v>
      </c>
      <c r="I256" s="21">
        <v>364.75</v>
      </c>
      <c r="J256" s="21" t="s">
        <v>335</v>
      </c>
      <c r="K256" s="21" t="str">
        <f>TEXT(CustomerOrderInfo[[#This Row],[OrderDate]],"mmm")</f>
        <v>May</v>
      </c>
    </row>
    <row r="257" spans="2:11" hidden="1" x14ac:dyDescent="0.3">
      <c r="B257" s="20">
        <v>10604</v>
      </c>
      <c r="C257" s="20" t="s">
        <v>113</v>
      </c>
      <c r="D257" s="22">
        <v>42934</v>
      </c>
      <c r="E257" s="22">
        <v>42962</v>
      </c>
      <c r="F257" s="22">
        <v>42945</v>
      </c>
      <c r="G257" s="21" t="s">
        <v>644</v>
      </c>
      <c r="H257" s="21">
        <v>37.299999999999997</v>
      </c>
      <c r="I257" s="21">
        <v>37.299999999999997</v>
      </c>
      <c r="J257" s="21" t="s">
        <v>335</v>
      </c>
      <c r="K257" s="21" t="str">
        <f>TEXT(CustomerOrderInfo[[#This Row],[OrderDate]],"mmm")</f>
        <v>Jul</v>
      </c>
    </row>
    <row r="258" spans="2:11" hidden="1" x14ac:dyDescent="0.3">
      <c r="B258" s="20">
        <v>10664</v>
      </c>
      <c r="C258" s="20" t="s">
        <v>113</v>
      </c>
      <c r="D258" s="22">
        <v>42988</v>
      </c>
      <c r="E258" s="22">
        <v>43016</v>
      </c>
      <c r="F258" s="22">
        <v>42997</v>
      </c>
      <c r="G258" s="21" t="s">
        <v>646</v>
      </c>
      <c r="H258" s="21">
        <v>6.35</v>
      </c>
      <c r="I258" s="21">
        <v>6.35</v>
      </c>
      <c r="J258" s="21" t="s">
        <v>335</v>
      </c>
      <c r="K258" s="21" t="str">
        <f>TEXT(CustomerOrderInfo[[#This Row],[OrderDate]],"mmm")</f>
        <v>Sep</v>
      </c>
    </row>
    <row r="259" spans="2:11" hidden="1" x14ac:dyDescent="0.3">
      <c r="B259" s="20">
        <v>10963</v>
      </c>
      <c r="C259" s="20" t="s">
        <v>113</v>
      </c>
      <c r="D259" s="22">
        <v>43178</v>
      </c>
      <c r="E259" s="22">
        <v>43206</v>
      </c>
      <c r="F259" s="22">
        <v>43185</v>
      </c>
      <c r="G259" s="21" t="s">
        <v>646</v>
      </c>
      <c r="H259" s="21">
        <v>13.5</v>
      </c>
      <c r="I259" s="21">
        <v>13.5</v>
      </c>
      <c r="J259" s="21" t="s">
        <v>335</v>
      </c>
      <c r="K259" s="21" t="str">
        <f>TEXT(CustomerOrderInfo[[#This Row],[OrderDate]],"mmm")</f>
        <v>Mar</v>
      </c>
    </row>
    <row r="260" spans="2:11" hidden="1" x14ac:dyDescent="0.3">
      <c r="B260" s="20">
        <v>10366</v>
      </c>
      <c r="C260" s="20" t="s">
        <v>116</v>
      </c>
      <c r="D260" s="22">
        <v>42702</v>
      </c>
      <c r="E260" s="22">
        <v>42744</v>
      </c>
      <c r="F260" s="22">
        <v>42734</v>
      </c>
      <c r="G260" s="21" t="s">
        <v>645</v>
      </c>
      <c r="H260" s="21">
        <v>50.7</v>
      </c>
      <c r="I260" s="21">
        <v>50.7</v>
      </c>
      <c r="J260" s="21" t="s">
        <v>336</v>
      </c>
      <c r="K260" s="21" t="str">
        <f>TEXT(CustomerOrderInfo[[#This Row],[OrderDate]],"mmm")</f>
        <v>Nov</v>
      </c>
    </row>
    <row r="261" spans="2:11" hidden="1" x14ac:dyDescent="0.3">
      <c r="B261" s="20">
        <v>10426</v>
      </c>
      <c r="C261" s="20" t="s">
        <v>116</v>
      </c>
      <c r="D261" s="22">
        <v>42762</v>
      </c>
      <c r="E261" s="22">
        <v>42790</v>
      </c>
      <c r="F261" s="22">
        <v>42772</v>
      </c>
      <c r="G261" s="21" t="s">
        <v>644</v>
      </c>
      <c r="H261" s="21">
        <v>93.45</v>
      </c>
      <c r="I261" s="21">
        <v>93.45</v>
      </c>
      <c r="J261" s="21" t="s">
        <v>336</v>
      </c>
      <c r="K261" s="21" t="str">
        <f>TEXT(CustomerOrderInfo[[#This Row],[OrderDate]],"mmm")</f>
        <v>Jan</v>
      </c>
    </row>
    <row r="262" spans="2:11" hidden="1" x14ac:dyDescent="0.3">
      <c r="B262" s="20">
        <v>10568</v>
      </c>
      <c r="C262" s="20" t="s">
        <v>116</v>
      </c>
      <c r="D262" s="22">
        <v>42899</v>
      </c>
      <c r="E262" s="22">
        <v>42927</v>
      </c>
      <c r="F262" s="22">
        <v>42925</v>
      </c>
      <c r="G262" s="21" t="s">
        <v>646</v>
      </c>
      <c r="H262" s="21">
        <v>32.700000000000003</v>
      </c>
      <c r="I262" s="21">
        <v>32.700000000000003</v>
      </c>
      <c r="J262" s="21" t="s">
        <v>336</v>
      </c>
      <c r="K262" s="21" t="str">
        <f>TEXT(CustomerOrderInfo[[#This Row],[OrderDate]],"mmm")</f>
        <v>Jun</v>
      </c>
    </row>
    <row r="263" spans="2:11" hidden="1" x14ac:dyDescent="0.3">
      <c r="B263" s="20">
        <v>10887</v>
      </c>
      <c r="C263" s="20" t="s">
        <v>116</v>
      </c>
      <c r="D263" s="22">
        <v>43144</v>
      </c>
      <c r="E263" s="22">
        <v>43172</v>
      </c>
      <c r="F263" s="22">
        <v>43147</v>
      </c>
      <c r="G263" s="21" t="s">
        <v>646</v>
      </c>
      <c r="H263" s="21">
        <v>6.25</v>
      </c>
      <c r="I263" s="21">
        <v>6.25</v>
      </c>
      <c r="J263" s="21" t="s">
        <v>336</v>
      </c>
      <c r="K263" s="21" t="str">
        <f>TEXT(CustomerOrderInfo[[#This Row],[OrderDate]],"mmm")</f>
        <v>Feb</v>
      </c>
    </row>
    <row r="264" spans="2:11" hidden="1" x14ac:dyDescent="0.3">
      <c r="B264" s="20">
        <v>10928</v>
      </c>
      <c r="C264" s="20" t="s">
        <v>116</v>
      </c>
      <c r="D264" s="22">
        <v>43164</v>
      </c>
      <c r="E264" s="22">
        <v>43192</v>
      </c>
      <c r="F264" s="22">
        <v>43177</v>
      </c>
      <c r="G264" s="21" t="s">
        <v>644</v>
      </c>
      <c r="H264" s="21">
        <v>6.8000000000000007</v>
      </c>
      <c r="I264" s="21">
        <v>6.8000000000000007</v>
      </c>
      <c r="J264" s="21" t="s">
        <v>336</v>
      </c>
      <c r="K264" s="21" t="str">
        <f>TEXT(CustomerOrderInfo[[#This Row],[OrderDate]],"mmm")</f>
        <v>Mar</v>
      </c>
    </row>
    <row r="265" spans="2:11" hidden="1" x14ac:dyDescent="0.3">
      <c r="B265" s="20">
        <v>10303</v>
      </c>
      <c r="C265" s="20" t="s">
        <v>119</v>
      </c>
      <c r="D265" s="22">
        <v>42624</v>
      </c>
      <c r="E265" s="22">
        <v>42652</v>
      </c>
      <c r="F265" s="22">
        <v>42631</v>
      </c>
      <c r="G265" s="21" t="s">
        <v>645</v>
      </c>
      <c r="H265" s="21">
        <v>539.15</v>
      </c>
      <c r="I265" s="21">
        <v>539.15</v>
      </c>
      <c r="J265" s="21" t="s">
        <v>337</v>
      </c>
      <c r="K265" s="21" t="str">
        <f>TEXT(CustomerOrderInfo[[#This Row],[OrderDate]],"mmm")</f>
        <v>Sep</v>
      </c>
    </row>
    <row r="266" spans="2:11" hidden="1" x14ac:dyDescent="0.3">
      <c r="B266" s="20">
        <v>10550</v>
      </c>
      <c r="C266" s="20" t="s">
        <v>119</v>
      </c>
      <c r="D266" s="22">
        <v>42883</v>
      </c>
      <c r="E266" s="22">
        <v>42911</v>
      </c>
      <c r="F266" s="22">
        <v>42892</v>
      </c>
      <c r="G266" s="21" t="s">
        <v>646</v>
      </c>
      <c r="H266" s="21">
        <v>21.6</v>
      </c>
      <c r="I266" s="21">
        <v>21.6</v>
      </c>
      <c r="J266" s="21" t="s">
        <v>337</v>
      </c>
      <c r="K266" s="21" t="str">
        <f>TEXT(CustomerOrderInfo[[#This Row],[OrderDate]],"mmm")</f>
        <v>May</v>
      </c>
    </row>
    <row r="267" spans="2:11" hidden="1" x14ac:dyDescent="0.3">
      <c r="B267" s="20">
        <v>10629</v>
      </c>
      <c r="C267" s="20" t="s">
        <v>119</v>
      </c>
      <c r="D267" s="22">
        <v>42959</v>
      </c>
      <c r="E267" s="22">
        <v>42987</v>
      </c>
      <c r="F267" s="22">
        <v>42967</v>
      </c>
      <c r="G267" s="21" t="s">
        <v>646</v>
      </c>
      <c r="H267" s="21">
        <v>427.29999999999995</v>
      </c>
      <c r="I267" s="21">
        <v>427.29999999999995</v>
      </c>
      <c r="J267" s="21" t="s">
        <v>337</v>
      </c>
      <c r="K267" s="21" t="str">
        <f>TEXT(CustomerOrderInfo[[#This Row],[OrderDate]],"mmm")</f>
        <v>Aug</v>
      </c>
    </row>
    <row r="268" spans="2:11" hidden="1" x14ac:dyDescent="0.3">
      <c r="B268" s="20">
        <v>10872</v>
      </c>
      <c r="C268" s="20" t="s">
        <v>119</v>
      </c>
      <c r="D268" s="22">
        <v>43136</v>
      </c>
      <c r="E268" s="22">
        <v>43164</v>
      </c>
      <c r="F268" s="22">
        <v>43140</v>
      </c>
      <c r="G268" s="21" t="s">
        <v>645</v>
      </c>
      <c r="H268" s="21">
        <v>876.59999999999991</v>
      </c>
      <c r="I268" s="21">
        <v>876.59999999999991</v>
      </c>
      <c r="J268" s="21" t="s">
        <v>337</v>
      </c>
      <c r="K268" s="21" t="str">
        <f>TEXT(CustomerOrderInfo[[#This Row],[OrderDate]],"mmm")</f>
        <v>Feb</v>
      </c>
    </row>
    <row r="269" spans="2:11" hidden="1" x14ac:dyDescent="0.3">
      <c r="B269" s="20">
        <v>10874</v>
      </c>
      <c r="C269" s="20" t="s">
        <v>119</v>
      </c>
      <c r="D269" s="22">
        <v>43137</v>
      </c>
      <c r="E269" s="22">
        <v>43165</v>
      </c>
      <c r="F269" s="22">
        <v>43142</v>
      </c>
      <c r="G269" s="21" t="s">
        <v>645</v>
      </c>
      <c r="H269" s="21">
        <v>97.899999999999991</v>
      </c>
      <c r="I269" s="21">
        <v>97.899999999999991</v>
      </c>
      <c r="J269" s="21" t="s">
        <v>337</v>
      </c>
      <c r="K269" s="21" t="str">
        <f>TEXT(CustomerOrderInfo[[#This Row],[OrderDate]],"mmm")</f>
        <v>Feb</v>
      </c>
    </row>
    <row r="270" spans="2:11" hidden="1" x14ac:dyDescent="0.3">
      <c r="B270" s="20">
        <v>10888</v>
      </c>
      <c r="C270" s="20" t="s">
        <v>119</v>
      </c>
      <c r="D270" s="22">
        <v>43147</v>
      </c>
      <c r="E270" s="22">
        <v>43175</v>
      </c>
      <c r="F270" s="22">
        <v>43154</v>
      </c>
      <c r="G270" s="21" t="s">
        <v>645</v>
      </c>
      <c r="H270" s="21">
        <v>259.34999999999997</v>
      </c>
      <c r="I270" s="21">
        <v>259.34999999999997</v>
      </c>
      <c r="J270" s="21" t="s">
        <v>337</v>
      </c>
      <c r="K270" s="21" t="str">
        <f>TEXT(CustomerOrderInfo[[#This Row],[OrderDate]],"mmm")</f>
        <v>Feb</v>
      </c>
    </row>
    <row r="271" spans="2:11" hidden="1" x14ac:dyDescent="0.3">
      <c r="B271" s="20">
        <v>10911</v>
      </c>
      <c r="C271" s="20" t="s">
        <v>119</v>
      </c>
      <c r="D271" s="22">
        <v>43157</v>
      </c>
      <c r="E271" s="22">
        <v>43185</v>
      </c>
      <c r="F271" s="22">
        <v>43164</v>
      </c>
      <c r="G271" s="21" t="s">
        <v>644</v>
      </c>
      <c r="H271" s="21">
        <v>190.95</v>
      </c>
      <c r="I271" s="21">
        <v>190.95</v>
      </c>
      <c r="J271" s="21" t="s">
        <v>337</v>
      </c>
      <c r="K271" s="21" t="str">
        <f>TEXT(CustomerOrderInfo[[#This Row],[OrderDate]],"mmm")</f>
        <v>Feb</v>
      </c>
    </row>
    <row r="272" spans="2:11" hidden="1" x14ac:dyDescent="0.3">
      <c r="B272" s="20">
        <v>10948</v>
      </c>
      <c r="C272" s="20" t="s">
        <v>119</v>
      </c>
      <c r="D272" s="22">
        <v>43172</v>
      </c>
      <c r="E272" s="22">
        <v>43200</v>
      </c>
      <c r="F272" s="22">
        <v>43178</v>
      </c>
      <c r="G272" s="21" t="s">
        <v>646</v>
      </c>
      <c r="H272" s="21">
        <v>116.95</v>
      </c>
      <c r="I272" s="21">
        <v>116.95</v>
      </c>
      <c r="J272" s="21" t="s">
        <v>337</v>
      </c>
      <c r="K272" s="21" t="str">
        <f>TEXT(CustomerOrderInfo[[#This Row],[OrderDate]],"mmm")</f>
        <v>Mar</v>
      </c>
    </row>
    <row r="273" spans="2:11" hidden="1" x14ac:dyDescent="0.3">
      <c r="B273" s="20">
        <v>11009</v>
      </c>
      <c r="C273" s="20" t="s">
        <v>119</v>
      </c>
      <c r="D273" s="22">
        <v>43198</v>
      </c>
      <c r="E273" s="22">
        <v>43226</v>
      </c>
      <c r="F273" s="22">
        <v>43200</v>
      </c>
      <c r="G273" s="21" t="s">
        <v>644</v>
      </c>
      <c r="H273" s="21">
        <v>295.55</v>
      </c>
      <c r="I273" s="21">
        <v>295.55</v>
      </c>
      <c r="J273" s="21" t="s">
        <v>337</v>
      </c>
      <c r="K273" s="21" t="str">
        <f>TEXT(CustomerOrderInfo[[#This Row],[OrderDate]],"mmm")</f>
        <v>Apr</v>
      </c>
    </row>
    <row r="274" spans="2:11" hidden="1" x14ac:dyDescent="0.3">
      <c r="B274" s="20">
        <v>11037</v>
      </c>
      <c r="C274" s="20" t="s">
        <v>119</v>
      </c>
      <c r="D274" s="22">
        <v>43211</v>
      </c>
      <c r="E274" s="22">
        <v>43239</v>
      </c>
      <c r="F274" s="22">
        <v>43217</v>
      </c>
      <c r="G274" s="21" t="s">
        <v>644</v>
      </c>
      <c r="H274" s="21">
        <v>16</v>
      </c>
      <c r="I274" s="21">
        <v>16</v>
      </c>
      <c r="J274" s="21" t="s">
        <v>337</v>
      </c>
      <c r="K274" s="21" t="str">
        <f>TEXT(CustomerOrderInfo[[#This Row],[OrderDate]],"mmm")</f>
        <v>Apr</v>
      </c>
    </row>
    <row r="275" spans="2:11" hidden="1" x14ac:dyDescent="0.3">
      <c r="B275" s="20">
        <v>10423</v>
      </c>
      <c r="C275" s="20" t="s">
        <v>121</v>
      </c>
      <c r="D275" s="22">
        <v>42758</v>
      </c>
      <c r="E275" s="22">
        <v>42772</v>
      </c>
      <c r="F275" s="22">
        <v>42790</v>
      </c>
      <c r="G275" s="21" t="s">
        <v>646</v>
      </c>
      <c r="H275" s="21">
        <v>122.5</v>
      </c>
      <c r="I275" s="21">
        <v>122.5</v>
      </c>
      <c r="J275" s="23" t="s">
        <v>338</v>
      </c>
      <c r="K275" s="21" t="str">
        <f>TEXT(CustomerOrderInfo[[#This Row],[OrderDate]],"mmm")</f>
        <v>Jan</v>
      </c>
    </row>
    <row r="276" spans="2:11" hidden="1" x14ac:dyDescent="0.3">
      <c r="B276" s="20">
        <v>10652</v>
      </c>
      <c r="C276" s="20" t="s">
        <v>121</v>
      </c>
      <c r="D276" s="22">
        <v>42979</v>
      </c>
      <c r="E276" s="22">
        <v>43007</v>
      </c>
      <c r="F276" s="22">
        <v>42986</v>
      </c>
      <c r="G276" s="21" t="s">
        <v>645</v>
      </c>
      <c r="H276" s="21">
        <v>35.699999999999996</v>
      </c>
      <c r="I276" s="21">
        <v>35.699999999999996</v>
      </c>
      <c r="J276" s="23" t="s">
        <v>338</v>
      </c>
      <c r="K276" s="21" t="str">
        <f>TEXT(CustomerOrderInfo[[#This Row],[OrderDate]],"mmm")</f>
        <v>Sep</v>
      </c>
    </row>
    <row r="277" spans="2:11" hidden="1" x14ac:dyDescent="0.3">
      <c r="B277" s="20">
        <v>10685</v>
      </c>
      <c r="C277" s="20" t="s">
        <v>121</v>
      </c>
      <c r="D277" s="22">
        <v>43007</v>
      </c>
      <c r="E277" s="22">
        <v>43021</v>
      </c>
      <c r="F277" s="22">
        <v>43011</v>
      </c>
      <c r="G277" s="21" t="s">
        <v>645</v>
      </c>
      <c r="H277" s="21">
        <v>168.75</v>
      </c>
      <c r="I277" s="21">
        <v>168.75</v>
      </c>
      <c r="J277" s="23" t="s">
        <v>338</v>
      </c>
      <c r="K277" s="21" t="str">
        <f>TEXT(CustomerOrderInfo[[#This Row],[OrderDate]],"mmm")</f>
        <v>Sep</v>
      </c>
    </row>
    <row r="278" spans="2:11" hidden="1" x14ac:dyDescent="0.3">
      <c r="B278" s="20">
        <v>10709</v>
      </c>
      <c r="C278" s="20" t="s">
        <v>121</v>
      </c>
      <c r="D278" s="22">
        <v>43025</v>
      </c>
      <c r="E278" s="22">
        <v>43053</v>
      </c>
      <c r="F278" s="22">
        <v>43059</v>
      </c>
      <c r="G278" s="21" t="s">
        <v>646</v>
      </c>
      <c r="H278" s="21">
        <v>1054</v>
      </c>
      <c r="I278" s="21">
        <v>1054</v>
      </c>
      <c r="J278" s="23" t="s">
        <v>338</v>
      </c>
      <c r="K278" s="21" t="str">
        <f>TEXT(CustomerOrderInfo[[#This Row],[OrderDate]],"mmm")</f>
        <v>Oct</v>
      </c>
    </row>
    <row r="279" spans="2:11" hidden="1" x14ac:dyDescent="0.3">
      <c r="B279" s="20">
        <v>10734</v>
      </c>
      <c r="C279" s="20" t="s">
        <v>121</v>
      </c>
      <c r="D279" s="22">
        <v>43046</v>
      </c>
      <c r="E279" s="22">
        <v>43074</v>
      </c>
      <c r="F279" s="22">
        <v>43051</v>
      </c>
      <c r="G279" s="21" t="s">
        <v>646</v>
      </c>
      <c r="H279" s="21">
        <v>8.1499999999999986</v>
      </c>
      <c r="I279" s="21">
        <v>8.1499999999999986</v>
      </c>
      <c r="J279" s="23" t="s">
        <v>338</v>
      </c>
      <c r="K279" s="21" t="str">
        <f>TEXT(CustomerOrderInfo[[#This Row],[OrderDate]],"mmm")</f>
        <v>Nov</v>
      </c>
    </row>
    <row r="280" spans="2:11" hidden="1" x14ac:dyDescent="0.3">
      <c r="B280" s="20">
        <v>10777</v>
      </c>
      <c r="C280" s="20" t="s">
        <v>121</v>
      </c>
      <c r="D280" s="22">
        <v>43084</v>
      </c>
      <c r="E280" s="22">
        <v>43098</v>
      </c>
      <c r="F280" s="22">
        <v>43121</v>
      </c>
      <c r="G280" s="21" t="s">
        <v>645</v>
      </c>
      <c r="H280" s="21">
        <v>15.049999999999999</v>
      </c>
      <c r="I280" s="21">
        <v>15.049999999999999</v>
      </c>
      <c r="J280" s="23" t="s">
        <v>338</v>
      </c>
      <c r="K280" s="21" t="str">
        <f>TEXT(CustomerOrderInfo[[#This Row],[OrderDate]],"mmm")</f>
        <v>Dec</v>
      </c>
    </row>
    <row r="281" spans="2:11" hidden="1" x14ac:dyDescent="0.3">
      <c r="B281" s="20">
        <v>10790</v>
      </c>
      <c r="C281" s="20" t="s">
        <v>121</v>
      </c>
      <c r="D281" s="22">
        <v>43091</v>
      </c>
      <c r="E281" s="22">
        <v>43119</v>
      </c>
      <c r="F281" s="22">
        <v>43095</v>
      </c>
      <c r="G281" s="21" t="s">
        <v>644</v>
      </c>
      <c r="H281" s="21">
        <v>141.15</v>
      </c>
      <c r="I281" s="21">
        <v>141.15</v>
      </c>
      <c r="J281" s="23" t="s">
        <v>338</v>
      </c>
      <c r="K281" s="21" t="str">
        <f>TEXT(CustomerOrderInfo[[#This Row],[OrderDate]],"mmm")</f>
        <v>Dec</v>
      </c>
    </row>
    <row r="282" spans="2:11" hidden="1" x14ac:dyDescent="0.3">
      <c r="B282" s="20">
        <v>10959</v>
      </c>
      <c r="C282" s="20" t="s">
        <v>121</v>
      </c>
      <c r="D282" s="22">
        <v>43177</v>
      </c>
      <c r="E282" s="22">
        <v>43219</v>
      </c>
      <c r="F282" s="22">
        <v>43182</v>
      </c>
      <c r="G282" s="21" t="s">
        <v>645</v>
      </c>
      <c r="H282" s="21">
        <v>24.900000000000002</v>
      </c>
      <c r="I282" s="21">
        <v>24.900000000000002</v>
      </c>
      <c r="J282" s="23" t="s">
        <v>338</v>
      </c>
      <c r="K282" s="21" t="str">
        <f>TEXT(CustomerOrderInfo[[#This Row],[OrderDate]],"mmm")</f>
        <v>Mar</v>
      </c>
    </row>
    <row r="283" spans="2:11" hidden="1" x14ac:dyDescent="0.3">
      <c r="B283" s="20">
        <v>11049</v>
      </c>
      <c r="C283" s="20" t="s">
        <v>121</v>
      </c>
      <c r="D283" s="22">
        <v>43214</v>
      </c>
      <c r="E283" s="22">
        <v>43242</v>
      </c>
      <c r="F283" s="22">
        <v>43224</v>
      </c>
      <c r="G283" s="21" t="s">
        <v>644</v>
      </c>
      <c r="H283" s="21">
        <v>41.7</v>
      </c>
      <c r="I283" s="21">
        <v>41.7</v>
      </c>
      <c r="J283" s="23" t="s">
        <v>338</v>
      </c>
      <c r="K283" s="21" t="str">
        <f>TEXT(CustomerOrderInfo[[#This Row],[OrderDate]],"mmm")</f>
        <v>Apr</v>
      </c>
    </row>
    <row r="284" spans="2:11" hidden="1" x14ac:dyDescent="0.3">
      <c r="B284" s="20">
        <v>10528</v>
      </c>
      <c r="C284" s="20" t="s">
        <v>123</v>
      </c>
      <c r="D284" s="22">
        <v>42861</v>
      </c>
      <c r="E284" s="22">
        <v>42875</v>
      </c>
      <c r="F284" s="22">
        <v>42864</v>
      </c>
      <c r="G284" s="21" t="s">
        <v>645</v>
      </c>
      <c r="H284" s="21">
        <v>16.75</v>
      </c>
      <c r="I284" s="21">
        <v>16.75</v>
      </c>
      <c r="J284" s="21" t="s">
        <v>339</v>
      </c>
      <c r="K284" s="21" t="str">
        <f>TEXT(CustomerOrderInfo[[#This Row],[OrderDate]],"mmm")</f>
        <v>May</v>
      </c>
    </row>
    <row r="285" spans="2:11" hidden="1" x14ac:dyDescent="0.3">
      <c r="B285" s="20">
        <v>10589</v>
      </c>
      <c r="C285" s="20" t="s">
        <v>123</v>
      </c>
      <c r="D285" s="22">
        <v>42920</v>
      </c>
      <c r="E285" s="22">
        <v>42948</v>
      </c>
      <c r="F285" s="22">
        <v>42930</v>
      </c>
      <c r="G285" s="21" t="s">
        <v>645</v>
      </c>
      <c r="H285" s="21">
        <v>22.1</v>
      </c>
      <c r="I285" s="21">
        <v>22.1</v>
      </c>
      <c r="J285" s="21" t="s">
        <v>339</v>
      </c>
      <c r="K285" s="21" t="str">
        <f>TEXT(CustomerOrderInfo[[#This Row],[OrderDate]],"mmm")</f>
        <v>Jul</v>
      </c>
    </row>
    <row r="286" spans="2:11" hidden="1" x14ac:dyDescent="0.3">
      <c r="B286" s="20">
        <v>10616</v>
      </c>
      <c r="C286" s="20" t="s">
        <v>123</v>
      </c>
      <c r="D286" s="22">
        <v>42947</v>
      </c>
      <c r="E286" s="22">
        <v>42975</v>
      </c>
      <c r="F286" s="22">
        <v>42952</v>
      </c>
      <c r="G286" s="21" t="s">
        <v>645</v>
      </c>
      <c r="H286" s="21">
        <v>582.65</v>
      </c>
      <c r="I286" s="21">
        <v>582.65</v>
      </c>
      <c r="J286" s="21" t="s">
        <v>339</v>
      </c>
      <c r="K286" s="21" t="str">
        <f>TEXT(CustomerOrderInfo[[#This Row],[OrderDate]],"mmm")</f>
        <v>Jul</v>
      </c>
    </row>
    <row r="287" spans="2:11" hidden="1" x14ac:dyDescent="0.3">
      <c r="B287" s="20">
        <v>10617</v>
      </c>
      <c r="C287" s="20" t="s">
        <v>123</v>
      </c>
      <c r="D287" s="22">
        <v>42947</v>
      </c>
      <c r="E287" s="22">
        <v>42975</v>
      </c>
      <c r="F287" s="22">
        <v>42951</v>
      </c>
      <c r="G287" s="21" t="s">
        <v>645</v>
      </c>
      <c r="H287" s="21">
        <v>92.65</v>
      </c>
      <c r="I287" s="21">
        <v>92.65</v>
      </c>
      <c r="J287" s="21" t="s">
        <v>339</v>
      </c>
      <c r="K287" s="21" t="str">
        <f>TEXT(CustomerOrderInfo[[#This Row],[OrderDate]],"mmm")</f>
        <v>Jul</v>
      </c>
    </row>
    <row r="288" spans="2:11" hidden="1" x14ac:dyDescent="0.3">
      <c r="B288" s="20">
        <v>10656</v>
      </c>
      <c r="C288" s="20" t="s">
        <v>123</v>
      </c>
      <c r="D288" s="22">
        <v>42982</v>
      </c>
      <c r="E288" s="22">
        <v>43010</v>
      </c>
      <c r="F288" s="22">
        <v>42988</v>
      </c>
      <c r="G288" s="21" t="s">
        <v>644</v>
      </c>
      <c r="H288" s="21">
        <v>285.75</v>
      </c>
      <c r="I288" s="21">
        <v>285.75</v>
      </c>
      <c r="J288" s="21" t="s">
        <v>339</v>
      </c>
      <c r="K288" s="21" t="str">
        <f>TEXT(CustomerOrderInfo[[#This Row],[OrderDate]],"mmm")</f>
        <v>Sep</v>
      </c>
    </row>
    <row r="289" spans="2:11" hidden="1" x14ac:dyDescent="0.3">
      <c r="B289" s="20">
        <v>10681</v>
      </c>
      <c r="C289" s="20" t="s">
        <v>123</v>
      </c>
      <c r="D289" s="22">
        <v>43003</v>
      </c>
      <c r="E289" s="22">
        <v>43031</v>
      </c>
      <c r="F289" s="22">
        <v>43008</v>
      </c>
      <c r="G289" s="21" t="s">
        <v>646</v>
      </c>
      <c r="H289" s="21">
        <v>380.65</v>
      </c>
      <c r="I289" s="21">
        <v>380.65</v>
      </c>
      <c r="J289" s="21" t="s">
        <v>339</v>
      </c>
      <c r="K289" s="21" t="str">
        <f>TEXT(CustomerOrderInfo[[#This Row],[OrderDate]],"mmm")</f>
        <v>Sep</v>
      </c>
    </row>
    <row r="290" spans="2:11" hidden="1" x14ac:dyDescent="0.3">
      <c r="B290" s="20">
        <v>10816</v>
      </c>
      <c r="C290" s="20" t="s">
        <v>123</v>
      </c>
      <c r="D290" s="22">
        <v>43106</v>
      </c>
      <c r="E290" s="22">
        <v>43134</v>
      </c>
      <c r="F290" s="22">
        <v>43135</v>
      </c>
      <c r="G290" s="21" t="s">
        <v>645</v>
      </c>
      <c r="H290" s="21">
        <v>3598.8999999999996</v>
      </c>
      <c r="I290" s="21">
        <v>3598.8999999999996</v>
      </c>
      <c r="J290" s="21" t="s">
        <v>339</v>
      </c>
      <c r="K290" s="21" t="str">
        <f>TEXT(CustomerOrderInfo[[#This Row],[OrderDate]],"mmm")</f>
        <v>Jan</v>
      </c>
    </row>
    <row r="291" spans="2:11" hidden="1" x14ac:dyDescent="0.3">
      <c r="B291" s="20">
        <v>10936</v>
      </c>
      <c r="C291" s="20" t="s">
        <v>123</v>
      </c>
      <c r="D291" s="22">
        <v>43168</v>
      </c>
      <c r="E291" s="22">
        <v>43196</v>
      </c>
      <c r="F291" s="22">
        <v>43177</v>
      </c>
      <c r="G291" s="21" t="s">
        <v>645</v>
      </c>
      <c r="H291" s="21">
        <v>168.4</v>
      </c>
      <c r="I291" s="21">
        <v>168.4</v>
      </c>
      <c r="J291" s="21" t="s">
        <v>339</v>
      </c>
      <c r="K291" s="21" t="str">
        <f>TEXT(CustomerOrderInfo[[#This Row],[OrderDate]],"mmm")</f>
        <v>Mar</v>
      </c>
    </row>
    <row r="292" spans="2:11" hidden="1" x14ac:dyDescent="0.3">
      <c r="B292" s="20">
        <v>11006</v>
      </c>
      <c r="C292" s="20" t="s">
        <v>123</v>
      </c>
      <c r="D292" s="22">
        <v>43197</v>
      </c>
      <c r="E292" s="22">
        <v>43225</v>
      </c>
      <c r="F292" s="22">
        <v>43205</v>
      </c>
      <c r="G292" s="21" t="s">
        <v>645</v>
      </c>
      <c r="H292" s="21">
        <v>125.95</v>
      </c>
      <c r="I292" s="21">
        <v>125.95</v>
      </c>
      <c r="J292" s="21" t="s">
        <v>339</v>
      </c>
      <c r="K292" s="21" t="str">
        <f>TEXT(CustomerOrderInfo[[#This Row],[OrderDate]],"mmm")</f>
        <v>Apr</v>
      </c>
    </row>
    <row r="293" spans="2:11" hidden="1" x14ac:dyDescent="0.3">
      <c r="B293" s="20">
        <v>11040</v>
      </c>
      <c r="C293" s="20" t="s">
        <v>123</v>
      </c>
      <c r="D293" s="22">
        <v>43212</v>
      </c>
      <c r="E293" s="22">
        <v>43240</v>
      </c>
      <c r="F293" s="22"/>
      <c r="G293" s="21" t="s">
        <v>646</v>
      </c>
      <c r="H293" s="21">
        <v>94.2</v>
      </c>
      <c r="I293" s="21">
        <v>94.2</v>
      </c>
      <c r="J293" s="21" t="s">
        <v>339</v>
      </c>
      <c r="K293" s="21" t="str">
        <f>TEXT(CustomerOrderInfo[[#This Row],[OrderDate]],"mmm")</f>
        <v>Apr</v>
      </c>
    </row>
    <row r="294" spans="2:11" hidden="1" x14ac:dyDescent="0.3">
      <c r="B294" s="20">
        <v>11061</v>
      </c>
      <c r="C294" s="20" t="s">
        <v>123</v>
      </c>
      <c r="D294" s="22">
        <v>43220</v>
      </c>
      <c r="E294" s="22">
        <v>43262</v>
      </c>
      <c r="F294" s="22"/>
      <c r="G294" s="21" t="s">
        <v>646</v>
      </c>
      <c r="H294" s="21">
        <v>70.05</v>
      </c>
      <c r="I294" s="21">
        <v>70.05</v>
      </c>
      <c r="J294" s="21" t="s">
        <v>339</v>
      </c>
      <c r="K294" s="21" t="str">
        <f>TEXT(CustomerOrderInfo[[#This Row],[OrderDate]],"mmm")</f>
        <v>Apr</v>
      </c>
    </row>
    <row r="295" spans="2:11" hidden="1" x14ac:dyDescent="0.3">
      <c r="B295" s="20">
        <v>10268</v>
      </c>
      <c r="C295" s="20" t="s">
        <v>126</v>
      </c>
      <c r="D295" s="22">
        <v>42581</v>
      </c>
      <c r="E295" s="22">
        <v>42609</v>
      </c>
      <c r="F295" s="22">
        <v>42584</v>
      </c>
      <c r="G295" s="21" t="s">
        <v>646</v>
      </c>
      <c r="H295" s="21">
        <v>331.45000000000005</v>
      </c>
      <c r="I295" s="21">
        <v>331.45000000000005</v>
      </c>
      <c r="J295" s="21" t="s">
        <v>340</v>
      </c>
      <c r="K295" s="21" t="str">
        <f>TEXT(CustomerOrderInfo[[#This Row],[OrderDate]],"mmm")</f>
        <v>Jul</v>
      </c>
    </row>
    <row r="296" spans="2:11" hidden="1" x14ac:dyDescent="0.3">
      <c r="B296" s="20">
        <v>10785</v>
      </c>
      <c r="C296" s="20" t="s">
        <v>126</v>
      </c>
      <c r="D296" s="22">
        <v>43087</v>
      </c>
      <c r="E296" s="22">
        <v>43115</v>
      </c>
      <c r="F296" s="22">
        <v>43093</v>
      </c>
      <c r="G296" s="21" t="s">
        <v>646</v>
      </c>
      <c r="H296" s="21">
        <v>7.55</v>
      </c>
      <c r="I296" s="21">
        <v>7.55</v>
      </c>
      <c r="J296" s="21" t="s">
        <v>340</v>
      </c>
      <c r="K296" s="21" t="str">
        <f>TEXT(CustomerOrderInfo[[#This Row],[OrderDate]],"mmm")</f>
        <v>Dec</v>
      </c>
    </row>
    <row r="297" spans="2:11" hidden="1" x14ac:dyDescent="0.3">
      <c r="B297" s="20">
        <v>10250</v>
      </c>
      <c r="C297" s="20" t="s">
        <v>129</v>
      </c>
      <c r="D297" s="22">
        <v>42559</v>
      </c>
      <c r="E297" s="22">
        <v>42587</v>
      </c>
      <c r="F297" s="22">
        <v>42563</v>
      </c>
      <c r="G297" s="21" t="s">
        <v>645</v>
      </c>
      <c r="H297" s="21">
        <v>329.15</v>
      </c>
      <c r="I297" s="21">
        <v>329.15</v>
      </c>
      <c r="J297" s="21" t="s">
        <v>341</v>
      </c>
      <c r="K297" s="21" t="str">
        <f>TEXT(CustomerOrderInfo[[#This Row],[OrderDate]],"mmm")</f>
        <v>Jul</v>
      </c>
    </row>
    <row r="298" spans="2:11" hidden="1" x14ac:dyDescent="0.3">
      <c r="B298" s="20">
        <v>10253</v>
      </c>
      <c r="C298" s="20" t="s">
        <v>129</v>
      </c>
      <c r="D298" s="22">
        <v>42561</v>
      </c>
      <c r="E298" s="22">
        <v>42575</v>
      </c>
      <c r="F298" s="22">
        <v>42567</v>
      </c>
      <c r="G298" s="21" t="s">
        <v>645</v>
      </c>
      <c r="H298" s="21">
        <v>290.85000000000002</v>
      </c>
      <c r="I298" s="21">
        <v>290.85000000000002</v>
      </c>
      <c r="J298" s="21" t="s">
        <v>341</v>
      </c>
      <c r="K298" s="21" t="str">
        <f>TEXT(CustomerOrderInfo[[#This Row],[OrderDate]],"mmm")</f>
        <v>Jul</v>
      </c>
    </row>
    <row r="299" spans="2:11" hidden="1" x14ac:dyDescent="0.3">
      <c r="B299" s="20">
        <v>10541</v>
      </c>
      <c r="C299" s="20" t="s">
        <v>129</v>
      </c>
      <c r="D299" s="22">
        <v>42874</v>
      </c>
      <c r="E299" s="22">
        <v>42902</v>
      </c>
      <c r="F299" s="22">
        <v>42884</v>
      </c>
      <c r="G299" s="21" t="s">
        <v>644</v>
      </c>
      <c r="H299" s="21">
        <v>343.25</v>
      </c>
      <c r="I299" s="21">
        <v>343.25</v>
      </c>
      <c r="J299" s="21" t="s">
        <v>341</v>
      </c>
      <c r="K299" s="21" t="str">
        <f>TEXT(CustomerOrderInfo[[#This Row],[OrderDate]],"mmm")</f>
        <v>May</v>
      </c>
    </row>
    <row r="300" spans="2:11" hidden="1" x14ac:dyDescent="0.3">
      <c r="B300" s="20">
        <v>10645</v>
      </c>
      <c r="C300" s="20" t="s">
        <v>129</v>
      </c>
      <c r="D300" s="22">
        <v>42973</v>
      </c>
      <c r="E300" s="22">
        <v>43001</v>
      </c>
      <c r="F300" s="22">
        <v>42980</v>
      </c>
      <c r="G300" s="21" t="s">
        <v>644</v>
      </c>
      <c r="H300" s="21">
        <v>62.05</v>
      </c>
      <c r="I300" s="21">
        <v>62.05</v>
      </c>
      <c r="J300" s="21" t="s">
        <v>341</v>
      </c>
      <c r="K300" s="21" t="str">
        <f>TEXT(CustomerOrderInfo[[#This Row],[OrderDate]],"mmm")</f>
        <v>Aug</v>
      </c>
    </row>
    <row r="301" spans="2:11" hidden="1" x14ac:dyDescent="0.3">
      <c r="B301" s="20">
        <v>10690</v>
      </c>
      <c r="C301" s="20" t="s">
        <v>129</v>
      </c>
      <c r="D301" s="22">
        <v>43010</v>
      </c>
      <c r="E301" s="22">
        <v>43038</v>
      </c>
      <c r="F301" s="22">
        <v>43011</v>
      </c>
      <c r="G301" s="21" t="s">
        <v>644</v>
      </c>
      <c r="H301" s="21">
        <v>79</v>
      </c>
      <c r="I301" s="21">
        <v>79</v>
      </c>
      <c r="J301" s="21" t="s">
        <v>341</v>
      </c>
      <c r="K301" s="21" t="str">
        <f>TEXT(CustomerOrderInfo[[#This Row],[OrderDate]],"mmm")</f>
        <v>Oct</v>
      </c>
    </row>
    <row r="302" spans="2:11" hidden="1" x14ac:dyDescent="0.3">
      <c r="B302" s="20">
        <v>10770</v>
      </c>
      <c r="C302" s="20" t="s">
        <v>129</v>
      </c>
      <c r="D302" s="22">
        <v>43078</v>
      </c>
      <c r="E302" s="22">
        <v>43106</v>
      </c>
      <c r="F302" s="22">
        <v>43086</v>
      </c>
      <c r="G302" s="21" t="s">
        <v>646</v>
      </c>
      <c r="H302" s="21">
        <v>26.6</v>
      </c>
      <c r="I302" s="21">
        <v>26.6</v>
      </c>
      <c r="J302" s="21" t="s">
        <v>341</v>
      </c>
      <c r="K302" s="21" t="str">
        <f>TEXT(CustomerOrderInfo[[#This Row],[OrderDate]],"mmm")</f>
        <v>Dec</v>
      </c>
    </row>
    <row r="303" spans="2:11" hidden="1" x14ac:dyDescent="0.3">
      <c r="B303" s="20">
        <v>10783</v>
      </c>
      <c r="C303" s="20" t="s">
        <v>129</v>
      </c>
      <c r="D303" s="22">
        <v>43087</v>
      </c>
      <c r="E303" s="22">
        <v>43115</v>
      </c>
      <c r="F303" s="22">
        <v>43088</v>
      </c>
      <c r="G303" s="21" t="s">
        <v>645</v>
      </c>
      <c r="H303" s="21">
        <v>624.9</v>
      </c>
      <c r="I303" s="21">
        <v>624.9</v>
      </c>
      <c r="J303" s="21" t="s">
        <v>341</v>
      </c>
      <c r="K303" s="21" t="str">
        <f>TEXT(CustomerOrderInfo[[#This Row],[OrderDate]],"mmm")</f>
        <v>Dec</v>
      </c>
    </row>
    <row r="304" spans="2:11" hidden="1" x14ac:dyDescent="0.3">
      <c r="B304" s="20">
        <v>10886</v>
      </c>
      <c r="C304" s="20" t="s">
        <v>129</v>
      </c>
      <c r="D304" s="22">
        <v>43144</v>
      </c>
      <c r="E304" s="22">
        <v>43172</v>
      </c>
      <c r="F304" s="22">
        <v>43161</v>
      </c>
      <c r="G304" s="21" t="s">
        <v>644</v>
      </c>
      <c r="H304" s="21">
        <v>24.950000000000003</v>
      </c>
      <c r="I304" s="21">
        <v>24.950000000000003</v>
      </c>
      <c r="J304" s="21" t="s">
        <v>341</v>
      </c>
      <c r="K304" s="21" t="str">
        <f>TEXT(CustomerOrderInfo[[#This Row],[OrderDate]],"mmm")</f>
        <v>Feb</v>
      </c>
    </row>
    <row r="305" spans="2:11" hidden="1" x14ac:dyDescent="0.3">
      <c r="B305" s="20">
        <v>10903</v>
      </c>
      <c r="C305" s="20" t="s">
        <v>129</v>
      </c>
      <c r="D305" s="22">
        <v>43155</v>
      </c>
      <c r="E305" s="22">
        <v>43183</v>
      </c>
      <c r="F305" s="22">
        <v>43163</v>
      </c>
      <c r="G305" s="21" t="s">
        <v>646</v>
      </c>
      <c r="H305" s="21">
        <v>183.55</v>
      </c>
      <c r="I305" s="21">
        <v>183.55</v>
      </c>
      <c r="J305" s="21" t="s">
        <v>341</v>
      </c>
      <c r="K305" s="21" t="str">
        <f>TEXT(CustomerOrderInfo[[#This Row],[OrderDate]],"mmm")</f>
        <v>Feb</v>
      </c>
    </row>
    <row r="306" spans="2:11" hidden="1" x14ac:dyDescent="0.3">
      <c r="B306" s="20">
        <v>10922</v>
      </c>
      <c r="C306" s="20" t="s">
        <v>129</v>
      </c>
      <c r="D306" s="22">
        <v>43162</v>
      </c>
      <c r="E306" s="22">
        <v>43190</v>
      </c>
      <c r="F306" s="22">
        <v>43164</v>
      </c>
      <c r="G306" s="21" t="s">
        <v>646</v>
      </c>
      <c r="H306" s="21">
        <v>313.7</v>
      </c>
      <c r="I306" s="21">
        <v>313.7</v>
      </c>
      <c r="J306" s="21" t="s">
        <v>341</v>
      </c>
      <c r="K306" s="21" t="str">
        <f>TEXT(CustomerOrderInfo[[#This Row],[OrderDate]],"mmm")</f>
        <v>Mar</v>
      </c>
    </row>
    <row r="307" spans="2:11" hidden="1" x14ac:dyDescent="0.3">
      <c r="B307" s="20">
        <v>10925</v>
      </c>
      <c r="C307" s="20" t="s">
        <v>129</v>
      </c>
      <c r="D307" s="22">
        <v>43163</v>
      </c>
      <c r="E307" s="22">
        <v>43191</v>
      </c>
      <c r="F307" s="22">
        <v>43172</v>
      </c>
      <c r="G307" s="21" t="s">
        <v>644</v>
      </c>
      <c r="H307" s="21">
        <v>11.35</v>
      </c>
      <c r="I307" s="21">
        <v>11.35</v>
      </c>
      <c r="J307" s="21" t="s">
        <v>341</v>
      </c>
      <c r="K307" s="21" t="str">
        <f>TEXT(CustomerOrderInfo[[#This Row],[OrderDate]],"mmm")</f>
        <v>Mar</v>
      </c>
    </row>
    <row r="308" spans="2:11" hidden="1" x14ac:dyDescent="0.3">
      <c r="B308" s="20">
        <v>10981</v>
      </c>
      <c r="C308" s="20" t="s">
        <v>129</v>
      </c>
      <c r="D308" s="22">
        <v>43186</v>
      </c>
      <c r="E308" s="22">
        <v>43214</v>
      </c>
      <c r="F308" s="22">
        <v>43192</v>
      </c>
      <c r="G308" s="21" t="s">
        <v>645</v>
      </c>
      <c r="H308" s="21">
        <v>966.85</v>
      </c>
      <c r="I308" s="21">
        <v>966.85</v>
      </c>
      <c r="J308" s="21" t="s">
        <v>341</v>
      </c>
      <c r="K308" s="21" t="str">
        <f>TEXT(CustomerOrderInfo[[#This Row],[OrderDate]],"mmm")</f>
        <v>Mar</v>
      </c>
    </row>
    <row r="309" spans="2:11" hidden="1" x14ac:dyDescent="0.3">
      <c r="B309" s="20">
        <v>11022</v>
      </c>
      <c r="C309" s="20" t="s">
        <v>129</v>
      </c>
      <c r="D309" s="22">
        <v>43204</v>
      </c>
      <c r="E309" s="22">
        <v>43232</v>
      </c>
      <c r="F309" s="22">
        <v>43224</v>
      </c>
      <c r="G309" s="21" t="s">
        <v>645</v>
      </c>
      <c r="H309" s="21">
        <v>31.349999999999998</v>
      </c>
      <c r="I309" s="21">
        <v>31.349999999999998</v>
      </c>
      <c r="J309" s="21" t="s">
        <v>341</v>
      </c>
      <c r="K309" s="21" t="str">
        <f>TEXT(CustomerOrderInfo[[#This Row],[OrderDate]],"mmm")</f>
        <v>Apr</v>
      </c>
    </row>
    <row r="310" spans="2:11" hidden="1" x14ac:dyDescent="0.3">
      <c r="B310" s="20">
        <v>11052</v>
      </c>
      <c r="C310" s="20" t="s">
        <v>129</v>
      </c>
      <c r="D310" s="22">
        <v>43217</v>
      </c>
      <c r="E310" s="22">
        <v>43245</v>
      </c>
      <c r="F310" s="22">
        <v>43221</v>
      </c>
      <c r="G310" s="21" t="s">
        <v>644</v>
      </c>
      <c r="H310" s="21">
        <v>336.3</v>
      </c>
      <c r="I310" s="21">
        <v>336.3</v>
      </c>
      <c r="J310" s="21" t="s">
        <v>341</v>
      </c>
      <c r="K310" s="21" t="str">
        <f>TEXT(CustomerOrderInfo[[#This Row],[OrderDate]],"mmm")</f>
        <v>Apr</v>
      </c>
    </row>
    <row r="311" spans="2:11" hidden="1" x14ac:dyDescent="0.3">
      <c r="B311" s="20">
        <v>10257</v>
      </c>
      <c r="C311" s="20" t="s">
        <v>133</v>
      </c>
      <c r="D311" s="22">
        <v>42567</v>
      </c>
      <c r="E311" s="22">
        <v>42595</v>
      </c>
      <c r="F311" s="22">
        <v>42573</v>
      </c>
      <c r="G311" s="21" t="s">
        <v>646</v>
      </c>
      <c r="H311" s="21">
        <v>409.54999999999995</v>
      </c>
      <c r="I311" s="21">
        <v>409.54999999999995</v>
      </c>
      <c r="J311" s="21" t="s">
        <v>342</v>
      </c>
      <c r="K311" s="21" t="str">
        <f>TEXT(CustomerOrderInfo[[#This Row],[OrderDate]],"mmm")</f>
        <v>Jul</v>
      </c>
    </row>
    <row r="312" spans="2:11" hidden="1" x14ac:dyDescent="0.3">
      <c r="B312" s="20">
        <v>10395</v>
      </c>
      <c r="C312" s="20" t="s">
        <v>133</v>
      </c>
      <c r="D312" s="22">
        <v>42730</v>
      </c>
      <c r="E312" s="22">
        <v>42758</v>
      </c>
      <c r="F312" s="22">
        <v>42738</v>
      </c>
      <c r="G312" s="21" t="s">
        <v>644</v>
      </c>
      <c r="H312" s="21">
        <v>922.05</v>
      </c>
      <c r="I312" s="21">
        <v>922.05</v>
      </c>
      <c r="J312" s="21" t="s">
        <v>342</v>
      </c>
      <c r="K312" s="21" t="str">
        <f>TEXT(CustomerOrderInfo[[#This Row],[OrderDate]],"mmm")</f>
        <v>Dec</v>
      </c>
    </row>
    <row r="313" spans="2:11" hidden="1" x14ac:dyDescent="0.3">
      <c r="B313" s="20">
        <v>10476</v>
      </c>
      <c r="C313" s="20" t="s">
        <v>133</v>
      </c>
      <c r="D313" s="22">
        <v>42811</v>
      </c>
      <c r="E313" s="22">
        <v>42839</v>
      </c>
      <c r="F313" s="22">
        <v>42818</v>
      </c>
      <c r="G313" s="21" t="s">
        <v>646</v>
      </c>
      <c r="H313" s="21">
        <v>22.05</v>
      </c>
      <c r="I313" s="21">
        <v>22.05</v>
      </c>
      <c r="J313" s="21" t="s">
        <v>342</v>
      </c>
      <c r="K313" s="21" t="str">
        <f>TEXT(CustomerOrderInfo[[#This Row],[OrderDate]],"mmm")</f>
        <v>Mar</v>
      </c>
    </row>
    <row r="314" spans="2:11" hidden="1" x14ac:dyDescent="0.3">
      <c r="B314" s="20">
        <v>10486</v>
      </c>
      <c r="C314" s="20" t="s">
        <v>133</v>
      </c>
      <c r="D314" s="22">
        <v>42820</v>
      </c>
      <c r="E314" s="22">
        <v>42848</v>
      </c>
      <c r="F314" s="22">
        <v>42827</v>
      </c>
      <c r="G314" s="21" t="s">
        <v>645</v>
      </c>
      <c r="H314" s="21">
        <v>152.65</v>
      </c>
      <c r="I314" s="21">
        <v>152.65</v>
      </c>
      <c r="J314" s="21" t="s">
        <v>342</v>
      </c>
      <c r="K314" s="21" t="str">
        <f>TEXT(CustomerOrderInfo[[#This Row],[OrderDate]],"mmm")</f>
        <v>Mar</v>
      </c>
    </row>
    <row r="315" spans="2:11" hidden="1" x14ac:dyDescent="0.3">
      <c r="B315" s="20">
        <v>10490</v>
      </c>
      <c r="C315" s="20" t="s">
        <v>133</v>
      </c>
      <c r="D315" s="22">
        <v>42825</v>
      </c>
      <c r="E315" s="22">
        <v>42853</v>
      </c>
      <c r="F315" s="22">
        <v>42828</v>
      </c>
      <c r="G315" s="21" t="s">
        <v>645</v>
      </c>
      <c r="H315" s="21">
        <v>1050.95</v>
      </c>
      <c r="I315" s="21">
        <v>1050.95</v>
      </c>
      <c r="J315" s="21" t="s">
        <v>342</v>
      </c>
      <c r="K315" s="21" t="str">
        <f>TEXT(CustomerOrderInfo[[#This Row],[OrderDate]],"mmm")</f>
        <v>Mar</v>
      </c>
    </row>
    <row r="316" spans="2:11" hidden="1" x14ac:dyDescent="0.3">
      <c r="B316" s="20">
        <v>10498</v>
      </c>
      <c r="C316" s="20" t="s">
        <v>133</v>
      </c>
      <c r="D316" s="22">
        <v>42832</v>
      </c>
      <c r="E316" s="22">
        <v>42860</v>
      </c>
      <c r="F316" s="22">
        <v>42836</v>
      </c>
      <c r="G316" s="21" t="s">
        <v>645</v>
      </c>
      <c r="H316" s="21">
        <v>148.75</v>
      </c>
      <c r="I316" s="21">
        <v>148.75</v>
      </c>
      <c r="J316" s="21" t="s">
        <v>342</v>
      </c>
      <c r="K316" s="21" t="str">
        <f>TEXT(CustomerOrderInfo[[#This Row],[OrderDate]],"mmm")</f>
        <v>Apr</v>
      </c>
    </row>
    <row r="317" spans="2:11" hidden="1" x14ac:dyDescent="0.3">
      <c r="B317" s="20">
        <v>10552</v>
      </c>
      <c r="C317" s="20" t="s">
        <v>133</v>
      </c>
      <c r="D317" s="22">
        <v>42884</v>
      </c>
      <c r="E317" s="22">
        <v>42912</v>
      </c>
      <c r="F317" s="22">
        <v>42891</v>
      </c>
      <c r="G317" s="21" t="s">
        <v>644</v>
      </c>
      <c r="H317" s="21">
        <v>416.1</v>
      </c>
      <c r="I317" s="21">
        <v>416.1</v>
      </c>
      <c r="J317" s="21" t="s">
        <v>342</v>
      </c>
      <c r="K317" s="21" t="str">
        <f>TEXT(CustomerOrderInfo[[#This Row],[OrderDate]],"mmm")</f>
        <v>May</v>
      </c>
    </row>
    <row r="318" spans="2:11" hidden="1" x14ac:dyDescent="0.3">
      <c r="B318" s="20">
        <v>10601</v>
      </c>
      <c r="C318" s="20" t="s">
        <v>133</v>
      </c>
      <c r="D318" s="22">
        <v>42932</v>
      </c>
      <c r="E318" s="22">
        <v>42974</v>
      </c>
      <c r="F318" s="22">
        <v>42938</v>
      </c>
      <c r="G318" s="21" t="s">
        <v>644</v>
      </c>
      <c r="H318" s="21">
        <v>291.5</v>
      </c>
      <c r="I318" s="21">
        <v>291.5</v>
      </c>
      <c r="J318" s="21" t="s">
        <v>342</v>
      </c>
      <c r="K318" s="21" t="str">
        <f>TEXT(CustomerOrderInfo[[#This Row],[OrderDate]],"mmm")</f>
        <v>Jul</v>
      </c>
    </row>
    <row r="319" spans="2:11" hidden="1" x14ac:dyDescent="0.3">
      <c r="B319" s="20">
        <v>10613</v>
      </c>
      <c r="C319" s="20" t="s">
        <v>133</v>
      </c>
      <c r="D319" s="22">
        <v>42945</v>
      </c>
      <c r="E319" s="22">
        <v>42973</v>
      </c>
      <c r="F319" s="22">
        <v>42948</v>
      </c>
      <c r="G319" s="21" t="s">
        <v>645</v>
      </c>
      <c r="H319" s="21">
        <v>40.549999999999997</v>
      </c>
      <c r="I319" s="21">
        <v>40.549999999999997</v>
      </c>
      <c r="J319" s="21" t="s">
        <v>342</v>
      </c>
      <c r="K319" s="21" t="str">
        <f>TEXT(CustomerOrderInfo[[#This Row],[OrderDate]],"mmm")</f>
        <v>Jul</v>
      </c>
    </row>
    <row r="320" spans="2:11" hidden="1" x14ac:dyDescent="0.3">
      <c r="B320" s="20">
        <v>10641</v>
      </c>
      <c r="C320" s="20" t="s">
        <v>133</v>
      </c>
      <c r="D320" s="22">
        <v>42969</v>
      </c>
      <c r="E320" s="22">
        <v>42997</v>
      </c>
      <c r="F320" s="22">
        <v>42973</v>
      </c>
      <c r="G320" s="21" t="s">
        <v>645</v>
      </c>
      <c r="H320" s="21">
        <v>898.05000000000007</v>
      </c>
      <c r="I320" s="21">
        <v>898.05000000000007</v>
      </c>
      <c r="J320" s="21" t="s">
        <v>342</v>
      </c>
      <c r="K320" s="21" t="str">
        <f>TEXT(CustomerOrderInfo[[#This Row],[OrderDate]],"mmm")</f>
        <v>Aug</v>
      </c>
    </row>
    <row r="321" spans="2:11" hidden="1" x14ac:dyDescent="0.3">
      <c r="B321" s="20">
        <v>10705</v>
      </c>
      <c r="C321" s="20" t="s">
        <v>133</v>
      </c>
      <c r="D321" s="22">
        <v>43023</v>
      </c>
      <c r="E321" s="22">
        <v>43051</v>
      </c>
      <c r="F321" s="22">
        <v>43057</v>
      </c>
      <c r="G321" s="21" t="s">
        <v>645</v>
      </c>
      <c r="H321" s="21">
        <v>17.600000000000001</v>
      </c>
      <c r="I321" s="21">
        <v>17.600000000000001</v>
      </c>
      <c r="J321" s="21" t="s">
        <v>342</v>
      </c>
      <c r="K321" s="21" t="str">
        <f>TEXT(CustomerOrderInfo[[#This Row],[OrderDate]],"mmm")</f>
        <v>Oct</v>
      </c>
    </row>
    <row r="322" spans="2:11" hidden="1" x14ac:dyDescent="0.3">
      <c r="B322" s="20">
        <v>10796</v>
      </c>
      <c r="C322" s="20" t="s">
        <v>133</v>
      </c>
      <c r="D322" s="22">
        <v>43094</v>
      </c>
      <c r="E322" s="22">
        <v>43122</v>
      </c>
      <c r="F322" s="22">
        <v>43114</v>
      </c>
      <c r="G322" s="21" t="s">
        <v>644</v>
      </c>
      <c r="H322" s="21">
        <v>132.6</v>
      </c>
      <c r="I322" s="21">
        <v>132.6</v>
      </c>
      <c r="J322" s="21" t="s">
        <v>342</v>
      </c>
      <c r="K322" s="21" t="str">
        <f>TEXT(CustomerOrderInfo[[#This Row],[OrderDate]],"mmm")</f>
        <v>Dec</v>
      </c>
    </row>
    <row r="323" spans="2:11" hidden="1" x14ac:dyDescent="0.3">
      <c r="B323" s="20">
        <v>10863</v>
      </c>
      <c r="C323" s="20" t="s">
        <v>133</v>
      </c>
      <c r="D323" s="22">
        <v>43133</v>
      </c>
      <c r="E323" s="22">
        <v>43161</v>
      </c>
      <c r="F323" s="22">
        <v>43148</v>
      </c>
      <c r="G323" s="21" t="s">
        <v>645</v>
      </c>
      <c r="H323" s="21">
        <v>151.30000000000001</v>
      </c>
      <c r="I323" s="21">
        <v>151.30000000000001</v>
      </c>
      <c r="J323" s="21" t="s">
        <v>342</v>
      </c>
      <c r="K323" s="21" t="str">
        <f>TEXT(CustomerOrderInfo[[#This Row],[OrderDate]],"mmm")</f>
        <v>Feb</v>
      </c>
    </row>
    <row r="324" spans="2:11" hidden="1" x14ac:dyDescent="0.3">
      <c r="B324" s="20">
        <v>10901</v>
      </c>
      <c r="C324" s="20" t="s">
        <v>133</v>
      </c>
      <c r="D324" s="22">
        <v>43154</v>
      </c>
      <c r="E324" s="22">
        <v>43182</v>
      </c>
      <c r="F324" s="22">
        <v>43157</v>
      </c>
      <c r="G324" s="21" t="s">
        <v>644</v>
      </c>
      <c r="H324" s="21">
        <v>310.45000000000005</v>
      </c>
      <c r="I324" s="21">
        <v>310.45000000000005</v>
      </c>
      <c r="J324" s="21" t="s">
        <v>342</v>
      </c>
      <c r="K324" s="21" t="str">
        <f>TEXT(CustomerOrderInfo[[#This Row],[OrderDate]],"mmm")</f>
        <v>Feb</v>
      </c>
    </row>
    <row r="325" spans="2:11" hidden="1" x14ac:dyDescent="0.3">
      <c r="B325" s="20">
        <v>10957</v>
      </c>
      <c r="C325" s="20" t="s">
        <v>133</v>
      </c>
      <c r="D325" s="22">
        <v>43177</v>
      </c>
      <c r="E325" s="22">
        <v>43205</v>
      </c>
      <c r="F325" s="22">
        <v>43186</v>
      </c>
      <c r="G325" s="21" t="s">
        <v>646</v>
      </c>
      <c r="H325" s="21">
        <v>526.79999999999995</v>
      </c>
      <c r="I325" s="21">
        <v>526.79999999999995</v>
      </c>
      <c r="J325" s="21" t="s">
        <v>342</v>
      </c>
      <c r="K325" s="21" t="str">
        <f>TEXT(CustomerOrderInfo[[#This Row],[OrderDate]],"mmm")</f>
        <v>Mar</v>
      </c>
    </row>
    <row r="326" spans="2:11" hidden="1" x14ac:dyDescent="0.3">
      <c r="B326" s="20">
        <v>10960</v>
      </c>
      <c r="C326" s="20" t="s">
        <v>133</v>
      </c>
      <c r="D326" s="22">
        <v>43178</v>
      </c>
      <c r="E326" s="22">
        <v>43192</v>
      </c>
      <c r="F326" s="22">
        <v>43198</v>
      </c>
      <c r="G326" s="21" t="s">
        <v>644</v>
      </c>
      <c r="H326" s="21">
        <v>10.4</v>
      </c>
      <c r="I326" s="21">
        <v>10.4</v>
      </c>
      <c r="J326" s="21" t="s">
        <v>342</v>
      </c>
      <c r="K326" s="21" t="str">
        <f>TEXT(CustomerOrderInfo[[#This Row],[OrderDate]],"mmm")</f>
        <v>Mar</v>
      </c>
    </row>
    <row r="327" spans="2:11" hidden="1" x14ac:dyDescent="0.3">
      <c r="B327" s="20">
        <v>10976</v>
      </c>
      <c r="C327" s="20" t="s">
        <v>133</v>
      </c>
      <c r="D327" s="22">
        <v>43184</v>
      </c>
      <c r="E327" s="22">
        <v>43226</v>
      </c>
      <c r="F327" s="22">
        <v>43193</v>
      </c>
      <c r="G327" s="21" t="s">
        <v>644</v>
      </c>
      <c r="H327" s="21">
        <v>189.85</v>
      </c>
      <c r="I327" s="21">
        <v>189.85</v>
      </c>
      <c r="J327" s="21" t="s">
        <v>342</v>
      </c>
      <c r="K327" s="21" t="str">
        <f>TEXT(CustomerOrderInfo[[#This Row],[OrderDate]],"mmm")</f>
        <v>Mar</v>
      </c>
    </row>
    <row r="328" spans="2:11" hidden="1" x14ac:dyDescent="0.3">
      <c r="B328" s="20">
        <v>11055</v>
      </c>
      <c r="C328" s="20" t="s">
        <v>133</v>
      </c>
      <c r="D328" s="22">
        <v>43218</v>
      </c>
      <c r="E328" s="22">
        <v>43246</v>
      </c>
      <c r="F328" s="22">
        <v>43225</v>
      </c>
      <c r="G328" s="21" t="s">
        <v>645</v>
      </c>
      <c r="H328" s="21">
        <v>604.6</v>
      </c>
      <c r="I328" s="21">
        <v>604.6</v>
      </c>
      <c r="J328" s="21" t="s">
        <v>342</v>
      </c>
      <c r="K328" s="21" t="str">
        <f>TEXT(CustomerOrderInfo[[#This Row],[OrderDate]],"mmm")</f>
        <v>Apr</v>
      </c>
    </row>
    <row r="329" spans="2:11" hidden="1" x14ac:dyDescent="0.3">
      <c r="B329" s="20">
        <v>10375</v>
      </c>
      <c r="C329" s="20" t="s">
        <v>136</v>
      </c>
      <c r="D329" s="22">
        <v>42710</v>
      </c>
      <c r="E329" s="22">
        <v>42738</v>
      </c>
      <c r="F329" s="22">
        <v>42713</v>
      </c>
      <c r="G329" s="21" t="s">
        <v>645</v>
      </c>
      <c r="H329" s="21">
        <v>100.60000000000001</v>
      </c>
      <c r="I329" s="21">
        <v>100.60000000000001</v>
      </c>
      <c r="J329" s="21" t="s">
        <v>343</v>
      </c>
      <c r="K329" s="21" t="str">
        <f>TEXT(CustomerOrderInfo[[#This Row],[OrderDate]],"mmm")</f>
        <v>Dec</v>
      </c>
    </row>
    <row r="330" spans="2:11" hidden="1" x14ac:dyDescent="0.3">
      <c r="B330" s="20">
        <v>10394</v>
      </c>
      <c r="C330" s="20" t="s">
        <v>136</v>
      </c>
      <c r="D330" s="22">
        <v>42729</v>
      </c>
      <c r="E330" s="22">
        <v>42757</v>
      </c>
      <c r="F330" s="22">
        <v>42738</v>
      </c>
      <c r="G330" s="21" t="s">
        <v>646</v>
      </c>
      <c r="H330" s="21">
        <v>151.69999999999999</v>
      </c>
      <c r="I330" s="21">
        <v>151.69999999999999</v>
      </c>
      <c r="J330" s="21" t="s">
        <v>343</v>
      </c>
      <c r="K330" s="21" t="str">
        <f>TEXT(CustomerOrderInfo[[#This Row],[OrderDate]],"mmm")</f>
        <v>Dec</v>
      </c>
    </row>
    <row r="331" spans="2:11" hidden="1" x14ac:dyDescent="0.3">
      <c r="B331" s="20">
        <v>10415</v>
      </c>
      <c r="C331" s="20" t="s">
        <v>136</v>
      </c>
      <c r="D331" s="22">
        <v>42750</v>
      </c>
      <c r="E331" s="22">
        <v>42778</v>
      </c>
      <c r="F331" s="22">
        <v>42759</v>
      </c>
      <c r="G331" s="21" t="s">
        <v>644</v>
      </c>
      <c r="H331" s="21">
        <v>1</v>
      </c>
      <c r="I331" s="21">
        <v>1</v>
      </c>
      <c r="J331" s="21" t="s">
        <v>343</v>
      </c>
      <c r="K331" s="21" t="str">
        <f>TEXT(CustomerOrderInfo[[#This Row],[OrderDate]],"mmm")</f>
        <v>Jan</v>
      </c>
    </row>
    <row r="332" spans="2:11" hidden="1" x14ac:dyDescent="0.3">
      <c r="B332" s="20">
        <v>10600</v>
      </c>
      <c r="C332" s="20" t="s">
        <v>136</v>
      </c>
      <c r="D332" s="22">
        <v>42932</v>
      </c>
      <c r="E332" s="22">
        <v>42960</v>
      </c>
      <c r="F332" s="22">
        <v>42937</v>
      </c>
      <c r="G332" s="21" t="s">
        <v>644</v>
      </c>
      <c r="H332" s="21">
        <v>225.65</v>
      </c>
      <c r="I332" s="21">
        <v>225.65</v>
      </c>
      <c r="J332" s="21" t="s">
        <v>343</v>
      </c>
      <c r="K332" s="21" t="str">
        <f>TEXT(CustomerOrderInfo[[#This Row],[OrderDate]],"mmm")</f>
        <v>Jul</v>
      </c>
    </row>
    <row r="333" spans="2:11" hidden="1" x14ac:dyDescent="0.3">
      <c r="B333" s="20">
        <v>10660</v>
      </c>
      <c r="C333" s="20" t="s">
        <v>136</v>
      </c>
      <c r="D333" s="22">
        <v>42986</v>
      </c>
      <c r="E333" s="22">
        <v>43014</v>
      </c>
      <c r="F333" s="22">
        <v>43023</v>
      </c>
      <c r="G333" s="21" t="s">
        <v>644</v>
      </c>
      <c r="H333" s="21">
        <v>556.45000000000005</v>
      </c>
      <c r="I333" s="21">
        <v>556.45000000000005</v>
      </c>
      <c r="J333" s="21" t="s">
        <v>343</v>
      </c>
      <c r="K333" s="21" t="str">
        <f>TEXT(CustomerOrderInfo[[#This Row],[OrderDate]],"mmm")</f>
        <v>Sep</v>
      </c>
    </row>
    <row r="334" spans="2:11" hidden="1" x14ac:dyDescent="0.3">
      <c r="B334" s="20">
        <v>10298</v>
      </c>
      <c r="C334" s="20" t="s">
        <v>139</v>
      </c>
      <c r="D334" s="22">
        <v>42618</v>
      </c>
      <c r="E334" s="22">
        <v>42646</v>
      </c>
      <c r="F334" s="22">
        <v>42624</v>
      </c>
      <c r="G334" s="21" t="s">
        <v>645</v>
      </c>
      <c r="H334" s="21">
        <v>841.1</v>
      </c>
      <c r="I334" s="21">
        <v>841.1</v>
      </c>
      <c r="J334" s="21" t="s">
        <v>344</v>
      </c>
      <c r="K334" s="21" t="str">
        <f>TEXT(CustomerOrderInfo[[#This Row],[OrderDate]],"mmm")</f>
        <v>Sep</v>
      </c>
    </row>
    <row r="335" spans="2:11" hidden="1" x14ac:dyDescent="0.3">
      <c r="B335" s="20">
        <v>10309</v>
      </c>
      <c r="C335" s="20" t="s">
        <v>139</v>
      </c>
      <c r="D335" s="22">
        <v>42632</v>
      </c>
      <c r="E335" s="22">
        <v>42660</v>
      </c>
      <c r="F335" s="22">
        <v>42666</v>
      </c>
      <c r="G335" s="21" t="s">
        <v>644</v>
      </c>
      <c r="H335" s="21">
        <v>236.5</v>
      </c>
      <c r="I335" s="21">
        <v>236.5</v>
      </c>
      <c r="J335" s="21" t="s">
        <v>344</v>
      </c>
      <c r="K335" s="21" t="str">
        <f>TEXT(CustomerOrderInfo[[#This Row],[OrderDate]],"mmm")</f>
        <v>Sep</v>
      </c>
    </row>
    <row r="336" spans="2:11" hidden="1" x14ac:dyDescent="0.3">
      <c r="B336" s="20">
        <v>10335</v>
      </c>
      <c r="C336" s="20" t="s">
        <v>139</v>
      </c>
      <c r="D336" s="22">
        <v>42665</v>
      </c>
      <c r="E336" s="22">
        <v>42693</v>
      </c>
      <c r="F336" s="22">
        <v>42667</v>
      </c>
      <c r="G336" s="21" t="s">
        <v>645</v>
      </c>
      <c r="H336" s="21">
        <v>210.55</v>
      </c>
      <c r="I336" s="21">
        <v>210.55</v>
      </c>
      <c r="J336" s="21" t="s">
        <v>344</v>
      </c>
      <c r="K336" s="21" t="str">
        <f>TEXT(CustomerOrderInfo[[#This Row],[OrderDate]],"mmm")</f>
        <v>Oct</v>
      </c>
    </row>
    <row r="337" spans="2:11" hidden="1" x14ac:dyDescent="0.3">
      <c r="B337" s="20">
        <v>10373</v>
      </c>
      <c r="C337" s="20" t="s">
        <v>139</v>
      </c>
      <c r="D337" s="22">
        <v>42709</v>
      </c>
      <c r="E337" s="22">
        <v>42737</v>
      </c>
      <c r="F337" s="22">
        <v>42715</v>
      </c>
      <c r="G337" s="21" t="s">
        <v>646</v>
      </c>
      <c r="H337" s="21">
        <v>620.6</v>
      </c>
      <c r="I337" s="21">
        <v>620.6</v>
      </c>
      <c r="J337" s="21" t="s">
        <v>344</v>
      </c>
      <c r="K337" s="21" t="str">
        <f>TEXT(CustomerOrderInfo[[#This Row],[OrderDate]],"mmm")</f>
        <v>Dec</v>
      </c>
    </row>
    <row r="338" spans="2:11" hidden="1" x14ac:dyDescent="0.3">
      <c r="B338" s="20">
        <v>10380</v>
      </c>
      <c r="C338" s="20" t="s">
        <v>139</v>
      </c>
      <c r="D338" s="22">
        <v>42716</v>
      </c>
      <c r="E338" s="22">
        <v>42744</v>
      </c>
      <c r="F338" s="22">
        <v>42751</v>
      </c>
      <c r="G338" s="21" t="s">
        <v>646</v>
      </c>
      <c r="H338" s="21">
        <v>175.15</v>
      </c>
      <c r="I338" s="21">
        <v>175.15</v>
      </c>
      <c r="J338" s="21" t="s">
        <v>344</v>
      </c>
      <c r="K338" s="21" t="str">
        <f>TEXT(CustomerOrderInfo[[#This Row],[OrderDate]],"mmm")</f>
        <v>Dec</v>
      </c>
    </row>
    <row r="339" spans="2:11" hidden="1" x14ac:dyDescent="0.3">
      <c r="B339" s="20">
        <v>10429</v>
      </c>
      <c r="C339" s="20" t="s">
        <v>139</v>
      </c>
      <c r="D339" s="22">
        <v>42764</v>
      </c>
      <c r="E339" s="22">
        <v>42806</v>
      </c>
      <c r="F339" s="22">
        <v>42773</v>
      </c>
      <c r="G339" s="21" t="s">
        <v>645</v>
      </c>
      <c r="H339" s="21">
        <v>283.15000000000003</v>
      </c>
      <c r="I339" s="21">
        <v>283.15000000000003</v>
      </c>
      <c r="J339" s="21" t="s">
        <v>344</v>
      </c>
      <c r="K339" s="21" t="str">
        <f>TEXT(CustomerOrderInfo[[#This Row],[OrderDate]],"mmm")</f>
        <v>Jan</v>
      </c>
    </row>
    <row r="340" spans="2:11" hidden="1" x14ac:dyDescent="0.3">
      <c r="B340" s="20">
        <v>10503</v>
      </c>
      <c r="C340" s="20" t="s">
        <v>139</v>
      </c>
      <c r="D340" s="22">
        <v>42836</v>
      </c>
      <c r="E340" s="22">
        <v>42864</v>
      </c>
      <c r="F340" s="22">
        <v>42841</v>
      </c>
      <c r="G340" s="21" t="s">
        <v>645</v>
      </c>
      <c r="H340" s="21">
        <v>83.699999999999989</v>
      </c>
      <c r="I340" s="21">
        <v>83.699999999999989</v>
      </c>
      <c r="J340" s="21" t="s">
        <v>344</v>
      </c>
      <c r="K340" s="21" t="str">
        <f>TEXT(CustomerOrderInfo[[#This Row],[OrderDate]],"mmm")</f>
        <v>Apr</v>
      </c>
    </row>
    <row r="341" spans="2:11" hidden="1" x14ac:dyDescent="0.3">
      <c r="B341" s="20">
        <v>10516</v>
      </c>
      <c r="C341" s="20" t="s">
        <v>139</v>
      </c>
      <c r="D341" s="22">
        <v>42849</v>
      </c>
      <c r="E341" s="22">
        <v>42877</v>
      </c>
      <c r="F341" s="22">
        <v>42856</v>
      </c>
      <c r="G341" s="21" t="s">
        <v>646</v>
      </c>
      <c r="H341" s="21">
        <v>313.89999999999998</v>
      </c>
      <c r="I341" s="21">
        <v>313.89999999999998</v>
      </c>
      <c r="J341" s="21" t="s">
        <v>344</v>
      </c>
      <c r="K341" s="21" t="str">
        <f>TEXT(CustomerOrderInfo[[#This Row],[OrderDate]],"mmm")</f>
        <v>Apr</v>
      </c>
    </row>
    <row r="342" spans="2:11" hidden="1" x14ac:dyDescent="0.3">
      <c r="B342" s="20">
        <v>10567</v>
      </c>
      <c r="C342" s="20" t="s">
        <v>139</v>
      </c>
      <c r="D342" s="22">
        <v>42898</v>
      </c>
      <c r="E342" s="22">
        <v>42926</v>
      </c>
      <c r="F342" s="22">
        <v>42903</v>
      </c>
      <c r="G342" s="21" t="s">
        <v>644</v>
      </c>
      <c r="H342" s="21">
        <v>169.85</v>
      </c>
      <c r="I342" s="21">
        <v>169.85</v>
      </c>
      <c r="J342" s="21" t="s">
        <v>344</v>
      </c>
      <c r="K342" s="21" t="str">
        <f>TEXT(CustomerOrderInfo[[#This Row],[OrderDate]],"mmm")</f>
        <v>Jun</v>
      </c>
    </row>
    <row r="343" spans="2:11" hidden="1" x14ac:dyDescent="0.3">
      <c r="B343" s="20">
        <v>10646</v>
      </c>
      <c r="C343" s="20" t="s">
        <v>139</v>
      </c>
      <c r="D343" s="22">
        <v>42974</v>
      </c>
      <c r="E343" s="22">
        <v>43016</v>
      </c>
      <c r="F343" s="22">
        <v>42981</v>
      </c>
      <c r="G343" s="21" t="s">
        <v>646</v>
      </c>
      <c r="H343" s="21">
        <v>711.65000000000009</v>
      </c>
      <c r="I343" s="21">
        <v>711.65000000000009</v>
      </c>
      <c r="J343" s="21" t="s">
        <v>344</v>
      </c>
      <c r="K343" s="21" t="str">
        <f>TEXT(CustomerOrderInfo[[#This Row],[OrderDate]],"mmm")</f>
        <v>Aug</v>
      </c>
    </row>
    <row r="344" spans="2:11" hidden="1" x14ac:dyDescent="0.3">
      <c r="B344" s="20">
        <v>10661</v>
      </c>
      <c r="C344" s="20" t="s">
        <v>139</v>
      </c>
      <c r="D344" s="22">
        <v>42987</v>
      </c>
      <c r="E344" s="22">
        <v>43015</v>
      </c>
      <c r="F344" s="22">
        <v>42993</v>
      </c>
      <c r="G344" s="21" t="s">
        <v>646</v>
      </c>
      <c r="H344" s="21">
        <v>87.75</v>
      </c>
      <c r="I344" s="21">
        <v>87.75</v>
      </c>
      <c r="J344" s="21" t="s">
        <v>344</v>
      </c>
      <c r="K344" s="21" t="str">
        <f>TEXT(CustomerOrderInfo[[#This Row],[OrderDate]],"mmm")</f>
        <v>Sep</v>
      </c>
    </row>
    <row r="345" spans="2:11" hidden="1" x14ac:dyDescent="0.3">
      <c r="B345" s="20">
        <v>10687</v>
      </c>
      <c r="C345" s="20" t="s">
        <v>139</v>
      </c>
      <c r="D345" s="22">
        <v>43008</v>
      </c>
      <c r="E345" s="22">
        <v>43036</v>
      </c>
      <c r="F345" s="22">
        <v>43038</v>
      </c>
      <c r="G345" s="21" t="s">
        <v>645</v>
      </c>
      <c r="H345" s="21">
        <v>1482.15</v>
      </c>
      <c r="I345" s="21">
        <v>1482.15</v>
      </c>
      <c r="J345" s="21" t="s">
        <v>344</v>
      </c>
      <c r="K345" s="21" t="str">
        <f>TEXT(CustomerOrderInfo[[#This Row],[OrderDate]],"mmm")</f>
        <v>Sep</v>
      </c>
    </row>
    <row r="346" spans="2:11" hidden="1" x14ac:dyDescent="0.3">
      <c r="B346" s="20">
        <v>10701</v>
      </c>
      <c r="C346" s="20" t="s">
        <v>139</v>
      </c>
      <c r="D346" s="22">
        <v>43021</v>
      </c>
      <c r="E346" s="22">
        <v>43035</v>
      </c>
      <c r="F346" s="22">
        <v>43023</v>
      </c>
      <c r="G346" s="21" t="s">
        <v>646</v>
      </c>
      <c r="H346" s="21">
        <v>1101.55</v>
      </c>
      <c r="I346" s="21">
        <v>1101.55</v>
      </c>
      <c r="J346" s="21" t="s">
        <v>344</v>
      </c>
      <c r="K346" s="21" t="str">
        <f>TEXT(CustomerOrderInfo[[#This Row],[OrderDate]],"mmm")</f>
        <v>Oct</v>
      </c>
    </row>
    <row r="347" spans="2:11" hidden="1" x14ac:dyDescent="0.3">
      <c r="B347" s="20">
        <v>10712</v>
      </c>
      <c r="C347" s="20" t="s">
        <v>139</v>
      </c>
      <c r="D347" s="22">
        <v>43029</v>
      </c>
      <c r="E347" s="22">
        <v>43057</v>
      </c>
      <c r="F347" s="22">
        <v>43039</v>
      </c>
      <c r="G347" s="21" t="s">
        <v>644</v>
      </c>
      <c r="H347" s="21">
        <v>449.65000000000003</v>
      </c>
      <c r="I347" s="21">
        <v>449.65000000000003</v>
      </c>
      <c r="J347" s="21" t="s">
        <v>344</v>
      </c>
      <c r="K347" s="21" t="str">
        <f>TEXT(CustomerOrderInfo[[#This Row],[OrderDate]],"mmm")</f>
        <v>Oct</v>
      </c>
    </row>
    <row r="348" spans="2:11" hidden="1" x14ac:dyDescent="0.3">
      <c r="B348" s="20">
        <v>10736</v>
      </c>
      <c r="C348" s="20" t="s">
        <v>139</v>
      </c>
      <c r="D348" s="22">
        <v>43050</v>
      </c>
      <c r="E348" s="22">
        <v>43078</v>
      </c>
      <c r="F348" s="22">
        <v>43060</v>
      </c>
      <c r="G348" s="21" t="s">
        <v>645</v>
      </c>
      <c r="H348" s="21">
        <v>220.5</v>
      </c>
      <c r="I348" s="21">
        <v>220.5</v>
      </c>
      <c r="J348" s="21" t="s">
        <v>344</v>
      </c>
      <c r="K348" s="21" t="str">
        <f>TEXT(CustomerOrderInfo[[#This Row],[OrderDate]],"mmm")</f>
        <v>Nov</v>
      </c>
    </row>
    <row r="349" spans="2:11" hidden="1" x14ac:dyDescent="0.3">
      <c r="B349" s="20">
        <v>10897</v>
      </c>
      <c r="C349" s="20" t="s">
        <v>139</v>
      </c>
      <c r="D349" s="22">
        <v>43150</v>
      </c>
      <c r="E349" s="22">
        <v>43178</v>
      </c>
      <c r="F349" s="22">
        <v>43156</v>
      </c>
      <c r="G349" s="21" t="s">
        <v>645</v>
      </c>
      <c r="H349" s="21">
        <v>3017.7</v>
      </c>
      <c r="I349" s="21">
        <v>3017.7</v>
      </c>
      <c r="J349" s="21" t="s">
        <v>344</v>
      </c>
      <c r="K349" s="21" t="str">
        <f>TEXT(CustomerOrderInfo[[#This Row],[OrderDate]],"mmm")</f>
        <v>Feb</v>
      </c>
    </row>
    <row r="350" spans="2:11" hidden="1" x14ac:dyDescent="0.3">
      <c r="B350" s="20">
        <v>10912</v>
      </c>
      <c r="C350" s="20" t="s">
        <v>139</v>
      </c>
      <c r="D350" s="22">
        <v>43157</v>
      </c>
      <c r="E350" s="22">
        <v>43185</v>
      </c>
      <c r="F350" s="22">
        <v>43177</v>
      </c>
      <c r="G350" s="21" t="s">
        <v>645</v>
      </c>
      <c r="H350" s="21">
        <v>2904.5499999999997</v>
      </c>
      <c r="I350" s="21">
        <v>2904.5499999999997</v>
      </c>
      <c r="J350" s="21" t="s">
        <v>344</v>
      </c>
      <c r="K350" s="21" t="str">
        <f>TEXT(CustomerOrderInfo[[#This Row],[OrderDate]],"mmm")</f>
        <v>Feb</v>
      </c>
    </row>
    <row r="351" spans="2:11" hidden="1" x14ac:dyDescent="0.3">
      <c r="B351" s="20">
        <v>10985</v>
      </c>
      <c r="C351" s="20" t="s">
        <v>139</v>
      </c>
      <c r="D351" s="22">
        <v>43189</v>
      </c>
      <c r="E351" s="22">
        <v>43217</v>
      </c>
      <c r="F351" s="22">
        <v>43192</v>
      </c>
      <c r="G351" s="21" t="s">
        <v>644</v>
      </c>
      <c r="H351" s="21">
        <v>457.55</v>
      </c>
      <c r="I351" s="21">
        <v>457.55</v>
      </c>
      <c r="J351" s="21" t="s">
        <v>344</v>
      </c>
      <c r="K351" s="21" t="str">
        <f>TEXT(CustomerOrderInfo[[#This Row],[OrderDate]],"mmm")</f>
        <v>Mar</v>
      </c>
    </row>
    <row r="352" spans="2:11" hidden="1" x14ac:dyDescent="0.3">
      <c r="B352" s="20">
        <v>11063</v>
      </c>
      <c r="C352" s="20" t="s">
        <v>139</v>
      </c>
      <c r="D352" s="22">
        <v>43220</v>
      </c>
      <c r="E352" s="22">
        <v>43248</v>
      </c>
      <c r="F352" s="22">
        <v>43226</v>
      </c>
      <c r="G352" s="21" t="s">
        <v>645</v>
      </c>
      <c r="H352" s="21">
        <v>408.65000000000003</v>
      </c>
      <c r="I352" s="21">
        <v>408.65000000000003</v>
      </c>
      <c r="J352" s="21" t="s">
        <v>344</v>
      </c>
      <c r="K352" s="21" t="str">
        <f>TEXT(CustomerOrderInfo[[#This Row],[OrderDate]],"mmm")</f>
        <v>Apr</v>
      </c>
    </row>
    <row r="353" spans="2:11" hidden="1" x14ac:dyDescent="0.3">
      <c r="B353" s="20">
        <v>10315</v>
      </c>
      <c r="C353" s="20" t="s">
        <v>142</v>
      </c>
      <c r="D353" s="22">
        <v>42639</v>
      </c>
      <c r="E353" s="22">
        <v>42667</v>
      </c>
      <c r="F353" s="22">
        <v>42646</v>
      </c>
      <c r="G353" s="21" t="s">
        <v>645</v>
      </c>
      <c r="H353" s="21">
        <v>208.79999999999998</v>
      </c>
      <c r="I353" s="21">
        <v>208.79999999999998</v>
      </c>
      <c r="J353" s="21" t="s">
        <v>14</v>
      </c>
      <c r="K353" s="21" t="str">
        <f>TEXT(CustomerOrderInfo[[#This Row],[OrderDate]],"mmm")</f>
        <v>Sep</v>
      </c>
    </row>
    <row r="354" spans="2:11" hidden="1" x14ac:dyDescent="0.3">
      <c r="B354" s="20">
        <v>10318</v>
      </c>
      <c r="C354" s="20" t="s">
        <v>142</v>
      </c>
      <c r="D354" s="22">
        <v>42644</v>
      </c>
      <c r="E354" s="22">
        <v>42672</v>
      </c>
      <c r="F354" s="22">
        <v>42647</v>
      </c>
      <c r="G354" s="21" t="s">
        <v>645</v>
      </c>
      <c r="H354" s="21">
        <v>23.650000000000002</v>
      </c>
      <c r="I354" s="21">
        <v>23.650000000000002</v>
      </c>
      <c r="J354" s="21" t="s">
        <v>14</v>
      </c>
      <c r="K354" s="21" t="str">
        <f>TEXT(CustomerOrderInfo[[#This Row],[OrderDate]],"mmm")</f>
        <v>Oct</v>
      </c>
    </row>
    <row r="355" spans="2:11" hidden="1" x14ac:dyDescent="0.3">
      <c r="B355" s="20">
        <v>10321</v>
      </c>
      <c r="C355" s="20" t="s">
        <v>142</v>
      </c>
      <c r="D355" s="22">
        <v>42646</v>
      </c>
      <c r="E355" s="22">
        <v>42674</v>
      </c>
      <c r="F355" s="22">
        <v>42654</v>
      </c>
      <c r="G355" s="21" t="s">
        <v>645</v>
      </c>
      <c r="H355" s="21">
        <v>17.150000000000002</v>
      </c>
      <c r="I355" s="21">
        <v>17.150000000000002</v>
      </c>
      <c r="J355" s="21" t="s">
        <v>14</v>
      </c>
      <c r="K355" s="21" t="str">
        <f>TEXT(CustomerOrderInfo[[#This Row],[OrderDate]],"mmm")</f>
        <v>Oct</v>
      </c>
    </row>
    <row r="356" spans="2:11" hidden="1" x14ac:dyDescent="0.3">
      <c r="B356" s="20">
        <v>10473</v>
      </c>
      <c r="C356" s="20" t="s">
        <v>142</v>
      </c>
      <c r="D356" s="22">
        <v>42807</v>
      </c>
      <c r="E356" s="22">
        <v>42821</v>
      </c>
      <c r="F356" s="22">
        <v>42815</v>
      </c>
      <c r="G356" s="21" t="s">
        <v>646</v>
      </c>
      <c r="H356" s="21">
        <v>81.850000000000009</v>
      </c>
      <c r="I356" s="21">
        <v>81.850000000000009</v>
      </c>
      <c r="J356" s="21" t="s">
        <v>14</v>
      </c>
      <c r="K356" s="21" t="str">
        <f>TEXT(CustomerOrderInfo[[#This Row],[OrderDate]],"mmm")</f>
        <v>Mar</v>
      </c>
    </row>
    <row r="357" spans="2:11" hidden="1" x14ac:dyDescent="0.3">
      <c r="B357" s="20">
        <v>10621</v>
      </c>
      <c r="C357" s="20" t="s">
        <v>142</v>
      </c>
      <c r="D357" s="22">
        <v>42952</v>
      </c>
      <c r="E357" s="22">
        <v>42980</v>
      </c>
      <c r="F357" s="22">
        <v>42958</v>
      </c>
      <c r="G357" s="21" t="s">
        <v>645</v>
      </c>
      <c r="H357" s="21">
        <v>118.65</v>
      </c>
      <c r="I357" s="21">
        <v>118.65</v>
      </c>
      <c r="J357" s="21" t="s">
        <v>14</v>
      </c>
      <c r="K357" s="21" t="str">
        <f>TEXT(CustomerOrderInfo[[#This Row],[OrderDate]],"mmm")</f>
        <v>Aug</v>
      </c>
    </row>
    <row r="358" spans="2:11" hidden="1" x14ac:dyDescent="0.3">
      <c r="B358" s="20">
        <v>10674</v>
      </c>
      <c r="C358" s="20" t="s">
        <v>142</v>
      </c>
      <c r="D358" s="22">
        <v>42996</v>
      </c>
      <c r="E358" s="22">
        <v>43024</v>
      </c>
      <c r="F358" s="22">
        <v>43008</v>
      </c>
      <c r="G358" s="21" t="s">
        <v>645</v>
      </c>
      <c r="H358" s="21">
        <v>4.5</v>
      </c>
      <c r="I358" s="21">
        <v>4.5</v>
      </c>
      <c r="J358" s="21" t="s">
        <v>14</v>
      </c>
      <c r="K358" s="21" t="str">
        <f>TEXT(CustomerOrderInfo[[#This Row],[OrderDate]],"mmm")</f>
        <v>Sep</v>
      </c>
    </row>
    <row r="359" spans="2:11" hidden="1" x14ac:dyDescent="0.3">
      <c r="B359" s="20">
        <v>10749</v>
      </c>
      <c r="C359" s="20" t="s">
        <v>142</v>
      </c>
      <c r="D359" s="22">
        <v>43059</v>
      </c>
      <c r="E359" s="22">
        <v>43087</v>
      </c>
      <c r="F359" s="22">
        <v>43088</v>
      </c>
      <c r="G359" s="21" t="s">
        <v>645</v>
      </c>
      <c r="H359" s="21">
        <v>307.64999999999998</v>
      </c>
      <c r="I359" s="21">
        <v>307.64999999999998</v>
      </c>
      <c r="J359" s="21" t="s">
        <v>14</v>
      </c>
      <c r="K359" s="21" t="str">
        <f>TEXT(CustomerOrderInfo[[#This Row],[OrderDate]],"mmm")</f>
        <v>Nov</v>
      </c>
    </row>
    <row r="360" spans="2:11" hidden="1" x14ac:dyDescent="0.3">
      <c r="B360" s="20">
        <v>10798</v>
      </c>
      <c r="C360" s="20" t="s">
        <v>142</v>
      </c>
      <c r="D360" s="22">
        <v>43095</v>
      </c>
      <c r="E360" s="22">
        <v>43123</v>
      </c>
      <c r="F360" s="22">
        <v>43105</v>
      </c>
      <c r="G360" s="21" t="s">
        <v>644</v>
      </c>
      <c r="H360" s="21">
        <v>11.65</v>
      </c>
      <c r="I360" s="21">
        <v>11.65</v>
      </c>
      <c r="J360" s="21" t="s">
        <v>14</v>
      </c>
      <c r="K360" s="21" t="str">
        <f>TEXT(CustomerOrderInfo[[#This Row],[OrderDate]],"mmm")</f>
        <v>Dec</v>
      </c>
    </row>
    <row r="361" spans="2:11" hidden="1" x14ac:dyDescent="0.3">
      <c r="B361" s="20">
        <v>10829</v>
      </c>
      <c r="C361" s="20" t="s">
        <v>142</v>
      </c>
      <c r="D361" s="22">
        <v>43113</v>
      </c>
      <c r="E361" s="22">
        <v>43141</v>
      </c>
      <c r="F361" s="22">
        <v>43123</v>
      </c>
      <c r="G361" s="21" t="s">
        <v>644</v>
      </c>
      <c r="H361" s="21">
        <v>773.6</v>
      </c>
      <c r="I361" s="21">
        <v>773.6</v>
      </c>
      <c r="J361" s="21" t="s">
        <v>14</v>
      </c>
      <c r="K361" s="21" t="str">
        <f>TEXT(CustomerOrderInfo[[#This Row],[OrderDate]],"mmm")</f>
        <v>Jan</v>
      </c>
    </row>
    <row r="362" spans="2:11" hidden="1" x14ac:dyDescent="0.3">
      <c r="B362" s="20">
        <v>10933</v>
      </c>
      <c r="C362" s="20" t="s">
        <v>142</v>
      </c>
      <c r="D362" s="22">
        <v>43165</v>
      </c>
      <c r="E362" s="22">
        <v>43193</v>
      </c>
      <c r="F362" s="22">
        <v>43175</v>
      </c>
      <c r="G362" s="21" t="s">
        <v>646</v>
      </c>
      <c r="H362" s="21">
        <v>270.75</v>
      </c>
      <c r="I362" s="21">
        <v>270.75</v>
      </c>
      <c r="J362" s="21" t="s">
        <v>14</v>
      </c>
      <c r="K362" s="21" t="str">
        <f>TEXT(CustomerOrderInfo[[#This Row],[OrderDate]],"mmm")</f>
        <v>Mar</v>
      </c>
    </row>
    <row r="363" spans="2:11" hidden="1" x14ac:dyDescent="0.3">
      <c r="B363" s="20">
        <v>10323</v>
      </c>
      <c r="C363" s="20" t="s">
        <v>144</v>
      </c>
      <c r="D363" s="22">
        <v>42650</v>
      </c>
      <c r="E363" s="22">
        <v>42678</v>
      </c>
      <c r="F363" s="22">
        <v>42657</v>
      </c>
      <c r="G363" s="21" t="s">
        <v>644</v>
      </c>
      <c r="H363" s="21">
        <v>24.4</v>
      </c>
      <c r="I363" s="21">
        <v>24.4</v>
      </c>
      <c r="J363" s="21" t="s">
        <v>345</v>
      </c>
      <c r="K363" s="21" t="str">
        <f>TEXT(CustomerOrderInfo[[#This Row],[OrderDate]],"mmm")</f>
        <v>Oct</v>
      </c>
    </row>
    <row r="364" spans="2:11" hidden="1" x14ac:dyDescent="0.3">
      <c r="B364" s="20">
        <v>10325</v>
      </c>
      <c r="C364" s="20" t="s">
        <v>144</v>
      </c>
      <c r="D364" s="22">
        <v>42652</v>
      </c>
      <c r="E364" s="22">
        <v>42666</v>
      </c>
      <c r="F364" s="22">
        <v>42657</v>
      </c>
      <c r="G364" s="21" t="s">
        <v>646</v>
      </c>
      <c r="H364" s="21">
        <v>324.3</v>
      </c>
      <c r="I364" s="21">
        <v>324.3</v>
      </c>
      <c r="J364" s="21" t="s">
        <v>345</v>
      </c>
      <c r="K364" s="21" t="str">
        <f>TEXT(CustomerOrderInfo[[#This Row],[OrderDate]],"mmm")</f>
        <v>Oct</v>
      </c>
    </row>
    <row r="365" spans="2:11" hidden="1" x14ac:dyDescent="0.3">
      <c r="B365" s="20">
        <v>10456</v>
      </c>
      <c r="C365" s="20" t="s">
        <v>144</v>
      </c>
      <c r="D365" s="22">
        <v>42791</v>
      </c>
      <c r="E365" s="22">
        <v>42833</v>
      </c>
      <c r="F365" s="22">
        <v>42794</v>
      </c>
      <c r="G365" s="21" t="s">
        <v>645</v>
      </c>
      <c r="H365" s="21">
        <v>40.599999999999994</v>
      </c>
      <c r="I365" s="21">
        <v>40.599999999999994</v>
      </c>
      <c r="J365" s="21" t="s">
        <v>345</v>
      </c>
      <c r="K365" s="21" t="str">
        <f>TEXT(CustomerOrderInfo[[#This Row],[OrderDate]],"mmm")</f>
        <v>Feb</v>
      </c>
    </row>
    <row r="366" spans="2:11" hidden="1" x14ac:dyDescent="0.3">
      <c r="B366" s="20">
        <v>10457</v>
      </c>
      <c r="C366" s="20" t="s">
        <v>144</v>
      </c>
      <c r="D366" s="22">
        <v>42791</v>
      </c>
      <c r="E366" s="22">
        <v>42819</v>
      </c>
      <c r="F366" s="22">
        <v>42797</v>
      </c>
      <c r="G366" s="21" t="s">
        <v>644</v>
      </c>
      <c r="H366" s="21">
        <v>57.85</v>
      </c>
      <c r="I366" s="21">
        <v>57.85</v>
      </c>
      <c r="J366" s="21" t="s">
        <v>345</v>
      </c>
      <c r="K366" s="21" t="str">
        <f>TEXT(CustomerOrderInfo[[#This Row],[OrderDate]],"mmm")</f>
        <v>Feb</v>
      </c>
    </row>
    <row r="367" spans="2:11" hidden="1" x14ac:dyDescent="0.3">
      <c r="B367" s="20">
        <v>10468</v>
      </c>
      <c r="C367" s="20" t="s">
        <v>144</v>
      </c>
      <c r="D367" s="22">
        <v>42801</v>
      </c>
      <c r="E367" s="22">
        <v>42829</v>
      </c>
      <c r="F367" s="22">
        <v>42806</v>
      </c>
      <c r="G367" s="21" t="s">
        <v>646</v>
      </c>
      <c r="H367" s="21">
        <v>220.6</v>
      </c>
      <c r="I367" s="21">
        <v>220.6</v>
      </c>
      <c r="J367" s="21" t="s">
        <v>345</v>
      </c>
      <c r="K367" s="21" t="str">
        <f>TEXT(CustomerOrderInfo[[#This Row],[OrderDate]],"mmm")</f>
        <v>Mar</v>
      </c>
    </row>
    <row r="368" spans="2:11" hidden="1" x14ac:dyDescent="0.3">
      <c r="B368" s="20">
        <v>10506</v>
      </c>
      <c r="C368" s="20" t="s">
        <v>144</v>
      </c>
      <c r="D368" s="22">
        <v>42840</v>
      </c>
      <c r="E368" s="22">
        <v>42868</v>
      </c>
      <c r="F368" s="22">
        <v>42857</v>
      </c>
      <c r="G368" s="21" t="s">
        <v>645</v>
      </c>
      <c r="H368" s="21">
        <v>105.95</v>
      </c>
      <c r="I368" s="21">
        <v>105.95</v>
      </c>
      <c r="J368" s="21" t="s">
        <v>345</v>
      </c>
      <c r="K368" s="21" t="str">
        <f>TEXT(CustomerOrderInfo[[#This Row],[OrderDate]],"mmm")</f>
        <v>Apr</v>
      </c>
    </row>
    <row r="369" spans="2:11" hidden="1" x14ac:dyDescent="0.3">
      <c r="B369" s="20">
        <v>10542</v>
      </c>
      <c r="C369" s="20" t="s">
        <v>144</v>
      </c>
      <c r="D369" s="22">
        <v>42875</v>
      </c>
      <c r="E369" s="22">
        <v>42903</v>
      </c>
      <c r="F369" s="22">
        <v>42881</v>
      </c>
      <c r="G369" s="21" t="s">
        <v>646</v>
      </c>
      <c r="H369" s="21">
        <v>54.75</v>
      </c>
      <c r="I369" s="21">
        <v>54.75</v>
      </c>
      <c r="J369" s="21" t="s">
        <v>345</v>
      </c>
      <c r="K369" s="21" t="str">
        <f>TEXT(CustomerOrderInfo[[#This Row],[OrderDate]],"mmm")</f>
        <v>May</v>
      </c>
    </row>
    <row r="370" spans="2:11" hidden="1" x14ac:dyDescent="0.3">
      <c r="B370" s="20">
        <v>10630</v>
      </c>
      <c r="C370" s="20" t="s">
        <v>144</v>
      </c>
      <c r="D370" s="22">
        <v>42960</v>
      </c>
      <c r="E370" s="22">
        <v>42988</v>
      </c>
      <c r="F370" s="22">
        <v>42966</v>
      </c>
      <c r="G370" s="21" t="s">
        <v>645</v>
      </c>
      <c r="H370" s="21">
        <v>161.75</v>
      </c>
      <c r="I370" s="21">
        <v>161.75</v>
      </c>
      <c r="J370" s="21" t="s">
        <v>345</v>
      </c>
      <c r="K370" s="21" t="str">
        <f>TEXT(CustomerOrderInfo[[#This Row],[OrderDate]],"mmm")</f>
        <v>Aug</v>
      </c>
    </row>
    <row r="371" spans="2:11" hidden="1" x14ac:dyDescent="0.3">
      <c r="B371" s="20">
        <v>10718</v>
      </c>
      <c r="C371" s="20" t="s">
        <v>144</v>
      </c>
      <c r="D371" s="22">
        <v>43035</v>
      </c>
      <c r="E371" s="22">
        <v>43063</v>
      </c>
      <c r="F371" s="22">
        <v>43037</v>
      </c>
      <c r="G371" s="21" t="s">
        <v>646</v>
      </c>
      <c r="H371" s="21">
        <v>854.4</v>
      </c>
      <c r="I371" s="21">
        <v>854.4</v>
      </c>
      <c r="J371" s="21" t="s">
        <v>345</v>
      </c>
      <c r="K371" s="21" t="str">
        <f>TEXT(CustomerOrderInfo[[#This Row],[OrderDate]],"mmm")</f>
        <v>Oct</v>
      </c>
    </row>
    <row r="372" spans="2:11" hidden="1" x14ac:dyDescent="0.3">
      <c r="B372" s="20">
        <v>10799</v>
      </c>
      <c r="C372" s="20" t="s">
        <v>144</v>
      </c>
      <c r="D372" s="22">
        <v>43095</v>
      </c>
      <c r="E372" s="22">
        <v>43137</v>
      </c>
      <c r="F372" s="22">
        <v>43105</v>
      </c>
      <c r="G372" s="21" t="s">
        <v>646</v>
      </c>
      <c r="H372" s="21">
        <v>153.80000000000001</v>
      </c>
      <c r="I372" s="21">
        <v>153.80000000000001</v>
      </c>
      <c r="J372" s="21" t="s">
        <v>345</v>
      </c>
      <c r="K372" s="21" t="str">
        <f>TEXT(CustomerOrderInfo[[#This Row],[OrderDate]],"mmm")</f>
        <v>Dec</v>
      </c>
    </row>
    <row r="373" spans="2:11" hidden="1" x14ac:dyDescent="0.3">
      <c r="B373" s="20">
        <v>10817</v>
      </c>
      <c r="C373" s="20" t="s">
        <v>144</v>
      </c>
      <c r="D373" s="22">
        <v>43106</v>
      </c>
      <c r="E373" s="22">
        <v>43120</v>
      </c>
      <c r="F373" s="22">
        <v>43113</v>
      </c>
      <c r="G373" s="21" t="s">
        <v>645</v>
      </c>
      <c r="H373" s="21">
        <v>1530.35</v>
      </c>
      <c r="I373" s="21">
        <v>1530.35</v>
      </c>
      <c r="J373" s="21" t="s">
        <v>345</v>
      </c>
      <c r="K373" s="21" t="str">
        <f>TEXT(CustomerOrderInfo[[#This Row],[OrderDate]],"mmm")</f>
        <v>Jan</v>
      </c>
    </row>
    <row r="374" spans="2:11" hidden="1" x14ac:dyDescent="0.3">
      <c r="B374" s="20">
        <v>10849</v>
      </c>
      <c r="C374" s="20" t="s">
        <v>144</v>
      </c>
      <c r="D374" s="22">
        <v>43123</v>
      </c>
      <c r="E374" s="22">
        <v>43151</v>
      </c>
      <c r="F374" s="22">
        <v>43130</v>
      </c>
      <c r="G374" s="21" t="s">
        <v>645</v>
      </c>
      <c r="H374" s="21">
        <v>2.8000000000000003</v>
      </c>
      <c r="I374" s="21">
        <v>2.8000000000000003</v>
      </c>
      <c r="J374" s="21" t="s">
        <v>345</v>
      </c>
      <c r="K374" s="21" t="str">
        <f>TEXT(CustomerOrderInfo[[#This Row],[OrderDate]],"mmm")</f>
        <v>Jan</v>
      </c>
    </row>
    <row r="375" spans="2:11" hidden="1" x14ac:dyDescent="0.3">
      <c r="B375" s="20">
        <v>10893</v>
      </c>
      <c r="C375" s="20" t="s">
        <v>144</v>
      </c>
      <c r="D375" s="22">
        <v>43149</v>
      </c>
      <c r="E375" s="22">
        <v>43177</v>
      </c>
      <c r="F375" s="22">
        <v>43151</v>
      </c>
      <c r="G375" s="21" t="s">
        <v>645</v>
      </c>
      <c r="H375" s="21">
        <v>388.9</v>
      </c>
      <c r="I375" s="21">
        <v>388.9</v>
      </c>
      <c r="J375" s="21" t="s">
        <v>345</v>
      </c>
      <c r="K375" s="21" t="str">
        <f>TEXT(CustomerOrderInfo[[#This Row],[OrderDate]],"mmm")</f>
        <v>Feb</v>
      </c>
    </row>
    <row r="376" spans="2:11" hidden="1" x14ac:dyDescent="0.3">
      <c r="B376" s="20">
        <v>11028</v>
      </c>
      <c r="C376" s="20" t="s">
        <v>144</v>
      </c>
      <c r="D376" s="22">
        <v>43206</v>
      </c>
      <c r="E376" s="22">
        <v>43234</v>
      </c>
      <c r="F376" s="22">
        <v>43212</v>
      </c>
      <c r="G376" s="21" t="s">
        <v>644</v>
      </c>
      <c r="H376" s="21">
        <v>147.94999999999999</v>
      </c>
      <c r="I376" s="21">
        <v>147.94999999999999</v>
      </c>
      <c r="J376" s="21" t="s">
        <v>345</v>
      </c>
      <c r="K376" s="21" t="str">
        <f>TEXT(CustomerOrderInfo[[#This Row],[OrderDate]],"mmm")</f>
        <v>Apr</v>
      </c>
    </row>
    <row r="377" spans="2:11" hidden="1" x14ac:dyDescent="0.3">
      <c r="B377" s="20">
        <v>10858</v>
      </c>
      <c r="C377" s="20" t="s">
        <v>146</v>
      </c>
      <c r="D377" s="22">
        <v>43129</v>
      </c>
      <c r="E377" s="22">
        <v>43157</v>
      </c>
      <c r="F377" s="22">
        <v>43134</v>
      </c>
      <c r="G377" s="21" t="s">
        <v>644</v>
      </c>
      <c r="H377" s="21">
        <v>262.55</v>
      </c>
      <c r="I377" s="21">
        <v>262.55</v>
      </c>
      <c r="J377" s="21" t="s">
        <v>346</v>
      </c>
      <c r="K377" s="21" t="str">
        <f>TEXT(CustomerOrderInfo[[#This Row],[OrderDate]],"mmm")</f>
        <v>Jan</v>
      </c>
    </row>
    <row r="378" spans="2:11" hidden="1" x14ac:dyDescent="0.3">
      <c r="B378" s="20">
        <v>10927</v>
      </c>
      <c r="C378" s="20" t="s">
        <v>146</v>
      </c>
      <c r="D378" s="22">
        <v>43164</v>
      </c>
      <c r="E378" s="22">
        <v>43192</v>
      </c>
      <c r="F378" s="22">
        <v>43198</v>
      </c>
      <c r="G378" s="21" t="s">
        <v>644</v>
      </c>
      <c r="H378" s="21">
        <v>98.949999999999989</v>
      </c>
      <c r="I378" s="21">
        <v>98.949999999999989</v>
      </c>
      <c r="J378" s="21" t="s">
        <v>346</v>
      </c>
      <c r="K378" s="21" t="str">
        <f>TEXT(CustomerOrderInfo[[#This Row],[OrderDate]],"mmm")</f>
        <v>Mar</v>
      </c>
    </row>
    <row r="379" spans="2:11" hidden="1" x14ac:dyDescent="0.3">
      <c r="B379" s="20">
        <v>10972</v>
      </c>
      <c r="C379" s="20" t="s">
        <v>146</v>
      </c>
      <c r="D379" s="22">
        <v>43183</v>
      </c>
      <c r="E379" s="22">
        <v>43211</v>
      </c>
      <c r="F379" s="22">
        <v>43185</v>
      </c>
      <c r="G379" s="21" t="s">
        <v>645</v>
      </c>
      <c r="H379" s="21">
        <v>0.1</v>
      </c>
      <c r="I379" s="21">
        <v>0.1</v>
      </c>
      <c r="J379" s="21" t="s">
        <v>346</v>
      </c>
      <c r="K379" s="21" t="str">
        <f>TEXT(CustomerOrderInfo[[#This Row],[OrderDate]],"mmm")</f>
        <v>Mar</v>
      </c>
    </row>
    <row r="380" spans="2:11" hidden="1" x14ac:dyDescent="0.3">
      <c r="B380" s="20">
        <v>10973</v>
      </c>
      <c r="C380" s="20" t="s">
        <v>146</v>
      </c>
      <c r="D380" s="22">
        <v>43183</v>
      </c>
      <c r="E380" s="22">
        <v>43211</v>
      </c>
      <c r="F380" s="22">
        <v>43186</v>
      </c>
      <c r="G380" s="21" t="s">
        <v>645</v>
      </c>
      <c r="H380" s="21">
        <v>75.849999999999994</v>
      </c>
      <c r="I380" s="21">
        <v>75.849999999999994</v>
      </c>
      <c r="J380" s="21" t="s">
        <v>346</v>
      </c>
      <c r="K380" s="21" t="str">
        <f>TEXT(CustomerOrderInfo[[#This Row],[OrderDate]],"mmm")</f>
        <v>Mar</v>
      </c>
    </row>
    <row r="381" spans="2:11" hidden="1" x14ac:dyDescent="0.3">
      <c r="B381" s="20">
        <v>10350</v>
      </c>
      <c r="C381" s="20" t="s">
        <v>149</v>
      </c>
      <c r="D381" s="22">
        <v>42685</v>
      </c>
      <c r="E381" s="22">
        <v>42713</v>
      </c>
      <c r="F381" s="22">
        <v>42707</v>
      </c>
      <c r="G381" s="21" t="s">
        <v>645</v>
      </c>
      <c r="H381" s="21">
        <v>320.95</v>
      </c>
      <c r="I381" s="21">
        <v>320.95</v>
      </c>
      <c r="J381" s="21" t="s">
        <v>347</v>
      </c>
      <c r="K381" s="21" t="str">
        <f>TEXT(CustomerOrderInfo[[#This Row],[OrderDate]],"mmm")</f>
        <v>Nov</v>
      </c>
    </row>
    <row r="382" spans="2:11" hidden="1" x14ac:dyDescent="0.3">
      <c r="B382" s="20">
        <v>10358</v>
      </c>
      <c r="C382" s="20" t="s">
        <v>149</v>
      </c>
      <c r="D382" s="22">
        <v>42694</v>
      </c>
      <c r="E382" s="22">
        <v>42722</v>
      </c>
      <c r="F382" s="22">
        <v>42701</v>
      </c>
      <c r="G382" s="21" t="s">
        <v>644</v>
      </c>
      <c r="H382" s="21">
        <v>98.2</v>
      </c>
      <c r="I382" s="21">
        <v>98.2</v>
      </c>
      <c r="J382" s="21" t="s">
        <v>347</v>
      </c>
      <c r="K382" s="21" t="str">
        <f>TEXT(CustomerOrderInfo[[#This Row],[OrderDate]],"mmm")</f>
        <v>Nov</v>
      </c>
    </row>
    <row r="383" spans="2:11" hidden="1" x14ac:dyDescent="0.3">
      <c r="B383" s="20">
        <v>10371</v>
      </c>
      <c r="C383" s="20" t="s">
        <v>149</v>
      </c>
      <c r="D383" s="22">
        <v>42707</v>
      </c>
      <c r="E383" s="22">
        <v>42735</v>
      </c>
      <c r="F383" s="22">
        <v>42728</v>
      </c>
      <c r="G383" s="21" t="s">
        <v>644</v>
      </c>
      <c r="H383" s="21">
        <v>2.25</v>
      </c>
      <c r="I383" s="21">
        <v>2.25</v>
      </c>
      <c r="J383" s="21" t="s">
        <v>347</v>
      </c>
      <c r="K383" s="21" t="str">
        <f>TEXT(CustomerOrderInfo[[#This Row],[OrderDate]],"mmm")</f>
        <v>Dec</v>
      </c>
    </row>
    <row r="384" spans="2:11" hidden="1" x14ac:dyDescent="0.3">
      <c r="B384" s="20">
        <v>10413</v>
      </c>
      <c r="C384" s="20" t="s">
        <v>149</v>
      </c>
      <c r="D384" s="22">
        <v>42749</v>
      </c>
      <c r="E384" s="22">
        <v>42777</v>
      </c>
      <c r="F384" s="22">
        <v>42751</v>
      </c>
      <c r="G384" s="21" t="s">
        <v>645</v>
      </c>
      <c r="H384" s="21">
        <v>478.29999999999995</v>
      </c>
      <c r="I384" s="21">
        <v>478.29999999999995</v>
      </c>
      <c r="J384" s="21" t="s">
        <v>347</v>
      </c>
      <c r="K384" s="21" t="str">
        <f>TEXT(CustomerOrderInfo[[#This Row],[OrderDate]],"mmm")</f>
        <v>Jan</v>
      </c>
    </row>
    <row r="385" spans="2:11" hidden="1" x14ac:dyDescent="0.3">
      <c r="B385" s="20">
        <v>10425</v>
      </c>
      <c r="C385" s="20" t="s">
        <v>149</v>
      </c>
      <c r="D385" s="22">
        <v>42759</v>
      </c>
      <c r="E385" s="22">
        <v>42787</v>
      </c>
      <c r="F385" s="22">
        <v>42780</v>
      </c>
      <c r="G385" s="21" t="s">
        <v>645</v>
      </c>
      <c r="H385" s="21">
        <v>39.65</v>
      </c>
      <c r="I385" s="21">
        <v>39.65</v>
      </c>
      <c r="J385" s="21" t="s">
        <v>347</v>
      </c>
      <c r="K385" s="21" t="str">
        <f>TEXT(CustomerOrderInfo[[#This Row],[OrderDate]],"mmm")</f>
        <v>Jan</v>
      </c>
    </row>
    <row r="386" spans="2:11" hidden="1" x14ac:dyDescent="0.3">
      <c r="B386" s="20">
        <v>10454</v>
      </c>
      <c r="C386" s="20" t="s">
        <v>149</v>
      </c>
      <c r="D386" s="22">
        <v>42787</v>
      </c>
      <c r="E386" s="22">
        <v>42815</v>
      </c>
      <c r="F386" s="22">
        <v>42791</v>
      </c>
      <c r="G386" s="21" t="s">
        <v>646</v>
      </c>
      <c r="H386" s="21">
        <v>13.700000000000001</v>
      </c>
      <c r="I386" s="21">
        <v>13.700000000000001</v>
      </c>
      <c r="J386" s="21" t="s">
        <v>347</v>
      </c>
      <c r="K386" s="21" t="str">
        <f>TEXT(CustomerOrderInfo[[#This Row],[OrderDate]],"mmm")</f>
        <v>Feb</v>
      </c>
    </row>
    <row r="387" spans="2:11" hidden="1" x14ac:dyDescent="0.3">
      <c r="B387" s="20">
        <v>10493</v>
      </c>
      <c r="C387" s="20" t="s">
        <v>149</v>
      </c>
      <c r="D387" s="22">
        <v>42827</v>
      </c>
      <c r="E387" s="22">
        <v>42855</v>
      </c>
      <c r="F387" s="22">
        <v>42835</v>
      </c>
      <c r="G387" s="21" t="s">
        <v>646</v>
      </c>
      <c r="H387" s="21">
        <v>53.2</v>
      </c>
      <c r="I387" s="21">
        <v>53.2</v>
      </c>
      <c r="J387" s="21" t="s">
        <v>347</v>
      </c>
      <c r="K387" s="21" t="str">
        <f>TEXT(CustomerOrderInfo[[#This Row],[OrderDate]],"mmm")</f>
        <v>Apr</v>
      </c>
    </row>
    <row r="388" spans="2:11" hidden="1" x14ac:dyDescent="0.3">
      <c r="B388" s="20">
        <v>10500</v>
      </c>
      <c r="C388" s="20" t="s">
        <v>149</v>
      </c>
      <c r="D388" s="22">
        <v>42834</v>
      </c>
      <c r="E388" s="22">
        <v>42862</v>
      </c>
      <c r="F388" s="22">
        <v>42842</v>
      </c>
      <c r="G388" s="21" t="s">
        <v>644</v>
      </c>
      <c r="H388" s="21">
        <v>213.4</v>
      </c>
      <c r="I388" s="21">
        <v>213.4</v>
      </c>
      <c r="J388" s="21" t="s">
        <v>347</v>
      </c>
      <c r="K388" s="21" t="str">
        <f>TEXT(CustomerOrderInfo[[#This Row],[OrderDate]],"mmm")</f>
        <v>Apr</v>
      </c>
    </row>
    <row r="389" spans="2:11" hidden="1" x14ac:dyDescent="0.3">
      <c r="B389" s="20">
        <v>10610</v>
      </c>
      <c r="C389" s="20" t="s">
        <v>149</v>
      </c>
      <c r="D389" s="22">
        <v>42941</v>
      </c>
      <c r="E389" s="22">
        <v>42969</v>
      </c>
      <c r="F389" s="22">
        <v>42953</v>
      </c>
      <c r="G389" s="21" t="s">
        <v>644</v>
      </c>
      <c r="H389" s="21">
        <v>133.9</v>
      </c>
      <c r="I389" s="21">
        <v>133.9</v>
      </c>
      <c r="J389" s="21" t="s">
        <v>347</v>
      </c>
      <c r="K389" s="21" t="str">
        <f>TEXT(CustomerOrderInfo[[#This Row],[OrderDate]],"mmm")</f>
        <v>Jul</v>
      </c>
    </row>
    <row r="390" spans="2:11" hidden="1" x14ac:dyDescent="0.3">
      <c r="B390" s="20">
        <v>10631</v>
      </c>
      <c r="C390" s="20" t="s">
        <v>149</v>
      </c>
      <c r="D390" s="22">
        <v>42961</v>
      </c>
      <c r="E390" s="22">
        <v>42989</v>
      </c>
      <c r="F390" s="22">
        <v>42962</v>
      </c>
      <c r="G390" s="21" t="s">
        <v>644</v>
      </c>
      <c r="H390" s="21">
        <v>4.3499999999999996</v>
      </c>
      <c r="I390" s="21">
        <v>4.3499999999999996</v>
      </c>
      <c r="J390" s="21" t="s">
        <v>347</v>
      </c>
      <c r="K390" s="21" t="str">
        <f>TEXT(CustomerOrderInfo[[#This Row],[OrderDate]],"mmm")</f>
        <v>Aug</v>
      </c>
    </row>
    <row r="391" spans="2:11" hidden="1" x14ac:dyDescent="0.3">
      <c r="B391" s="20">
        <v>10787</v>
      </c>
      <c r="C391" s="20" t="s">
        <v>149</v>
      </c>
      <c r="D391" s="22">
        <v>43088</v>
      </c>
      <c r="E391" s="22">
        <v>43102</v>
      </c>
      <c r="F391" s="22">
        <v>43095</v>
      </c>
      <c r="G391" s="21" t="s">
        <v>644</v>
      </c>
      <c r="H391" s="21">
        <v>1249.6500000000001</v>
      </c>
      <c r="I391" s="21">
        <v>1249.6500000000001</v>
      </c>
      <c r="J391" s="21" t="s">
        <v>347</v>
      </c>
      <c r="K391" s="21" t="str">
        <f>TEXT(CustomerOrderInfo[[#This Row],[OrderDate]],"mmm")</f>
        <v>Dec</v>
      </c>
    </row>
    <row r="392" spans="2:11" hidden="1" x14ac:dyDescent="0.3">
      <c r="B392" s="20">
        <v>10832</v>
      </c>
      <c r="C392" s="20" t="s">
        <v>149</v>
      </c>
      <c r="D392" s="22">
        <v>43114</v>
      </c>
      <c r="E392" s="22">
        <v>43142</v>
      </c>
      <c r="F392" s="22">
        <v>43119</v>
      </c>
      <c r="G392" s="21" t="s">
        <v>645</v>
      </c>
      <c r="H392" s="21">
        <v>216.29999999999998</v>
      </c>
      <c r="I392" s="21">
        <v>216.29999999999998</v>
      </c>
      <c r="J392" s="21" t="s">
        <v>347</v>
      </c>
      <c r="K392" s="21" t="str">
        <f>TEXT(CustomerOrderInfo[[#This Row],[OrderDate]],"mmm")</f>
        <v>Jan</v>
      </c>
    </row>
    <row r="393" spans="2:11" hidden="1" x14ac:dyDescent="0.3">
      <c r="B393" s="20">
        <v>10923</v>
      </c>
      <c r="C393" s="20" t="s">
        <v>149</v>
      </c>
      <c r="D393" s="22">
        <v>43162</v>
      </c>
      <c r="E393" s="22">
        <v>43204</v>
      </c>
      <c r="F393" s="22">
        <v>43172</v>
      </c>
      <c r="G393" s="21" t="s">
        <v>646</v>
      </c>
      <c r="H393" s="21">
        <v>341.3</v>
      </c>
      <c r="I393" s="21">
        <v>341.3</v>
      </c>
      <c r="J393" s="21" t="s">
        <v>347</v>
      </c>
      <c r="K393" s="21" t="str">
        <f>TEXT(CustomerOrderInfo[[#This Row],[OrderDate]],"mmm")</f>
        <v>Mar</v>
      </c>
    </row>
    <row r="394" spans="2:11" hidden="1" x14ac:dyDescent="0.3">
      <c r="B394" s="20">
        <v>11051</v>
      </c>
      <c r="C394" s="20" t="s">
        <v>149</v>
      </c>
      <c r="D394" s="22">
        <v>43217</v>
      </c>
      <c r="E394" s="22">
        <v>43245</v>
      </c>
      <c r="F394" s="22"/>
      <c r="G394" s="21" t="s">
        <v>646</v>
      </c>
      <c r="H394" s="21">
        <v>13.95</v>
      </c>
      <c r="I394" s="21">
        <v>13.95</v>
      </c>
      <c r="J394" s="21" t="s">
        <v>347</v>
      </c>
      <c r="K394" s="21" t="str">
        <f>TEXT(CustomerOrderInfo[[#This Row],[OrderDate]],"mmm")</f>
        <v>Apr</v>
      </c>
    </row>
    <row r="395" spans="2:11" hidden="1" x14ac:dyDescent="0.3">
      <c r="B395" s="20">
        <v>10495</v>
      </c>
      <c r="C395" s="20" t="s">
        <v>152</v>
      </c>
      <c r="D395" s="22">
        <v>42828</v>
      </c>
      <c r="E395" s="22">
        <v>42856</v>
      </c>
      <c r="F395" s="22">
        <v>42836</v>
      </c>
      <c r="G395" s="21" t="s">
        <v>646</v>
      </c>
      <c r="H395" s="21">
        <v>23.25</v>
      </c>
      <c r="I395" s="21">
        <v>23.25</v>
      </c>
      <c r="J395" s="21" t="s">
        <v>348</v>
      </c>
      <c r="K395" s="21" t="str">
        <f>TEXT(CustomerOrderInfo[[#This Row],[OrderDate]],"mmm")</f>
        <v>Apr</v>
      </c>
    </row>
    <row r="396" spans="2:11" hidden="1" x14ac:dyDescent="0.3">
      <c r="B396" s="20">
        <v>10620</v>
      </c>
      <c r="C396" s="20" t="s">
        <v>152</v>
      </c>
      <c r="D396" s="22">
        <v>42952</v>
      </c>
      <c r="E396" s="22">
        <v>42980</v>
      </c>
      <c r="F396" s="22">
        <v>42961</v>
      </c>
      <c r="G396" s="21" t="s">
        <v>646</v>
      </c>
      <c r="H396" s="21">
        <v>4.6999999999999993</v>
      </c>
      <c r="I396" s="21">
        <v>4.6999999999999993</v>
      </c>
      <c r="J396" s="21" t="s">
        <v>348</v>
      </c>
      <c r="K396" s="21" t="str">
        <f>TEXT(CustomerOrderInfo[[#This Row],[OrderDate]],"mmm")</f>
        <v>Aug</v>
      </c>
    </row>
    <row r="397" spans="2:11" hidden="1" x14ac:dyDescent="0.3">
      <c r="B397" s="20">
        <v>10810</v>
      </c>
      <c r="C397" s="20" t="s">
        <v>152</v>
      </c>
      <c r="D397" s="22">
        <v>43101</v>
      </c>
      <c r="E397" s="22">
        <v>43129</v>
      </c>
      <c r="F397" s="22">
        <v>43107</v>
      </c>
      <c r="G397" s="21" t="s">
        <v>646</v>
      </c>
      <c r="H397" s="21">
        <v>21.65</v>
      </c>
      <c r="I397" s="21">
        <v>21.65</v>
      </c>
      <c r="J397" s="21" t="s">
        <v>348</v>
      </c>
      <c r="K397" s="21" t="str">
        <f>TEXT(CustomerOrderInfo[[#This Row],[OrderDate]],"mmm")</f>
        <v>Jan</v>
      </c>
    </row>
    <row r="398" spans="2:11" hidden="1" x14ac:dyDescent="0.3">
      <c r="B398" s="20">
        <v>10482</v>
      </c>
      <c r="C398" s="20" t="s">
        <v>155</v>
      </c>
      <c r="D398" s="22">
        <v>42815</v>
      </c>
      <c r="E398" s="22">
        <v>42843</v>
      </c>
      <c r="F398" s="22">
        <v>42835</v>
      </c>
      <c r="G398" s="21" t="s">
        <v>646</v>
      </c>
      <c r="H398" s="21">
        <v>37.400000000000006</v>
      </c>
      <c r="I398" s="21">
        <v>37.400000000000006</v>
      </c>
      <c r="J398" s="21" t="s">
        <v>349</v>
      </c>
      <c r="K398" s="21" t="str">
        <f>TEXT(CustomerOrderInfo[[#This Row],[OrderDate]],"mmm")</f>
        <v>Mar</v>
      </c>
    </row>
    <row r="399" spans="2:11" hidden="1" x14ac:dyDescent="0.3">
      <c r="B399" s="20">
        <v>10545</v>
      </c>
      <c r="C399" s="20" t="s">
        <v>155</v>
      </c>
      <c r="D399" s="22">
        <v>42877</v>
      </c>
      <c r="E399" s="22">
        <v>42905</v>
      </c>
      <c r="F399" s="22">
        <v>42912</v>
      </c>
      <c r="G399" s="21" t="s">
        <v>645</v>
      </c>
      <c r="H399" s="21">
        <v>59.6</v>
      </c>
      <c r="I399" s="21">
        <v>59.6</v>
      </c>
      <c r="J399" s="21" t="s">
        <v>349</v>
      </c>
      <c r="K399" s="21" t="str">
        <f>TEXT(CustomerOrderInfo[[#This Row],[OrderDate]],"mmm")</f>
        <v>May</v>
      </c>
    </row>
    <row r="400" spans="2:11" hidden="1" x14ac:dyDescent="0.3">
      <c r="B400" s="20">
        <v>10279</v>
      </c>
      <c r="C400" s="20" t="s">
        <v>159</v>
      </c>
      <c r="D400" s="22">
        <v>42595</v>
      </c>
      <c r="E400" s="22">
        <v>42623</v>
      </c>
      <c r="F400" s="22">
        <v>42598</v>
      </c>
      <c r="G400" s="21" t="s">
        <v>645</v>
      </c>
      <c r="H400" s="21">
        <v>129.14999999999998</v>
      </c>
      <c r="I400" s="21">
        <v>129.14999999999998</v>
      </c>
      <c r="J400" s="21" t="s">
        <v>350</v>
      </c>
      <c r="K400" s="21" t="str">
        <f>TEXT(CustomerOrderInfo[[#This Row],[OrderDate]],"mmm")</f>
        <v>Aug</v>
      </c>
    </row>
    <row r="401" spans="2:11" hidden="1" x14ac:dyDescent="0.3">
      <c r="B401" s="20">
        <v>10284</v>
      </c>
      <c r="C401" s="20" t="s">
        <v>159</v>
      </c>
      <c r="D401" s="22">
        <v>42601</v>
      </c>
      <c r="E401" s="22">
        <v>42629</v>
      </c>
      <c r="F401" s="22">
        <v>42609</v>
      </c>
      <c r="G401" s="21" t="s">
        <v>644</v>
      </c>
      <c r="H401" s="21">
        <v>382.8</v>
      </c>
      <c r="I401" s="21">
        <v>382.8</v>
      </c>
      <c r="J401" s="21" t="s">
        <v>350</v>
      </c>
      <c r="K401" s="21" t="str">
        <f>TEXT(CustomerOrderInfo[[#This Row],[OrderDate]],"mmm")</f>
        <v>Aug</v>
      </c>
    </row>
    <row r="402" spans="2:11" hidden="1" x14ac:dyDescent="0.3">
      <c r="B402" s="20">
        <v>10343</v>
      </c>
      <c r="C402" s="20" t="s">
        <v>159</v>
      </c>
      <c r="D402" s="22">
        <v>42674</v>
      </c>
      <c r="E402" s="22">
        <v>42702</v>
      </c>
      <c r="F402" s="22">
        <v>42680</v>
      </c>
      <c r="G402" s="21" t="s">
        <v>644</v>
      </c>
      <c r="H402" s="21">
        <v>551.85</v>
      </c>
      <c r="I402" s="21">
        <v>551.85</v>
      </c>
      <c r="J402" s="21" t="s">
        <v>350</v>
      </c>
      <c r="K402" s="21" t="str">
        <f>TEXT(CustomerOrderInfo[[#This Row],[OrderDate]],"mmm")</f>
        <v>Oct</v>
      </c>
    </row>
    <row r="403" spans="2:11" hidden="1" x14ac:dyDescent="0.3">
      <c r="B403" s="20">
        <v>10497</v>
      </c>
      <c r="C403" s="20" t="s">
        <v>159</v>
      </c>
      <c r="D403" s="22">
        <v>42829</v>
      </c>
      <c r="E403" s="22">
        <v>42857</v>
      </c>
      <c r="F403" s="22">
        <v>42832</v>
      </c>
      <c r="G403" s="21" t="s">
        <v>644</v>
      </c>
      <c r="H403" s="21">
        <v>181.05</v>
      </c>
      <c r="I403" s="21">
        <v>181.05</v>
      </c>
      <c r="J403" s="21" t="s">
        <v>350</v>
      </c>
      <c r="K403" s="21" t="str">
        <f>TEXT(CustomerOrderInfo[[#This Row],[OrderDate]],"mmm")</f>
        <v>Apr</v>
      </c>
    </row>
    <row r="404" spans="2:11" hidden="1" x14ac:dyDescent="0.3">
      <c r="B404" s="20">
        <v>10522</v>
      </c>
      <c r="C404" s="20" t="s">
        <v>159</v>
      </c>
      <c r="D404" s="22">
        <v>42855</v>
      </c>
      <c r="E404" s="22">
        <v>42883</v>
      </c>
      <c r="F404" s="22">
        <v>42861</v>
      </c>
      <c r="G404" s="21" t="s">
        <v>644</v>
      </c>
      <c r="H404" s="21">
        <v>226.64999999999998</v>
      </c>
      <c r="I404" s="21">
        <v>226.64999999999998</v>
      </c>
      <c r="J404" s="21" t="s">
        <v>350</v>
      </c>
      <c r="K404" s="21" t="str">
        <f>TEXT(CustomerOrderInfo[[#This Row],[OrderDate]],"mmm")</f>
        <v>Apr</v>
      </c>
    </row>
    <row r="405" spans="2:11" hidden="1" x14ac:dyDescent="0.3">
      <c r="B405" s="20">
        <v>10534</v>
      </c>
      <c r="C405" s="20" t="s">
        <v>159</v>
      </c>
      <c r="D405" s="22">
        <v>42867</v>
      </c>
      <c r="E405" s="22">
        <v>42895</v>
      </c>
      <c r="F405" s="22">
        <v>42869</v>
      </c>
      <c r="G405" s="21" t="s">
        <v>645</v>
      </c>
      <c r="H405" s="21">
        <v>139.70000000000002</v>
      </c>
      <c r="I405" s="21">
        <v>139.70000000000002</v>
      </c>
      <c r="J405" s="21" t="s">
        <v>350</v>
      </c>
      <c r="K405" s="21" t="str">
        <f>TEXT(CustomerOrderInfo[[#This Row],[OrderDate]],"mmm")</f>
        <v>May</v>
      </c>
    </row>
    <row r="406" spans="2:11" hidden="1" x14ac:dyDescent="0.3">
      <c r="B406" s="20">
        <v>10536</v>
      </c>
      <c r="C406" s="20" t="s">
        <v>159</v>
      </c>
      <c r="D406" s="22">
        <v>42869</v>
      </c>
      <c r="E406" s="22">
        <v>42897</v>
      </c>
      <c r="F406" s="22">
        <v>42892</v>
      </c>
      <c r="G406" s="21" t="s">
        <v>645</v>
      </c>
      <c r="H406" s="21">
        <v>294.40000000000003</v>
      </c>
      <c r="I406" s="21">
        <v>294.40000000000003</v>
      </c>
      <c r="J406" s="21" t="s">
        <v>350</v>
      </c>
      <c r="K406" s="21" t="str">
        <f>TEXT(CustomerOrderInfo[[#This Row],[OrderDate]],"mmm")</f>
        <v>May</v>
      </c>
    </row>
    <row r="407" spans="2:11" hidden="1" x14ac:dyDescent="0.3">
      <c r="B407" s="20">
        <v>10557</v>
      </c>
      <c r="C407" s="20" t="s">
        <v>159</v>
      </c>
      <c r="D407" s="22">
        <v>42889</v>
      </c>
      <c r="E407" s="22">
        <v>42903</v>
      </c>
      <c r="F407" s="22">
        <v>42892</v>
      </c>
      <c r="G407" s="21" t="s">
        <v>645</v>
      </c>
      <c r="H407" s="21">
        <v>483.6</v>
      </c>
      <c r="I407" s="21">
        <v>483.6</v>
      </c>
      <c r="J407" s="21" t="s">
        <v>350</v>
      </c>
      <c r="K407" s="21" t="str">
        <f>TEXT(CustomerOrderInfo[[#This Row],[OrderDate]],"mmm")</f>
        <v>Jun</v>
      </c>
    </row>
    <row r="408" spans="2:11" hidden="1" x14ac:dyDescent="0.3">
      <c r="B408" s="20">
        <v>10592</v>
      </c>
      <c r="C408" s="20" t="s">
        <v>159</v>
      </c>
      <c r="D408" s="22">
        <v>42924</v>
      </c>
      <c r="E408" s="22">
        <v>42952</v>
      </c>
      <c r="F408" s="22">
        <v>42932</v>
      </c>
      <c r="G408" s="21" t="s">
        <v>644</v>
      </c>
      <c r="H408" s="21">
        <v>160.5</v>
      </c>
      <c r="I408" s="21">
        <v>160.5</v>
      </c>
      <c r="J408" s="21" t="s">
        <v>350</v>
      </c>
      <c r="K408" s="21" t="str">
        <f>TEXT(CustomerOrderInfo[[#This Row],[OrderDate]],"mmm")</f>
        <v>Jul</v>
      </c>
    </row>
    <row r="409" spans="2:11" hidden="1" x14ac:dyDescent="0.3">
      <c r="B409" s="20">
        <v>10593</v>
      </c>
      <c r="C409" s="20" t="s">
        <v>159</v>
      </c>
      <c r="D409" s="22">
        <v>42925</v>
      </c>
      <c r="E409" s="22">
        <v>42953</v>
      </c>
      <c r="F409" s="22">
        <v>42960</v>
      </c>
      <c r="G409" s="21" t="s">
        <v>645</v>
      </c>
      <c r="H409" s="21">
        <v>871</v>
      </c>
      <c r="I409" s="21">
        <v>871</v>
      </c>
      <c r="J409" s="21" t="s">
        <v>350</v>
      </c>
      <c r="K409" s="21" t="str">
        <f>TEXT(CustomerOrderInfo[[#This Row],[OrderDate]],"mmm")</f>
        <v>Jul</v>
      </c>
    </row>
    <row r="410" spans="2:11" hidden="1" x14ac:dyDescent="0.3">
      <c r="B410" s="20">
        <v>10772</v>
      </c>
      <c r="C410" s="20" t="s">
        <v>159</v>
      </c>
      <c r="D410" s="22">
        <v>43079</v>
      </c>
      <c r="E410" s="22">
        <v>43107</v>
      </c>
      <c r="F410" s="22">
        <v>43088</v>
      </c>
      <c r="G410" s="21" t="s">
        <v>645</v>
      </c>
      <c r="H410" s="21">
        <v>456.4</v>
      </c>
      <c r="I410" s="21">
        <v>456.4</v>
      </c>
      <c r="J410" s="21" t="s">
        <v>350</v>
      </c>
      <c r="K410" s="21" t="str">
        <f>TEXT(CustomerOrderInfo[[#This Row],[OrderDate]],"mmm")</f>
        <v>Dec</v>
      </c>
    </row>
    <row r="411" spans="2:11" hidden="1" x14ac:dyDescent="0.3">
      <c r="B411" s="20">
        <v>10862</v>
      </c>
      <c r="C411" s="20" t="s">
        <v>159</v>
      </c>
      <c r="D411" s="22">
        <v>43130</v>
      </c>
      <c r="E411" s="22">
        <v>43172</v>
      </c>
      <c r="F411" s="22">
        <v>43133</v>
      </c>
      <c r="G411" s="21" t="s">
        <v>645</v>
      </c>
      <c r="H411" s="21">
        <v>266.14999999999998</v>
      </c>
      <c r="I411" s="21">
        <v>266.14999999999998</v>
      </c>
      <c r="J411" s="21" t="s">
        <v>350</v>
      </c>
      <c r="K411" s="21" t="str">
        <f>TEXT(CustomerOrderInfo[[#This Row],[OrderDate]],"mmm")</f>
        <v>Jan</v>
      </c>
    </row>
    <row r="412" spans="2:11" hidden="1" x14ac:dyDescent="0.3">
      <c r="B412" s="20">
        <v>10891</v>
      </c>
      <c r="C412" s="20" t="s">
        <v>159</v>
      </c>
      <c r="D412" s="22">
        <v>43148</v>
      </c>
      <c r="E412" s="22">
        <v>43176</v>
      </c>
      <c r="F412" s="22">
        <v>43150</v>
      </c>
      <c r="G412" s="21" t="s">
        <v>645</v>
      </c>
      <c r="H412" s="21">
        <v>101.85000000000001</v>
      </c>
      <c r="I412" s="21">
        <v>101.85000000000001</v>
      </c>
      <c r="J412" s="21" t="s">
        <v>350</v>
      </c>
      <c r="K412" s="21" t="str">
        <f>TEXT(CustomerOrderInfo[[#This Row],[OrderDate]],"mmm")</f>
        <v>Feb</v>
      </c>
    </row>
    <row r="413" spans="2:11" hidden="1" x14ac:dyDescent="0.3">
      <c r="B413" s="20">
        <v>10934</v>
      </c>
      <c r="C413" s="20" t="s">
        <v>159</v>
      </c>
      <c r="D413" s="22">
        <v>43168</v>
      </c>
      <c r="E413" s="22">
        <v>43196</v>
      </c>
      <c r="F413" s="22">
        <v>43171</v>
      </c>
      <c r="G413" s="21" t="s">
        <v>646</v>
      </c>
      <c r="H413" s="21">
        <v>160.04999999999998</v>
      </c>
      <c r="I413" s="21">
        <v>160.04999999999998</v>
      </c>
      <c r="J413" s="21" t="s">
        <v>350</v>
      </c>
      <c r="K413" s="21" t="str">
        <f>TEXT(CustomerOrderInfo[[#This Row],[OrderDate]],"mmm")</f>
        <v>Mar</v>
      </c>
    </row>
    <row r="414" spans="2:11" hidden="1" x14ac:dyDescent="0.3">
      <c r="B414" s="20">
        <v>11070</v>
      </c>
      <c r="C414" s="20" t="s">
        <v>159</v>
      </c>
      <c r="D414" s="22">
        <v>43225</v>
      </c>
      <c r="E414" s="22">
        <v>43253</v>
      </c>
      <c r="F414" s="22"/>
      <c r="G414" s="21" t="s">
        <v>644</v>
      </c>
      <c r="H414" s="21">
        <v>680</v>
      </c>
      <c r="I414" s="21">
        <v>680</v>
      </c>
      <c r="J414" s="21" t="s">
        <v>350</v>
      </c>
      <c r="K414" s="21" t="str">
        <f>TEXT(CustomerOrderInfo[[#This Row],[OrderDate]],"mmm")</f>
        <v>May</v>
      </c>
    </row>
    <row r="415" spans="2:11" hidden="1" x14ac:dyDescent="0.3">
      <c r="B415" s="20">
        <v>10579</v>
      </c>
      <c r="C415" s="20" t="s">
        <v>162</v>
      </c>
      <c r="D415" s="22">
        <v>42911</v>
      </c>
      <c r="E415" s="22">
        <v>42939</v>
      </c>
      <c r="F415" s="22">
        <v>42920</v>
      </c>
      <c r="G415" s="21" t="s">
        <v>645</v>
      </c>
      <c r="H415" s="21">
        <v>68.650000000000006</v>
      </c>
      <c r="I415" s="21">
        <v>68.650000000000006</v>
      </c>
      <c r="J415" s="21" t="s">
        <v>13</v>
      </c>
      <c r="K415" s="21" t="str">
        <f>TEXT(CustomerOrderInfo[[#This Row],[OrderDate]],"mmm")</f>
        <v>Jun</v>
      </c>
    </row>
    <row r="416" spans="2:11" hidden="1" x14ac:dyDescent="0.3">
      <c r="B416" s="20">
        <v>10719</v>
      </c>
      <c r="C416" s="20" t="s">
        <v>162</v>
      </c>
      <c r="D416" s="22">
        <v>43035</v>
      </c>
      <c r="E416" s="22">
        <v>43063</v>
      </c>
      <c r="F416" s="22">
        <v>43044</v>
      </c>
      <c r="G416" s="21" t="s">
        <v>645</v>
      </c>
      <c r="H416" s="21">
        <v>257.2</v>
      </c>
      <c r="I416" s="21">
        <v>257.2</v>
      </c>
      <c r="J416" s="21" t="s">
        <v>13</v>
      </c>
      <c r="K416" s="21" t="str">
        <f>TEXT(CustomerOrderInfo[[#This Row],[OrderDate]],"mmm")</f>
        <v>Oct</v>
      </c>
    </row>
    <row r="417" spans="2:11" hidden="1" x14ac:dyDescent="0.3">
      <c r="B417" s="20">
        <v>10735</v>
      </c>
      <c r="C417" s="20" t="s">
        <v>162</v>
      </c>
      <c r="D417" s="22">
        <v>43049</v>
      </c>
      <c r="E417" s="22">
        <v>43077</v>
      </c>
      <c r="F417" s="22">
        <v>43060</v>
      </c>
      <c r="G417" s="21" t="s">
        <v>645</v>
      </c>
      <c r="H417" s="21">
        <v>229.85</v>
      </c>
      <c r="I417" s="21">
        <v>229.85</v>
      </c>
      <c r="J417" s="21" t="s">
        <v>13</v>
      </c>
      <c r="K417" s="21" t="str">
        <f>TEXT(CustomerOrderInfo[[#This Row],[OrderDate]],"mmm")</f>
        <v>Nov</v>
      </c>
    </row>
    <row r="418" spans="2:11" hidden="1" x14ac:dyDescent="0.3">
      <c r="B418" s="20">
        <v>10884</v>
      </c>
      <c r="C418" s="20" t="s">
        <v>162</v>
      </c>
      <c r="D418" s="22">
        <v>43143</v>
      </c>
      <c r="E418" s="22">
        <v>43171</v>
      </c>
      <c r="F418" s="22">
        <v>43144</v>
      </c>
      <c r="G418" s="21" t="s">
        <v>645</v>
      </c>
      <c r="H418" s="21">
        <v>454.85</v>
      </c>
      <c r="I418" s="21">
        <v>454.85</v>
      </c>
      <c r="J418" s="21" t="s">
        <v>13</v>
      </c>
      <c r="K418" s="21" t="str">
        <f>TEXT(CustomerOrderInfo[[#This Row],[OrderDate]],"mmm")</f>
        <v>Feb</v>
      </c>
    </row>
    <row r="419" spans="2:11" hidden="1" x14ac:dyDescent="0.3">
      <c r="B419" s="20">
        <v>10283</v>
      </c>
      <c r="C419" s="20" t="s">
        <v>165</v>
      </c>
      <c r="D419" s="22">
        <v>42598</v>
      </c>
      <c r="E419" s="22">
        <v>42626</v>
      </c>
      <c r="F419" s="22">
        <v>42605</v>
      </c>
      <c r="G419" s="21" t="s">
        <v>646</v>
      </c>
      <c r="H419" s="21">
        <v>424.05</v>
      </c>
      <c r="I419" s="21">
        <v>424.05</v>
      </c>
      <c r="J419" s="21" t="s">
        <v>351</v>
      </c>
      <c r="K419" s="21" t="str">
        <f>TEXT(CustomerOrderInfo[[#This Row],[OrderDate]],"mmm")</f>
        <v>Aug</v>
      </c>
    </row>
    <row r="420" spans="2:11" hidden="1" x14ac:dyDescent="0.3">
      <c r="B420" s="20">
        <v>10296</v>
      </c>
      <c r="C420" s="20" t="s">
        <v>165</v>
      </c>
      <c r="D420" s="22">
        <v>42616</v>
      </c>
      <c r="E420" s="22">
        <v>42644</v>
      </c>
      <c r="F420" s="22">
        <v>42624</v>
      </c>
      <c r="G420" s="21" t="s">
        <v>644</v>
      </c>
      <c r="H420" s="21">
        <v>0.6</v>
      </c>
      <c r="I420" s="21">
        <v>0.6</v>
      </c>
      <c r="J420" s="21" t="s">
        <v>351</v>
      </c>
      <c r="K420" s="21" t="str">
        <f>TEXT(CustomerOrderInfo[[#This Row],[OrderDate]],"mmm")</f>
        <v>Sep</v>
      </c>
    </row>
    <row r="421" spans="2:11" hidden="1" x14ac:dyDescent="0.3">
      <c r="B421" s="20">
        <v>10330</v>
      </c>
      <c r="C421" s="20" t="s">
        <v>165</v>
      </c>
      <c r="D421" s="22">
        <v>42659</v>
      </c>
      <c r="E421" s="22">
        <v>42687</v>
      </c>
      <c r="F421" s="22">
        <v>42671</v>
      </c>
      <c r="G421" s="21" t="s">
        <v>644</v>
      </c>
      <c r="H421" s="21">
        <v>63.75</v>
      </c>
      <c r="I421" s="21">
        <v>63.75</v>
      </c>
      <c r="J421" s="21" t="s">
        <v>351</v>
      </c>
      <c r="K421" s="21" t="str">
        <f>TEXT(CustomerOrderInfo[[#This Row],[OrderDate]],"mmm")</f>
        <v>Oct</v>
      </c>
    </row>
    <row r="422" spans="2:11" hidden="1" x14ac:dyDescent="0.3">
      <c r="B422" s="20">
        <v>10357</v>
      </c>
      <c r="C422" s="20" t="s">
        <v>165</v>
      </c>
      <c r="D422" s="22">
        <v>42693</v>
      </c>
      <c r="E422" s="22">
        <v>42721</v>
      </c>
      <c r="F422" s="22">
        <v>42706</v>
      </c>
      <c r="G422" s="21" t="s">
        <v>646</v>
      </c>
      <c r="H422" s="21">
        <v>174.4</v>
      </c>
      <c r="I422" s="21">
        <v>174.4</v>
      </c>
      <c r="J422" s="21" t="s">
        <v>351</v>
      </c>
      <c r="K422" s="21" t="str">
        <f>TEXT(CustomerOrderInfo[[#This Row],[OrderDate]],"mmm")</f>
        <v>Nov</v>
      </c>
    </row>
    <row r="423" spans="2:11" hidden="1" x14ac:dyDescent="0.3">
      <c r="B423" s="20">
        <v>10381</v>
      </c>
      <c r="C423" s="20" t="s">
        <v>165</v>
      </c>
      <c r="D423" s="22">
        <v>42716</v>
      </c>
      <c r="E423" s="22">
        <v>42744</v>
      </c>
      <c r="F423" s="22">
        <v>42717</v>
      </c>
      <c r="G423" s="21" t="s">
        <v>646</v>
      </c>
      <c r="H423" s="21">
        <v>39.950000000000003</v>
      </c>
      <c r="I423" s="21">
        <v>39.950000000000003</v>
      </c>
      <c r="J423" s="21" t="s">
        <v>351</v>
      </c>
      <c r="K423" s="21" t="str">
        <f>TEXT(CustomerOrderInfo[[#This Row],[OrderDate]],"mmm")</f>
        <v>Dec</v>
      </c>
    </row>
    <row r="424" spans="2:11" hidden="1" x14ac:dyDescent="0.3">
      <c r="B424" s="20">
        <v>10461</v>
      </c>
      <c r="C424" s="20" t="s">
        <v>165</v>
      </c>
      <c r="D424" s="22">
        <v>42794</v>
      </c>
      <c r="E424" s="22">
        <v>42822</v>
      </c>
      <c r="F424" s="22">
        <v>42799</v>
      </c>
      <c r="G424" s="21" t="s">
        <v>646</v>
      </c>
      <c r="H424" s="21">
        <v>743.05000000000007</v>
      </c>
      <c r="I424" s="21">
        <v>743.05000000000007</v>
      </c>
      <c r="J424" s="21" t="s">
        <v>351</v>
      </c>
      <c r="K424" s="21" t="str">
        <f>TEXT(CustomerOrderInfo[[#This Row],[OrderDate]],"mmm")</f>
        <v>Feb</v>
      </c>
    </row>
    <row r="425" spans="2:11" hidden="1" x14ac:dyDescent="0.3">
      <c r="B425" s="20">
        <v>10499</v>
      </c>
      <c r="C425" s="20" t="s">
        <v>165</v>
      </c>
      <c r="D425" s="22">
        <v>42833</v>
      </c>
      <c r="E425" s="22">
        <v>42861</v>
      </c>
      <c r="F425" s="22">
        <v>42841</v>
      </c>
      <c r="G425" s="21" t="s">
        <v>645</v>
      </c>
      <c r="H425" s="21">
        <v>510.09999999999997</v>
      </c>
      <c r="I425" s="21">
        <v>510.09999999999997</v>
      </c>
      <c r="J425" s="21" t="s">
        <v>351</v>
      </c>
      <c r="K425" s="21" t="str">
        <f>TEXT(CustomerOrderInfo[[#This Row],[OrderDate]],"mmm")</f>
        <v>Apr</v>
      </c>
    </row>
    <row r="426" spans="2:11" hidden="1" x14ac:dyDescent="0.3">
      <c r="B426" s="20">
        <v>10543</v>
      </c>
      <c r="C426" s="20" t="s">
        <v>165</v>
      </c>
      <c r="D426" s="22">
        <v>42876</v>
      </c>
      <c r="E426" s="22">
        <v>42904</v>
      </c>
      <c r="F426" s="22">
        <v>42878</v>
      </c>
      <c r="G426" s="21" t="s">
        <v>645</v>
      </c>
      <c r="H426" s="21">
        <v>240.85000000000002</v>
      </c>
      <c r="I426" s="21">
        <v>240.85000000000002</v>
      </c>
      <c r="J426" s="21" t="s">
        <v>351</v>
      </c>
      <c r="K426" s="21" t="str">
        <f>TEXT(CustomerOrderInfo[[#This Row],[OrderDate]],"mmm")</f>
        <v>May</v>
      </c>
    </row>
    <row r="427" spans="2:11" hidden="1" x14ac:dyDescent="0.3">
      <c r="B427" s="20">
        <v>10780</v>
      </c>
      <c r="C427" s="20" t="s">
        <v>165</v>
      </c>
      <c r="D427" s="22">
        <v>43085</v>
      </c>
      <c r="E427" s="22">
        <v>43099</v>
      </c>
      <c r="F427" s="22">
        <v>43094</v>
      </c>
      <c r="G427" s="21" t="s">
        <v>644</v>
      </c>
      <c r="H427" s="21">
        <v>210.65</v>
      </c>
      <c r="I427" s="21">
        <v>210.65</v>
      </c>
      <c r="J427" s="21" t="s">
        <v>351</v>
      </c>
      <c r="K427" s="21" t="str">
        <f>TEXT(CustomerOrderInfo[[#This Row],[OrderDate]],"mmm")</f>
        <v>Dec</v>
      </c>
    </row>
    <row r="428" spans="2:11" hidden="1" x14ac:dyDescent="0.3">
      <c r="B428" s="20">
        <v>10823</v>
      </c>
      <c r="C428" s="20" t="s">
        <v>165</v>
      </c>
      <c r="D428" s="22">
        <v>43109</v>
      </c>
      <c r="E428" s="22">
        <v>43137</v>
      </c>
      <c r="F428" s="22">
        <v>43113</v>
      </c>
      <c r="G428" s="21" t="s">
        <v>645</v>
      </c>
      <c r="H428" s="21">
        <v>819.85</v>
      </c>
      <c r="I428" s="21">
        <v>819.85</v>
      </c>
      <c r="J428" s="21" t="s">
        <v>351</v>
      </c>
      <c r="K428" s="21" t="str">
        <f>TEXT(CustomerOrderInfo[[#This Row],[OrderDate]],"mmm")</f>
        <v>Jan</v>
      </c>
    </row>
    <row r="429" spans="2:11" hidden="1" x14ac:dyDescent="0.3">
      <c r="B429" s="20">
        <v>10899</v>
      </c>
      <c r="C429" s="20" t="s">
        <v>165</v>
      </c>
      <c r="D429" s="22">
        <v>43151</v>
      </c>
      <c r="E429" s="22">
        <v>43179</v>
      </c>
      <c r="F429" s="22">
        <v>43157</v>
      </c>
      <c r="G429" s="21" t="s">
        <v>646</v>
      </c>
      <c r="H429" s="21">
        <v>6.05</v>
      </c>
      <c r="I429" s="21">
        <v>6.05</v>
      </c>
      <c r="J429" s="21" t="s">
        <v>351</v>
      </c>
      <c r="K429" s="21" t="str">
        <f>TEXT(CustomerOrderInfo[[#This Row],[OrderDate]],"mmm")</f>
        <v>Feb</v>
      </c>
    </row>
    <row r="430" spans="2:11" hidden="1" x14ac:dyDescent="0.3">
      <c r="B430" s="20">
        <v>10997</v>
      </c>
      <c r="C430" s="20" t="s">
        <v>165</v>
      </c>
      <c r="D430" s="22">
        <v>43193</v>
      </c>
      <c r="E430" s="22">
        <v>43235</v>
      </c>
      <c r="F430" s="22">
        <v>43203</v>
      </c>
      <c r="G430" s="21" t="s">
        <v>645</v>
      </c>
      <c r="H430" s="21">
        <v>369.54999999999995</v>
      </c>
      <c r="I430" s="21">
        <v>369.54999999999995</v>
      </c>
      <c r="J430" s="21" t="s">
        <v>351</v>
      </c>
      <c r="K430" s="21" t="str">
        <f>TEXT(CustomerOrderInfo[[#This Row],[OrderDate]],"mmm")</f>
        <v>Apr</v>
      </c>
    </row>
    <row r="431" spans="2:11" hidden="1" x14ac:dyDescent="0.3">
      <c r="B431" s="20">
        <v>11065</v>
      </c>
      <c r="C431" s="20" t="s">
        <v>165</v>
      </c>
      <c r="D431" s="22">
        <v>43221</v>
      </c>
      <c r="E431" s="22">
        <v>43249</v>
      </c>
      <c r="F431" s="22"/>
      <c r="G431" s="21" t="s">
        <v>644</v>
      </c>
      <c r="H431" s="21">
        <v>64.55</v>
      </c>
      <c r="I431" s="21">
        <v>64.55</v>
      </c>
      <c r="J431" s="21" t="s">
        <v>351</v>
      </c>
      <c r="K431" s="21" t="str">
        <f>TEXT(CustomerOrderInfo[[#This Row],[OrderDate]],"mmm")</f>
        <v>May</v>
      </c>
    </row>
    <row r="432" spans="2:11" hidden="1" x14ac:dyDescent="0.3">
      <c r="B432" s="20">
        <v>11071</v>
      </c>
      <c r="C432" s="20" t="s">
        <v>165</v>
      </c>
      <c r="D432" s="22">
        <v>43225</v>
      </c>
      <c r="E432" s="22">
        <v>43253</v>
      </c>
      <c r="F432" s="22"/>
      <c r="G432" s="21" t="s">
        <v>644</v>
      </c>
      <c r="H432" s="21">
        <v>4.6500000000000004</v>
      </c>
      <c r="I432" s="21">
        <v>4.6500000000000004</v>
      </c>
      <c r="J432" s="21" t="s">
        <v>351</v>
      </c>
      <c r="K432" s="21" t="str">
        <f>TEXT(CustomerOrderInfo[[#This Row],[OrderDate]],"mmm")</f>
        <v>May</v>
      </c>
    </row>
    <row r="433" spans="2:11" hidden="1" x14ac:dyDescent="0.3">
      <c r="B433" s="20">
        <v>10405</v>
      </c>
      <c r="C433" s="20" t="s">
        <v>168</v>
      </c>
      <c r="D433" s="22">
        <v>42741</v>
      </c>
      <c r="E433" s="22">
        <v>42769</v>
      </c>
      <c r="F433" s="22">
        <v>42757</v>
      </c>
      <c r="G433" s="21" t="s">
        <v>644</v>
      </c>
      <c r="H433" s="21">
        <v>174.1</v>
      </c>
      <c r="I433" s="21">
        <v>174.1</v>
      </c>
      <c r="J433" s="21" t="s">
        <v>352</v>
      </c>
      <c r="K433" s="21" t="str">
        <f>TEXT(CustomerOrderInfo[[#This Row],[OrderDate]],"mmm")</f>
        <v>Jan</v>
      </c>
    </row>
    <row r="434" spans="2:11" hidden="1" x14ac:dyDescent="0.3">
      <c r="B434" s="20">
        <v>10485</v>
      </c>
      <c r="C434" s="20" t="s">
        <v>168</v>
      </c>
      <c r="D434" s="22">
        <v>42819</v>
      </c>
      <c r="E434" s="22">
        <v>42833</v>
      </c>
      <c r="F434" s="22">
        <v>42825</v>
      </c>
      <c r="G434" s="21" t="s">
        <v>645</v>
      </c>
      <c r="H434" s="21">
        <v>322.25</v>
      </c>
      <c r="I434" s="21">
        <v>322.25</v>
      </c>
      <c r="J434" s="21" t="s">
        <v>352</v>
      </c>
      <c r="K434" s="21" t="str">
        <f>TEXT(CustomerOrderInfo[[#This Row],[OrderDate]],"mmm")</f>
        <v>Mar</v>
      </c>
    </row>
    <row r="435" spans="2:11" hidden="1" x14ac:dyDescent="0.3">
      <c r="B435" s="20">
        <v>10638</v>
      </c>
      <c r="C435" s="20" t="s">
        <v>168</v>
      </c>
      <c r="D435" s="22">
        <v>42967</v>
      </c>
      <c r="E435" s="22">
        <v>42995</v>
      </c>
      <c r="F435" s="22">
        <v>42979</v>
      </c>
      <c r="G435" s="21" t="s">
        <v>644</v>
      </c>
      <c r="H435" s="21">
        <v>792.2</v>
      </c>
      <c r="I435" s="21">
        <v>792.2</v>
      </c>
      <c r="J435" s="21" t="s">
        <v>352</v>
      </c>
      <c r="K435" s="21" t="str">
        <f>TEXT(CustomerOrderInfo[[#This Row],[OrderDate]],"mmm")</f>
        <v>Aug</v>
      </c>
    </row>
    <row r="436" spans="2:11" hidden="1" x14ac:dyDescent="0.3">
      <c r="B436" s="20">
        <v>10697</v>
      </c>
      <c r="C436" s="20" t="s">
        <v>168</v>
      </c>
      <c r="D436" s="22">
        <v>43016</v>
      </c>
      <c r="E436" s="22">
        <v>43044</v>
      </c>
      <c r="F436" s="22">
        <v>43022</v>
      </c>
      <c r="G436" s="21" t="s">
        <v>644</v>
      </c>
      <c r="H436" s="21">
        <v>227.60000000000002</v>
      </c>
      <c r="I436" s="21">
        <v>227.60000000000002</v>
      </c>
      <c r="J436" s="21" t="s">
        <v>352</v>
      </c>
      <c r="K436" s="21" t="str">
        <f>TEXT(CustomerOrderInfo[[#This Row],[OrderDate]],"mmm")</f>
        <v>Oct</v>
      </c>
    </row>
    <row r="437" spans="2:11" hidden="1" x14ac:dyDescent="0.3">
      <c r="B437" s="20">
        <v>10729</v>
      </c>
      <c r="C437" s="20" t="s">
        <v>168</v>
      </c>
      <c r="D437" s="22">
        <v>43043</v>
      </c>
      <c r="E437" s="22">
        <v>43085</v>
      </c>
      <c r="F437" s="22">
        <v>43053</v>
      </c>
      <c r="G437" s="21" t="s">
        <v>646</v>
      </c>
      <c r="H437" s="21">
        <v>705.3</v>
      </c>
      <c r="I437" s="21">
        <v>705.3</v>
      </c>
      <c r="J437" s="21" t="s">
        <v>352</v>
      </c>
      <c r="K437" s="21" t="str">
        <f>TEXT(CustomerOrderInfo[[#This Row],[OrderDate]],"mmm")</f>
        <v>Nov</v>
      </c>
    </row>
    <row r="438" spans="2:11" hidden="1" x14ac:dyDescent="0.3">
      <c r="B438" s="20">
        <v>10811</v>
      </c>
      <c r="C438" s="20" t="s">
        <v>168</v>
      </c>
      <c r="D438" s="22">
        <v>43102</v>
      </c>
      <c r="E438" s="22">
        <v>43130</v>
      </c>
      <c r="F438" s="22">
        <v>43108</v>
      </c>
      <c r="G438" s="21" t="s">
        <v>644</v>
      </c>
      <c r="H438" s="21">
        <v>156.1</v>
      </c>
      <c r="I438" s="21">
        <v>156.1</v>
      </c>
      <c r="J438" s="21" t="s">
        <v>352</v>
      </c>
      <c r="K438" s="21" t="str">
        <f>TEXT(CustomerOrderInfo[[#This Row],[OrderDate]],"mmm")</f>
        <v>Jan</v>
      </c>
    </row>
    <row r="439" spans="2:11" hidden="1" x14ac:dyDescent="0.3">
      <c r="B439" s="20">
        <v>10838</v>
      </c>
      <c r="C439" s="20" t="s">
        <v>168</v>
      </c>
      <c r="D439" s="22">
        <v>43119</v>
      </c>
      <c r="E439" s="22">
        <v>43147</v>
      </c>
      <c r="F439" s="22">
        <v>43123</v>
      </c>
      <c r="G439" s="21" t="s">
        <v>646</v>
      </c>
      <c r="H439" s="21">
        <v>296.39999999999998</v>
      </c>
      <c r="I439" s="21">
        <v>296.39999999999998</v>
      </c>
      <c r="J439" s="21" t="s">
        <v>352</v>
      </c>
      <c r="K439" s="21" t="str">
        <f>TEXT(CustomerOrderInfo[[#This Row],[OrderDate]],"mmm")</f>
        <v>Jan</v>
      </c>
    </row>
    <row r="440" spans="2:11" hidden="1" x14ac:dyDescent="0.3">
      <c r="B440" s="20">
        <v>10840</v>
      </c>
      <c r="C440" s="20" t="s">
        <v>168</v>
      </c>
      <c r="D440" s="22">
        <v>43119</v>
      </c>
      <c r="E440" s="22">
        <v>43161</v>
      </c>
      <c r="F440" s="22">
        <v>43147</v>
      </c>
      <c r="G440" s="21" t="s">
        <v>645</v>
      </c>
      <c r="H440" s="21">
        <v>13.55</v>
      </c>
      <c r="I440" s="21">
        <v>13.55</v>
      </c>
      <c r="J440" s="21" t="s">
        <v>352</v>
      </c>
      <c r="K440" s="21" t="str">
        <f>TEXT(CustomerOrderInfo[[#This Row],[OrderDate]],"mmm")</f>
        <v>Jan</v>
      </c>
    </row>
    <row r="441" spans="2:11" hidden="1" x14ac:dyDescent="0.3">
      <c r="B441" s="20">
        <v>10919</v>
      </c>
      <c r="C441" s="20" t="s">
        <v>168</v>
      </c>
      <c r="D441" s="22">
        <v>43161</v>
      </c>
      <c r="E441" s="22">
        <v>43189</v>
      </c>
      <c r="F441" s="22">
        <v>43163</v>
      </c>
      <c r="G441" s="21" t="s">
        <v>645</v>
      </c>
      <c r="H441" s="21">
        <v>99</v>
      </c>
      <c r="I441" s="21">
        <v>99</v>
      </c>
      <c r="J441" s="21" t="s">
        <v>352</v>
      </c>
      <c r="K441" s="21" t="str">
        <f>TEXT(CustomerOrderInfo[[#This Row],[OrderDate]],"mmm")</f>
        <v>Mar</v>
      </c>
    </row>
    <row r="442" spans="2:11" hidden="1" x14ac:dyDescent="0.3">
      <c r="B442" s="20">
        <v>10954</v>
      </c>
      <c r="C442" s="20" t="s">
        <v>168</v>
      </c>
      <c r="D442" s="22">
        <v>43176</v>
      </c>
      <c r="E442" s="22">
        <v>43218</v>
      </c>
      <c r="F442" s="22">
        <v>43179</v>
      </c>
      <c r="G442" s="21" t="s">
        <v>644</v>
      </c>
      <c r="H442" s="21">
        <v>139.55000000000001</v>
      </c>
      <c r="I442" s="21">
        <v>139.55000000000001</v>
      </c>
      <c r="J442" s="21" t="s">
        <v>352</v>
      </c>
      <c r="K442" s="21" t="str">
        <f>TEXT(CustomerOrderInfo[[#This Row],[OrderDate]],"mmm")</f>
        <v>Mar</v>
      </c>
    </row>
    <row r="443" spans="2:11" hidden="1" x14ac:dyDescent="0.3">
      <c r="B443" s="20">
        <v>11014</v>
      </c>
      <c r="C443" s="20" t="s">
        <v>168</v>
      </c>
      <c r="D443" s="22">
        <v>43200</v>
      </c>
      <c r="E443" s="22">
        <v>43228</v>
      </c>
      <c r="F443" s="22">
        <v>43205</v>
      </c>
      <c r="G443" s="21" t="s">
        <v>646</v>
      </c>
      <c r="H443" s="21">
        <v>118</v>
      </c>
      <c r="I443" s="21">
        <v>118</v>
      </c>
      <c r="J443" s="21" t="s">
        <v>352</v>
      </c>
      <c r="K443" s="21" t="str">
        <f>TEXT(CustomerOrderInfo[[#This Row],[OrderDate]],"mmm")</f>
        <v>Apr</v>
      </c>
    </row>
    <row r="444" spans="2:11" hidden="1" x14ac:dyDescent="0.3">
      <c r="B444" s="20">
        <v>11039</v>
      </c>
      <c r="C444" s="20" t="s">
        <v>168</v>
      </c>
      <c r="D444" s="22">
        <v>43211</v>
      </c>
      <c r="E444" s="22">
        <v>43239</v>
      </c>
      <c r="F444" s="22"/>
      <c r="G444" s="21" t="s">
        <v>645</v>
      </c>
      <c r="H444" s="21">
        <v>325</v>
      </c>
      <c r="I444" s="21">
        <v>325</v>
      </c>
      <c r="J444" s="21" t="s">
        <v>352</v>
      </c>
      <c r="K444" s="21" t="str">
        <f>TEXT(CustomerOrderInfo[[#This Row],[OrderDate]],"mmm")</f>
        <v>Apr</v>
      </c>
    </row>
    <row r="445" spans="2:11" hidden="1" x14ac:dyDescent="0.3">
      <c r="B445" s="20">
        <v>10307</v>
      </c>
      <c r="C445" s="20" t="s">
        <v>171</v>
      </c>
      <c r="D445" s="22">
        <v>42630</v>
      </c>
      <c r="E445" s="22">
        <v>42658</v>
      </c>
      <c r="F445" s="22">
        <v>42638</v>
      </c>
      <c r="G445" s="21" t="s">
        <v>645</v>
      </c>
      <c r="H445" s="21">
        <v>2.8000000000000003</v>
      </c>
      <c r="I445" s="21">
        <v>2.8000000000000003</v>
      </c>
      <c r="J445" s="21" t="s">
        <v>353</v>
      </c>
      <c r="K445" s="21" t="str">
        <f>TEXT(CustomerOrderInfo[[#This Row],[OrderDate]],"mmm")</f>
        <v>Sep</v>
      </c>
    </row>
    <row r="446" spans="2:11" hidden="1" x14ac:dyDescent="0.3">
      <c r="B446" s="20">
        <v>10317</v>
      </c>
      <c r="C446" s="20" t="s">
        <v>171</v>
      </c>
      <c r="D446" s="22">
        <v>42643</v>
      </c>
      <c r="E446" s="22">
        <v>42671</v>
      </c>
      <c r="F446" s="22">
        <v>42653</v>
      </c>
      <c r="G446" s="21" t="s">
        <v>644</v>
      </c>
      <c r="H446" s="21">
        <v>63.449999999999996</v>
      </c>
      <c r="I446" s="21">
        <v>63.449999999999996</v>
      </c>
      <c r="J446" s="21" t="s">
        <v>353</v>
      </c>
      <c r="K446" s="21" t="str">
        <f>TEXT(CustomerOrderInfo[[#This Row],[OrderDate]],"mmm")</f>
        <v>Sep</v>
      </c>
    </row>
    <row r="447" spans="2:11" hidden="1" x14ac:dyDescent="0.3">
      <c r="B447" s="20">
        <v>10544</v>
      </c>
      <c r="C447" s="20" t="s">
        <v>171</v>
      </c>
      <c r="D447" s="22">
        <v>42876</v>
      </c>
      <c r="E447" s="22">
        <v>42904</v>
      </c>
      <c r="F447" s="22">
        <v>42885</v>
      </c>
      <c r="G447" s="21" t="s">
        <v>644</v>
      </c>
      <c r="H447" s="21">
        <v>124.55</v>
      </c>
      <c r="I447" s="21">
        <v>124.55</v>
      </c>
      <c r="J447" s="21" t="s">
        <v>353</v>
      </c>
      <c r="K447" s="21" t="str">
        <f>TEXT(CustomerOrderInfo[[#This Row],[OrderDate]],"mmm")</f>
        <v>May</v>
      </c>
    </row>
    <row r="448" spans="2:11" hidden="1" x14ac:dyDescent="0.3">
      <c r="B448" s="20">
        <v>10662</v>
      </c>
      <c r="C448" s="20" t="s">
        <v>171</v>
      </c>
      <c r="D448" s="22">
        <v>42987</v>
      </c>
      <c r="E448" s="22">
        <v>43015</v>
      </c>
      <c r="F448" s="22">
        <v>42996</v>
      </c>
      <c r="G448" s="21" t="s">
        <v>645</v>
      </c>
      <c r="H448" s="21">
        <v>6.4</v>
      </c>
      <c r="I448" s="21">
        <v>6.4</v>
      </c>
      <c r="J448" s="21" t="s">
        <v>353</v>
      </c>
      <c r="K448" s="21" t="str">
        <f>TEXT(CustomerOrderInfo[[#This Row],[OrderDate]],"mmm")</f>
        <v>Sep</v>
      </c>
    </row>
    <row r="449" spans="2:11" hidden="1" x14ac:dyDescent="0.3">
      <c r="B449" s="20">
        <v>10665</v>
      </c>
      <c r="C449" s="20" t="s">
        <v>171</v>
      </c>
      <c r="D449" s="22">
        <v>42989</v>
      </c>
      <c r="E449" s="22">
        <v>43017</v>
      </c>
      <c r="F449" s="22">
        <v>42995</v>
      </c>
      <c r="G449" s="21" t="s">
        <v>645</v>
      </c>
      <c r="H449" s="21">
        <v>131.54999999999998</v>
      </c>
      <c r="I449" s="21">
        <v>131.54999999999998</v>
      </c>
      <c r="J449" s="21" t="s">
        <v>353</v>
      </c>
      <c r="K449" s="21" t="str">
        <f>TEXT(CustomerOrderInfo[[#This Row],[OrderDate]],"mmm")</f>
        <v>Sep</v>
      </c>
    </row>
    <row r="450" spans="2:11" hidden="1" x14ac:dyDescent="0.3">
      <c r="B450" s="20">
        <v>10867</v>
      </c>
      <c r="C450" s="20" t="s">
        <v>171</v>
      </c>
      <c r="D450" s="22">
        <v>43134</v>
      </c>
      <c r="E450" s="22">
        <v>43176</v>
      </c>
      <c r="F450" s="22">
        <v>43142</v>
      </c>
      <c r="G450" s="21" t="s">
        <v>644</v>
      </c>
      <c r="H450" s="21">
        <v>9.65</v>
      </c>
      <c r="I450" s="21">
        <v>9.65</v>
      </c>
      <c r="J450" s="21" t="s">
        <v>353</v>
      </c>
      <c r="K450" s="21" t="str">
        <f>TEXT(CustomerOrderInfo[[#This Row],[OrderDate]],"mmm")</f>
        <v>Feb</v>
      </c>
    </row>
    <row r="451" spans="2:11" hidden="1" x14ac:dyDescent="0.3">
      <c r="B451" s="20">
        <v>10883</v>
      </c>
      <c r="C451" s="20" t="s">
        <v>171</v>
      </c>
      <c r="D451" s="22">
        <v>43143</v>
      </c>
      <c r="E451" s="22">
        <v>43171</v>
      </c>
      <c r="F451" s="22">
        <v>43151</v>
      </c>
      <c r="G451" s="21" t="s">
        <v>646</v>
      </c>
      <c r="H451" s="21">
        <v>2.6500000000000004</v>
      </c>
      <c r="I451" s="21">
        <v>2.6500000000000004</v>
      </c>
      <c r="J451" s="21" t="s">
        <v>353</v>
      </c>
      <c r="K451" s="21" t="str">
        <f>TEXT(CustomerOrderInfo[[#This Row],[OrderDate]],"mmm")</f>
        <v>Feb</v>
      </c>
    </row>
    <row r="452" spans="2:11" hidden="1" x14ac:dyDescent="0.3">
      <c r="B452" s="20">
        <v>11018</v>
      </c>
      <c r="C452" s="20" t="s">
        <v>171</v>
      </c>
      <c r="D452" s="22">
        <v>43203</v>
      </c>
      <c r="E452" s="22">
        <v>43231</v>
      </c>
      <c r="F452" s="22">
        <v>43206</v>
      </c>
      <c r="G452" s="21" t="s">
        <v>645</v>
      </c>
      <c r="H452" s="21">
        <v>58.25</v>
      </c>
      <c r="I452" s="21">
        <v>58.25</v>
      </c>
      <c r="J452" s="21" t="s">
        <v>353</v>
      </c>
      <c r="K452" s="21" t="str">
        <f>TEXT(CustomerOrderInfo[[#This Row],[OrderDate]],"mmm")</f>
        <v>Apr</v>
      </c>
    </row>
    <row r="453" spans="2:11" hidden="1" x14ac:dyDescent="0.3">
      <c r="B453" s="20">
        <v>10275</v>
      </c>
      <c r="C453" s="20" t="s">
        <v>174</v>
      </c>
      <c r="D453" s="22">
        <v>42589</v>
      </c>
      <c r="E453" s="22">
        <v>42617</v>
      </c>
      <c r="F453" s="22">
        <v>42591</v>
      </c>
      <c r="G453" s="21" t="s">
        <v>644</v>
      </c>
      <c r="H453" s="21">
        <v>134.65</v>
      </c>
      <c r="I453" s="21">
        <v>134.65</v>
      </c>
      <c r="J453" s="21" t="s">
        <v>354</v>
      </c>
      <c r="K453" s="21" t="str">
        <f>TEXT(CustomerOrderInfo[[#This Row],[OrderDate]],"mmm")</f>
        <v>Aug</v>
      </c>
    </row>
    <row r="454" spans="2:11" hidden="1" x14ac:dyDescent="0.3">
      <c r="B454" s="20">
        <v>10300</v>
      </c>
      <c r="C454" s="20" t="s">
        <v>174</v>
      </c>
      <c r="D454" s="22">
        <v>42622</v>
      </c>
      <c r="E454" s="22">
        <v>42650</v>
      </c>
      <c r="F454" s="22">
        <v>42631</v>
      </c>
      <c r="G454" s="21" t="s">
        <v>645</v>
      </c>
      <c r="H454" s="21">
        <v>88.4</v>
      </c>
      <c r="I454" s="21">
        <v>88.4</v>
      </c>
      <c r="J454" s="21" t="s">
        <v>354</v>
      </c>
      <c r="K454" s="21" t="str">
        <f>TEXT(CustomerOrderInfo[[#This Row],[OrderDate]],"mmm")</f>
        <v>Sep</v>
      </c>
    </row>
    <row r="455" spans="2:11" hidden="1" x14ac:dyDescent="0.3">
      <c r="B455" s="20">
        <v>10404</v>
      </c>
      <c r="C455" s="20" t="s">
        <v>174</v>
      </c>
      <c r="D455" s="22">
        <v>42738</v>
      </c>
      <c r="E455" s="22">
        <v>42766</v>
      </c>
      <c r="F455" s="22">
        <v>42743</v>
      </c>
      <c r="G455" s="21" t="s">
        <v>644</v>
      </c>
      <c r="H455" s="21">
        <v>779.85</v>
      </c>
      <c r="I455" s="21">
        <v>779.85</v>
      </c>
      <c r="J455" s="21" t="s">
        <v>354</v>
      </c>
      <c r="K455" s="21" t="str">
        <f>TEXT(CustomerOrderInfo[[#This Row],[OrderDate]],"mmm")</f>
        <v>Jan</v>
      </c>
    </row>
    <row r="456" spans="2:11" hidden="1" x14ac:dyDescent="0.3">
      <c r="B456" s="20">
        <v>10467</v>
      </c>
      <c r="C456" s="20" t="s">
        <v>174</v>
      </c>
      <c r="D456" s="22">
        <v>42800</v>
      </c>
      <c r="E456" s="22">
        <v>42828</v>
      </c>
      <c r="F456" s="22">
        <v>42805</v>
      </c>
      <c r="G456" s="21" t="s">
        <v>645</v>
      </c>
      <c r="H456" s="21">
        <v>24.65</v>
      </c>
      <c r="I456" s="21">
        <v>24.65</v>
      </c>
      <c r="J456" s="21" t="s">
        <v>354</v>
      </c>
      <c r="K456" s="21" t="str">
        <f>TEXT(CustomerOrderInfo[[#This Row],[OrderDate]],"mmm")</f>
        <v>Mar</v>
      </c>
    </row>
    <row r="457" spans="2:11" hidden="1" x14ac:dyDescent="0.3">
      <c r="B457" s="20">
        <v>10635</v>
      </c>
      <c r="C457" s="20" t="s">
        <v>174</v>
      </c>
      <c r="D457" s="22">
        <v>42965</v>
      </c>
      <c r="E457" s="22">
        <v>42993</v>
      </c>
      <c r="F457" s="22">
        <v>42968</v>
      </c>
      <c r="G457" s="21" t="s">
        <v>646</v>
      </c>
      <c r="H457" s="21">
        <v>237.3</v>
      </c>
      <c r="I457" s="21">
        <v>237.3</v>
      </c>
      <c r="J457" s="21" t="s">
        <v>354</v>
      </c>
      <c r="K457" s="21" t="str">
        <f>TEXT(CustomerOrderInfo[[#This Row],[OrderDate]],"mmm")</f>
        <v>Aug</v>
      </c>
    </row>
    <row r="458" spans="2:11" hidden="1" x14ac:dyDescent="0.3">
      <c r="B458" s="20">
        <v>10754</v>
      </c>
      <c r="C458" s="20" t="s">
        <v>174</v>
      </c>
      <c r="D458" s="22">
        <v>43064</v>
      </c>
      <c r="E458" s="22">
        <v>43092</v>
      </c>
      <c r="F458" s="22">
        <v>43066</v>
      </c>
      <c r="G458" s="21" t="s">
        <v>646</v>
      </c>
      <c r="H458" s="21">
        <v>11.899999999999999</v>
      </c>
      <c r="I458" s="21">
        <v>11.899999999999999</v>
      </c>
      <c r="J458" s="21" t="s">
        <v>354</v>
      </c>
      <c r="K458" s="21" t="str">
        <f>TEXT(CustomerOrderInfo[[#This Row],[OrderDate]],"mmm")</f>
        <v>Nov</v>
      </c>
    </row>
    <row r="459" spans="2:11" hidden="1" x14ac:dyDescent="0.3">
      <c r="B459" s="20">
        <v>10784</v>
      </c>
      <c r="C459" s="20" t="s">
        <v>174</v>
      </c>
      <c r="D459" s="22">
        <v>43087</v>
      </c>
      <c r="E459" s="22">
        <v>43115</v>
      </c>
      <c r="F459" s="22">
        <v>43091</v>
      </c>
      <c r="G459" s="21" t="s">
        <v>646</v>
      </c>
      <c r="H459" s="21">
        <v>350.45000000000005</v>
      </c>
      <c r="I459" s="21">
        <v>350.45000000000005</v>
      </c>
      <c r="J459" s="21" t="s">
        <v>354</v>
      </c>
      <c r="K459" s="21" t="str">
        <f>TEXT(CustomerOrderInfo[[#This Row],[OrderDate]],"mmm")</f>
        <v>Dec</v>
      </c>
    </row>
    <row r="460" spans="2:11" hidden="1" x14ac:dyDescent="0.3">
      <c r="B460" s="20">
        <v>10818</v>
      </c>
      <c r="C460" s="20" t="s">
        <v>174</v>
      </c>
      <c r="D460" s="22">
        <v>43107</v>
      </c>
      <c r="E460" s="22">
        <v>43135</v>
      </c>
      <c r="F460" s="22">
        <v>43112</v>
      </c>
      <c r="G460" s="21" t="s">
        <v>646</v>
      </c>
      <c r="H460" s="21">
        <v>327.40000000000003</v>
      </c>
      <c r="I460" s="21">
        <v>327.40000000000003</v>
      </c>
      <c r="J460" s="21" t="s">
        <v>354</v>
      </c>
      <c r="K460" s="21" t="str">
        <f>TEXT(CustomerOrderInfo[[#This Row],[OrderDate]],"mmm")</f>
        <v>Jan</v>
      </c>
    </row>
    <row r="461" spans="2:11" hidden="1" x14ac:dyDescent="0.3">
      <c r="B461" s="20">
        <v>10939</v>
      </c>
      <c r="C461" s="20" t="s">
        <v>174</v>
      </c>
      <c r="D461" s="22">
        <v>43169</v>
      </c>
      <c r="E461" s="22">
        <v>43197</v>
      </c>
      <c r="F461" s="22">
        <v>43172</v>
      </c>
      <c r="G461" s="21" t="s">
        <v>645</v>
      </c>
      <c r="H461" s="21">
        <v>381.65</v>
      </c>
      <c r="I461" s="21">
        <v>381.65</v>
      </c>
      <c r="J461" s="21" t="s">
        <v>354</v>
      </c>
      <c r="K461" s="21" t="str">
        <f>TEXT(CustomerOrderInfo[[#This Row],[OrderDate]],"mmm")</f>
        <v>Mar</v>
      </c>
    </row>
    <row r="462" spans="2:11" hidden="1" x14ac:dyDescent="0.3">
      <c r="B462" s="20">
        <v>10950</v>
      </c>
      <c r="C462" s="20" t="s">
        <v>174</v>
      </c>
      <c r="D462" s="22">
        <v>43175</v>
      </c>
      <c r="E462" s="22">
        <v>43203</v>
      </c>
      <c r="F462" s="22">
        <v>43182</v>
      </c>
      <c r="G462" s="21" t="s">
        <v>645</v>
      </c>
      <c r="H462" s="21">
        <v>12.5</v>
      </c>
      <c r="I462" s="21">
        <v>12.5</v>
      </c>
      <c r="J462" s="21" t="s">
        <v>354</v>
      </c>
      <c r="K462" s="21" t="str">
        <f>TEXT(CustomerOrderInfo[[#This Row],[OrderDate]],"mmm")</f>
        <v>Mar</v>
      </c>
    </row>
    <row r="463" spans="2:11" hidden="1" x14ac:dyDescent="0.3">
      <c r="B463" s="20">
        <v>10529</v>
      </c>
      <c r="C463" s="20" t="s">
        <v>177</v>
      </c>
      <c r="D463" s="22">
        <v>42862</v>
      </c>
      <c r="E463" s="22">
        <v>42890</v>
      </c>
      <c r="F463" s="22">
        <v>42864</v>
      </c>
      <c r="G463" s="21" t="s">
        <v>645</v>
      </c>
      <c r="H463" s="21">
        <v>333.45</v>
      </c>
      <c r="I463" s="21">
        <v>333.45</v>
      </c>
      <c r="J463" s="21" t="s">
        <v>12</v>
      </c>
      <c r="K463" s="21" t="str">
        <f>TEXT(CustomerOrderInfo[[#This Row],[OrderDate]],"mmm")</f>
        <v>May</v>
      </c>
    </row>
    <row r="464" spans="2:11" hidden="1" x14ac:dyDescent="0.3">
      <c r="B464" s="20">
        <v>10649</v>
      </c>
      <c r="C464" s="20" t="s">
        <v>177</v>
      </c>
      <c r="D464" s="22">
        <v>42975</v>
      </c>
      <c r="E464" s="22">
        <v>43003</v>
      </c>
      <c r="F464" s="22">
        <v>42976</v>
      </c>
      <c r="G464" s="21" t="s">
        <v>646</v>
      </c>
      <c r="H464" s="21">
        <v>31</v>
      </c>
      <c r="I464" s="21">
        <v>31</v>
      </c>
      <c r="J464" s="21" t="s">
        <v>12</v>
      </c>
      <c r="K464" s="21" t="str">
        <f>TEXT(CustomerOrderInfo[[#This Row],[OrderDate]],"mmm")</f>
        <v>Aug</v>
      </c>
    </row>
    <row r="465" spans="2:11" hidden="1" x14ac:dyDescent="0.3">
      <c r="B465" s="20">
        <v>10760</v>
      </c>
      <c r="C465" s="20" t="s">
        <v>177</v>
      </c>
      <c r="D465" s="22">
        <v>43070</v>
      </c>
      <c r="E465" s="22">
        <v>43098</v>
      </c>
      <c r="F465" s="22">
        <v>43079</v>
      </c>
      <c r="G465" s="21" t="s">
        <v>644</v>
      </c>
      <c r="H465" s="21">
        <v>778.19999999999993</v>
      </c>
      <c r="I465" s="21">
        <v>778.19999999999993</v>
      </c>
      <c r="J465" s="21" t="s">
        <v>12</v>
      </c>
      <c r="K465" s="21" t="str">
        <f>TEXT(CustomerOrderInfo[[#This Row],[OrderDate]],"mmm")</f>
        <v>Dec</v>
      </c>
    </row>
    <row r="466" spans="2:11" hidden="1" x14ac:dyDescent="0.3">
      <c r="B466" s="20">
        <v>10892</v>
      </c>
      <c r="C466" s="20" t="s">
        <v>177</v>
      </c>
      <c r="D466" s="22">
        <v>43148</v>
      </c>
      <c r="E466" s="22">
        <v>43176</v>
      </c>
      <c r="F466" s="22">
        <v>43150</v>
      </c>
      <c r="G466" s="21" t="s">
        <v>645</v>
      </c>
      <c r="H466" s="21">
        <v>601.35</v>
      </c>
      <c r="I466" s="21">
        <v>601.35</v>
      </c>
      <c r="J466" s="21" t="s">
        <v>12</v>
      </c>
      <c r="K466" s="21" t="str">
        <f>TEXT(CustomerOrderInfo[[#This Row],[OrderDate]],"mmm")</f>
        <v>Feb</v>
      </c>
    </row>
    <row r="467" spans="2:11" hidden="1" x14ac:dyDescent="0.3">
      <c r="B467" s="20">
        <v>10896</v>
      </c>
      <c r="C467" s="20" t="s">
        <v>177</v>
      </c>
      <c r="D467" s="22">
        <v>43150</v>
      </c>
      <c r="E467" s="22">
        <v>43178</v>
      </c>
      <c r="F467" s="22">
        <v>43158</v>
      </c>
      <c r="G467" s="21" t="s">
        <v>646</v>
      </c>
      <c r="H467" s="21">
        <v>162.25</v>
      </c>
      <c r="I467" s="21">
        <v>162.25</v>
      </c>
      <c r="J467" s="21" t="s">
        <v>12</v>
      </c>
      <c r="K467" s="21" t="str">
        <f>TEXT(CustomerOrderInfo[[#This Row],[OrderDate]],"mmm")</f>
        <v>Feb</v>
      </c>
    </row>
    <row r="468" spans="2:11" hidden="1" x14ac:dyDescent="0.3">
      <c r="B468" s="20">
        <v>10978</v>
      </c>
      <c r="C468" s="20" t="s">
        <v>177</v>
      </c>
      <c r="D468" s="22">
        <v>43185</v>
      </c>
      <c r="E468" s="22">
        <v>43213</v>
      </c>
      <c r="F468" s="22">
        <v>43213</v>
      </c>
      <c r="G468" s="21" t="s">
        <v>645</v>
      </c>
      <c r="H468" s="21">
        <v>164.1</v>
      </c>
      <c r="I468" s="21">
        <v>164.1</v>
      </c>
      <c r="J468" s="21" t="s">
        <v>12</v>
      </c>
      <c r="K468" s="21" t="str">
        <f>TEXT(CustomerOrderInfo[[#This Row],[OrderDate]],"mmm")</f>
        <v>Mar</v>
      </c>
    </row>
    <row r="469" spans="2:11" hidden="1" x14ac:dyDescent="0.3">
      <c r="B469" s="20">
        <v>11004</v>
      </c>
      <c r="C469" s="20" t="s">
        <v>177</v>
      </c>
      <c r="D469" s="22">
        <v>43197</v>
      </c>
      <c r="E469" s="22">
        <v>43225</v>
      </c>
      <c r="F469" s="22">
        <v>43210</v>
      </c>
      <c r="G469" s="21" t="s">
        <v>644</v>
      </c>
      <c r="H469" s="21">
        <v>224.20000000000002</v>
      </c>
      <c r="I469" s="21">
        <v>224.20000000000002</v>
      </c>
      <c r="J469" s="21" t="s">
        <v>12</v>
      </c>
      <c r="K469" s="21" t="str">
        <f>TEXT(CustomerOrderInfo[[#This Row],[OrderDate]],"mmm")</f>
        <v>Apr</v>
      </c>
    </row>
    <row r="470" spans="2:11" hidden="1" x14ac:dyDescent="0.3">
      <c r="B470" s="20">
        <v>10332</v>
      </c>
      <c r="C470" s="20" t="s">
        <v>180</v>
      </c>
      <c r="D470" s="22">
        <v>42660</v>
      </c>
      <c r="E470" s="22">
        <v>42702</v>
      </c>
      <c r="F470" s="22">
        <v>42664</v>
      </c>
      <c r="G470" s="21" t="s">
        <v>645</v>
      </c>
      <c r="H470" s="21">
        <v>264.20000000000005</v>
      </c>
      <c r="I470" s="21">
        <v>264.20000000000005</v>
      </c>
      <c r="J470" s="21" t="s">
        <v>355</v>
      </c>
      <c r="K470" s="21" t="str">
        <f>TEXT(CustomerOrderInfo[[#This Row],[OrderDate]],"mmm")</f>
        <v>Oct</v>
      </c>
    </row>
    <row r="471" spans="2:11" hidden="1" x14ac:dyDescent="0.3">
      <c r="B471" s="20">
        <v>10339</v>
      </c>
      <c r="C471" s="20" t="s">
        <v>180</v>
      </c>
      <c r="D471" s="22">
        <v>42671</v>
      </c>
      <c r="E471" s="22">
        <v>42699</v>
      </c>
      <c r="F471" s="22">
        <v>42678</v>
      </c>
      <c r="G471" s="21" t="s">
        <v>645</v>
      </c>
      <c r="H471" s="21">
        <v>78.3</v>
      </c>
      <c r="I471" s="21">
        <v>78.3</v>
      </c>
      <c r="J471" s="21" t="s">
        <v>355</v>
      </c>
      <c r="K471" s="21" t="str">
        <f>TEXT(CustomerOrderInfo[[#This Row],[OrderDate]],"mmm")</f>
        <v>Oct</v>
      </c>
    </row>
    <row r="472" spans="2:11" hidden="1" x14ac:dyDescent="0.3">
      <c r="B472" s="20">
        <v>10376</v>
      </c>
      <c r="C472" s="20" t="s">
        <v>180</v>
      </c>
      <c r="D472" s="22">
        <v>42713</v>
      </c>
      <c r="E472" s="22">
        <v>42741</v>
      </c>
      <c r="F472" s="22">
        <v>42717</v>
      </c>
      <c r="G472" s="21" t="s">
        <v>645</v>
      </c>
      <c r="H472" s="21">
        <v>101.95</v>
      </c>
      <c r="I472" s="21">
        <v>101.95</v>
      </c>
      <c r="J472" s="21" t="s">
        <v>355</v>
      </c>
      <c r="K472" s="21" t="str">
        <f>TEXT(CustomerOrderInfo[[#This Row],[OrderDate]],"mmm")</f>
        <v>Dec</v>
      </c>
    </row>
    <row r="473" spans="2:11" hidden="1" x14ac:dyDescent="0.3">
      <c r="B473" s="20">
        <v>10424</v>
      </c>
      <c r="C473" s="20" t="s">
        <v>180</v>
      </c>
      <c r="D473" s="22">
        <v>42758</v>
      </c>
      <c r="E473" s="22">
        <v>42786</v>
      </c>
      <c r="F473" s="22">
        <v>42762</v>
      </c>
      <c r="G473" s="21" t="s">
        <v>645</v>
      </c>
      <c r="H473" s="21">
        <v>1853.0500000000002</v>
      </c>
      <c r="I473" s="21">
        <v>1853.0500000000002</v>
      </c>
      <c r="J473" s="21" t="s">
        <v>355</v>
      </c>
      <c r="K473" s="21" t="str">
        <f>TEXT(CustomerOrderInfo[[#This Row],[OrderDate]],"mmm")</f>
        <v>Jan</v>
      </c>
    </row>
    <row r="474" spans="2:11" hidden="1" x14ac:dyDescent="0.3">
      <c r="B474" s="20">
        <v>10439</v>
      </c>
      <c r="C474" s="20" t="s">
        <v>180</v>
      </c>
      <c r="D474" s="22">
        <v>42773</v>
      </c>
      <c r="E474" s="22">
        <v>42801</v>
      </c>
      <c r="F474" s="22">
        <v>42776</v>
      </c>
      <c r="G474" s="21" t="s">
        <v>646</v>
      </c>
      <c r="H474" s="21">
        <v>20.350000000000001</v>
      </c>
      <c r="I474" s="21">
        <v>20.350000000000001</v>
      </c>
      <c r="J474" s="21" t="s">
        <v>355</v>
      </c>
      <c r="K474" s="21" t="str">
        <f>TEXT(CustomerOrderInfo[[#This Row],[OrderDate]],"mmm")</f>
        <v>Feb</v>
      </c>
    </row>
    <row r="475" spans="2:11" hidden="1" x14ac:dyDescent="0.3">
      <c r="B475" s="20">
        <v>10505</v>
      </c>
      <c r="C475" s="20" t="s">
        <v>180</v>
      </c>
      <c r="D475" s="22">
        <v>42839</v>
      </c>
      <c r="E475" s="22">
        <v>42867</v>
      </c>
      <c r="F475" s="22">
        <v>42846</v>
      </c>
      <c r="G475" s="21" t="s">
        <v>646</v>
      </c>
      <c r="H475" s="21">
        <v>35.65</v>
      </c>
      <c r="I475" s="21">
        <v>35.65</v>
      </c>
      <c r="J475" s="21" t="s">
        <v>355</v>
      </c>
      <c r="K475" s="21" t="str">
        <f>TEXT(CustomerOrderInfo[[#This Row],[OrderDate]],"mmm")</f>
        <v>Apr</v>
      </c>
    </row>
    <row r="476" spans="2:11" hidden="1" x14ac:dyDescent="0.3">
      <c r="B476" s="20">
        <v>10565</v>
      </c>
      <c r="C476" s="20" t="s">
        <v>180</v>
      </c>
      <c r="D476" s="22">
        <v>42897</v>
      </c>
      <c r="E476" s="22">
        <v>42925</v>
      </c>
      <c r="F476" s="22">
        <v>42904</v>
      </c>
      <c r="G476" s="21" t="s">
        <v>645</v>
      </c>
      <c r="H476" s="21">
        <v>35.75</v>
      </c>
      <c r="I476" s="21">
        <v>35.75</v>
      </c>
      <c r="J476" s="21" t="s">
        <v>355</v>
      </c>
      <c r="K476" s="21" t="str">
        <f>TEXT(CustomerOrderInfo[[#This Row],[OrderDate]],"mmm")</f>
        <v>Jun</v>
      </c>
    </row>
    <row r="477" spans="2:11" hidden="1" x14ac:dyDescent="0.3">
      <c r="B477" s="20">
        <v>10570</v>
      </c>
      <c r="C477" s="20" t="s">
        <v>180</v>
      </c>
      <c r="D477" s="22">
        <v>42903</v>
      </c>
      <c r="E477" s="22">
        <v>42931</v>
      </c>
      <c r="F477" s="22">
        <v>42905</v>
      </c>
      <c r="G477" s="21" t="s">
        <v>646</v>
      </c>
      <c r="H477" s="21">
        <v>944.95</v>
      </c>
      <c r="I477" s="21">
        <v>944.95</v>
      </c>
      <c r="J477" s="21" t="s">
        <v>355</v>
      </c>
      <c r="K477" s="21" t="str">
        <f>TEXT(CustomerOrderInfo[[#This Row],[OrderDate]],"mmm")</f>
        <v>Jun</v>
      </c>
    </row>
    <row r="478" spans="2:11" hidden="1" x14ac:dyDescent="0.3">
      <c r="B478" s="20">
        <v>10590</v>
      </c>
      <c r="C478" s="20" t="s">
        <v>180</v>
      </c>
      <c r="D478" s="22">
        <v>42923</v>
      </c>
      <c r="E478" s="22">
        <v>42951</v>
      </c>
      <c r="F478" s="22">
        <v>42930</v>
      </c>
      <c r="G478" s="21" t="s">
        <v>646</v>
      </c>
      <c r="H478" s="21">
        <v>223.85000000000002</v>
      </c>
      <c r="I478" s="21">
        <v>223.85000000000002</v>
      </c>
      <c r="J478" s="21" t="s">
        <v>355</v>
      </c>
      <c r="K478" s="21" t="str">
        <f>TEXT(CustomerOrderInfo[[#This Row],[OrderDate]],"mmm")</f>
        <v>Jul</v>
      </c>
    </row>
    <row r="479" spans="2:11" hidden="1" x14ac:dyDescent="0.3">
      <c r="B479" s="20">
        <v>10605</v>
      </c>
      <c r="C479" s="20" t="s">
        <v>180</v>
      </c>
      <c r="D479" s="22">
        <v>42937</v>
      </c>
      <c r="E479" s="22">
        <v>42965</v>
      </c>
      <c r="F479" s="22">
        <v>42945</v>
      </c>
      <c r="G479" s="21" t="s">
        <v>645</v>
      </c>
      <c r="H479" s="21">
        <v>1895.65</v>
      </c>
      <c r="I479" s="21">
        <v>1895.65</v>
      </c>
      <c r="J479" s="21" t="s">
        <v>355</v>
      </c>
      <c r="K479" s="21" t="str">
        <f>TEXT(CustomerOrderInfo[[#This Row],[OrderDate]],"mmm")</f>
        <v>Jul</v>
      </c>
    </row>
    <row r="480" spans="2:11" hidden="1" x14ac:dyDescent="0.3">
      <c r="B480" s="20">
        <v>10618</v>
      </c>
      <c r="C480" s="20" t="s">
        <v>180</v>
      </c>
      <c r="D480" s="22">
        <v>42948</v>
      </c>
      <c r="E480" s="22">
        <v>42990</v>
      </c>
      <c r="F480" s="22">
        <v>42955</v>
      </c>
      <c r="G480" s="21" t="s">
        <v>644</v>
      </c>
      <c r="H480" s="21">
        <v>773.40000000000009</v>
      </c>
      <c r="I480" s="21">
        <v>773.40000000000009</v>
      </c>
      <c r="J480" s="21" t="s">
        <v>355</v>
      </c>
      <c r="K480" s="21" t="str">
        <f>TEXT(CustomerOrderInfo[[#This Row],[OrderDate]],"mmm")</f>
        <v>Aug</v>
      </c>
    </row>
    <row r="481" spans="2:11" hidden="1" x14ac:dyDescent="0.3">
      <c r="B481" s="20">
        <v>10619</v>
      </c>
      <c r="C481" s="20" t="s">
        <v>180</v>
      </c>
      <c r="D481" s="22">
        <v>42951</v>
      </c>
      <c r="E481" s="22">
        <v>42979</v>
      </c>
      <c r="F481" s="22">
        <v>42954</v>
      </c>
      <c r="G481" s="21" t="s">
        <v>646</v>
      </c>
      <c r="H481" s="21">
        <v>455.25</v>
      </c>
      <c r="I481" s="21">
        <v>455.25</v>
      </c>
      <c r="J481" s="21" t="s">
        <v>355</v>
      </c>
      <c r="K481" s="21" t="str">
        <f>TEXT(CustomerOrderInfo[[#This Row],[OrderDate]],"mmm")</f>
        <v>Aug</v>
      </c>
    </row>
    <row r="482" spans="2:11" hidden="1" x14ac:dyDescent="0.3">
      <c r="B482" s="20">
        <v>10724</v>
      </c>
      <c r="C482" s="20" t="s">
        <v>180</v>
      </c>
      <c r="D482" s="22">
        <v>43038</v>
      </c>
      <c r="E482" s="22">
        <v>43080</v>
      </c>
      <c r="F482" s="22">
        <v>43044</v>
      </c>
      <c r="G482" s="21" t="s">
        <v>645</v>
      </c>
      <c r="H482" s="21">
        <v>288.75</v>
      </c>
      <c r="I482" s="21">
        <v>288.75</v>
      </c>
      <c r="J482" s="21" t="s">
        <v>355</v>
      </c>
      <c r="K482" s="21" t="str">
        <f>TEXT(CustomerOrderInfo[[#This Row],[OrderDate]],"mmm")</f>
        <v>Oct</v>
      </c>
    </row>
    <row r="483" spans="2:11" hidden="1" x14ac:dyDescent="0.3">
      <c r="B483" s="20">
        <v>10277</v>
      </c>
      <c r="C483" s="20" t="s">
        <v>183</v>
      </c>
      <c r="D483" s="22">
        <v>42591</v>
      </c>
      <c r="E483" s="22">
        <v>42619</v>
      </c>
      <c r="F483" s="22">
        <v>42595</v>
      </c>
      <c r="G483" s="21" t="s">
        <v>646</v>
      </c>
      <c r="H483" s="21">
        <v>628.85</v>
      </c>
      <c r="I483" s="21">
        <v>628.85</v>
      </c>
      <c r="J483" s="21" t="s">
        <v>356</v>
      </c>
      <c r="K483" s="21" t="str">
        <f>TEXT(CustomerOrderInfo[[#This Row],[OrderDate]],"mmm")</f>
        <v>Aug</v>
      </c>
    </row>
    <row r="484" spans="2:11" hidden="1" x14ac:dyDescent="0.3">
      <c r="B484" s="20">
        <v>10575</v>
      </c>
      <c r="C484" s="20" t="s">
        <v>183</v>
      </c>
      <c r="D484" s="22">
        <v>42906</v>
      </c>
      <c r="E484" s="22">
        <v>42920</v>
      </c>
      <c r="F484" s="22">
        <v>42916</v>
      </c>
      <c r="G484" s="21" t="s">
        <v>644</v>
      </c>
      <c r="H484" s="21">
        <v>636.70000000000005</v>
      </c>
      <c r="I484" s="21">
        <v>636.70000000000005</v>
      </c>
      <c r="J484" s="21" t="s">
        <v>356</v>
      </c>
      <c r="K484" s="21" t="str">
        <f>TEXT(CustomerOrderInfo[[#This Row],[OrderDate]],"mmm")</f>
        <v>Jun</v>
      </c>
    </row>
    <row r="485" spans="2:11" hidden="1" x14ac:dyDescent="0.3">
      <c r="B485" s="20">
        <v>10699</v>
      </c>
      <c r="C485" s="20" t="s">
        <v>183</v>
      </c>
      <c r="D485" s="22">
        <v>43017</v>
      </c>
      <c r="E485" s="22">
        <v>43045</v>
      </c>
      <c r="F485" s="22">
        <v>43021</v>
      </c>
      <c r="G485" s="21" t="s">
        <v>646</v>
      </c>
      <c r="H485" s="21">
        <v>2.9</v>
      </c>
      <c r="I485" s="21">
        <v>2.9</v>
      </c>
      <c r="J485" s="21" t="s">
        <v>356</v>
      </c>
      <c r="K485" s="21" t="str">
        <f>TEXT(CustomerOrderInfo[[#This Row],[OrderDate]],"mmm")</f>
        <v>Oct</v>
      </c>
    </row>
    <row r="486" spans="2:11" hidden="1" x14ac:dyDescent="0.3">
      <c r="B486" s="20">
        <v>10779</v>
      </c>
      <c r="C486" s="20" t="s">
        <v>183</v>
      </c>
      <c r="D486" s="22">
        <v>43085</v>
      </c>
      <c r="E486" s="22">
        <v>43113</v>
      </c>
      <c r="F486" s="22">
        <v>43114</v>
      </c>
      <c r="G486" s="21" t="s">
        <v>645</v>
      </c>
      <c r="H486" s="21">
        <v>290.65000000000003</v>
      </c>
      <c r="I486" s="21">
        <v>290.65000000000003</v>
      </c>
      <c r="J486" s="21" t="s">
        <v>356</v>
      </c>
      <c r="K486" s="21" t="str">
        <f>TEXT(CustomerOrderInfo[[#This Row],[OrderDate]],"mmm")</f>
        <v>Dec</v>
      </c>
    </row>
    <row r="487" spans="2:11" hidden="1" x14ac:dyDescent="0.3">
      <c r="B487" s="20">
        <v>10945</v>
      </c>
      <c r="C487" s="20" t="s">
        <v>183</v>
      </c>
      <c r="D487" s="22">
        <v>43171</v>
      </c>
      <c r="E487" s="22">
        <v>43199</v>
      </c>
      <c r="F487" s="22">
        <v>43177</v>
      </c>
      <c r="G487" s="21" t="s">
        <v>644</v>
      </c>
      <c r="H487" s="21">
        <v>51.1</v>
      </c>
      <c r="I487" s="21">
        <v>51.1</v>
      </c>
      <c r="J487" s="21" t="s">
        <v>356</v>
      </c>
      <c r="K487" s="21" t="str">
        <f>TEXT(CustomerOrderInfo[[#This Row],[OrderDate]],"mmm")</f>
        <v>Mar</v>
      </c>
    </row>
    <row r="488" spans="2:11" hidden="1" x14ac:dyDescent="0.3">
      <c r="B488" s="20">
        <v>10517</v>
      </c>
      <c r="C488" s="20" t="s">
        <v>185</v>
      </c>
      <c r="D488" s="22">
        <v>42849</v>
      </c>
      <c r="E488" s="22">
        <v>42877</v>
      </c>
      <c r="F488" s="22">
        <v>42854</v>
      </c>
      <c r="G488" s="21" t="s">
        <v>646</v>
      </c>
      <c r="H488" s="21">
        <v>160.35</v>
      </c>
      <c r="I488" s="21">
        <v>160.35</v>
      </c>
      <c r="J488" s="21" t="s">
        <v>357</v>
      </c>
      <c r="K488" s="21" t="str">
        <f>TEXT(CustomerOrderInfo[[#This Row],[OrderDate]],"mmm")</f>
        <v>Apr</v>
      </c>
    </row>
    <row r="489" spans="2:11" hidden="1" x14ac:dyDescent="0.3">
      <c r="B489" s="20">
        <v>10752</v>
      </c>
      <c r="C489" s="20" t="s">
        <v>185</v>
      </c>
      <c r="D489" s="22">
        <v>43063</v>
      </c>
      <c r="E489" s="22">
        <v>43091</v>
      </c>
      <c r="F489" s="22">
        <v>43067</v>
      </c>
      <c r="G489" s="21" t="s">
        <v>646</v>
      </c>
      <c r="H489" s="21">
        <v>6.9499999999999993</v>
      </c>
      <c r="I489" s="21">
        <v>6.9499999999999993</v>
      </c>
      <c r="J489" s="21" t="s">
        <v>357</v>
      </c>
      <c r="K489" s="21" t="str">
        <f>TEXT(CustomerOrderInfo[[#This Row],[OrderDate]],"mmm")</f>
        <v>Nov</v>
      </c>
    </row>
    <row r="490" spans="2:11" hidden="1" x14ac:dyDescent="0.3">
      <c r="B490" s="20">
        <v>11057</v>
      </c>
      <c r="C490" s="20" t="s">
        <v>185</v>
      </c>
      <c r="D490" s="22">
        <v>43219</v>
      </c>
      <c r="E490" s="22">
        <v>43247</v>
      </c>
      <c r="F490" s="22">
        <v>43221</v>
      </c>
      <c r="G490" s="21" t="s">
        <v>646</v>
      </c>
      <c r="H490" s="21">
        <v>20.65</v>
      </c>
      <c r="I490" s="21">
        <v>20.65</v>
      </c>
      <c r="J490" s="21" t="s">
        <v>357</v>
      </c>
      <c r="K490" s="21" t="str">
        <f>TEXT(CustomerOrderInfo[[#This Row],[OrderDate]],"mmm")</f>
        <v>Apr</v>
      </c>
    </row>
    <row r="491" spans="2:11" hidden="1" x14ac:dyDescent="0.3">
      <c r="B491" s="20">
        <v>10409</v>
      </c>
      <c r="C491" s="20" t="s">
        <v>188</v>
      </c>
      <c r="D491" s="22">
        <v>42744</v>
      </c>
      <c r="E491" s="22">
        <v>42772</v>
      </c>
      <c r="F491" s="22">
        <v>42749</v>
      </c>
      <c r="G491" s="21" t="s">
        <v>644</v>
      </c>
      <c r="H491" s="21">
        <v>149.14999999999998</v>
      </c>
      <c r="I491" s="21">
        <v>149.14999999999998</v>
      </c>
      <c r="J491" s="21" t="s">
        <v>358</v>
      </c>
      <c r="K491" s="21" t="str">
        <f>TEXT(CustomerOrderInfo[[#This Row],[OrderDate]],"mmm")</f>
        <v>Jan</v>
      </c>
    </row>
    <row r="492" spans="2:11" hidden="1" x14ac:dyDescent="0.3">
      <c r="B492" s="20">
        <v>10531</v>
      </c>
      <c r="C492" s="20" t="s">
        <v>188</v>
      </c>
      <c r="D492" s="22">
        <v>42863</v>
      </c>
      <c r="E492" s="22">
        <v>42891</v>
      </c>
      <c r="F492" s="22">
        <v>42874</v>
      </c>
      <c r="G492" s="21" t="s">
        <v>644</v>
      </c>
      <c r="H492" s="21">
        <v>40.599999999999994</v>
      </c>
      <c r="I492" s="21">
        <v>40.599999999999994</v>
      </c>
      <c r="J492" s="21" t="s">
        <v>358</v>
      </c>
      <c r="K492" s="21" t="str">
        <f>TEXT(CustomerOrderInfo[[#This Row],[OrderDate]],"mmm")</f>
        <v>May</v>
      </c>
    </row>
    <row r="493" spans="2:11" hidden="1" x14ac:dyDescent="0.3">
      <c r="B493" s="20">
        <v>10898</v>
      </c>
      <c r="C493" s="20" t="s">
        <v>188</v>
      </c>
      <c r="D493" s="22">
        <v>43151</v>
      </c>
      <c r="E493" s="22">
        <v>43179</v>
      </c>
      <c r="F493" s="22">
        <v>43165</v>
      </c>
      <c r="G493" s="21" t="s">
        <v>645</v>
      </c>
      <c r="H493" s="21">
        <v>6.35</v>
      </c>
      <c r="I493" s="21">
        <v>6.35</v>
      </c>
      <c r="J493" s="21" t="s">
        <v>358</v>
      </c>
      <c r="K493" s="21" t="str">
        <f>TEXT(CustomerOrderInfo[[#This Row],[OrderDate]],"mmm")</f>
        <v>Feb</v>
      </c>
    </row>
    <row r="494" spans="2:11" hidden="1" x14ac:dyDescent="0.3">
      <c r="B494" s="20">
        <v>10958</v>
      </c>
      <c r="C494" s="20" t="s">
        <v>188</v>
      </c>
      <c r="D494" s="22">
        <v>43177</v>
      </c>
      <c r="E494" s="22">
        <v>43205</v>
      </c>
      <c r="F494" s="22">
        <v>43186</v>
      </c>
      <c r="G494" s="21" t="s">
        <v>645</v>
      </c>
      <c r="H494" s="21">
        <v>247.8</v>
      </c>
      <c r="I494" s="21">
        <v>247.8</v>
      </c>
      <c r="J494" s="21" t="s">
        <v>358</v>
      </c>
      <c r="K494" s="21" t="str">
        <f>TEXT(CustomerOrderInfo[[#This Row],[OrderDate]],"mmm")</f>
        <v>Mar</v>
      </c>
    </row>
    <row r="495" spans="2:11" hidden="1" x14ac:dyDescent="0.3">
      <c r="B495" s="20">
        <v>10986</v>
      </c>
      <c r="C495" s="20" t="s">
        <v>188</v>
      </c>
      <c r="D495" s="22">
        <v>43189</v>
      </c>
      <c r="E495" s="22">
        <v>43217</v>
      </c>
      <c r="F495" s="22">
        <v>43211</v>
      </c>
      <c r="G495" s="21" t="s">
        <v>645</v>
      </c>
      <c r="H495" s="21">
        <v>1089.3000000000002</v>
      </c>
      <c r="I495" s="21">
        <v>1089.3000000000002</v>
      </c>
      <c r="J495" s="21" t="s">
        <v>358</v>
      </c>
      <c r="K495" s="21" t="str">
        <f>TEXT(CustomerOrderInfo[[#This Row],[OrderDate]],"mmm")</f>
        <v>Mar</v>
      </c>
    </row>
    <row r="496" spans="2:11" hidden="1" x14ac:dyDescent="0.3">
      <c r="B496" s="20">
        <v>10260</v>
      </c>
      <c r="C496" s="20" t="s">
        <v>191</v>
      </c>
      <c r="D496" s="22">
        <v>42570</v>
      </c>
      <c r="E496" s="22">
        <v>42598</v>
      </c>
      <c r="F496" s="22">
        <v>42580</v>
      </c>
      <c r="G496" s="21" t="s">
        <v>644</v>
      </c>
      <c r="H496" s="21">
        <v>275.45000000000005</v>
      </c>
      <c r="I496" s="21">
        <v>275.45000000000005</v>
      </c>
      <c r="J496" s="21" t="s">
        <v>359</v>
      </c>
      <c r="K496" s="21" t="str">
        <f>TEXT(CustomerOrderInfo[[#This Row],[OrderDate]],"mmm")</f>
        <v>Jul</v>
      </c>
    </row>
    <row r="497" spans="2:11" hidden="1" x14ac:dyDescent="0.3">
      <c r="B497" s="20">
        <v>10305</v>
      </c>
      <c r="C497" s="20" t="s">
        <v>191</v>
      </c>
      <c r="D497" s="22">
        <v>42626</v>
      </c>
      <c r="E497" s="22">
        <v>42654</v>
      </c>
      <c r="F497" s="22">
        <v>42652</v>
      </c>
      <c r="G497" s="21" t="s">
        <v>646</v>
      </c>
      <c r="H497" s="21">
        <v>1288.0999999999999</v>
      </c>
      <c r="I497" s="21">
        <v>1288.0999999999999</v>
      </c>
      <c r="J497" s="21" t="s">
        <v>359</v>
      </c>
      <c r="K497" s="21" t="str">
        <f>TEXT(CustomerOrderInfo[[#This Row],[OrderDate]],"mmm")</f>
        <v>Sep</v>
      </c>
    </row>
    <row r="498" spans="2:11" hidden="1" x14ac:dyDescent="0.3">
      <c r="B498" s="20">
        <v>10338</v>
      </c>
      <c r="C498" s="20" t="s">
        <v>191</v>
      </c>
      <c r="D498" s="22">
        <v>42668</v>
      </c>
      <c r="E498" s="22">
        <v>42696</v>
      </c>
      <c r="F498" s="22">
        <v>42672</v>
      </c>
      <c r="G498" s="21" t="s">
        <v>646</v>
      </c>
      <c r="H498" s="21">
        <v>421.04999999999995</v>
      </c>
      <c r="I498" s="21">
        <v>421.04999999999995</v>
      </c>
      <c r="J498" s="21" t="s">
        <v>359</v>
      </c>
      <c r="K498" s="21" t="str">
        <f>TEXT(CustomerOrderInfo[[#This Row],[OrderDate]],"mmm")</f>
        <v>Oct</v>
      </c>
    </row>
    <row r="499" spans="2:11" hidden="1" x14ac:dyDescent="0.3">
      <c r="B499" s="20">
        <v>10441</v>
      </c>
      <c r="C499" s="20" t="s">
        <v>191</v>
      </c>
      <c r="D499" s="22">
        <v>42776</v>
      </c>
      <c r="E499" s="22">
        <v>42818</v>
      </c>
      <c r="F499" s="22">
        <v>42808</v>
      </c>
      <c r="G499" s="21" t="s">
        <v>645</v>
      </c>
      <c r="H499" s="21">
        <v>365.09999999999997</v>
      </c>
      <c r="I499" s="21">
        <v>365.09999999999997</v>
      </c>
      <c r="J499" s="21" t="s">
        <v>359</v>
      </c>
      <c r="K499" s="21" t="str">
        <f>TEXT(CustomerOrderInfo[[#This Row],[OrderDate]],"mmm")</f>
        <v>Feb</v>
      </c>
    </row>
    <row r="500" spans="2:11" hidden="1" x14ac:dyDescent="0.3">
      <c r="B500" s="20">
        <v>10594</v>
      </c>
      <c r="C500" s="20" t="s">
        <v>191</v>
      </c>
      <c r="D500" s="22">
        <v>42925</v>
      </c>
      <c r="E500" s="22">
        <v>42953</v>
      </c>
      <c r="F500" s="22">
        <v>42932</v>
      </c>
      <c r="G500" s="21" t="s">
        <v>645</v>
      </c>
      <c r="H500" s="21">
        <v>26.200000000000003</v>
      </c>
      <c r="I500" s="21">
        <v>26.200000000000003</v>
      </c>
      <c r="J500" s="21" t="s">
        <v>359</v>
      </c>
      <c r="K500" s="21" t="str">
        <f>TEXT(CustomerOrderInfo[[#This Row],[OrderDate]],"mmm")</f>
        <v>Jul</v>
      </c>
    </row>
    <row r="501" spans="2:11" hidden="1" x14ac:dyDescent="0.3">
      <c r="B501" s="20">
        <v>10680</v>
      </c>
      <c r="C501" s="20" t="s">
        <v>191</v>
      </c>
      <c r="D501" s="22">
        <v>43002</v>
      </c>
      <c r="E501" s="22">
        <v>43030</v>
      </c>
      <c r="F501" s="22">
        <v>43004</v>
      </c>
      <c r="G501" s="21" t="s">
        <v>644</v>
      </c>
      <c r="H501" s="21">
        <v>133.05000000000001</v>
      </c>
      <c r="I501" s="21">
        <v>133.05000000000001</v>
      </c>
      <c r="J501" s="21" t="s">
        <v>359</v>
      </c>
      <c r="K501" s="21" t="str">
        <f>TEXT(CustomerOrderInfo[[#This Row],[OrderDate]],"mmm")</f>
        <v>Sep</v>
      </c>
    </row>
    <row r="502" spans="2:11" hidden="1" x14ac:dyDescent="0.3">
      <c r="B502" s="20">
        <v>10706</v>
      </c>
      <c r="C502" s="20" t="s">
        <v>191</v>
      </c>
      <c r="D502" s="22">
        <v>43024</v>
      </c>
      <c r="E502" s="22">
        <v>43052</v>
      </c>
      <c r="F502" s="22">
        <v>43029</v>
      </c>
      <c r="G502" s="21" t="s">
        <v>646</v>
      </c>
      <c r="H502" s="21">
        <v>678.15</v>
      </c>
      <c r="I502" s="21">
        <v>678.15</v>
      </c>
      <c r="J502" s="21" t="s">
        <v>359</v>
      </c>
      <c r="K502" s="21" t="str">
        <f>TEXT(CustomerOrderInfo[[#This Row],[OrderDate]],"mmm")</f>
        <v>Oct</v>
      </c>
    </row>
    <row r="503" spans="2:11" hidden="1" x14ac:dyDescent="0.3">
      <c r="B503" s="20">
        <v>10855</v>
      </c>
      <c r="C503" s="20" t="s">
        <v>191</v>
      </c>
      <c r="D503" s="22">
        <v>43127</v>
      </c>
      <c r="E503" s="22">
        <v>43155</v>
      </c>
      <c r="F503" s="22">
        <v>43135</v>
      </c>
      <c r="G503" s="21" t="s">
        <v>644</v>
      </c>
      <c r="H503" s="21">
        <v>854.85</v>
      </c>
      <c r="I503" s="21">
        <v>854.85</v>
      </c>
      <c r="J503" s="21" t="s">
        <v>359</v>
      </c>
      <c r="K503" s="21" t="str">
        <f>TEXT(CustomerOrderInfo[[#This Row],[OrderDate]],"mmm")</f>
        <v>Jan</v>
      </c>
    </row>
    <row r="504" spans="2:11" hidden="1" x14ac:dyDescent="0.3">
      <c r="B504" s="20">
        <v>10965</v>
      </c>
      <c r="C504" s="20" t="s">
        <v>191</v>
      </c>
      <c r="D504" s="22">
        <v>43179</v>
      </c>
      <c r="E504" s="22">
        <v>43207</v>
      </c>
      <c r="F504" s="22">
        <v>43189</v>
      </c>
      <c r="G504" s="21" t="s">
        <v>646</v>
      </c>
      <c r="H504" s="21">
        <v>721.9</v>
      </c>
      <c r="I504" s="21">
        <v>721.9</v>
      </c>
      <c r="J504" s="21" t="s">
        <v>359</v>
      </c>
      <c r="K504" s="21" t="str">
        <f>TEXT(CustomerOrderInfo[[#This Row],[OrderDate]],"mmm")</f>
        <v>Mar</v>
      </c>
    </row>
    <row r="505" spans="2:11" hidden="1" x14ac:dyDescent="0.3">
      <c r="B505" s="20">
        <v>11034</v>
      </c>
      <c r="C505" s="20" t="s">
        <v>191</v>
      </c>
      <c r="D505" s="22">
        <v>43210</v>
      </c>
      <c r="E505" s="22">
        <v>43252</v>
      </c>
      <c r="F505" s="22">
        <v>43217</v>
      </c>
      <c r="G505" s="21" t="s">
        <v>644</v>
      </c>
      <c r="H505" s="21">
        <v>201.6</v>
      </c>
      <c r="I505" s="21">
        <v>201.6</v>
      </c>
      <c r="J505" s="21" t="s">
        <v>359</v>
      </c>
      <c r="K505" s="21" t="str">
        <f>TEXT(CustomerOrderInfo[[#This Row],[OrderDate]],"mmm")</f>
        <v>Apr</v>
      </c>
    </row>
    <row r="506" spans="2:11" hidden="1" x14ac:dyDescent="0.3">
      <c r="B506" s="20">
        <v>10407</v>
      </c>
      <c r="C506" s="20" t="s">
        <v>195</v>
      </c>
      <c r="D506" s="22">
        <v>42742</v>
      </c>
      <c r="E506" s="22">
        <v>42770</v>
      </c>
      <c r="F506" s="22">
        <v>42765</v>
      </c>
      <c r="G506" s="21" t="s">
        <v>645</v>
      </c>
      <c r="H506" s="21">
        <v>457.40000000000003</v>
      </c>
      <c r="I506" s="21">
        <v>457.40000000000003</v>
      </c>
      <c r="J506" s="21" t="s">
        <v>360</v>
      </c>
      <c r="K506" s="21" t="str">
        <f>TEXT(CustomerOrderInfo[[#This Row],[OrderDate]],"mmm")</f>
        <v>Jan</v>
      </c>
    </row>
    <row r="507" spans="2:11" hidden="1" x14ac:dyDescent="0.3">
      <c r="B507" s="20">
        <v>10508</v>
      </c>
      <c r="C507" s="20" t="s">
        <v>195</v>
      </c>
      <c r="D507" s="22">
        <v>42841</v>
      </c>
      <c r="E507" s="22">
        <v>42869</v>
      </c>
      <c r="F507" s="22">
        <v>42868</v>
      </c>
      <c r="G507" s="21" t="s">
        <v>645</v>
      </c>
      <c r="H507" s="21">
        <v>24.950000000000003</v>
      </c>
      <c r="I507" s="21">
        <v>24.950000000000003</v>
      </c>
      <c r="J507" s="21" t="s">
        <v>360</v>
      </c>
      <c r="K507" s="21" t="str">
        <f>TEXT(CustomerOrderInfo[[#This Row],[OrderDate]],"mmm")</f>
        <v>Apr</v>
      </c>
    </row>
    <row r="508" spans="2:11" hidden="1" x14ac:dyDescent="0.3">
      <c r="B508" s="20">
        <v>10554</v>
      </c>
      <c r="C508" s="20" t="s">
        <v>195</v>
      </c>
      <c r="D508" s="22">
        <v>42885</v>
      </c>
      <c r="E508" s="22">
        <v>42913</v>
      </c>
      <c r="F508" s="22">
        <v>42891</v>
      </c>
      <c r="G508" s="21" t="s">
        <v>646</v>
      </c>
      <c r="H508" s="21">
        <v>604.85</v>
      </c>
      <c r="I508" s="21">
        <v>604.85</v>
      </c>
      <c r="J508" s="21" t="s">
        <v>360</v>
      </c>
      <c r="K508" s="21" t="str">
        <f>TEXT(CustomerOrderInfo[[#This Row],[OrderDate]],"mmm")</f>
        <v>May</v>
      </c>
    </row>
    <row r="509" spans="2:11" hidden="1" x14ac:dyDescent="0.3">
      <c r="B509" s="20">
        <v>10580</v>
      </c>
      <c r="C509" s="20" t="s">
        <v>195</v>
      </c>
      <c r="D509" s="22">
        <v>42912</v>
      </c>
      <c r="E509" s="22">
        <v>42940</v>
      </c>
      <c r="F509" s="22">
        <v>42917</v>
      </c>
      <c r="G509" s="21" t="s">
        <v>646</v>
      </c>
      <c r="H509" s="21">
        <v>379.45</v>
      </c>
      <c r="I509" s="21">
        <v>379.45</v>
      </c>
      <c r="J509" s="21" t="s">
        <v>360</v>
      </c>
      <c r="K509" s="21" t="str">
        <f>TEXT(CustomerOrderInfo[[#This Row],[OrderDate]],"mmm")</f>
        <v>Jun</v>
      </c>
    </row>
    <row r="510" spans="2:11" hidden="1" x14ac:dyDescent="0.3">
      <c r="B510" s="20">
        <v>10684</v>
      </c>
      <c r="C510" s="20" t="s">
        <v>195</v>
      </c>
      <c r="D510" s="22">
        <v>43004</v>
      </c>
      <c r="E510" s="22">
        <v>43032</v>
      </c>
      <c r="F510" s="22">
        <v>43008</v>
      </c>
      <c r="G510" s="21" t="s">
        <v>644</v>
      </c>
      <c r="H510" s="21">
        <v>728.15</v>
      </c>
      <c r="I510" s="21">
        <v>728.15</v>
      </c>
      <c r="J510" s="21" t="s">
        <v>360</v>
      </c>
      <c r="K510" s="21" t="str">
        <f>TEXT(CustomerOrderInfo[[#This Row],[OrderDate]],"mmm")</f>
        <v>Sep</v>
      </c>
    </row>
    <row r="511" spans="2:11" hidden="1" x14ac:dyDescent="0.3">
      <c r="B511" s="20">
        <v>10766</v>
      </c>
      <c r="C511" s="20" t="s">
        <v>195</v>
      </c>
      <c r="D511" s="22">
        <v>43074</v>
      </c>
      <c r="E511" s="22">
        <v>43102</v>
      </c>
      <c r="F511" s="22">
        <v>43078</v>
      </c>
      <c r="G511" s="21" t="s">
        <v>644</v>
      </c>
      <c r="H511" s="21">
        <v>787.75</v>
      </c>
      <c r="I511" s="21">
        <v>787.75</v>
      </c>
      <c r="J511" s="21" t="s">
        <v>360</v>
      </c>
      <c r="K511" s="21" t="str">
        <f>TEXT(CustomerOrderInfo[[#This Row],[OrderDate]],"mmm")</f>
        <v>Dec</v>
      </c>
    </row>
    <row r="512" spans="2:11" hidden="1" x14ac:dyDescent="0.3">
      <c r="B512" s="20">
        <v>10833</v>
      </c>
      <c r="C512" s="20" t="s">
        <v>195</v>
      </c>
      <c r="D512" s="22">
        <v>43115</v>
      </c>
      <c r="E512" s="22">
        <v>43143</v>
      </c>
      <c r="F512" s="22">
        <v>43123</v>
      </c>
      <c r="G512" s="21" t="s">
        <v>645</v>
      </c>
      <c r="H512" s="21">
        <v>357.45</v>
      </c>
      <c r="I512" s="21">
        <v>357.45</v>
      </c>
      <c r="J512" s="21" t="s">
        <v>360</v>
      </c>
      <c r="K512" s="21" t="str">
        <f>TEXT(CustomerOrderInfo[[#This Row],[OrderDate]],"mmm")</f>
        <v>Jan</v>
      </c>
    </row>
    <row r="513" spans="2:11" hidden="1" x14ac:dyDescent="0.3">
      <c r="B513" s="20">
        <v>10999</v>
      </c>
      <c r="C513" s="20" t="s">
        <v>195</v>
      </c>
      <c r="D513" s="22">
        <v>43193</v>
      </c>
      <c r="E513" s="22">
        <v>43221</v>
      </c>
      <c r="F513" s="22">
        <v>43200</v>
      </c>
      <c r="G513" s="21" t="s">
        <v>645</v>
      </c>
      <c r="H513" s="21">
        <v>481.75</v>
      </c>
      <c r="I513" s="21">
        <v>481.75</v>
      </c>
      <c r="J513" s="21" t="s">
        <v>360</v>
      </c>
      <c r="K513" s="21" t="str">
        <f>TEXT(CustomerOrderInfo[[#This Row],[OrderDate]],"mmm")</f>
        <v>Apr</v>
      </c>
    </row>
    <row r="514" spans="2:11" hidden="1" x14ac:dyDescent="0.3">
      <c r="B514" s="20">
        <v>11020</v>
      </c>
      <c r="C514" s="20" t="s">
        <v>195</v>
      </c>
      <c r="D514" s="22">
        <v>43204</v>
      </c>
      <c r="E514" s="22">
        <v>43232</v>
      </c>
      <c r="F514" s="22">
        <v>43206</v>
      </c>
      <c r="G514" s="21" t="s">
        <v>645</v>
      </c>
      <c r="H514" s="21">
        <v>216.5</v>
      </c>
      <c r="I514" s="21">
        <v>216.5</v>
      </c>
      <c r="J514" s="21" t="s">
        <v>360</v>
      </c>
      <c r="K514" s="21" t="str">
        <f>TEXT(CustomerOrderInfo[[#This Row],[OrderDate]],"mmm")</f>
        <v>Apr</v>
      </c>
    </row>
    <row r="515" spans="2:11" hidden="1" x14ac:dyDescent="0.3">
      <c r="B515" s="20">
        <v>10322</v>
      </c>
      <c r="C515" s="20" t="s">
        <v>201</v>
      </c>
      <c r="D515" s="22">
        <v>42647</v>
      </c>
      <c r="E515" s="22">
        <v>42675</v>
      </c>
      <c r="F515" s="22">
        <v>42666</v>
      </c>
      <c r="G515" s="21" t="s">
        <v>646</v>
      </c>
      <c r="H515" s="21">
        <v>2</v>
      </c>
      <c r="I515" s="21">
        <v>2</v>
      </c>
      <c r="J515" s="21" t="s">
        <v>11</v>
      </c>
      <c r="K515" s="21" t="str">
        <f>TEXT(CustomerOrderInfo[[#This Row],[OrderDate]],"mmm")</f>
        <v>Oct</v>
      </c>
    </row>
    <row r="516" spans="2:11" hidden="1" x14ac:dyDescent="0.3">
      <c r="B516" s="20">
        <v>10354</v>
      </c>
      <c r="C516" s="20" t="s">
        <v>201</v>
      </c>
      <c r="D516" s="22">
        <v>42688</v>
      </c>
      <c r="E516" s="22">
        <v>42716</v>
      </c>
      <c r="F516" s="22">
        <v>42694</v>
      </c>
      <c r="G516" s="21" t="s">
        <v>646</v>
      </c>
      <c r="H516" s="21">
        <v>269</v>
      </c>
      <c r="I516" s="21">
        <v>269</v>
      </c>
      <c r="J516" s="21" t="s">
        <v>11</v>
      </c>
      <c r="K516" s="21" t="str">
        <f>TEXT(CustomerOrderInfo[[#This Row],[OrderDate]],"mmm")</f>
        <v>Nov</v>
      </c>
    </row>
    <row r="517" spans="2:11" hidden="1" x14ac:dyDescent="0.3">
      <c r="B517" s="20">
        <v>10474</v>
      </c>
      <c r="C517" s="20" t="s">
        <v>201</v>
      </c>
      <c r="D517" s="22">
        <v>42807</v>
      </c>
      <c r="E517" s="22">
        <v>42835</v>
      </c>
      <c r="F517" s="22">
        <v>42815</v>
      </c>
      <c r="G517" s="21" t="s">
        <v>645</v>
      </c>
      <c r="H517" s="21">
        <v>417.45</v>
      </c>
      <c r="I517" s="21">
        <v>417.45</v>
      </c>
      <c r="J517" s="21" t="s">
        <v>11</v>
      </c>
      <c r="K517" s="21" t="str">
        <f>TEXT(CustomerOrderInfo[[#This Row],[OrderDate]],"mmm")</f>
        <v>Mar</v>
      </c>
    </row>
    <row r="518" spans="2:11" hidden="1" x14ac:dyDescent="0.3">
      <c r="B518" s="20">
        <v>10502</v>
      </c>
      <c r="C518" s="20" t="s">
        <v>201</v>
      </c>
      <c r="D518" s="22">
        <v>42835</v>
      </c>
      <c r="E518" s="22">
        <v>42863</v>
      </c>
      <c r="F518" s="22">
        <v>42854</v>
      </c>
      <c r="G518" s="21" t="s">
        <v>644</v>
      </c>
      <c r="H518" s="21">
        <v>346.59999999999997</v>
      </c>
      <c r="I518" s="21">
        <v>346.59999999999997</v>
      </c>
      <c r="J518" s="21" t="s">
        <v>11</v>
      </c>
      <c r="K518" s="21" t="str">
        <f>TEXT(CustomerOrderInfo[[#This Row],[OrderDate]],"mmm")</f>
        <v>Apr</v>
      </c>
    </row>
    <row r="519" spans="2:11" hidden="1" x14ac:dyDescent="0.3">
      <c r="B519" s="20">
        <v>10995</v>
      </c>
      <c r="C519" s="20" t="s">
        <v>201</v>
      </c>
      <c r="D519" s="22">
        <v>43192</v>
      </c>
      <c r="E519" s="22">
        <v>43220</v>
      </c>
      <c r="F519" s="22">
        <v>43196</v>
      </c>
      <c r="G519" s="21" t="s">
        <v>646</v>
      </c>
      <c r="H519" s="21">
        <v>230</v>
      </c>
      <c r="I519" s="21">
        <v>230</v>
      </c>
      <c r="J519" s="21" t="s">
        <v>11</v>
      </c>
      <c r="K519" s="21" t="str">
        <f>TEXT(CustomerOrderInfo[[#This Row],[OrderDate]],"mmm")</f>
        <v>Apr</v>
      </c>
    </row>
    <row r="520" spans="2:11" hidden="1" x14ac:dyDescent="0.3">
      <c r="B520" s="20">
        <v>11073</v>
      </c>
      <c r="C520" s="20" t="s">
        <v>201</v>
      </c>
      <c r="D520" s="22">
        <v>43225</v>
      </c>
      <c r="E520" s="22">
        <v>43253</v>
      </c>
      <c r="F520" s="22"/>
      <c r="G520" s="21" t="s">
        <v>645</v>
      </c>
      <c r="H520" s="21">
        <v>124.75</v>
      </c>
      <c r="I520" s="21">
        <v>124.75</v>
      </c>
      <c r="J520" s="21" t="s">
        <v>11</v>
      </c>
      <c r="K520" s="21" t="str">
        <f>TEXT(CustomerOrderInfo[[#This Row],[OrderDate]],"mmm")</f>
        <v>May</v>
      </c>
    </row>
    <row r="521" spans="2:11" hidden="1" x14ac:dyDescent="0.3">
      <c r="B521" s="20">
        <v>10353</v>
      </c>
      <c r="C521" s="20" t="s">
        <v>204</v>
      </c>
      <c r="D521" s="22">
        <v>42687</v>
      </c>
      <c r="E521" s="22">
        <v>42715</v>
      </c>
      <c r="F521" s="22">
        <v>42699</v>
      </c>
      <c r="G521" s="21" t="s">
        <v>646</v>
      </c>
      <c r="H521" s="21">
        <v>1803.15</v>
      </c>
      <c r="I521" s="21">
        <v>1803.15</v>
      </c>
      <c r="J521" s="21" t="s">
        <v>362</v>
      </c>
      <c r="K521" s="21" t="str">
        <f>TEXT(CustomerOrderInfo[[#This Row],[OrderDate]],"mmm")</f>
        <v>Nov</v>
      </c>
    </row>
    <row r="522" spans="2:11" hidden="1" x14ac:dyDescent="0.3">
      <c r="B522" s="20">
        <v>10392</v>
      </c>
      <c r="C522" s="20" t="s">
        <v>204</v>
      </c>
      <c r="D522" s="22">
        <v>42728</v>
      </c>
      <c r="E522" s="22">
        <v>42756</v>
      </c>
      <c r="F522" s="22">
        <v>42736</v>
      </c>
      <c r="G522" s="21" t="s">
        <v>646</v>
      </c>
      <c r="H522" s="21">
        <v>612.29999999999995</v>
      </c>
      <c r="I522" s="21">
        <v>612.29999999999995</v>
      </c>
      <c r="J522" s="21" t="s">
        <v>362</v>
      </c>
      <c r="K522" s="21" t="str">
        <f>TEXT(CustomerOrderInfo[[#This Row],[OrderDate]],"mmm")</f>
        <v>Dec</v>
      </c>
    </row>
    <row r="523" spans="2:11" hidden="1" x14ac:dyDescent="0.3">
      <c r="B523" s="20">
        <v>10427</v>
      </c>
      <c r="C523" s="20" t="s">
        <v>204</v>
      </c>
      <c r="D523" s="22">
        <v>42762</v>
      </c>
      <c r="E523" s="22">
        <v>42790</v>
      </c>
      <c r="F523" s="22">
        <v>42797</v>
      </c>
      <c r="G523" s="21" t="s">
        <v>645</v>
      </c>
      <c r="H523" s="21">
        <v>156.44999999999999</v>
      </c>
      <c r="I523" s="21">
        <v>156.44999999999999</v>
      </c>
      <c r="J523" s="21" t="s">
        <v>362</v>
      </c>
      <c r="K523" s="21" t="str">
        <f>TEXT(CustomerOrderInfo[[#This Row],[OrderDate]],"mmm")</f>
        <v>Jan</v>
      </c>
    </row>
    <row r="524" spans="2:11" hidden="1" x14ac:dyDescent="0.3">
      <c r="B524" s="20">
        <v>10489</v>
      </c>
      <c r="C524" s="20" t="s">
        <v>204</v>
      </c>
      <c r="D524" s="22">
        <v>42822</v>
      </c>
      <c r="E524" s="22">
        <v>42850</v>
      </c>
      <c r="F524" s="22">
        <v>42834</v>
      </c>
      <c r="G524" s="21" t="s">
        <v>645</v>
      </c>
      <c r="H524" s="21">
        <v>26.45</v>
      </c>
      <c r="I524" s="21">
        <v>26.45</v>
      </c>
      <c r="J524" s="21" t="s">
        <v>362</v>
      </c>
      <c r="K524" s="21" t="str">
        <f>TEXT(CustomerOrderInfo[[#This Row],[OrderDate]],"mmm")</f>
        <v>Mar</v>
      </c>
    </row>
    <row r="525" spans="2:11" hidden="1" x14ac:dyDescent="0.3">
      <c r="B525" s="20">
        <v>10530</v>
      </c>
      <c r="C525" s="20" t="s">
        <v>204</v>
      </c>
      <c r="D525" s="22">
        <v>42863</v>
      </c>
      <c r="E525" s="22">
        <v>42891</v>
      </c>
      <c r="F525" s="22">
        <v>42867</v>
      </c>
      <c r="G525" s="21" t="s">
        <v>645</v>
      </c>
      <c r="H525" s="21">
        <v>1696.1000000000001</v>
      </c>
      <c r="I525" s="21">
        <v>1696.1000000000001</v>
      </c>
      <c r="J525" s="21" t="s">
        <v>362</v>
      </c>
      <c r="K525" s="21" t="str">
        <f>TEXT(CustomerOrderInfo[[#This Row],[OrderDate]],"mmm")</f>
        <v>May</v>
      </c>
    </row>
    <row r="526" spans="2:11" hidden="1" x14ac:dyDescent="0.3">
      <c r="B526" s="20">
        <v>10597</v>
      </c>
      <c r="C526" s="20" t="s">
        <v>204</v>
      </c>
      <c r="D526" s="22">
        <v>42927</v>
      </c>
      <c r="E526" s="22">
        <v>42955</v>
      </c>
      <c r="F526" s="22">
        <v>42934</v>
      </c>
      <c r="G526" s="21" t="s">
        <v>646</v>
      </c>
      <c r="H526" s="21">
        <v>175.6</v>
      </c>
      <c r="I526" s="21">
        <v>175.6</v>
      </c>
      <c r="J526" s="21" t="s">
        <v>362</v>
      </c>
      <c r="K526" s="21" t="str">
        <f>TEXT(CustomerOrderInfo[[#This Row],[OrderDate]],"mmm")</f>
        <v>Jul</v>
      </c>
    </row>
    <row r="527" spans="2:11" hidden="1" x14ac:dyDescent="0.3">
      <c r="B527" s="20">
        <v>10686</v>
      </c>
      <c r="C527" s="20" t="s">
        <v>204</v>
      </c>
      <c r="D527" s="22">
        <v>43008</v>
      </c>
      <c r="E527" s="22">
        <v>43036</v>
      </c>
      <c r="F527" s="22">
        <v>43016</v>
      </c>
      <c r="G527" s="21" t="s">
        <v>644</v>
      </c>
      <c r="H527" s="21">
        <v>482.5</v>
      </c>
      <c r="I527" s="21">
        <v>482.5</v>
      </c>
      <c r="J527" s="21" t="s">
        <v>362</v>
      </c>
      <c r="K527" s="21" t="str">
        <f>TEXT(CustomerOrderInfo[[#This Row],[OrderDate]],"mmm")</f>
        <v>Sep</v>
      </c>
    </row>
    <row r="528" spans="2:11" hidden="1" x14ac:dyDescent="0.3">
      <c r="B528" s="20">
        <v>10747</v>
      </c>
      <c r="C528" s="20" t="s">
        <v>204</v>
      </c>
      <c r="D528" s="22">
        <v>43058</v>
      </c>
      <c r="E528" s="22">
        <v>43086</v>
      </c>
      <c r="F528" s="22">
        <v>43065</v>
      </c>
      <c r="G528" s="21" t="s">
        <v>644</v>
      </c>
      <c r="H528" s="21">
        <v>586.65</v>
      </c>
      <c r="I528" s="21">
        <v>586.65</v>
      </c>
      <c r="J528" s="21" t="s">
        <v>362</v>
      </c>
      <c r="K528" s="21" t="str">
        <f>TEXT(CustomerOrderInfo[[#This Row],[OrderDate]],"mmm")</f>
        <v>Nov</v>
      </c>
    </row>
    <row r="529" spans="2:11" hidden="1" x14ac:dyDescent="0.3">
      <c r="B529" s="20">
        <v>10844</v>
      </c>
      <c r="C529" s="20" t="s">
        <v>204</v>
      </c>
      <c r="D529" s="22">
        <v>43121</v>
      </c>
      <c r="E529" s="22">
        <v>43149</v>
      </c>
      <c r="F529" s="22">
        <v>43126</v>
      </c>
      <c r="G529" s="21" t="s">
        <v>645</v>
      </c>
      <c r="H529" s="21">
        <v>126.1</v>
      </c>
      <c r="I529" s="21">
        <v>126.1</v>
      </c>
      <c r="J529" s="21" t="s">
        <v>362</v>
      </c>
      <c r="K529" s="21" t="str">
        <f>TEXT(CustomerOrderInfo[[#This Row],[OrderDate]],"mmm")</f>
        <v>Jan</v>
      </c>
    </row>
    <row r="530" spans="2:11" hidden="1" x14ac:dyDescent="0.3">
      <c r="B530" s="20">
        <v>11053</v>
      </c>
      <c r="C530" s="20" t="s">
        <v>204</v>
      </c>
      <c r="D530" s="22">
        <v>43217</v>
      </c>
      <c r="E530" s="22">
        <v>43245</v>
      </c>
      <c r="F530" s="22">
        <v>43219</v>
      </c>
      <c r="G530" s="21" t="s">
        <v>645</v>
      </c>
      <c r="H530" s="21">
        <v>265.25</v>
      </c>
      <c r="I530" s="21">
        <v>265.25</v>
      </c>
      <c r="J530" s="21" t="s">
        <v>362</v>
      </c>
      <c r="K530" s="21" t="str">
        <f>TEXT(CustomerOrderInfo[[#This Row],[OrderDate]],"mmm")</f>
        <v>Apr</v>
      </c>
    </row>
    <row r="531" spans="2:11" hidden="1" x14ac:dyDescent="0.3">
      <c r="B531" s="20">
        <v>10336</v>
      </c>
      <c r="C531" s="20" t="s">
        <v>207</v>
      </c>
      <c r="D531" s="22">
        <v>42666</v>
      </c>
      <c r="E531" s="22">
        <v>42694</v>
      </c>
      <c r="F531" s="22">
        <v>42668</v>
      </c>
      <c r="G531" s="21" t="s">
        <v>645</v>
      </c>
      <c r="H531" s="21">
        <v>77.55</v>
      </c>
      <c r="I531" s="21">
        <v>77.55</v>
      </c>
      <c r="J531" s="21" t="s">
        <v>363</v>
      </c>
      <c r="K531" s="21" t="str">
        <f>TEXT(CustomerOrderInfo[[#This Row],[OrderDate]],"mmm")</f>
        <v>Oct</v>
      </c>
    </row>
    <row r="532" spans="2:11" hidden="1" x14ac:dyDescent="0.3">
      <c r="B532" s="20">
        <v>10397</v>
      </c>
      <c r="C532" s="20" t="s">
        <v>207</v>
      </c>
      <c r="D532" s="22">
        <v>42731</v>
      </c>
      <c r="E532" s="22">
        <v>42759</v>
      </c>
      <c r="F532" s="22">
        <v>42737</v>
      </c>
      <c r="G532" s="21" t="s">
        <v>644</v>
      </c>
      <c r="H532" s="21">
        <v>301.3</v>
      </c>
      <c r="I532" s="21">
        <v>301.3</v>
      </c>
      <c r="J532" s="21" t="s">
        <v>363</v>
      </c>
      <c r="K532" s="21" t="str">
        <f>TEXT(CustomerOrderInfo[[#This Row],[OrderDate]],"mmm")</f>
        <v>Dec</v>
      </c>
    </row>
    <row r="533" spans="2:11" hidden="1" x14ac:dyDescent="0.3">
      <c r="B533" s="20">
        <v>10433</v>
      </c>
      <c r="C533" s="20" t="s">
        <v>207</v>
      </c>
      <c r="D533" s="22">
        <v>42769</v>
      </c>
      <c r="E533" s="22">
        <v>42797</v>
      </c>
      <c r="F533" s="22">
        <v>42798</v>
      </c>
      <c r="G533" s="21" t="s">
        <v>646</v>
      </c>
      <c r="H533" s="21">
        <v>369.15</v>
      </c>
      <c r="I533" s="21">
        <v>369.15</v>
      </c>
      <c r="J533" s="21" t="s">
        <v>363</v>
      </c>
      <c r="K533" s="21" t="str">
        <f>TEXT(CustomerOrderInfo[[#This Row],[OrderDate]],"mmm")</f>
        <v>Feb</v>
      </c>
    </row>
    <row r="534" spans="2:11" hidden="1" x14ac:dyDescent="0.3">
      <c r="B534" s="20">
        <v>10477</v>
      </c>
      <c r="C534" s="20" t="s">
        <v>207</v>
      </c>
      <c r="D534" s="22">
        <v>42811</v>
      </c>
      <c r="E534" s="22">
        <v>42839</v>
      </c>
      <c r="F534" s="22">
        <v>42819</v>
      </c>
      <c r="G534" s="21" t="s">
        <v>645</v>
      </c>
      <c r="H534" s="21">
        <v>65.099999999999994</v>
      </c>
      <c r="I534" s="21">
        <v>65.099999999999994</v>
      </c>
      <c r="J534" s="21" t="s">
        <v>363</v>
      </c>
      <c r="K534" s="21" t="str">
        <f>TEXT(CustomerOrderInfo[[#This Row],[OrderDate]],"mmm")</f>
        <v>Mar</v>
      </c>
    </row>
    <row r="535" spans="2:11" hidden="1" x14ac:dyDescent="0.3">
      <c r="B535" s="20">
        <v>10808</v>
      </c>
      <c r="C535" s="20" t="s">
        <v>207</v>
      </c>
      <c r="D535" s="22">
        <v>43101</v>
      </c>
      <c r="E535" s="22">
        <v>43129</v>
      </c>
      <c r="F535" s="22">
        <v>43109</v>
      </c>
      <c r="G535" s="21" t="s">
        <v>646</v>
      </c>
      <c r="H535" s="21">
        <v>227.65</v>
      </c>
      <c r="I535" s="21">
        <v>227.65</v>
      </c>
      <c r="J535" s="21" t="s">
        <v>363</v>
      </c>
      <c r="K535" s="21" t="str">
        <f>TEXT(CustomerOrderInfo[[#This Row],[OrderDate]],"mmm")</f>
        <v>Jan</v>
      </c>
    </row>
    <row r="536" spans="2:11" hidden="1" x14ac:dyDescent="0.3">
      <c r="B536" s="20">
        <v>11007</v>
      </c>
      <c r="C536" s="20" t="s">
        <v>207</v>
      </c>
      <c r="D536" s="22">
        <v>43198</v>
      </c>
      <c r="E536" s="22">
        <v>43226</v>
      </c>
      <c r="F536" s="22">
        <v>43203</v>
      </c>
      <c r="G536" s="21" t="s">
        <v>645</v>
      </c>
      <c r="H536" s="21">
        <v>1011.2</v>
      </c>
      <c r="I536" s="21">
        <v>1011.2</v>
      </c>
      <c r="J536" s="21" t="s">
        <v>363</v>
      </c>
      <c r="K536" s="21" t="str">
        <f>TEXT(CustomerOrderInfo[[#This Row],[OrderDate]],"mmm")</f>
        <v>Apr</v>
      </c>
    </row>
    <row r="537" spans="2:11" hidden="1" x14ac:dyDescent="0.3">
      <c r="B537" s="20">
        <v>10261</v>
      </c>
      <c r="C537" s="20" t="s">
        <v>209</v>
      </c>
      <c r="D537" s="22">
        <v>42570</v>
      </c>
      <c r="E537" s="22">
        <v>42598</v>
      </c>
      <c r="F537" s="22">
        <v>42581</v>
      </c>
      <c r="G537" s="21" t="s">
        <v>645</v>
      </c>
      <c r="H537" s="21">
        <v>15.25</v>
      </c>
      <c r="I537" s="21">
        <v>15.25</v>
      </c>
      <c r="J537" s="21" t="s">
        <v>364</v>
      </c>
      <c r="K537" s="21" t="str">
        <f>TEXT(CustomerOrderInfo[[#This Row],[OrderDate]],"mmm")</f>
        <v>Jul</v>
      </c>
    </row>
    <row r="538" spans="2:11" hidden="1" x14ac:dyDescent="0.3">
      <c r="B538" s="20">
        <v>10291</v>
      </c>
      <c r="C538" s="20" t="s">
        <v>209</v>
      </c>
      <c r="D538" s="22">
        <v>42609</v>
      </c>
      <c r="E538" s="22">
        <v>42637</v>
      </c>
      <c r="F538" s="22">
        <v>42617</v>
      </c>
      <c r="G538" s="21" t="s">
        <v>645</v>
      </c>
      <c r="H538" s="21">
        <v>32</v>
      </c>
      <c r="I538" s="21">
        <v>32</v>
      </c>
      <c r="J538" s="21" t="s">
        <v>364</v>
      </c>
      <c r="K538" s="21" t="str">
        <f>TEXT(CustomerOrderInfo[[#This Row],[OrderDate]],"mmm")</f>
        <v>Aug</v>
      </c>
    </row>
    <row r="539" spans="2:11" hidden="1" x14ac:dyDescent="0.3">
      <c r="B539" s="20">
        <v>10379</v>
      </c>
      <c r="C539" s="20" t="s">
        <v>209</v>
      </c>
      <c r="D539" s="22">
        <v>42715</v>
      </c>
      <c r="E539" s="22">
        <v>42743</v>
      </c>
      <c r="F539" s="22">
        <v>42717</v>
      </c>
      <c r="G539" s="21" t="s">
        <v>644</v>
      </c>
      <c r="H539" s="21">
        <v>225.15</v>
      </c>
      <c r="I539" s="21">
        <v>225.15</v>
      </c>
      <c r="J539" s="21" t="s">
        <v>364</v>
      </c>
      <c r="K539" s="21" t="str">
        <f>TEXT(CustomerOrderInfo[[#This Row],[OrderDate]],"mmm")</f>
        <v>Dec</v>
      </c>
    </row>
    <row r="540" spans="2:11" hidden="1" x14ac:dyDescent="0.3">
      <c r="B540" s="20">
        <v>10421</v>
      </c>
      <c r="C540" s="20" t="s">
        <v>209</v>
      </c>
      <c r="D540" s="22">
        <v>42756</v>
      </c>
      <c r="E540" s="22">
        <v>42798</v>
      </c>
      <c r="F540" s="22">
        <v>42762</v>
      </c>
      <c r="G540" s="21" t="s">
        <v>644</v>
      </c>
      <c r="H540" s="21">
        <v>496.15000000000003</v>
      </c>
      <c r="I540" s="21">
        <v>496.15000000000003</v>
      </c>
      <c r="J540" s="21" t="s">
        <v>364</v>
      </c>
      <c r="K540" s="21" t="str">
        <f>TEXT(CustomerOrderInfo[[#This Row],[OrderDate]],"mmm")</f>
        <v>Jan</v>
      </c>
    </row>
    <row r="541" spans="2:11" hidden="1" x14ac:dyDescent="0.3">
      <c r="B541" s="20">
        <v>10587</v>
      </c>
      <c r="C541" s="20" t="s">
        <v>209</v>
      </c>
      <c r="D541" s="22">
        <v>42918</v>
      </c>
      <c r="E541" s="22">
        <v>42946</v>
      </c>
      <c r="F541" s="22">
        <v>42925</v>
      </c>
      <c r="G541" s="21" t="s">
        <v>644</v>
      </c>
      <c r="H541" s="21">
        <v>312.60000000000002</v>
      </c>
      <c r="I541" s="21">
        <v>312.60000000000002</v>
      </c>
      <c r="J541" s="21" t="s">
        <v>364</v>
      </c>
      <c r="K541" s="21" t="str">
        <f>TEXT(CustomerOrderInfo[[#This Row],[OrderDate]],"mmm")</f>
        <v>Jul</v>
      </c>
    </row>
    <row r="542" spans="2:11" hidden="1" x14ac:dyDescent="0.3">
      <c r="B542" s="20">
        <v>10647</v>
      </c>
      <c r="C542" s="20" t="s">
        <v>209</v>
      </c>
      <c r="D542" s="22">
        <v>42974</v>
      </c>
      <c r="E542" s="22">
        <v>42988</v>
      </c>
      <c r="F542" s="22">
        <v>42981</v>
      </c>
      <c r="G542" s="21" t="s">
        <v>645</v>
      </c>
      <c r="H542" s="21">
        <v>227.7</v>
      </c>
      <c r="I542" s="21">
        <v>227.7</v>
      </c>
      <c r="J542" s="21" t="s">
        <v>364</v>
      </c>
      <c r="K542" s="21" t="str">
        <f>TEXT(CustomerOrderInfo[[#This Row],[OrderDate]],"mmm")</f>
        <v>Aug</v>
      </c>
    </row>
    <row r="543" spans="2:11" hidden="1" x14ac:dyDescent="0.3">
      <c r="B543" s="20">
        <v>10720</v>
      </c>
      <c r="C543" s="20" t="s">
        <v>209</v>
      </c>
      <c r="D543" s="22">
        <v>43036</v>
      </c>
      <c r="E543" s="22">
        <v>43050</v>
      </c>
      <c r="F543" s="22">
        <v>43044</v>
      </c>
      <c r="G543" s="21" t="s">
        <v>645</v>
      </c>
      <c r="H543" s="21">
        <v>47.65</v>
      </c>
      <c r="I543" s="21">
        <v>47.65</v>
      </c>
      <c r="J543" s="21" t="s">
        <v>364</v>
      </c>
      <c r="K543" s="21" t="str">
        <f>TEXT(CustomerOrderInfo[[#This Row],[OrderDate]],"mmm")</f>
        <v>Oct</v>
      </c>
    </row>
    <row r="544" spans="2:11" hidden="1" x14ac:dyDescent="0.3">
      <c r="B544" s="20">
        <v>10794</v>
      </c>
      <c r="C544" s="20" t="s">
        <v>209</v>
      </c>
      <c r="D544" s="22">
        <v>43093</v>
      </c>
      <c r="E544" s="22">
        <v>43121</v>
      </c>
      <c r="F544" s="22">
        <v>43102</v>
      </c>
      <c r="G544" s="21" t="s">
        <v>644</v>
      </c>
      <c r="H544" s="21">
        <v>107.44999999999999</v>
      </c>
      <c r="I544" s="21">
        <v>107.44999999999999</v>
      </c>
      <c r="J544" s="21" t="s">
        <v>364</v>
      </c>
      <c r="K544" s="21" t="str">
        <f>TEXT(CustomerOrderInfo[[#This Row],[OrderDate]],"mmm")</f>
        <v>Dec</v>
      </c>
    </row>
    <row r="545" spans="2:11" hidden="1" x14ac:dyDescent="0.3">
      <c r="B545" s="20">
        <v>10989</v>
      </c>
      <c r="C545" s="20" t="s">
        <v>209</v>
      </c>
      <c r="D545" s="22">
        <v>43190</v>
      </c>
      <c r="E545" s="22">
        <v>43218</v>
      </c>
      <c r="F545" s="22">
        <v>43192</v>
      </c>
      <c r="G545" s="21" t="s">
        <v>644</v>
      </c>
      <c r="H545" s="21">
        <v>173.79999999999998</v>
      </c>
      <c r="I545" s="21">
        <v>173.79999999999998</v>
      </c>
      <c r="J545" s="21" t="s">
        <v>364</v>
      </c>
      <c r="K545" s="21" t="str">
        <f>TEXT(CustomerOrderInfo[[#This Row],[OrderDate]],"mmm")</f>
        <v>Mar</v>
      </c>
    </row>
    <row r="546" spans="2:11" hidden="1" x14ac:dyDescent="0.3">
      <c r="B546" s="20">
        <v>10372</v>
      </c>
      <c r="C546" s="20" t="s">
        <v>212</v>
      </c>
      <c r="D546" s="22">
        <v>42708</v>
      </c>
      <c r="E546" s="22">
        <v>42736</v>
      </c>
      <c r="F546" s="22">
        <v>42713</v>
      </c>
      <c r="G546" s="21" t="s">
        <v>645</v>
      </c>
      <c r="H546" s="21">
        <v>4453.8999999999996</v>
      </c>
      <c r="I546" s="21">
        <v>4453.8999999999996</v>
      </c>
      <c r="J546" s="21" t="s">
        <v>365</v>
      </c>
      <c r="K546" s="21" t="str">
        <f>TEXT(CustomerOrderInfo[[#This Row],[OrderDate]],"mmm")</f>
        <v>Dec</v>
      </c>
    </row>
    <row r="547" spans="2:11" hidden="1" x14ac:dyDescent="0.3">
      <c r="B547" s="20">
        <v>10406</v>
      </c>
      <c r="C547" s="20" t="s">
        <v>212</v>
      </c>
      <c r="D547" s="22">
        <v>42742</v>
      </c>
      <c r="E547" s="22">
        <v>42784</v>
      </c>
      <c r="F547" s="22">
        <v>42748</v>
      </c>
      <c r="G547" s="21" t="s">
        <v>644</v>
      </c>
      <c r="H547" s="21">
        <v>540.20000000000005</v>
      </c>
      <c r="I547" s="21">
        <v>540.20000000000005</v>
      </c>
      <c r="J547" s="21" t="s">
        <v>365</v>
      </c>
      <c r="K547" s="21" t="str">
        <f>TEXT(CustomerOrderInfo[[#This Row],[OrderDate]],"mmm")</f>
        <v>Jan</v>
      </c>
    </row>
    <row r="548" spans="2:11" hidden="1" x14ac:dyDescent="0.3">
      <c r="B548" s="20">
        <v>10487</v>
      </c>
      <c r="C548" s="20" t="s">
        <v>212</v>
      </c>
      <c r="D548" s="22">
        <v>42820</v>
      </c>
      <c r="E548" s="22">
        <v>42848</v>
      </c>
      <c r="F548" s="22">
        <v>42822</v>
      </c>
      <c r="G548" s="21" t="s">
        <v>645</v>
      </c>
      <c r="H548" s="21">
        <v>355.34999999999997</v>
      </c>
      <c r="I548" s="21">
        <v>355.34999999999997</v>
      </c>
      <c r="J548" s="21" t="s">
        <v>365</v>
      </c>
      <c r="K548" s="21" t="str">
        <f>TEXT(CustomerOrderInfo[[#This Row],[OrderDate]],"mmm")</f>
        <v>Mar</v>
      </c>
    </row>
    <row r="549" spans="2:11" hidden="1" x14ac:dyDescent="0.3">
      <c r="B549" s="20">
        <v>10637</v>
      </c>
      <c r="C549" s="20" t="s">
        <v>212</v>
      </c>
      <c r="D549" s="22">
        <v>42966</v>
      </c>
      <c r="E549" s="22">
        <v>42994</v>
      </c>
      <c r="F549" s="22">
        <v>42973</v>
      </c>
      <c r="G549" s="21" t="s">
        <v>644</v>
      </c>
      <c r="H549" s="21">
        <v>1006.4499999999999</v>
      </c>
      <c r="I549" s="21">
        <v>1006.4499999999999</v>
      </c>
      <c r="J549" s="21" t="s">
        <v>365</v>
      </c>
      <c r="K549" s="21" t="str">
        <f>TEXT(CustomerOrderInfo[[#This Row],[OrderDate]],"mmm")</f>
        <v>Aug</v>
      </c>
    </row>
    <row r="550" spans="2:11" hidden="1" x14ac:dyDescent="0.3">
      <c r="B550" s="20">
        <v>10659</v>
      </c>
      <c r="C550" s="20" t="s">
        <v>212</v>
      </c>
      <c r="D550" s="22">
        <v>42983</v>
      </c>
      <c r="E550" s="22">
        <v>43011</v>
      </c>
      <c r="F550" s="22">
        <v>42988</v>
      </c>
      <c r="G550" s="21" t="s">
        <v>645</v>
      </c>
      <c r="H550" s="21">
        <v>529.04999999999995</v>
      </c>
      <c r="I550" s="21">
        <v>529.04999999999995</v>
      </c>
      <c r="J550" s="21" t="s">
        <v>365</v>
      </c>
      <c r="K550" s="21" t="str">
        <f>TEXT(CustomerOrderInfo[[#This Row],[OrderDate]],"mmm")</f>
        <v>Sep</v>
      </c>
    </row>
    <row r="551" spans="2:11" hidden="1" x14ac:dyDescent="0.3">
      <c r="B551" s="20">
        <v>10704</v>
      </c>
      <c r="C551" s="20" t="s">
        <v>212</v>
      </c>
      <c r="D551" s="22">
        <v>43022</v>
      </c>
      <c r="E551" s="22">
        <v>43050</v>
      </c>
      <c r="F551" s="22">
        <v>43046</v>
      </c>
      <c r="G551" s="21" t="s">
        <v>644</v>
      </c>
      <c r="H551" s="21">
        <v>23.900000000000002</v>
      </c>
      <c r="I551" s="21">
        <v>23.900000000000002</v>
      </c>
      <c r="J551" s="21" t="s">
        <v>365</v>
      </c>
      <c r="K551" s="21" t="str">
        <f>TEXT(CustomerOrderInfo[[#This Row],[OrderDate]],"mmm")</f>
        <v>Oct</v>
      </c>
    </row>
    <row r="552" spans="2:11" hidden="1" x14ac:dyDescent="0.3">
      <c r="B552" s="20">
        <v>10728</v>
      </c>
      <c r="C552" s="20" t="s">
        <v>212</v>
      </c>
      <c r="D552" s="22">
        <v>43043</v>
      </c>
      <c r="E552" s="22">
        <v>43071</v>
      </c>
      <c r="F552" s="22">
        <v>43050</v>
      </c>
      <c r="G552" s="21" t="s">
        <v>645</v>
      </c>
      <c r="H552" s="21">
        <v>291.64999999999998</v>
      </c>
      <c r="I552" s="21">
        <v>291.64999999999998</v>
      </c>
      <c r="J552" s="21" t="s">
        <v>365</v>
      </c>
      <c r="K552" s="21" t="str">
        <f>TEXT(CustomerOrderInfo[[#This Row],[OrderDate]],"mmm")</f>
        <v>Nov</v>
      </c>
    </row>
    <row r="553" spans="2:11" hidden="1" x14ac:dyDescent="0.3">
      <c r="B553" s="20">
        <v>10786</v>
      </c>
      <c r="C553" s="20" t="s">
        <v>212</v>
      </c>
      <c r="D553" s="22">
        <v>43088</v>
      </c>
      <c r="E553" s="22">
        <v>43116</v>
      </c>
      <c r="F553" s="22">
        <v>43092</v>
      </c>
      <c r="G553" s="21" t="s">
        <v>644</v>
      </c>
      <c r="H553" s="21">
        <v>554.35</v>
      </c>
      <c r="I553" s="21">
        <v>554.35</v>
      </c>
      <c r="J553" s="21" t="s">
        <v>365</v>
      </c>
      <c r="K553" s="21" t="str">
        <f>TEXT(CustomerOrderInfo[[#This Row],[OrderDate]],"mmm")</f>
        <v>Dec</v>
      </c>
    </row>
    <row r="554" spans="2:11" hidden="1" x14ac:dyDescent="0.3">
      <c r="B554" s="20">
        <v>10868</v>
      </c>
      <c r="C554" s="20" t="s">
        <v>212</v>
      </c>
      <c r="D554" s="22">
        <v>43135</v>
      </c>
      <c r="E554" s="22">
        <v>43163</v>
      </c>
      <c r="F554" s="22">
        <v>43154</v>
      </c>
      <c r="G554" s="21" t="s">
        <v>645</v>
      </c>
      <c r="H554" s="21">
        <v>956.35</v>
      </c>
      <c r="I554" s="21">
        <v>956.35</v>
      </c>
      <c r="J554" s="21" t="s">
        <v>365</v>
      </c>
      <c r="K554" s="21" t="str">
        <f>TEXT(CustomerOrderInfo[[#This Row],[OrderDate]],"mmm")</f>
        <v>Feb</v>
      </c>
    </row>
    <row r="555" spans="2:11" hidden="1" x14ac:dyDescent="0.3">
      <c r="B555" s="20">
        <v>10913</v>
      </c>
      <c r="C555" s="20" t="s">
        <v>212</v>
      </c>
      <c r="D555" s="22">
        <v>43157</v>
      </c>
      <c r="E555" s="22">
        <v>43185</v>
      </c>
      <c r="F555" s="22">
        <v>43163</v>
      </c>
      <c r="G555" s="21" t="s">
        <v>644</v>
      </c>
      <c r="H555" s="21">
        <v>165.25</v>
      </c>
      <c r="I555" s="21">
        <v>165.25</v>
      </c>
      <c r="J555" s="21" t="s">
        <v>365</v>
      </c>
      <c r="K555" s="21" t="str">
        <f>TEXT(CustomerOrderInfo[[#This Row],[OrderDate]],"mmm")</f>
        <v>Feb</v>
      </c>
    </row>
    <row r="556" spans="2:11" hidden="1" x14ac:dyDescent="0.3">
      <c r="B556" s="20">
        <v>10914</v>
      </c>
      <c r="C556" s="20" t="s">
        <v>212</v>
      </c>
      <c r="D556" s="22">
        <v>43158</v>
      </c>
      <c r="E556" s="22">
        <v>43186</v>
      </c>
      <c r="F556" s="22">
        <v>43161</v>
      </c>
      <c r="G556" s="21" t="s">
        <v>644</v>
      </c>
      <c r="H556" s="21">
        <v>105.95</v>
      </c>
      <c r="I556" s="21">
        <v>105.95</v>
      </c>
      <c r="J556" s="21" t="s">
        <v>365</v>
      </c>
      <c r="K556" s="21" t="str">
        <f>TEXT(CustomerOrderInfo[[#This Row],[OrderDate]],"mmm")</f>
        <v>Feb</v>
      </c>
    </row>
    <row r="557" spans="2:11" hidden="1" x14ac:dyDescent="0.3">
      <c r="B557" s="20">
        <v>10961</v>
      </c>
      <c r="C557" s="20" t="s">
        <v>212</v>
      </c>
      <c r="D557" s="22">
        <v>43178</v>
      </c>
      <c r="E557" s="22">
        <v>43206</v>
      </c>
      <c r="F557" s="22">
        <v>43189</v>
      </c>
      <c r="G557" s="21" t="s">
        <v>644</v>
      </c>
      <c r="H557" s="21">
        <v>522.35</v>
      </c>
      <c r="I557" s="21">
        <v>522.35</v>
      </c>
      <c r="J557" s="21" t="s">
        <v>365</v>
      </c>
      <c r="K557" s="21" t="str">
        <f>TEXT(CustomerOrderInfo[[#This Row],[OrderDate]],"mmm")</f>
        <v>Mar</v>
      </c>
    </row>
    <row r="558" spans="2:11" hidden="1" x14ac:dyDescent="0.3">
      <c r="B558" s="20">
        <v>11068</v>
      </c>
      <c r="C558" s="20" t="s">
        <v>212</v>
      </c>
      <c r="D558" s="22">
        <v>43224</v>
      </c>
      <c r="E558" s="22">
        <v>43252</v>
      </c>
      <c r="F558" s="22"/>
      <c r="G558" s="21" t="s">
        <v>645</v>
      </c>
      <c r="H558" s="21">
        <v>408.75</v>
      </c>
      <c r="I558" s="21">
        <v>408.75</v>
      </c>
      <c r="J558" s="21" t="s">
        <v>365</v>
      </c>
      <c r="K558" s="21" t="str">
        <f>TEXT(CustomerOrderInfo[[#This Row],[OrderDate]],"mmm")</f>
        <v>May</v>
      </c>
    </row>
    <row r="559" spans="2:11" hidden="1" x14ac:dyDescent="0.3">
      <c r="B559" s="20">
        <v>10273</v>
      </c>
      <c r="C559" s="20" t="s">
        <v>214</v>
      </c>
      <c r="D559" s="22">
        <v>42587</v>
      </c>
      <c r="E559" s="22">
        <v>42615</v>
      </c>
      <c r="F559" s="22">
        <v>42594</v>
      </c>
      <c r="G559" s="21" t="s">
        <v>646</v>
      </c>
      <c r="H559" s="21">
        <v>380.34999999999997</v>
      </c>
      <c r="I559" s="21">
        <v>380.34999999999997</v>
      </c>
      <c r="J559" s="21" t="s">
        <v>10</v>
      </c>
      <c r="K559" s="21" t="str">
        <f>TEXT(CustomerOrderInfo[[#This Row],[OrderDate]],"mmm")</f>
        <v>Aug</v>
      </c>
    </row>
    <row r="560" spans="2:11" hidden="1" x14ac:dyDescent="0.3">
      <c r="B560" s="20">
        <v>10285</v>
      </c>
      <c r="C560" s="20" t="s">
        <v>214</v>
      </c>
      <c r="D560" s="22">
        <v>42602</v>
      </c>
      <c r="E560" s="22">
        <v>42630</v>
      </c>
      <c r="F560" s="22">
        <v>42608</v>
      </c>
      <c r="G560" s="21" t="s">
        <v>645</v>
      </c>
      <c r="H560" s="21">
        <v>384.15</v>
      </c>
      <c r="I560" s="21">
        <v>384.15</v>
      </c>
      <c r="J560" s="21" t="s">
        <v>10</v>
      </c>
      <c r="K560" s="21" t="str">
        <f>TEXT(CustomerOrderInfo[[#This Row],[OrderDate]],"mmm")</f>
        <v>Aug</v>
      </c>
    </row>
    <row r="561" spans="2:11" hidden="1" x14ac:dyDescent="0.3">
      <c r="B561" s="20">
        <v>10286</v>
      </c>
      <c r="C561" s="20" t="s">
        <v>214</v>
      </c>
      <c r="D561" s="22">
        <v>42603</v>
      </c>
      <c r="E561" s="22">
        <v>42631</v>
      </c>
      <c r="F561" s="22">
        <v>42612</v>
      </c>
      <c r="G561" s="21" t="s">
        <v>646</v>
      </c>
      <c r="H561" s="21">
        <v>1146.2</v>
      </c>
      <c r="I561" s="21">
        <v>1146.2</v>
      </c>
      <c r="J561" s="21" t="s">
        <v>10</v>
      </c>
      <c r="K561" s="21" t="str">
        <f>TEXT(CustomerOrderInfo[[#This Row],[OrderDate]],"mmm")</f>
        <v>Aug</v>
      </c>
    </row>
    <row r="562" spans="2:11" hidden="1" x14ac:dyDescent="0.3">
      <c r="B562" s="20">
        <v>10313</v>
      </c>
      <c r="C562" s="20" t="s">
        <v>214</v>
      </c>
      <c r="D562" s="22">
        <v>42637</v>
      </c>
      <c r="E562" s="22">
        <v>42665</v>
      </c>
      <c r="F562" s="22">
        <v>42647</v>
      </c>
      <c r="G562" s="21" t="s">
        <v>645</v>
      </c>
      <c r="H562" s="21">
        <v>9.8000000000000007</v>
      </c>
      <c r="I562" s="21">
        <v>9.8000000000000007</v>
      </c>
      <c r="J562" s="21" t="s">
        <v>10</v>
      </c>
      <c r="K562" s="21" t="str">
        <f>TEXT(CustomerOrderInfo[[#This Row],[OrderDate]],"mmm")</f>
        <v>Sep</v>
      </c>
    </row>
    <row r="563" spans="2:11" hidden="1" x14ac:dyDescent="0.3">
      <c r="B563" s="20">
        <v>10345</v>
      </c>
      <c r="C563" s="20" t="s">
        <v>214</v>
      </c>
      <c r="D563" s="22">
        <v>42678</v>
      </c>
      <c r="E563" s="22">
        <v>42706</v>
      </c>
      <c r="F563" s="22">
        <v>42685</v>
      </c>
      <c r="G563" s="21" t="s">
        <v>645</v>
      </c>
      <c r="H563" s="21">
        <v>1245.3</v>
      </c>
      <c r="I563" s="21">
        <v>1245.3</v>
      </c>
      <c r="J563" s="21" t="s">
        <v>10</v>
      </c>
      <c r="K563" s="21" t="str">
        <f>TEXT(CustomerOrderInfo[[#This Row],[OrderDate]],"mmm")</f>
        <v>Nov</v>
      </c>
    </row>
    <row r="564" spans="2:11" hidden="1" x14ac:dyDescent="0.3">
      <c r="B564" s="20">
        <v>10361</v>
      </c>
      <c r="C564" s="20" t="s">
        <v>214</v>
      </c>
      <c r="D564" s="22">
        <v>42696</v>
      </c>
      <c r="E564" s="22">
        <v>42724</v>
      </c>
      <c r="F564" s="22">
        <v>42707</v>
      </c>
      <c r="G564" s="21" t="s">
        <v>645</v>
      </c>
      <c r="H564" s="21">
        <v>915.84999999999991</v>
      </c>
      <c r="I564" s="21">
        <v>915.84999999999991</v>
      </c>
      <c r="J564" s="21" t="s">
        <v>10</v>
      </c>
      <c r="K564" s="21" t="str">
        <f>TEXT(CustomerOrderInfo[[#This Row],[OrderDate]],"mmm")</f>
        <v>Nov</v>
      </c>
    </row>
    <row r="565" spans="2:11" hidden="1" x14ac:dyDescent="0.3">
      <c r="B565" s="20">
        <v>10418</v>
      </c>
      <c r="C565" s="20" t="s">
        <v>214</v>
      </c>
      <c r="D565" s="22">
        <v>42752</v>
      </c>
      <c r="E565" s="22">
        <v>42780</v>
      </c>
      <c r="F565" s="22">
        <v>42759</v>
      </c>
      <c r="G565" s="21" t="s">
        <v>644</v>
      </c>
      <c r="H565" s="21">
        <v>87.75</v>
      </c>
      <c r="I565" s="21">
        <v>87.75</v>
      </c>
      <c r="J565" s="21" t="s">
        <v>10</v>
      </c>
      <c r="K565" s="21" t="str">
        <f>TEXT(CustomerOrderInfo[[#This Row],[OrderDate]],"mmm")</f>
        <v>Jan</v>
      </c>
    </row>
    <row r="566" spans="2:11" hidden="1" x14ac:dyDescent="0.3">
      <c r="B566" s="20">
        <v>10451</v>
      </c>
      <c r="C566" s="20" t="s">
        <v>214</v>
      </c>
      <c r="D566" s="22">
        <v>42785</v>
      </c>
      <c r="E566" s="22">
        <v>42799</v>
      </c>
      <c r="F566" s="22">
        <v>42806</v>
      </c>
      <c r="G566" s="21" t="s">
        <v>646</v>
      </c>
      <c r="H566" s="21">
        <v>945.45</v>
      </c>
      <c r="I566" s="21">
        <v>945.45</v>
      </c>
      <c r="J566" s="21" t="s">
        <v>10</v>
      </c>
      <c r="K566" s="21" t="str">
        <f>TEXT(CustomerOrderInfo[[#This Row],[OrderDate]],"mmm")</f>
        <v>Feb</v>
      </c>
    </row>
    <row r="567" spans="2:11" hidden="1" x14ac:dyDescent="0.3">
      <c r="B567" s="20">
        <v>10515</v>
      </c>
      <c r="C567" s="20" t="s">
        <v>214</v>
      </c>
      <c r="D567" s="22">
        <v>42848</v>
      </c>
      <c r="E567" s="22">
        <v>42862</v>
      </c>
      <c r="F567" s="22">
        <v>42878</v>
      </c>
      <c r="G567" s="21" t="s">
        <v>644</v>
      </c>
      <c r="H567" s="21">
        <v>1022.35</v>
      </c>
      <c r="I567" s="21">
        <v>1022.35</v>
      </c>
      <c r="J567" s="21" t="s">
        <v>10</v>
      </c>
      <c r="K567" s="21" t="str">
        <f>TEXT(CustomerOrderInfo[[#This Row],[OrderDate]],"mmm")</f>
        <v>Apr</v>
      </c>
    </row>
    <row r="568" spans="2:11" hidden="1" x14ac:dyDescent="0.3">
      <c r="B568" s="20">
        <v>10527</v>
      </c>
      <c r="C568" s="20" t="s">
        <v>214</v>
      </c>
      <c r="D568" s="22">
        <v>42860</v>
      </c>
      <c r="E568" s="22">
        <v>42888</v>
      </c>
      <c r="F568" s="22">
        <v>42862</v>
      </c>
      <c r="G568" s="21" t="s">
        <v>644</v>
      </c>
      <c r="H568" s="21">
        <v>209.5</v>
      </c>
      <c r="I568" s="21">
        <v>209.5</v>
      </c>
      <c r="J568" s="21" t="s">
        <v>10</v>
      </c>
      <c r="K568" s="21" t="str">
        <f>TEXT(CustomerOrderInfo[[#This Row],[OrderDate]],"mmm")</f>
        <v>May</v>
      </c>
    </row>
    <row r="569" spans="2:11" hidden="1" x14ac:dyDescent="0.3">
      <c r="B569" s="20">
        <v>10540</v>
      </c>
      <c r="C569" s="20" t="s">
        <v>214</v>
      </c>
      <c r="D569" s="22">
        <v>42874</v>
      </c>
      <c r="E569" s="22">
        <v>42902</v>
      </c>
      <c r="F569" s="22">
        <v>42899</v>
      </c>
      <c r="G569" s="21" t="s">
        <v>646</v>
      </c>
      <c r="H569" s="21">
        <v>5038.2</v>
      </c>
      <c r="I569" s="21">
        <v>5038.2</v>
      </c>
      <c r="J569" s="21" t="s">
        <v>10</v>
      </c>
      <c r="K569" s="21" t="str">
        <f>TEXT(CustomerOrderInfo[[#This Row],[OrderDate]],"mmm")</f>
        <v>May</v>
      </c>
    </row>
    <row r="570" spans="2:11" hidden="1" x14ac:dyDescent="0.3">
      <c r="B570" s="20">
        <v>10549</v>
      </c>
      <c r="C570" s="20" t="s">
        <v>214</v>
      </c>
      <c r="D570" s="22">
        <v>42882</v>
      </c>
      <c r="E570" s="22">
        <v>42896</v>
      </c>
      <c r="F570" s="22">
        <v>42885</v>
      </c>
      <c r="G570" s="21" t="s">
        <v>644</v>
      </c>
      <c r="H570" s="21">
        <v>856.2</v>
      </c>
      <c r="I570" s="21">
        <v>856.2</v>
      </c>
      <c r="J570" s="21" t="s">
        <v>10</v>
      </c>
      <c r="K570" s="21" t="str">
        <f>TEXT(CustomerOrderInfo[[#This Row],[OrderDate]],"mmm")</f>
        <v>May</v>
      </c>
    </row>
    <row r="571" spans="2:11" hidden="1" x14ac:dyDescent="0.3">
      <c r="B571" s="20">
        <v>10588</v>
      </c>
      <c r="C571" s="20" t="s">
        <v>214</v>
      </c>
      <c r="D571" s="22">
        <v>42919</v>
      </c>
      <c r="E571" s="22">
        <v>42947</v>
      </c>
      <c r="F571" s="22">
        <v>42926</v>
      </c>
      <c r="G571" s="21" t="s">
        <v>646</v>
      </c>
      <c r="H571" s="21">
        <v>973.34999999999991</v>
      </c>
      <c r="I571" s="21">
        <v>973.34999999999991</v>
      </c>
      <c r="J571" s="21" t="s">
        <v>10</v>
      </c>
      <c r="K571" s="21" t="str">
        <f>TEXT(CustomerOrderInfo[[#This Row],[OrderDate]],"mmm")</f>
        <v>Jul</v>
      </c>
    </row>
    <row r="572" spans="2:11" hidden="1" x14ac:dyDescent="0.3">
      <c r="B572" s="20">
        <v>10658</v>
      </c>
      <c r="C572" s="20" t="s">
        <v>214</v>
      </c>
      <c r="D572" s="22">
        <v>42983</v>
      </c>
      <c r="E572" s="22">
        <v>43011</v>
      </c>
      <c r="F572" s="22">
        <v>42986</v>
      </c>
      <c r="G572" s="21" t="s">
        <v>644</v>
      </c>
      <c r="H572" s="21">
        <v>1820.75</v>
      </c>
      <c r="I572" s="21">
        <v>1820.75</v>
      </c>
      <c r="J572" s="21" t="s">
        <v>10</v>
      </c>
      <c r="K572" s="21" t="str">
        <f>TEXT(CustomerOrderInfo[[#This Row],[OrderDate]],"mmm")</f>
        <v>Sep</v>
      </c>
    </row>
    <row r="573" spans="2:11" hidden="1" x14ac:dyDescent="0.3">
      <c r="B573" s="20">
        <v>10691</v>
      </c>
      <c r="C573" s="20" t="s">
        <v>214</v>
      </c>
      <c r="D573" s="22">
        <v>43011</v>
      </c>
      <c r="E573" s="22">
        <v>43053</v>
      </c>
      <c r="F573" s="22">
        <v>43030</v>
      </c>
      <c r="G573" s="21" t="s">
        <v>645</v>
      </c>
      <c r="H573" s="21">
        <v>4050.25</v>
      </c>
      <c r="I573" s="21">
        <v>4050.25</v>
      </c>
      <c r="J573" s="21" t="s">
        <v>10</v>
      </c>
      <c r="K573" s="21" t="str">
        <f>TEXT(CustomerOrderInfo[[#This Row],[OrderDate]],"mmm")</f>
        <v>Oct</v>
      </c>
    </row>
    <row r="574" spans="2:11" hidden="1" x14ac:dyDescent="0.3">
      <c r="B574" s="20">
        <v>10694</v>
      </c>
      <c r="C574" s="20" t="s">
        <v>214</v>
      </c>
      <c r="D574" s="22">
        <v>43014</v>
      </c>
      <c r="E574" s="22">
        <v>43042</v>
      </c>
      <c r="F574" s="22">
        <v>43017</v>
      </c>
      <c r="G574" s="21" t="s">
        <v>646</v>
      </c>
      <c r="H574" s="21">
        <v>1991.8000000000002</v>
      </c>
      <c r="I574" s="21">
        <v>1991.8000000000002</v>
      </c>
      <c r="J574" s="21" t="s">
        <v>10</v>
      </c>
      <c r="K574" s="21" t="str">
        <f>TEXT(CustomerOrderInfo[[#This Row],[OrderDate]],"mmm")</f>
        <v>Oct</v>
      </c>
    </row>
    <row r="575" spans="2:11" hidden="1" x14ac:dyDescent="0.3">
      <c r="B575" s="20">
        <v>10721</v>
      </c>
      <c r="C575" s="20" t="s">
        <v>214</v>
      </c>
      <c r="D575" s="22">
        <v>43037</v>
      </c>
      <c r="E575" s="22">
        <v>43065</v>
      </c>
      <c r="F575" s="22">
        <v>43039</v>
      </c>
      <c r="G575" s="21" t="s">
        <v>646</v>
      </c>
      <c r="H575" s="21">
        <v>244.60000000000002</v>
      </c>
      <c r="I575" s="21">
        <v>244.60000000000002</v>
      </c>
      <c r="J575" s="21" t="s">
        <v>10</v>
      </c>
      <c r="K575" s="21" t="str">
        <f>TEXT(CustomerOrderInfo[[#This Row],[OrderDate]],"mmm")</f>
        <v>Oct</v>
      </c>
    </row>
    <row r="576" spans="2:11" hidden="1" x14ac:dyDescent="0.3">
      <c r="B576" s="20">
        <v>10745</v>
      </c>
      <c r="C576" s="20" t="s">
        <v>214</v>
      </c>
      <c r="D576" s="22">
        <v>43057</v>
      </c>
      <c r="E576" s="22">
        <v>43085</v>
      </c>
      <c r="F576" s="22">
        <v>43066</v>
      </c>
      <c r="G576" s="21" t="s">
        <v>644</v>
      </c>
      <c r="H576" s="21">
        <v>17.600000000000001</v>
      </c>
      <c r="I576" s="21">
        <v>17.600000000000001</v>
      </c>
      <c r="J576" s="21" t="s">
        <v>10</v>
      </c>
      <c r="K576" s="21" t="str">
        <f>TEXT(CustomerOrderInfo[[#This Row],[OrderDate]],"mmm")</f>
        <v>Nov</v>
      </c>
    </row>
    <row r="577" spans="2:11" hidden="1" x14ac:dyDescent="0.3">
      <c r="B577" s="20">
        <v>10765</v>
      </c>
      <c r="C577" s="20" t="s">
        <v>214</v>
      </c>
      <c r="D577" s="22">
        <v>43073</v>
      </c>
      <c r="E577" s="22">
        <v>43101</v>
      </c>
      <c r="F577" s="22">
        <v>43078</v>
      </c>
      <c r="G577" s="21" t="s">
        <v>646</v>
      </c>
      <c r="H577" s="21">
        <v>213.70000000000002</v>
      </c>
      <c r="I577" s="21">
        <v>213.70000000000002</v>
      </c>
      <c r="J577" s="21" t="s">
        <v>10</v>
      </c>
      <c r="K577" s="21" t="str">
        <f>TEXT(CustomerOrderInfo[[#This Row],[OrderDate]],"mmm")</f>
        <v>Dec</v>
      </c>
    </row>
    <row r="578" spans="2:11" hidden="1" x14ac:dyDescent="0.3">
      <c r="B578" s="20">
        <v>10788</v>
      </c>
      <c r="C578" s="20" t="s">
        <v>214</v>
      </c>
      <c r="D578" s="22">
        <v>43091</v>
      </c>
      <c r="E578" s="22">
        <v>43119</v>
      </c>
      <c r="F578" s="22">
        <v>43119</v>
      </c>
      <c r="G578" s="21" t="s">
        <v>645</v>
      </c>
      <c r="H578" s="21">
        <v>213.5</v>
      </c>
      <c r="I578" s="21">
        <v>213.5</v>
      </c>
      <c r="J578" s="21" t="s">
        <v>10</v>
      </c>
      <c r="K578" s="21" t="str">
        <f>TEXT(CustomerOrderInfo[[#This Row],[OrderDate]],"mmm")</f>
        <v>Dec</v>
      </c>
    </row>
    <row r="579" spans="2:11" hidden="1" x14ac:dyDescent="0.3">
      <c r="B579" s="20">
        <v>10845</v>
      </c>
      <c r="C579" s="20" t="s">
        <v>214</v>
      </c>
      <c r="D579" s="22">
        <v>43121</v>
      </c>
      <c r="E579" s="22">
        <v>43135</v>
      </c>
      <c r="F579" s="22">
        <v>43130</v>
      </c>
      <c r="G579" s="21" t="s">
        <v>644</v>
      </c>
      <c r="H579" s="21">
        <v>1064.8999999999999</v>
      </c>
      <c r="I579" s="21">
        <v>1064.8999999999999</v>
      </c>
      <c r="J579" s="21" t="s">
        <v>10</v>
      </c>
      <c r="K579" s="21" t="str">
        <f>TEXT(CustomerOrderInfo[[#This Row],[OrderDate]],"mmm")</f>
        <v>Jan</v>
      </c>
    </row>
    <row r="580" spans="2:11" hidden="1" x14ac:dyDescent="0.3">
      <c r="B580" s="20">
        <v>10865</v>
      </c>
      <c r="C580" s="20" t="s">
        <v>214</v>
      </c>
      <c r="D580" s="22">
        <v>43133</v>
      </c>
      <c r="E580" s="22">
        <v>43147</v>
      </c>
      <c r="F580" s="22">
        <v>43143</v>
      </c>
      <c r="G580" s="21" t="s">
        <v>644</v>
      </c>
      <c r="H580" s="21">
        <v>1740.6999999999998</v>
      </c>
      <c r="I580" s="21">
        <v>1740.6999999999998</v>
      </c>
      <c r="J580" s="21" t="s">
        <v>10</v>
      </c>
      <c r="K580" s="21" t="str">
        <f>TEXT(CustomerOrderInfo[[#This Row],[OrderDate]],"mmm")</f>
        <v>Feb</v>
      </c>
    </row>
    <row r="581" spans="2:11" hidden="1" x14ac:dyDescent="0.3">
      <c r="B581" s="20">
        <v>10878</v>
      </c>
      <c r="C581" s="20" t="s">
        <v>214</v>
      </c>
      <c r="D581" s="22">
        <v>43141</v>
      </c>
      <c r="E581" s="22">
        <v>43169</v>
      </c>
      <c r="F581" s="22">
        <v>43143</v>
      </c>
      <c r="G581" s="21" t="s">
        <v>644</v>
      </c>
      <c r="H581" s="21">
        <v>233.45</v>
      </c>
      <c r="I581" s="21">
        <v>233.45</v>
      </c>
      <c r="J581" s="21" t="s">
        <v>10</v>
      </c>
      <c r="K581" s="21" t="str">
        <f>TEXT(CustomerOrderInfo[[#This Row],[OrderDate]],"mmm")</f>
        <v>Feb</v>
      </c>
    </row>
    <row r="582" spans="2:11" hidden="1" x14ac:dyDescent="0.3">
      <c r="B582" s="20">
        <v>10938</v>
      </c>
      <c r="C582" s="20" t="s">
        <v>214</v>
      </c>
      <c r="D582" s="22">
        <v>43169</v>
      </c>
      <c r="E582" s="22">
        <v>43197</v>
      </c>
      <c r="F582" s="22">
        <v>43175</v>
      </c>
      <c r="G582" s="21" t="s">
        <v>645</v>
      </c>
      <c r="H582" s="21">
        <v>159.44999999999999</v>
      </c>
      <c r="I582" s="21">
        <v>159.44999999999999</v>
      </c>
      <c r="J582" s="21" t="s">
        <v>10</v>
      </c>
      <c r="K582" s="21" t="str">
        <f>TEXT(CustomerOrderInfo[[#This Row],[OrderDate]],"mmm")</f>
        <v>Mar</v>
      </c>
    </row>
    <row r="583" spans="2:11" hidden="1" x14ac:dyDescent="0.3">
      <c r="B583" s="20">
        <v>10962</v>
      </c>
      <c r="C583" s="20" t="s">
        <v>214</v>
      </c>
      <c r="D583" s="22">
        <v>43178</v>
      </c>
      <c r="E583" s="22">
        <v>43206</v>
      </c>
      <c r="F583" s="22">
        <v>43182</v>
      </c>
      <c r="G583" s="21" t="s">
        <v>645</v>
      </c>
      <c r="H583" s="21">
        <v>1378.95</v>
      </c>
      <c r="I583" s="21">
        <v>1378.95</v>
      </c>
      <c r="J583" s="21" t="s">
        <v>10</v>
      </c>
      <c r="K583" s="21" t="str">
        <f>TEXT(CustomerOrderInfo[[#This Row],[OrderDate]],"mmm")</f>
        <v>Mar</v>
      </c>
    </row>
    <row r="584" spans="2:11" hidden="1" x14ac:dyDescent="0.3">
      <c r="B584" s="20">
        <v>10991</v>
      </c>
      <c r="C584" s="20" t="s">
        <v>214</v>
      </c>
      <c r="D584" s="22">
        <v>43191</v>
      </c>
      <c r="E584" s="22">
        <v>43219</v>
      </c>
      <c r="F584" s="22">
        <v>43197</v>
      </c>
      <c r="G584" s="21" t="s">
        <v>644</v>
      </c>
      <c r="H584" s="21">
        <v>192.54999999999998</v>
      </c>
      <c r="I584" s="21">
        <v>192.54999999999998</v>
      </c>
      <c r="J584" s="21" t="s">
        <v>10</v>
      </c>
      <c r="K584" s="21" t="str">
        <f>TEXT(CustomerOrderInfo[[#This Row],[OrderDate]],"mmm")</f>
        <v>Apr</v>
      </c>
    </row>
    <row r="585" spans="2:11" hidden="1" x14ac:dyDescent="0.3">
      <c r="B585" s="20">
        <v>10996</v>
      </c>
      <c r="C585" s="20" t="s">
        <v>214</v>
      </c>
      <c r="D585" s="22">
        <v>43192</v>
      </c>
      <c r="E585" s="22">
        <v>43220</v>
      </c>
      <c r="F585" s="22">
        <v>43200</v>
      </c>
      <c r="G585" s="21" t="s">
        <v>645</v>
      </c>
      <c r="H585" s="21">
        <v>5.6000000000000005</v>
      </c>
      <c r="I585" s="21">
        <v>5.6000000000000005</v>
      </c>
      <c r="J585" s="21" t="s">
        <v>10</v>
      </c>
      <c r="K585" s="21" t="str">
        <f>TEXT(CustomerOrderInfo[[#This Row],[OrderDate]],"mmm")</f>
        <v>Apr</v>
      </c>
    </row>
    <row r="586" spans="2:11" hidden="1" x14ac:dyDescent="0.3">
      <c r="B586" s="20">
        <v>11021</v>
      </c>
      <c r="C586" s="20" t="s">
        <v>214</v>
      </c>
      <c r="D586" s="22">
        <v>43204</v>
      </c>
      <c r="E586" s="22">
        <v>43232</v>
      </c>
      <c r="F586" s="22">
        <v>43211</v>
      </c>
      <c r="G586" s="21" t="s">
        <v>644</v>
      </c>
      <c r="H586" s="21">
        <v>1485.9</v>
      </c>
      <c r="I586" s="21">
        <v>1485.9</v>
      </c>
      <c r="J586" s="21" t="s">
        <v>10</v>
      </c>
      <c r="K586" s="21" t="str">
        <f>TEXT(CustomerOrderInfo[[#This Row],[OrderDate]],"mmm")</f>
        <v>Apr</v>
      </c>
    </row>
    <row r="587" spans="2:11" hidden="1" x14ac:dyDescent="0.3">
      <c r="B587" s="20">
        <v>10448</v>
      </c>
      <c r="C587" s="20" t="s">
        <v>216</v>
      </c>
      <c r="D587" s="22">
        <v>42783</v>
      </c>
      <c r="E587" s="22">
        <v>42811</v>
      </c>
      <c r="F587" s="22">
        <v>42790</v>
      </c>
      <c r="G587" s="21" t="s">
        <v>645</v>
      </c>
      <c r="H587" s="21">
        <v>194.1</v>
      </c>
      <c r="I587" s="21">
        <v>194.1</v>
      </c>
      <c r="J587" s="21" t="s">
        <v>9</v>
      </c>
      <c r="K587" s="21" t="str">
        <f>TEXT(CustomerOrderInfo[[#This Row],[OrderDate]],"mmm")</f>
        <v>Feb</v>
      </c>
    </row>
    <row r="588" spans="2:11" hidden="1" x14ac:dyDescent="0.3">
      <c r="B588" s="20">
        <v>10716</v>
      </c>
      <c r="C588" s="20" t="s">
        <v>216</v>
      </c>
      <c r="D588" s="22">
        <v>43032</v>
      </c>
      <c r="E588" s="22">
        <v>43060</v>
      </c>
      <c r="F588" s="22">
        <v>43035</v>
      </c>
      <c r="G588" s="21" t="s">
        <v>645</v>
      </c>
      <c r="H588" s="21">
        <v>112.85</v>
      </c>
      <c r="I588" s="21">
        <v>112.85</v>
      </c>
      <c r="J588" s="21" t="s">
        <v>9</v>
      </c>
      <c r="K588" s="21" t="str">
        <f>TEXT(CustomerOrderInfo[[#This Row],[OrderDate]],"mmm")</f>
        <v>Oct</v>
      </c>
    </row>
    <row r="589" spans="2:11" hidden="1" x14ac:dyDescent="0.3">
      <c r="B589" s="20">
        <v>10828</v>
      </c>
      <c r="C589" s="20" t="s">
        <v>216</v>
      </c>
      <c r="D589" s="22">
        <v>43113</v>
      </c>
      <c r="E589" s="22">
        <v>43127</v>
      </c>
      <c r="F589" s="22">
        <v>43135</v>
      </c>
      <c r="G589" s="21" t="s">
        <v>644</v>
      </c>
      <c r="H589" s="21">
        <v>454.25</v>
      </c>
      <c r="I589" s="21">
        <v>454.25</v>
      </c>
      <c r="J589" s="21" t="s">
        <v>9</v>
      </c>
      <c r="K589" s="21" t="str">
        <f>TEXT(CustomerOrderInfo[[#This Row],[OrderDate]],"mmm")</f>
        <v>Jan</v>
      </c>
    </row>
    <row r="590" spans="2:11" hidden="1" x14ac:dyDescent="0.3">
      <c r="B590" s="20">
        <v>10916</v>
      </c>
      <c r="C590" s="20" t="s">
        <v>216</v>
      </c>
      <c r="D590" s="22">
        <v>43158</v>
      </c>
      <c r="E590" s="22">
        <v>43186</v>
      </c>
      <c r="F590" s="22">
        <v>43168</v>
      </c>
      <c r="G590" s="21" t="s">
        <v>645</v>
      </c>
      <c r="H590" s="21">
        <v>318.85000000000002</v>
      </c>
      <c r="I590" s="21">
        <v>318.85000000000002</v>
      </c>
      <c r="J590" s="21" t="s">
        <v>9</v>
      </c>
      <c r="K590" s="21" t="str">
        <f>TEXT(CustomerOrderInfo[[#This Row],[OrderDate]],"mmm")</f>
        <v>Feb</v>
      </c>
    </row>
    <row r="591" spans="2:11" hidden="1" x14ac:dyDescent="0.3">
      <c r="B591" s="20">
        <v>11019</v>
      </c>
      <c r="C591" s="20" t="s">
        <v>216</v>
      </c>
      <c r="D591" s="22">
        <v>43203</v>
      </c>
      <c r="E591" s="22">
        <v>43231</v>
      </c>
      <c r="F591" s="22"/>
      <c r="G591" s="21" t="s">
        <v>646</v>
      </c>
      <c r="H591" s="21">
        <v>15.85</v>
      </c>
      <c r="I591" s="21">
        <v>15.85</v>
      </c>
      <c r="J591" s="21" t="s">
        <v>9</v>
      </c>
      <c r="K591" s="21" t="str">
        <f>TEXT(CustomerOrderInfo[[#This Row],[OrderDate]],"mmm")</f>
        <v>Apr</v>
      </c>
    </row>
    <row r="592" spans="2:11" hidden="1" x14ac:dyDescent="0.3">
      <c r="B592" s="20">
        <v>10262</v>
      </c>
      <c r="C592" s="20" t="s">
        <v>219</v>
      </c>
      <c r="D592" s="22">
        <v>42573</v>
      </c>
      <c r="E592" s="22">
        <v>42601</v>
      </c>
      <c r="F592" s="22">
        <v>42576</v>
      </c>
      <c r="G592" s="21" t="s">
        <v>646</v>
      </c>
      <c r="H592" s="21">
        <v>241.45</v>
      </c>
      <c r="I592" s="21">
        <v>241.45</v>
      </c>
      <c r="J592" s="21" t="s">
        <v>366</v>
      </c>
      <c r="K592" s="21" t="str">
        <f>TEXT(CustomerOrderInfo[[#This Row],[OrderDate]],"mmm")</f>
        <v>Jul</v>
      </c>
    </row>
    <row r="593" spans="2:11" hidden="1" x14ac:dyDescent="0.3">
      <c r="B593" s="20">
        <v>10272</v>
      </c>
      <c r="C593" s="20" t="s">
        <v>219</v>
      </c>
      <c r="D593" s="22">
        <v>42584</v>
      </c>
      <c r="E593" s="22">
        <v>42612</v>
      </c>
      <c r="F593" s="22">
        <v>42588</v>
      </c>
      <c r="G593" s="21" t="s">
        <v>645</v>
      </c>
      <c r="H593" s="21">
        <v>490.15</v>
      </c>
      <c r="I593" s="21">
        <v>490.15</v>
      </c>
      <c r="J593" s="21" t="s">
        <v>366</v>
      </c>
      <c r="K593" s="21" t="str">
        <f>TEXT(CustomerOrderInfo[[#This Row],[OrderDate]],"mmm")</f>
        <v>Aug</v>
      </c>
    </row>
    <row r="594" spans="2:11" hidden="1" x14ac:dyDescent="0.3">
      <c r="B594" s="20">
        <v>10294</v>
      </c>
      <c r="C594" s="20" t="s">
        <v>219</v>
      </c>
      <c r="D594" s="22">
        <v>42612</v>
      </c>
      <c r="E594" s="22">
        <v>42640</v>
      </c>
      <c r="F594" s="22">
        <v>42618</v>
      </c>
      <c r="G594" s="21" t="s">
        <v>645</v>
      </c>
      <c r="H594" s="21">
        <v>736.3</v>
      </c>
      <c r="I594" s="21">
        <v>736.3</v>
      </c>
      <c r="J594" s="21" t="s">
        <v>366</v>
      </c>
      <c r="K594" s="21" t="str">
        <f>TEXT(CustomerOrderInfo[[#This Row],[OrderDate]],"mmm")</f>
        <v>Aug</v>
      </c>
    </row>
    <row r="595" spans="2:11" hidden="1" x14ac:dyDescent="0.3">
      <c r="B595" s="20">
        <v>10314</v>
      </c>
      <c r="C595" s="20" t="s">
        <v>219</v>
      </c>
      <c r="D595" s="22">
        <v>42638</v>
      </c>
      <c r="E595" s="22">
        <v>42666</v>
      </c>
      <c r="F595" s="22">
        <v>42647</v>
      </c>
      <c r="G595" s="21" t="s">
        <v>645</v>
      </c>
      <c r="H595" s="21">
        <v>370.79999999999995</v>
      </c>
      <c r="I595" s="21">
        <v>370.79999999999995</v>
      </c>
      <c r="J595" s="21" t="s">
        <v>366</v>
      </c>
      <c r="K595" s="21" t="str">
        <f>TEXT(CustomerOrderInfo[[#This Row],[OrderDate]],"mmm")</f>
        <v>Sep</v>
      </c>
    </row>
    <row r="596" spans="2:11" hidden="1" x14ac:dyDescent="0.3">
      <c r="B596" s="20">
        <v>10316</v>
      </c>
      <c r="C596" s="20" t="s">
        <v>219</v>
      </c>
      <c r="D596" s="22">
        <v>42640</v>
      </c>
      <c r="E596" s="22">
        <v>42668</v>
      </c>
      <c r="F596" s="22">
        <v>42651</v>
      </c>
      <c r="G596" s="21" t="s">
        <v>646</v>
      </c>
      <c r="H596" s="21">
        <v>750.75</v>
      </c>
      <c r="I596" s="21">
        <v>750.75</v>
      </c>
      <c r="J596" s="21" t="s">
        <v>366</v>
      </c>
      <c r="K596" s="21" t="str">
        <f>TEXT(CustomerOrderInfo[[#This Row],[OrderDate]],"mmm")</f>
        <v>Sep</v>
      </c>
    </row>
    <row r="597" spans="2:11" hidden="1" x14ac:dyDescent="0.3">
      <c r="B597" s="20">
        <v>10346</v>
      </c>
      <c r="C597" s="20" t="s">
        <v>219</v>
      </c>
      <c r="D597" s="22">
        <v>42679</v>
      </c>
      <c r="E597" s="22">
        <v>42721</v>
      </c>
      <c r="F597" s="22">
        <v>42682</v>
      </c>
      <c r="G597" s="21" t="s">
        <v>646</v>
      </c>
      <c r="H597" s="21">
        <v>710.40000000000009</v>
      </c>
      <c r="I597" s="21">
        <v>710.40000000000009</v>
      </c>
      <c r="J597" s="21" t="s">
        <v>366</v>
      </c>
      <c r="K597" s="21" t="str">
        <f>TEXT(CustomerOrderInfo[[#This Row],[OrderDate]],"mmm")</f>
        <v>Nov</v>
      </c>
    </row>
    <row r="598" spans="2:11" hidden="1" x14ac:dyDescent="0.3">
      <c r="B598" s="20">
        <v>10401</v>
      </c>
      <c r="C598" s="20" t="s">
        <v>219</v>
      </c>
      <c r="D598" s="22">
        <v>42736</v>
      </c>
      <c r="E598" s="22">
        <v>42764</v>
      </c>
      <c r="F598" s="22">
        <v>42745</v>
      </c>
      <c r="G598" s="21" t="s">
        <v>644</v>
      </c>
      <c r="H598" s="21">
        <v>62.55</v>
      </c>
      <c r="I598" s="21">
        <v>62.55</v>
      </c>
      <c r="J598" s="21" t="s">
        <v>366</v>
      </c>
      <c r="K598" s="21" t="str">
        <f>TEXT(CustomerOrderInfo[[#This Row],[OrderDate]],"mmm")</f>
        <v>Jan</v>
      </c>
    </row>
    <row r="599" spans="2:11" hidden="1" x14ac:dyDescent="0.3">
      <c r="B599" s="20">
        <v>10479</v>
      </c>
      <c r="C599" s="20" t="s">
        <v>219</v>
      </c>
      <c r="D599" s="22">
        <v>42813</v>
      </c>
      <c r="E599" s="22">
        <v>42841</v>
      </c>
      <c r="F599" s="22">
        <v>42815</v>
      </c>
      <c r="G599" s="21" t="s">
        <v>646</v>
      </c>
      <c r="H599" s="21">
        <v>3544.75</v>
      </c>
      <c r="I599" s="21">
        <v>3544.75</v>
      </c>
      <c r="J599" s="21" t="s">
        <v>366</v>
      </c>
      <c r="K599" s="21" t="str">
        <f>TEXT(CustomerOrderInfo[[#This Row],[OrderDate]],"mmm")</f>
        <v>Mar</v>
      </c>
    </row>
    <row r="600" spans="2:11" hidden="1" x14ac:dyDescent="0.3">
      <c r="B600" s="20">
        <v>10564</v>
      </c>
      <c r="C600" s="20" t="s">
        <v>219</v>
      </c>
      <c r="D600" s="22">
        <v>42896</v>
      </c>
      <c r="E600" s="22">
        <v>42924</v>
      </c>
      <c r="F600" s="22">
        <v>42902</v>
      </c>
      <c r="G600" s="21" t="s">
        <v>646</v>
      </c>
      <c r="H600" s="21">
        <v>68.75</v>
      </c>
      <c r="I600" s="21">
        <v>68.75</v>
      </c>
      <c r="J600" s="21" t="s">
        <v>366</v>
      </c>
      <c r="K600" s="21" t="str">
        <f>TEXT(CustomerOrderInfo[[#This Row],[OrderDate]],"mmm")</f>
        <v>Jun</v>
      </c>
    </row>
    <row r="601" spans="2:11" hidden="1" x14ac:dyDescent="0.3">
      <c r="B601" s="20">
        <v>10569</v>
      </c>
      <c r="C601" s="20" t="s">
        <v>219</v>
      </c>
      <c r="D601" s="22">
        <v>42902</v>
      </c>
      <c r="E601" s="22">
        <v>42930</v>
      </c>
      <c r="F601" s="22">
        <v>42927</v>
      </c>
      <c r="G601" s="21" t="s">
        <v>644</v>
      </c>
      <c r="H601" s="21">
        <v>294.89999999999998</v>
      </c>
      <c r="I601" s="21">
        <v>294.89999999999998</v>
      </c>
      <c r="J601" s="21" t="s">
        <v>366</v>
      </c>
      <c r="K601" s="21" t="str">
        <f>TEXT(CustomerOrderInfo[[#This Row],[OrderDate]],"mmm")</f>
        <v>Jun</v>
      </c>
    </row>
    <row r="602" spans="2:11" hidden="1" x14ac:dyDescent="0.3">
      <c r="B602" s="20">
        <v>10598</v>
      </c>
      <c r="C602" s="20" t="s">
        <v>219</v>
      </c>
      <c r="D602" s="22">
        <v>42930</v>
      </c>
      <c r="E602" s="22">
        <v>42958</v>
      </c>
      <c r="F602" s="22">
        <v>42934</v>
      </c>
      <c r="G602" s="21" t="s">
        <v>646</v>
      </c>
      <c r="H602" s="21">
        <v>222.10000000000002</v>
      </c>
      <c r="I602" s="21">
        <v>222.10000000000002</v>
      </c>
      <c r="J602" s="21" t="s">
        <v>366</v>
      </c>
      <c r="K602" s="21" t="str">
        <f>TEXT(CustomerOrderInfo[[#This Row],[OrderDate]],"mmm")</f>
        <v>Jul</v>
      </c>
    </row>
    <row r="603" spans="2:11" hidden="1" x14ac:dyDescent="0.3">
      <c r="B603" s="20">
        <v>10761</v>
      </c>
      <c r="C603" s="20" t="s">
        <v>219</v>
      </c>
      <c r="D603" s="22">
        <v>43071</v>
      </c>
      <c r="E603" s="22">
        <v>43099</v>
      </c>
      <c r="F603" s="22">
        <v>43077</v>
      </c>
      <c r="G603" s="21" t="s">
        <v>645</v>
      </c>
      <c r="H603" s="21">
        <v>93.3</v>
      </c>
      <c r="I603" s="21">
        <v>93.3</v>
      </c>
      <c r="J603" s="21" t="s">
        <v>366</v>
      </c>
      <c r="K603" s="21" t="str">
        <f>TEXT(CustomerOrderInfo[[#This Row],[OrderDate]],"mmm")</f>
        <v>Dec</v>
      </c>
    </row>
    <row r="604" spans="2:11" hidden="1" x14ac:dyDescent="0.3">
      <c r="B604" s="20">
        <v>10820</v>
      </c>
      <c r="C604" s="20" t="s">
        <v>219</v>
      </c>
      <c r="D604" s="22">
        <v>43107</v>
      </c>
      <c r="E604" s="22">
        <v>43135</v>
      </c>
      <c r="F604" s="22">
        <v>43113</v>
      </c>
      <c r="G604" s="21" t="s">
        <v>645</v>
      </c>
      <c r="H604" s="21">
        <v>187.60000000000002</v>
      </c>
      <c r="I604" s="21">
        <v>187.60000000000002</v>
      </c>
      <c r="J604" s="21" t="s">
        <v>366</v>
      </c>
      <c r="K604" s="21" t="str">
        <f>TEXT(CustomerOrderInfo[[#This Row],[OrderDate]],"mmm")</f>
        <v>Jan</v>
      </c>
    </row>
    <row r="605" spans="2:11" hidden="1" x14ac:dyDescent="0.3">
      <c r="B605" s="20">
        <v>10852</v>
      </c>
      <c r="C605" s="20" t="s">
        <v>219</v>
      </c>
      <c r="D605" s="22">
        <v>43126</v>
      </c>
      <c r="E605" s="22">
        <v>43140</v>
      </c>
      <c r="F605" s="22">
        <v>43130</v>
      </c>
      <c r="G605" s="21" t="s">
        <v>644</v>
      </c>
      <c r="H605" s="21">
        <v>870.25</v>
      </c>
      <c r="I605" s="21">
        <v>870.25</v>
      </c>
      <c r="J605" s="21" t="s">
        <v>366</v>
      </c>
      <c r="K605" s="21" t="str">
        <f>TEXT(CustomerOrderInfo[[#This Row],[OrderDate]],"mmm")</f>
        <v>Jan</v>
      </c>
    </row>
    <row r="606" spans="2:11" hidden="1" x14ac:dyDescent="0.3">
      <c r="B606" s="20">
        <v>10889</v>
      </c>
      <c r="C606" s="20" t="s">
        <v>219</v>
      </c>
      <c r="D606" s="22">
        <v>43147</v>
      </c>
      <c r="E606" s="22">
        <v>43175</v>
      </c>
      <c r="F606" s="22">
        <v>43154</v>
      </c>
      <c r="G606" s="21" t="s">
        <v>646</v>
      </c>
      <c r="H606" s="21">
        <v>1403.0500000000002</v>
      </c>
      <c r="I606" s="21">
        <v>1403.0500000000002</v>
      </c>
      <c r="J606" s="21" t="s">
        <v>366</v>
      </c>
      <c r="K606" s="21" t="str">
        <f>TEXT(CustomerOrderInfo[[#This Row],[OrderDate]],"mmm")</f>
        <v>Feb</v>
      </c>
    </row>
    <row r="607" spans="2:11" hidden="1" x14ac:dyDescent="0.3">
      <c r="B607" s="20">
        <v>10988</v>
      </c>
      <c r="C607" s="20" t="s">
        <v>219</v>
      </c>
      <c r="D607" s="22">
        <v>43190</v>
      </c>
      <c r="E607" s="22">
        <v>43218</v>
      </c>
      <c r="F607" s="22">
        <v>43200</v>
      </c>
      <c r="G607" s="21" t="s">
        <v>645</v>
      </c>
      <c r="H607" s="21">
        <v>305.7</v>
      </c>
      <c r="I607" s="21">
        <v>305.7</v>
      </c>
      <c r="J607" s="21" t="s">
        <v>366</v>
      </c>
      <c r="K607" s="21" t="str">
        <f>TEXT(CustomerOrderInfo[[#This Row],[OrderDate]],"mmm")</f>
        <v>Mar</v>
      </c>
    </row>
    <row r="608" spans="2:11" hidden="1" x14ac:dyDescent="0.3">
      <c r="B608" s="20">
        <v>11000</v>
      </c>
      <c r="C608" s="20" t="s">
        <v>219</v>
      </c>
      <c r="D608" s="22">
        <v>43196</v>
      </c>
      <c r="E608" s="22">
        <v>43224</v>
      </c>
      <c r="F608" s="22">
        <v>43204</v>
      </c>
      <c r="G608" s="21" t="s">
        <v>646</v>
      </c>
      <c r="H608" s="21">
        <v>275.59999999999997</v>
      </c>
      <c r="I608" s="21">
        <v>275.59999999999997</v>
      </c>
      <c r="J608" s="21" t="s">
        <v>366</v>
      </c>
      <c r="K608" s="21" t="str">
        <f>TEXT(CustomerOrderInfo[[#This Row],[OrderDate]],"mmm")</f>
        <v>Apr</v>
      </c>
    </row>
    <row r="609" spans="2:11" hidden="1" x14ac:dyDescent="0.3">
      <c r="B609" s="20">
        <v>11077</v>
      </c>
      <c r="C609" s="20" t="s">
        <v>219</v>
      </c>
      <c r="D609" s="22">
        <v>43226</v>
      </c>
      <c r="E609" s="22">
        <v>43254</v>
      </c>
      <c r="F609" s="22"/>
      <c r="G609" s="21" t="s">
        <v>645</v>
      </c>
      <c r="H609" s="21">
        <v>42.65</v>
      </c>
      <c r="I609" s="21">
        <v>42.65</v>
      </c>
      <c r="J609" s="21" t="s">
        <v>366</v>
      </c>
      <c r="K609" s="21" t="str">
        <f>TEXT(CustomerOrderInfo[[#This Row],[OrderDate]],"mmm")</f>
        <v>May</v>
      </c>
    </row>
    <row r="610" spans="2:11" hidden="1" x14ac:dyDescent="0.3">
      <c r="B610" s="20">
        <v>10288</v>
      </c>
      <c r="C610" s="20" t="s">
        <v>224</v>
      </c>
      <c r="D610" s="22">
        <v>42605</v>
      </c>
      <c r="E610" s="22">
        <v>42633</v>
      </c>
      <c r="F610" s="22">
        <v>42616</v>
      </c>
      <c r="G610" s="21" t="s">
        <v>644</v>
      </c>
      <c r="H610" s="21">
        <v>37.25</v>
      </c>
      <c r="I610" s="21">
        <v>37.25</v>
      </c>
      <c r="J610" s="21" t="s">
        <v>367</v>
      </c>
      <c r="K610" s="21" t="str">
        <f>TEXT(CustomerOrderInfo[[#This Row],[OrderDate]],"mmm")</f>
        <v>Aug</v>
      </c>
    </row>
    <row r="611" spans="2:11" hidden="1" x14ac:dyDescent="0.3">
      <c r="B611" s="20">
        <v>10428</v>
      </c>
      <c r="C611" s="20" t="s">
        <v>224</v>
      </c>
      <c r="D611" s="22">
        <v>42763</v>
      </c>
      <c r="E611" s="22">
        <v>42791</v>
      </c>
      <c r="F611" s="22">
        <v>42770</v>
      </c>
      <c r="G611" s="21" t="s">
        <v>644</v>
      </c>
      <c r="H611" s="21">
        <v>55.45</v>
      </c>
      <c r="I611" s="21">
        <v>55.45</v>
      </c>
      <c r="J611" s="21" t="s">
        <v>367</v>
      </c>
      <c r="K611" s="21" t="str">
        <f>TEXT(CustomerOrderInfo[[#This Row],[OrderDate]],"mmm")</f>
        <v>Jan</v>
      </c>
    </row>
    <row r="612" spans="2:11" hidden="1" x14ac:dyDescent="0.3">
      <c r="B612" s="20">
        <v>10443</v>
      </c>
      <c r="C612" s="20" t="s">
        <v>224</v>
      </c>
      <c r="D612" s="22">
        <v>42778</v>
      </c>
      <c r="E612" s="22">
        <v>42806</v>
      </c>
      <c r="F612" s="22">
        <v>42780</v>
      </c>
      <c r="G612" s="21" t="s">
        <v>644</v>
      </c>
      <c r="H612" s="21">
        <v>69.75</v>
      </c>
      <c r="I612" s="21">
        <v>69.75</v>
      </c>
      <c r="J612" s="21" t="s">
        <v>367</v>
      </c>
      <c r="K612" s="21" t="str">
        <f>TEXT(CustomerOrderInfo[[#This Row],[OrderDate]],"mmm")</f>
        <v>Feb</v>
      </c>
    </row>
    <row r="613" spans="2:11" hidden="1" x14ac:dyDescent="0.3">
      <c r="B613" s="20">
        <v>10562</v>
      </c>
      <c r="C613" s="20" t="s">
        <v>224</v>
      </c>
      <c r="D613" s="22">
        <v>42895</v>
      </c>
      <c r="E613" s="22">
        <v>42923</v>
      </c>
      <c r="F613" s="22">
        <v>42898</v>
      </c>
      <c r="G613" s="21" t="s">
        <v>644</v>
      </c>
      <c r="H613" s="21">
        <v>114.75</v>
      </c>
      <c r="I613" s="21">
        <v>114.75</v>
      </c>
      <c r="J613" s="21" t="s">
        <v>367</v>
      </c>
      <c r="K613" s="21" t="str">
        <f>TEXT(CustomerOrderInfo[[#This Row],[OrderDate]],"mmm")</f>
        <v>Jun</v>
      </c>
    </row>
    <row r="614" spans="2:11" hidden="1" x14ac:dyDescent="0.3">
      <c r="B614" s="20">
        <v>10586</v>
      </c>
      <c r="C614" s="20" t="s">
        <v>224</v>
      </c>
      <c r="D614" s="22">
        <v>42918</v>
      </c>
      <c r="E614" s="22">
        <v>42946</v>
      </c>
      <c r="F614" s="22">
        <v>42925</v>
      </c>
      <c r="G614" s="21" t="s">
        <v>644</v>
      </c>
      <c r="H614" s="21">
        <v>2.4</v>
      </c>
      <c r="I614" s="21">
        <v>2.4</v>
      </c>
      <c r="J614" s="21" t="s">
        <v>367</v>
      </c>
      <c r="K614" s="21" t="str">
        <f>TEXT(CustomerOrderInfo[[#This Row],[OrderDate]],"mmm")</f>
        <v>Jul</v>
      </c>
    </row>
    <row r="615" spans="2:11" hidden="1" x14ac:dyDescent="0.3">
      <c r="B615" s="20">
        <v>10655</v>
      </c>
      <c r="C615" s="20" t="s">
        <v>224</v>
      </c>
      <c r="D615" s="22">
        <v>42981</v>
      </c>
      <c r="E615" s="22">
        <v>43009</v>
      </c>
      <c r="F615" s="22">
        <v>42989</v>
      </c>
      <c r="G615" s="21" t="s">
        <v>645</v>
      </c>
      <c r="H615" s="21">
        <v>22.05</v>
      </c>
      <c r="I615" s="21">
        <v>22.05</v>
      </c>
      <c r="J615" s="21" t="s">
        <v>367</v>
      </c>
      <c r="K615" s="21" t="str">
        <f>TEXT(CustomerOrderInfo[[#This Row],[OrderDate]],"mmm")</f>
        <v>Sep</v>
      </c>
    </row>
    <row r="616" spans="2:11" hidden="1" x14ac:dyDescent="0.3">
      <c r="B616" s="20">
        <v>10727</v>
      </c>
      <c r="C616" s="20" t="s">
        <v>224</v>
      </c>
      <c r="D616" s="22">
        <v>43042</v>
      </c>
      <c r="E616" s="22">
        <v>43070</v>
      </c>
      <c r="F616" s="22">
        <v>43074</v>
      </c>
      <c r="G616" s="21" t="s">
        <v>644</v>
      </c>
      <c r="H616" s="21">
        <v>449.5</v>
      </c>
      <c r="I616" s="21">
        <v>449.5</v>
      </c>
      <c r="J616" s="21" t="s">
        <v>367</v>
      </c>
      <c r="K616" s="21" t="str">
        <f>TEXT(CustomerOrderInfo[[#This Row],[OrderDate]],"mmm")</f>
        <v>Nov</v>
      </c>
    </row>
    <row r="617" spans="2:11" hidden="1" x14ac:dyDescent="0.3">
      <c r="B617" s="20">
        <v>10812</v>
      </c>
      <c r="C617" s="20" t="s">
        <v>224</v>
      </c>
      <c r="D617" s="22">
        <v>43102</v>
      </c>
      <c r="E617" s="22">
        <v>43130</v>
      </c>
      <c r="F617" s="22">
        <v>43112</v>
      </c>
      <c r="G617" s="21" t="s">
        <v>644</v>
      </c>
      <c r="H617" s="21">
        <v>298.89999999999998</v>
      </c>
      <c r="I617" s="21">
        <v>298.89999999999998</v>
      </c>
      <c r="J617" s="21" t="s">
        <v>367</v>
      </c>
      <c r="K617" s="21" t="str">
        <f>TEXT(CustomerOrderInfo[[#This Row],[OrderDate]],"mmm")</f>
        <v>Jan</v>
      </c>
    </row>
    <row r="618" spans="2:11" hidden="1" x14ac:dyDescent="0.3">
      <c r="B618" s="20">
        <v>10908</v>
      </c>
      <c r="C618" s="20" t="s">
        <v>224</v>
      </c>
      <c r="D618" s="22">
        <v>43157</v>
      </c>
      <c r="E618" s="22">
        <v>43185</v>
      </c>
      <c r="F618" s="22">
        <v>43165</v>
      </c>
      <c r="G618" s="21" t="s">
        <v>645</v>
      </c>
      <c r="H618" s="21">
        <v>164.8</v>
      </c>
      <c r="I618" s="21">
        <v>164.8</v>
      </c>
      <c r="J618" s="21" t="s">
        <v>367</v>
      </c>
      <c r="K618" s="21" t="str">
        <f>TEXT(CustomerOrderInfo[[#This Row],[OrderDate]],"mmm")</f>
        <v>Feb</v>
      </c>
    </row>
    <row r="619" spans="2:11" hidden="1" x14ac:dyDescent="0.3">
      <c r="B619" s="20">
        <v>10942</v>
      </c>
      <c r="C619" s="20" t="s">
        <v>224</v>
      </c>
      <c r="D619" s="22">
        <v>43170</v>
      </c>
      <c r="E619" s="22">
        <v>43198</v>
      </c>
      <c r="F619" s="22">
        <v>43177</v>
      </c>
      <c r="G619" s="21" t="s">
        <v>646</v>
      </c>
      <c r="H619" s="21">
        <v>89.75</v>
      </c>
      <c r="I619" s="21">
        <v>89.75</v>
      </c>
      <c r="J619" s="21" t="s">
        <v>367</v>
      </c>
      <c r="K619" s="21" t="str">
        <f>TEXT(CustomerOrderInfo[[#This Row],[OrderDate]],"mmm")</f>
        <v>Mar</v>
      </c>
    </row>
    <row r="620" spans="2:11" hidden="1" x14ac:dyDescent="0.3">
      <c r="B620" s="20">
        <v>11010</v>
      </c>
      <c r="C620" s="20" t="s">
        <v>224</v>
      </c>
      <c r="D620" s="22">
        <v>43199</v>
      </c>
      <c r="E620" s="22">
        <v>43227</v>
      </c>
      <c r="F620" s="22">
        <v>43211</v>
      </c>
      <c r="G620" s="21" t="s">
        <v>645</v>
      </c>
      <c r="H620" s="21">
        <v>143.55000000000001</v>
      </c>
      <c r="I620" s="21">
        <v>143.55000000000001</v>
      </c>
      <c r="J620" s="21" t="s">
        <v>367</v>
      </c>
      <c r="K620" s="21" t="str">
        <f>TEXT(CustomerOrderInfo[[#This Row],[OrderDate]],"mmm")</f>
        <v>Apr</v>
      </c>
    </row>
    <row r="621" spans="2:11" hidden="1" x14ac:dyDescent="0.3">
      <c r="B621" s="20">
        <v>11062</v>
      </c>
      <c r="C621" s="20" t="s">
        <v>224</v>
      </c>
      <c r="D621" s="22">
        <v>43220</v>
      </c>
      <c r="E621" s="22">
        <v>43248</v>
      </c>
      <c r="F621" s="22"/>
      <c r="G621" s="21" t="s">
        <v>645</v>
      </c>
      <c r="H621" s="21">
        <v>149.65</v>
      </c>
      <c r="I621" s="21">
        <v>149.65</v>
      </c>
      <c r="J621" s="21" t="s">
        <v>367</v>
      </c>
      <c r="K621" s="21" t="str">
        <f>TEXT(CustomerOrderInfo[[#This Row],[OrderDate]],"mmm")</f>
        <v>Apr</v>
      </c>
    </row>
    <row r="622" spans="2:11" hidden="1" x14ac:dyDescent="0.3">
      <c r="B622" s="20">
        <v>10287</v>
      </c>
      <c r="C622" s="20" t="s">
        <v>227</v>
      </c>
      <c r="D622" s="22">
        <v>42604</v>
      </c>
      <c r="E622" s="22">
        <v>42632</v>
      </c>
      <c r="F622" s="22">
        <v>42610</v>
      </c>
      <c r="G622" s="21" t="s">
        <v>646</v>
      </c>
      <c r="H622" s="21">
        <v>63.8</v>
      </c>
      <c r="I622" s="21">
        <v>63.8</v>
      </c>
      <c r="J622" s="21" t="s">
        <v>8</v>
      </c>
      <c r="K622" s="21" t="str">
        <f>TEXT(CustomerOrderInfo[[#This Row],[OrderDate]],"mmm")</f>
        <v>Aug</v>
      </c>
    </row>
    <row r="623" spans="2:11" hidden="1" x14ac:dyDescent="0.3">
      <c r="B623" s="20">
        <v>10299</v>
      </c>
      <c r="C623" s="20" t="s">
        <v>227</v>
      </c>
      <c r="D623" s="22">
        <v>42619</v>
      </c>
      <c r="E623" s="22">
        <v>42647</v>
      </c>
      <c r="F623" s="22">
        <v>42626</v>
      </c>
      <c r="G623" s="21" t="s">
        <v>645</v>
      </c>
      <c r="H623" s="21">
        <v>148.80000000000001</v>
      </c>
      <c r="I623" s="21">
        <v>148.80000000000001</v>
      </c>
      <c r="J623" s="21" t="s">
        <v>8</v>
      </c>
      <c r="K623" s="21" t="str">
        <f>TEXT(CustomerOrderInfo[[#This Row],[OrderDate]],"mmm")</f>
        <v>Sep</v>
      </c>
    </row>
    <row r="624" spans="2:11" hidden="1" x14ac:dyDescent="0.3">
      <c r="B624" s="20">
        <v>10447</v>
      </c>
      <c r="C624" s="20" t="s">
        <v>227</v>
      </c>
      <c r="D624" s="22">
        <v>42780</v>
      </c>
      <c r="E624" s="22">
        <v>42808</v>
      </c>
      <c r="F624" s="22">
        <v>42801</v>
      </c>
      <c r="G624" s="21" t="s">
        <v>645</v>
      </c>
      <c r="H624" s="21">
        <v>343.29999999999995</v>
      </c>
      <c r="I624" s="21">
        <v>343.29999999999995</v>
      </c>
      <c r="J624" s="21" t="s">
        <v>8</v>
      </c>
      <c r="K624" s="21" t="str">
        <f>TEXT(CustomerOrderInfo[[#This Row],[OrderDate]],"mmm")</f>
        <v>Feb</v>
      </c>
    </row>
    <row r="625" spans="2:11" hidden="1" x14ac:dyDescent="0.3">
      <c r="B625" s="20">
        <v>10481</v>
      </c>
      <c r="C625" s="20" t="s">
        <v>227</v>
      </c>
      <c r="D625" s="22">
        <v>42814</v>
      </c>
      <c r="E625" s="22">
        <v>42842</v>
      </c>
      <c r="F625" s="22">
        <v>42819</v>
      </c>
      <c r="G625" s="21" t="s">
        <v>645</v>
      </c>
      <c r="H625" s="21">
        <v>321.64999999999998</v>
      </c>
      <c r="I625" s="21">
        <v>321.64999999999998</v>
      </c>
      <c r="J625" s="21" t="s">
        <v>8</v>
      </c>
      <c r="K625" s="21" t="str">
        <f>TEXT(CustomerOrderInfo[[#This Row],[OrderDate]],"mmm")</f>
        <v>Mar</v>
      </c>
    </row>
    <row r="626" spans="2:11" hidden="1" x14ac:dyDescent="0.3">
      <c r="B626" s="20">
        <v>10563</v>
      </c>
      <c r="C626" s="20" t="s">
        <v>227</v>
      </c>
      <c r="D626" s="22">
        <v>42896</v>
      </c>
      <c r="E626" s="22">
        <v>42938</v>
      </c>
      <c r="F626" s="22">
        <v>42910</v>
      </c>
      <c r="G626" s="21" t="s">
        <v>645</v>
      </c>
      <c r="H626" s="21">
        <v>302.14999999999998</v>
      </c>
      <c r="I626" s="21">
        <v>302.14999999999998</v>
      </c>
      <c r="J626" s="21" t="s">
        <v>8</v>
      </c>
      <c r="K626" s="21" t="str">
        <f>TEXT(CustomerOrderInfo[[#This Row],[OrderDate]],"mmm")</f>
        <v>Jun</v>
      </c>
    </row>
    <row r="627" spans="2:11" hidden="1" x14ac:dyDescent="0.3">
      <c r="B627" s="20">
        <v>10622</v>
      </c>
      <c r="C627" s="20" t="s">
        <v>227</v>
      </c>
      <c r="D627" s="22">
        <v>42953</v>
      </c>
      <c r="E627" s="22">
        <v>42981</v>
      </c>
      <c r="F627" s="22">
        <v>42958</v>
      </c>
      <c r="G627" s="21" t="s">
        <v>646</v>
      </c>
      <c r="H627" s="21">
        <v>254.85</v>
      </c>
      <c r="I627" s="21">
        <v>254.85</v>
      </c>
      <c r="J627" s="21" t="s">
        <v>8</v>
      </c>
      <c r="K627" s="21" t="str">
        <f>TEXT(CustomerOrderInfo[[#This Row],[OrderDate]],"mmm")</f>
        <v>Aug</v>
      </c>
    </row>
    <row r="628" spans="2:11" hidden="1" x14ac:dyDescent="0.3">
      <c r="B628" s="20">
        <v>10648</v>
      </c>
      <c r="C628" s="20" t="s">
        <v>227</v>
      </c>
      <c r="D628" s="22">
        <v>42975</v>
      </c>
      <c r="E628" s="22">
        <v>43017</v>
      </c>
      <c r="F628" s="22">
        <v>42987</v>
      </c>
      <c r="G628" s="21" t="s">
        <v>645</v>
      </c>
      <c r="H628" s="21">
        <v>71.25</v>
      </c>
      <c r="I628" s="21">
        <v>71.25</v>
      </c>
      <c r="J628" s="21" t="s">
        <v>8</v>
      </c>
      <c r="K628" s="21" t="str">
        <f>TEXT(CustomerOrderInfo[[#This Row],[OrderDate]],"mmm")</f>
        <v>Aug</v>
      </c>
    </row>
    <row r="629" spans="2:11" hidden="1" x14ac:dyDescent="0.3">
      <c r="B629" s="20">
        <v>10813</v>
      </c>
      <c r="C629" s="20" t="s">
        <v>227</v>
      </c>
      <c r="D629" s="22">
        <v>43105</v>
      </c>
      <c r="E629" s="22">
        <v>43133</v>
      </c>
      <c r="F629" s="22">
        <v>43109</v>
      </c>
      <c r="G629" s="21" t="s">
        <v>644</v>
      </c>
      <c r="H629" s="21">
        <v>236.9</v>
      </c>
      <c r="I629" s="21">
        <v>236.9</v>
      </c>
      <c r="J629" s="21" t="s">
        <v>8</v>
      </c>
      <c r="K629" s="21" t="str">
        <f>TEXT(CustomerOrderInfo[[#This Row],[OrderDate]],"mmm")</f>
        <v>Jan</v>
      </c>
    </row>
    <row r="630" spans="2:11" hidden="1" x14ac:dyDescent="0.3">
      <c r="B630" s="20">
        <v>10851</v>
      </c>
      <c r="C630" s="20" t="s">
        <v>227</v>
      </c>
      <c r="D630" s="22">
        <v>43126</v>
      </c>
      <c r="E630" s="22">
        <v>43154</v>
      </c>
      <c r="F630" s="22">
        <v>43133</v>
      </c>
      <c r="G630" s="21" t="s">
        <v>644</v>
      </c>
      <c r="H630" s="21">
        <v>802.75</v>
      </c>
      <c r="I630" s="21">
        <v>802.75</v>
      </c>
      <c r="J630" s="21" t="s">
        <v>8</v>
      </c>
      <c r="K630" s="21" t="str">
        <f>TEXT(CustomerOrderInfo[[#This Row],[OrderDate]],"mmm")</f>
        <v>Jan</v>
      </c>
    </row>
    <row r="631" spans="2:11" hidden="1" x14ac:dyDescent="0.3">
      <c r="B631" s="20">
        <v>10877</v>
      </c>
      <c r="C631" s="20" t="s">
        <v>227</v>
      </c>
      <c r="D631" s="22">
        <v>43140</v>
      </c>
      <c r="E631" s="22">
        <v>43168</v>
      </c>
      <c r="F631" s="22">
        <v>43150</v>
      </c>
      <c r="G631" s="21" t="s">
        <v>644</v>
      </c>
      <c r="H631" s="21">
        <v>190.3</v>
      </c>
      <c r="I631" s="21">
        <v>190.3</v>
      </c>
      <c r="J631" s="21" t="s">
        <v>8</v>
      </c>
      <c r="K631" s="21" t="str">
        <f>TEXT(CustomerOrderInfo[[#This Row],[OrderDate]],"mmm")</f>
        <v>Feb</v>
      </c>
    </row>
    <row r="632" spans="2:11" hidden="1" x14ac:dyDescent="0.3">
      <c r="B632" s="20">
        <v>11059</v>
      </c>
      <c r="C632" s="20" t="s">
        <v>227</v>
      </c>
      <c r="D632" s="22">
        <v>43219</v>
      </c>
      <c r="E632" s="22">
        <v>43261</v>
      </c>
      <c r="F632" s="22"/>
      <c r="G632" s="21" t="s">
        <v>645</v>
      </c>
      <c r="H632" s="21">
        <v>429</v>
      </c>
      <c r="I632" s="21">
        <v>429</v>
      </c>
      <c r="J632" s="21" t="s">
        <v>8</v>
      </c>
      <c r="K632" s="21" t="str">
        <f>TEXT(CustomerOrderInfo[[#This Row],[OrderDate]],"mmm")</f>
        <v>Apr</v>
      </c>
    </row>
    <row r="633" spans="2:11" x14ac:dyDescent="0.3">
      <c r="B633" s="20">
        <v>10255</v>
      </c>
      <c r="C633" s="20" t="s">
        <v>229</v>
      </c>
      <c r="D633" s="22">
        <v>42563</v>
      </c>
      <c r="E633" s="22">
        <v>42591</v>
      </c>
      <c r="F633" s="22">
        <v>42566</v>
      </c>
      <c r="G633" s="21" t="s">
        <v>646</v>
      </c>
      <c r="H633" s="21">
        <v>741.65000000000009</v>
      </c>
      <c r="I633" s="21">
        <v>741.65000000000009</v>
      </c>
      <c r="J633" s="21" t="s">
        <v>7</v>
      </c>
      <c r="K633" s="21" t="str">
        <f>TEXT(CustomerOrderInfo[[#This Row],[OrderDate]],"mmm")</f>
        <v>Jul</v>
      </c>
    </row>
    <row r="634" spans="2:11" x14ac:dyDescent="0.3">
      <c r="B634" s="20">
        <v>10419</v>
      </c>
      <c r="C634" s="20" t="s">
        <v>229</v>
      </c>
      <c r="D634" s="22">
        <v>42755</v>
      </c>
      <c r="E634" s="22">
        <v>42783</v>
      </c>
      <c r="F634" s="22">
        <v>42765</v>
      </c>
      <c r="G634" s="21" t="s">
        <v>645</v>
      </c>
      <c r="H634" s="21">
        <v>686.75</v>
      </c>
      <c r="I634" s="21">
        <v>686.75</v>
      </c>
      <c r="J634" s="21" t="s">
        <v>7</v>
      </c>
      <c r="K634" s="21" t="str">
        <f>TEXT(CustomerOrderInfo[[#This Row],[OrderDate]],"mmm")</f>
        <v>Jan</v>
      </c>
    </row>
    <row r="635" spans="2:11" x14ac:dyDescent="0.3">
      <c r="B635" s="20">
        <v>10537</v>
      </c>
      <c r="C635" s="20" t="s">
        <v>229</v>
      </c>
      <c r="D635" s="22">
        <v>42869</v>
      </c>
      <c r="E635" s="22">
        <v>42883</v>
      </c>
      <c r="F635" s="22">
        <v>42874</v>
      </c>
      <c r="G635" s="21" t="s">
        <v>644</v>
      </c>
      <c r="H635" s="21">
        <v>394.25</v>
      </c>
      <c r="I635" s="21">
        <v>394.25</v>
      </c>
      <c r="J635" s="21" t="s">
        <v>7</v>
      </c>
      <c r="K635" s="21" t="str">
        <f>TEXT(CustomerOrderInfo[[#This Row],[OrderDate]],"mmm")</f>
        <v>May</v>
      </c>
    </row>
    <row r="636" spans="2:11" x14ac:dyDescent="0.3">
      <c r="B636" s="20">
        <v>10666</v>
      </c>
      <c r="C636" s="20" t="s">
        <v>229</v>
      </c>
      <c r="D636" s="22">
        <v>42990</v>
      </c>
      <c r="E636" s="22">
        <v>43018</v>
      </c>
      <c r="F636" s="22">
        <v>43000</v>
      </c>
      <c r="G636" s="21" t="s">
        <v>645</v>
      </c>
      <c r="H636" s="21">
        <v>1162.0999999999999</v>
      </c>
      <c r="I636" s="21">
        <v>1162.0999999999999</v>
      </c>
      <c r="J636" s="21" t="s">
        <v>7</v>
      </c>
      <c r="K636" s="21" t="str">
        <f>TEXT(CustomerOrderInfo[[#This Row],[OrderDate]],"mmm")</f>
        <v>Sep</v>
      </c>
    </row>
    <row r="637" spans="2:11" x14ac:dyDescent="0.3">
      <c r="B637" s="20">
        <v>10751</v>
      </c>
      <c r="C637" s="20" t="s">
        <v>229</v>
      </c>
      <c r="D637" s="22">
        <v>43063</v>
      </c>
      <c r="E637" s="22">
        <v>43091</v>
      </c>
      <c r="F637" s="22">
        <v>43072</v>
      </c>
      <c r="G637" s="21" t="s">
        <v>646</v>
      </c>
      <c r="H637" s="21">
        <v>653.94999999999993</v>
      </c>
      <c r="I637" s="21">
        <v>653.94999999999993</v>
      </c>
      <c r="J637" s="21" t="s">
        <v>7</v>
      </c>
      <c r="K637" s="21" t="str">
        <f>TEXT(CustomerOrderInfo[[#This Row],[OrderDate]],"mmm")</f>
        <v>Nov</v>
      </c>
    </row>
    <row r="638" spans="2:11" x14ac:dyDescent="0.3">
      <c r="B638" s="20">
        <v>10758</v>
      </c>
      <c r="C638" s="20" t="s">
        <v>229</v>
      </c>
      <c r="D638" s="22">
        <v>43067</v>
      </c>
      <c r="E638" s="22">
        <v>43095</v>
      </c>
      <c r="F638" s="22">
        <v>43073</v>
      </c>
      <c r="G638" s="21" t="s">
        <v>646</v>
      </c>
      <c r="H638" s="21">
        <v>690.84999999999991</v>
      </c>
      <c r="I638" s="21">
        <v>690.84999999999991</v>
      </c>
      <c r="J638" s="21" t="s">
        <v>7</v>
      </c>
      <c r="K638" s="21" t="str">
        <f>TEXT(CustomerOrderInfo[[#This Row],[OrderDate]],"mmm")</f>
        <v>Nov</v>
      </c>
    </row>
    <row r="639" spans="2:11" x14ac:dyDescent="0.3">
      <c r="B639" s="20">
        <v>10931</v>
      </c>
      <c r="C639" s="20" t="s">
        <v>229</v>
      </c>
      <c r="D639" s="22">
        <v>43165</v>
      </c>
      <c r="E639" s="22">
        <v>43179</v>
      </c>
      <c r="F639" s="22">
        <v>43178</v>
      </c>
      <c r="G639" s="21" t="s">
        <v>645</v>
      </c>
      <c r="H639" s="21">
        <v>68</v>
      </c>
      <c r="I639" s="21">
        <v>68</v>
      </c>
      <c r="J639" s="21" t="s">
        <v>7</v>
      </c>
      <c r="K639" s="21" t="str">
        <f>TEXT(CustomerOrderInfo[[#This Row],[OrderDate]],"mmm")</f>
        <v>Mar</v>
      </c>
    </row>
    <row r="640" spans="2:11" x14ac:dyDescent="0.3">
      <c r="B640" s="20">
        <v>10951</v>
      </c>
      <c r="C640" s="20" t="s">
        <v>229</v>
      </c>
      <c r="D640" s="22">
        <v>43175</v>
      </c>
      <c r="E640" s="22">
        <v>43217</v>
      </c>
      <c r="F640" s="22">
        <v>43197</v>
      </c>
      <c r="G640" s="21" t="s">
        <v>645</v>
      </c>
      <c r="H640" s="21">
        <v>154.25</v>
      </c>
      <c r="I640" s="21">
        <v>154.25</v>
      </c>
      <c r="J640" s="21" t="s">
        <v>7</v>
      </c>
      <c r="K640" s="21" t="str">
        <f>TEXT(CustomerOrderInfo[[#This Row],[OrderDate]],"mmm")</f>
        <v>Mar</v>
      </c>
    </row>
    <row r="641" spans="2:11" x14ac:dyDescent="0.3">
      <c r="B641" s="20">
        <v>11033</v>
      </c>
      <c r="C641" s="20" t="s">
        <v>229</v>
      </c>
      <c r="D641" s="22">
        <v>43207</v>
      </c>
      <c r="E641" s="22">
        <v>43235</v>
      </c>
      <c r="F641" s="22">
        <v>43213</v>
      </c>
      <c r="G641" s="21" t="s">
        <v>646</v>
      </c>
      <c r="H641" s="21">
        <v>423.7</v>
      </c>
      <c r="I641" s="21">
        <v>423.7</v>
      </c>
      <c r="J641" s="21" t="s">
        <v>7</v>
      </c>
      <c r="K641" s="21" t="str">
        <f>TEXT(CustomerOrderInfo[[#This Row],[OrderDate]],"mmm")</f>
        <v>Apr</v>
      </c>
    </row>
    <row r="642" spans="2:11" x14ac:dyDescent="0.3">
      <c r="B642" s="20">
        <v>11075</v>
      </c>
      <c r="C642" s="20" t="s">
        <v>229</v>
      </c>
      <c r="D642" s="22">
        <v>43226</v>
      </c>
      <c r="E642" s="22">
        <v>43254</v>
      </c>
      <c r="F642" s="22"/>
      <c r="G642" s="21" t="s">
        <v>645</v>
      </c>
      <c r="H642" s="21">
        <v>30.950000000000003</v>
      </c>
      <c r="I642" s="21">
        <v>30.950000000000003</v>
      </c>
      <c r="J642" s="21" t="s">
        <v>7</v>
      </c>
      <c r="K642" s="21" t="str">
        <f>TEXT(CustomerOrderInfo[[#This Row],[OrderDate]],"mmm")</f>
        <v>May</v>
      </c>
    </row>
    <row r="643" spans="2:11" hidden="1" x14ac:dyDescent="0.3">
      <c r="B643" s="20">
        <v>10281</v>
      </c>
      <c r="C643" s="20" t="s">
        <v>231</v>
      </c>
      <c r="D643" s="22">
        <v>42596</v>
      </c>
      <c r="E643" s="22">
        <v>42610</v>
      </c>
      <c r="F643" s="22">
        <v>42603</v>
      </c>
      <c r="G643" s="21" t="s">
        <v>644</v>
      </c>
      <c r="H643" s="21">
        <v>14.7</v>
      </c>
      <c r="I643" s="21">
        <v>14.7</v>
      </c>
      <c r="J643" s="21" t="s">
        <v>368</v>
      </c>
      <c r="K643" s="21" t="str">
        <f>TEXT(CustomerOrderInfo[[#This Row],[OrderDate]],"mmm")</f>
        <v>Aug</v>
      </c>
    </row>
    <row r="644" spans="2:11" hidden="1" x14ac:dyDescent="0.3">
      <c r="B644" s="20">
        <v>10282</v>
      </c>
      <c r="C644" s="20" t="s">
        <v>231</v>
      </c>
      <c r="D644" s="22">
        <v>42597</v>
      </c>
      <c r="E644" s="22">
        <v>42625</v>
      </c>
      <c r="F644" s="22">
        <v>42603</v>
      </c>
      <c r="G644" s="21" t="s">
        <v>644</v>
      </c>
      <c r="H644" s="21">
        <v>63.449999999999996</v>
      </c>
      <c r="I644" s="21">
        <v>63.449999999999996</v>
      </c>
      <c r="J644" s="21" t="s">
        <v>368</v>
      </c>
      <c r="K644" s="21" t="str">
        <f>TEXT(CustomerOrderInfo[[#This Row],[OrderDate]],"mmm")</f>
        <v>Aug</v>
      </c>
    </row>
    <row r="645" spans="2:11" hidden="1" x14ac:dyDescent="0.3">
      <c r="B645" s="20">
        <v>10306</v>
      </c>
      <c r="C645" s="20" t="s">
        <v>231</v>
      </c>
      <c r="D645" s="22">
        <v>42629</v>
      </c>
      <c r="E645" s="22">
        <v>42657</v>
      </c>
      <c r="F645" s="22">
        <v>42636</v>
      </c>
      <c r="G645" s="21" t="s">
        <v>646</v>
      </c>
      <c r="H645" s="21">
        <v>37.799999999999997</v>
      </c>
      <c r="I645" s="21">
        <v>37.799999999999997</v>
      </c>
      <c r="J645" s="21" t="s">
        <v>368</v>
      </c>
      <c r="K645" s="21" t="str">
        <f>TEXT(CustomerOrderInfo[[#This Row],[OrderDate]],"mmm")</f>
        <v>Sep</v>
      </c>
    </row>
    <row r="646" spans="2:11" hidden="1" x14ac:dyDescent="0.3">
      <c r="B646" s="20">
        <v>10917</v>
      </c>
      <c r="C646" s="20" t="s">
        <v>231</v>
      </c>
      <c r="D646" s="22">
        <v>43161</v>
      </c>
      <c r="E646" s="22">
        <v>43189</v>
      </c>
      <c r="F646" s="22">
        <v>43170</v>
      </c>
      <c r="G646" s="21" t="s">
        <v>645</v>
      </c>
      <c r="H646" s="21">
        <v>41.449999999999996</v>
      </c>
      <c r="I646" s="21">
        <v>41.449999999999996</v>
      </c>
      <c r="J646" s="21" t="s">
        <v>368</v>
      </c>
      <c r="K646" s="21" t="str">
        <f>TEXT(CustomerOrderInfo[[#This Row],[OrderDate]],"mmm")</f>
        <v>Mar</v>
      </c>
    </row>
    <row r="647" spans="2:11" hidden="1" x14ac:dyDescent="0.3">
      <c r="B647" s="20">
        <v>11013</v>
      </c>
      <c r="C647" s="20" t="s">
        <v>231</v>
      </c>
      <c r="D647" s="22">
        <v>43199</v>
      </c>
      <c r="E647" s="22">
        <v>43227</v>
      </c>
      <c r="F647" s="22">
        <v>43200</v>
      </c>
      <c r="G647" s="21" t="s">
        <v>644</v>
      </c>
      <c r="H647" s="21">
        <v>164.95000000000002</v>
      </c>
      <c r="I647" s="21">
        <v>164.95000000000002</v>
      </c>
      <c r="J647" s="21" t="s">
        <v>368</v>
      </c>
      <c r="K647" s="21" t="str">
        <f>TEXT(CustomerOrderInfo[[#This Row],[OrderDate]],"mmm")</f>
        <v>Apr</v>
      </c>
    </row>
    <row r="648" spans="2:11" hidden="1" x14ac:dyDescent="0.3">
      <c r="B648" s="20">
        <v>10387</v>
      </c>
      <c r="C648" s="20" t="s">
        <v>234</v>
      </c>
      <c r="D648" s="22">
        <v>42722</v>
      </c>
      <c r="E648" s="22">
        <v>42750</v>
      </c>
      <c r="F648" s="22">
        <v>42724</v>
      </c>
      <c r="G648" s="21" t="s">
        <v>645</v>
      </c>
      <c r="H648" s="21">
        <v>468.15</v>
      </c>
      <c r="I648" s="21">
        <v>468.15</v>
      </c>
      <c r="J648" s="21" t="s">
        <v>369</v>
      </c>
      <c r="K648" s="21" t="str">
        <f>TEXT(CustomerOrderInfo[[#This Row],[OrderDate]],"mmm")</f>
        <v>Dec</v>
      </c>
    </row>
    <row r="649" spans="2:11" hidden="1" x14ac:dyDescent="0.3">
      <c r="B649" s="20">
        <v>10520</v>
      </c>
      <c r="C649" s="20" t="s">
        <v>234</v>
      </c>
      <c r="D649" s="22">
        <v>42854</v>
      </c>
      <c r="E649" s="22">
        <v>42882</v>
      </c>
      <c r="F649" s="22">
        <v>42856</v>
      </c>
      <c r="G649" s="21" t="s">
        <v>644</v>
      </c>
      <c r="H649" s="21">
        <v>66.849999999999994</v>
      </c>
      <c r="I649" s="21">
        <v>66.849999999999994</v>
      </c>
      <c r="J649" s="21" t="s">
        <v>369</v>
      </c>
      <c r="K649" s="21" t="str">
        <f>TEXT(CustomerOrderInfo[[#This Row],[OrderDate]],"mmm")</f>
        <v>Apr</v>
      </c>
    </row>
    <row r="650" spans="2:11" hidden="1" x14ac:dyDescent="0.3">
      <c r="B650" s="20">
        <v>10639</v>
      </c>
      <c r="C650" s="20" t="s">
        <v>234</v>
      </c>
      <c r="D650" s="22">
        <v>42967</v>
      </c>
      <c r="E650" s="22">
        <v>42995</v>
      </c>
      <c r="F650" s="22">
        <v>42974</v>
      </c>
      <c r="G650" s="21" t="s">
        <v>646</v>
      </c>
      <c r="H650" s="21">
        <v>193.2</v>
      </c>
      <c r="I650" s="21">
        <v>193.2</v>
      </c>
      <c r="J650" s="21" t="s">
        <v>369</v>
      </c>
      <c r="K650" s="21" t="str">
        <f>TEXT(CustomerOrderInfo[[#This Row],[OrderDate]],"mmm")</f>
        <v>Aug</v>
      </c>
    </row>
    <row r="651" spans="2:11" hidden="1" x14ac:dyDescent="0.3">
      <c r="B651" s="20">
        <v>10831</v>
      </c>
      <c r="C651" s="20" t="s">
        <v>234</v>
      </c>
      <c r="D651" s="22">
        <v>43114</v>
      </c>
      <c r="E651" s="22">
        <v>43142</v>
      </c>
      <c r="F651" s="22">
        <v>43123</v>
      </c>
      <c r="G651" s="21" t="s">
        <v>645</v>
      </c>
      <c r="H651" s="21">
        <v>360.95</v>
      </c>
      <c r="I651" s="21">
        <v>360.95</v>
      </c>
      <c r="J651" s="21" t="s">
        <v>369</v>
      </c>
      <c r="K651" s="21" t="str">
        <f>TEXT(CustomerOrderInfo[[#This Row],[OrderDate]],"mmm")</f>
        <v>Jan</v>
      </c>
    </row>
    <row r="652" spans="2:11" hidden="1" x14ac:dyDescent="0.3">
      <c r="B652" s="20">
        <v>10909</v>
      </c>
      <c r="C652" s="20" t="s">
        <v>234</v>
      </c>
      <c r="D652" s="22">
        <v>43157</v>
      </c>
      <c r="E652" s="22">
        <v>43185</v>
      </c>
      <c r="F652" s="22">
        <v>43169</v>
      </c>
      <c r="G652" s="21" t="s">
        <v>645</v>
      </c>
      <c r="H652" s="21">
        <v>265.25</v>
      </c>
      <c r="I652" s="21">
        <v>265.25</v>
      </c>
      <c r="J652" s="21" t="s">
        <v>369</v>
      </c>
      <c r="K652" s="21" t="str">
        <f>TEXT(CustomerOrderInfo[[#This Row],[OrderDate]],"mmm")</f>
        <v>Feb</v>
      </c>
    </row>
    <row r="653" spans="2:11" hidden="1" x14ac:dyDescent="0.3">
      <c r="B653" s="20">
        <v>11015</v>
      </c>
      <c r="C653" s="20" t="s">
        <v>234</v>
      </c>
      <c r="D653" s="22">
        <v>43200</v>
      </c>
      <c r="E653" s="22">
        <v>43214</v>
      </c>
      <c r="F653" s="22">
        <v>43210</v>
      </c>
      <c r="G653" s="21" t="s">
        <v>645</v>
      </c>
      <c r="H653" s="21">
        <v>23.1</v>
      </c>
      <c r="I653" s="21">
        <v>23.1</v>
      </c>
      <c r="J653" s="21" t="s">
        <v>369</v>
      </c>
      <c r="K653" s="21" t="str">
        <f>TEXT(CustomerOrderInfo[[#This Row],[OrderDate]],"mmm")</f>
        <v>Apr</v>
      </c>
    </row>
    <row r="654" spans="2:11" hidden="1" x14ac:dyDescent="0.3">
      <c r="B654" s="20">
        <v>10324</v>
      </c>
      <c r="C654" s="20" t="s">
        <v>237</v>
      </c>
      <c r="D654" s="22">
        <v>42651</v>
      </c>
      <c r="E654" s="22">
        <v>42679</v>
      </c>
      <c r="F654" s="22">
        <v>42653</v>
      </c>
      <c r="G654" s="21" t="s">
        <v>644</v>
      </c>
      <c r="H654" s="21">
        <v>1071.3500000000001</v>
      </c>
      <c r="I654" s="21">
        <v>1071.3500000000001</v>
      </c>
      <c r="J654" s="21" t="s">
        <v>370</v>
      </c>
      <c r="K654" s="21" t="str">
        <f>TEXT(CustomerOrderInfo[[#This Row],[OrderDate]],"mmm")</f>
        <v>Oct</v>
      </c>
    </row>
    <row r="655" spans="2:11" hidden="1" x14ac:dyDescent="0.3">
      <c r="B655" s="20">
        <v>10393</v>
      </c>
      <c r="C655" s="20" t="s">
        <v>237</v>
      </c>
      <c r="D655" s="22">
        <v>42729</v>
      </c>
      <c r="E655" s="22">
        <v>42757</v>
      </c>
      <c r="F655" s="22">
        <v>42738</v>
      </c>
      <c r="G655" s="21" t="s">
        <v>646</v>
      </c>
      <c r="H655" s="21">
        <v>632.79999999999995</v>
      </c>
      <c r="I655" s="21">
        <v>632.79999999999995</v>
      </c>
      <c r="J655" s="21" t="s">
        <v>370</v>
      </c>
      <c r="K655" s="21" t="str">
        <f>TEXT(CustomerOrderInfo[[#This Row],[OrderDate]],"mmm")</f>
        <v>Dec</v>
      </c>
    </row>
    <row r="656" spans="2:11" hidden="1" x14ac:dyDescent="0.3">
      <c r="B656" s="20">
        <v>10398</v>
      </c>
      <c r="C656" s="20" t="s">
        <v>237</v>
      </c>
      <c r="D656" s="22">
        <v>42734</v>
      </c>
      <c r="E656" s="22">
        <v>42762</v>
      </c>
      <c r="F656" s="22">
        <v>42744</v>
      </c>
      <c r="G656" s="21" t="s">
        <v>646</v>
      </c>
      <c r="H656" s="21">
        <v>445.79999999999995</v>
      </c>
      <c r="I656" s="21">
        <v>445.79999999999995</v>
      </c>
      <c r="J656" s="21" t="s">
        <v>370</v>
      </c>
      <c r="K656" s="21" t="str">
        <f>TEXT(CustomerOrderInfo[[#This Row],[OrderDate]],"mmm")</f>
        <v>Dec</v>
      </c>
    </row>
    <row r="657" spans="2:11" hidden="1" x14ac:dyDescent="0.3">
      <c r="B657" s="20">
        <v>10440</v>
      </c>
      <c r="C657" s="20" t="s">
        <v>237</v>
      </c>
      <c r="D657" s="22">
        <v>42776</v>
      </c>
      <c r="E657" s="22">
        <v>42804</v>
      </c>
      <c r="F657" s="22">
        <v>42794</v>
      </c>
      <c r="G657" s="21" t="s">
        <v>645</v>
      </c>
      <c r="H657" s="21">
        <v>432.65</v>
      </c>
      <c r="I657" s="21">
        <v>432.65</v>
      </c>
      <c r="J657" s="21" t="s">
        <v>370</v>
      </c>
      <c r="K657" s="21" t="str">
        <f>TEXT(CustomerOrderInfo[[#This Row],[OrderDate]],"mmm")</f>
        <v>Feb</v>
      </c>
    </row>
    <row r="658" spans="2:11" hidden="1" x14ac:dyDescent="0.3">
      <c r="B658" s="20">
        <v>10452</v>
      </c>
      <c r="C658" s="20" t="s">
        <v>237</v>
      </c>
      <c r="D658" s="22">
        <v>42786</v>
      </c>
      <c r="E658" s="22">
        <v>42814</v>
      </c>
      <c r="F658" s="22">
        <v>42792</v>
      </c>
      <c r="G658" s="21" t="s">
        <v>644</v>
      </c>
      <c r="H658" s="21">
        <v>701.3</v>
      </c>
      <c r="I658" s="21">
        <v>701.3</v>
      </c>
      <c r="J658" s="21" t="s">
        <v>370</v>
      </c>
      <c r="K658" s="21" t="str">
        <f>TEXT(CustomerOrderInfo[[#This Row],[OrderDate]],"mmm")</f>
        <v>Feb</v>
      </c>
    </row>
    <row r="659" spans="2:11" hidden="1" x14ac:dyDescent="0.3">
      <c r="B659" s="20">
        <v>10510</v>
      </c>
      <c r="C659" s="20" t="s">
        <v>237</v>
      </c>
      <c r="D659" s="22">
        <v>42843</v>
      </c>
      <c r="E659" s="22">
        <v>42871</v>
      </c>
      <c r="F659" s="22">
        <v>42853</v>
      </c>
      <c r="G659" s="21" t="s">
        <v>646</v>
      </c>
      <c r="H659" s="21">
        <v>1838.15</v>
      </c>
      <c r="I659" s="21">
        <v>1838.15</v>
      </c>
      <c r="J659" s="21" t="s">
        <v>370</v>
      </c>
      <c r="K659" s="21" t="str">
        <f>TEXT(CustomerOrderInfo[[#This Row],[OrderDate]],"mmm")</f>
        <v>Apr</v>
      </c>
    </row>
    <row r="660" spans="2:11" hidden="1" x14ac:dyDescent="0.3">
      <c r="B660" s="20">
        <v>10555</v>
      </c>
      <c r="C660" s="20" t="s">
        <v>237</v>
      </c>
      <c r="D660" s="22">
        <v>42888</v>
      </c>
      <c r="E660" s="22">
        <v>42916</v>
      </c>
      <c r="F660" s="22">
        <v>42890</v>
      </c>
      <c r="G660" s="21" t="s">
        <v>646</v>
      </c>
      <c r="H660" s="21">
        <v>1262.45</v>
      </c>
      <c r="I660" s="21">
        <v>1262.45</v>
      </c>
      <c r="J660" s="21" t="s">
        <v>370</v>
      </c>
      <c r="K660" s="21" t="str">
        <f>TEXT(CustomerOrderInfo[[#This Row],[OrderDate]],"mmm")</f>
        <v>Jun</v>
      </c>
    </row>
    <row r="661" spans="2:11" hidden="1" x14ac:dyDescent="0.3">
      <c r="B661" s="20">
        <v>10603</v>
      </c>
      <c r="C661" s="20" t="s">
        <v>237</v>
      </c>
      <c r="D661" s="22">
        <v>42934</v>
      </c>
      <c r="E661" s="22">
        <v>42962</v>
      </c>
      <c r="F661" s="22">
        <v>42955</v>
      </c>
      <c r="G661" s="21" t="s">
        <v>645</v>
      </c>
      <c r="H661" s="21">
        <v>243.85000000000002</v>
      </c>
      <c r="I661" s="21">
        <v>243.85000000000002</v>
      </c>
      <c r="J661" s="21" t="s">
        <v>370</v>
      </c>
      <c r="K661" s="21" t="str">
        <f>TEXT(CustomerOrderInfo[[#This Row],[OrderDate]],"mmm")</f>
        <v>Jul</v>
      </c>
    </row>
    <row r="662" spans="2:11" hidden="1" x14ac:dyDescent="0.3">
      <c r="B662" s="20">
        <v>10607</v>
      </c>
      <c r="C662" s="20" t="s">
        <v>237</v>
      </c>
      <c r="D662" s="22">
        <v>42938</v>
      </c>
      <c r="E662" s="22">
        <v>42966</v>
      </c>
      <c r="F662" s="22">
        <v>42941</v>
      </c>
      <c r="G662" s="21" t="s">
        <v>644</v>
      </c>
      <c r="H662" s="21">
        <v>1001.2</v>
      </c>
      <c r="I662" s="21">
        <v>1001.2</v>
      </c>
      <c r="J662" s="21" t="s">
        <v>370</v>
      </c>
      <c r="K662" s="21" t="str">
        <f>TEXT(CustomerOrderInfo[[#This Row],[OrderDate]],"mmm")</f>
        <v>Jul</v>
      </c>
    </row>
    <row r="663" spans="2:11" hidden="1" x14ac:dyDescent="0.3">
      <c r="B663" s="20">
        <v>10612</v>
      </c>
      <c r="C663" s="20" t="s">
        <v>237</v>
      </c>
      <c r="D663" s="22">
        <v>42944</v>
      </c>
      <c r="E663" s="22">
        <v>42972</v>
      </c>
      <c r="F663" s="22">
        <v>42948</v>
      </c>
      <c r="G663" s="21" t="s">
        <v>645</v>
      </c>
      <c r="H663" s="21">
        <v>2720.4</v>
      </c>
      <c r="I663" s="21">
        <v>2720.4</v>
      </c>
      <c r="J663" s="21" t="s">
        <v>370</v>
      </c>
      <c r="K663" s="21" t="str">
        <f>TEXT(CustomerOrderInfo[[#This Row],[OrderDate]],"mmm")</f>
        <v>Jul</v>
      </c>
    </row>
    <row r="664" spans="2:11" hidden="1" x14ac:dyDescent="0.3">
      <c r="B664" s="20">
        <v>10627</v>
      </c>
      <c r="C664" s="20" t="s">
        <v>237</v>
      </c>
      <c r="D664" s="22">
        <v>42958</v>
      </c>
      <c r="E664" s="22">
        <v>43000</v>
      </c>
      <c r="F664" s="22">
        <v>42968</v>
      </c>
      <c r="G664" s="21" t="s">
        <v>646</v>
      </c>
      <c r="H664" s="21">
        <v>537.29999999999995</v>
      </c>
      <c r="I664" s="21">
        <v>537.29999999999995</v>
      </c>
      <c r="J664" s="21" t="s">
        <v>370</v>
      </c>
      <c r="K664" s="21" t="str">
        <f>TEXT(CustomerOrderInfo[[#This Row],[OrderDate]],"mmm")</f>
        <v>Aug</v>
      </c>
    </row>
    <row r="665" spans="2:11" hidden="1" x14ac:dyDescent="0.3">
      <c r="B665" s="20">
        <v>10657</v>
      </c>
      <c r="C665" s="20" t="s">
        <v>237</v>
      </c>
      <c r="D665" s="22">
        <v>42982</v>
      </c>
      <c r="E665" s="22">
        <v>43010</v>
      </c>
      <c r="F665" s="22">
        <v>42993</v>
      </c>
      <c r="G665" s="21" t="s">
        <v>645</v>
      </c>
      <c r="H665" s="21">
        <v>1763.45</v>
      </c>
      <c r="I665" s="21">
        <v>1763.45</v>
      </c>
      <c r="J665" s="21" t="s">
        <v>370</v>
      </c>
      <c r="K665" s="21" t="str">
        <f>TEXT(CustomerOrderInfo[[#This Row],[OrderDate]],"mmm")</f>
        <v>Sep</v>
      </c>
    </row>
    <row r="666" spans="2:11" hidden="1" x14ac:dyDescent="0.3">
      <c r="B666" s="20">
        <v>10678</v>
      </c>
      <c r="C666" s="20" t="s">
        <v>237</v>
      </c>
      <c r="D666" s="22">
        <v>43001</v>
      </c>
      <c r="E666" s="22">
        <v>43029</v>
      </c>
      <c r="F666" s="22">
        <v>43024</v>
      </c>
      <c r="G666" s="21" t="s">
        <v>646</v>
      </c>
      <c r="H666" s="21">
        <v>1944.9</v>
      </c>
      <c r="I666" s="21">
        <v>1944.9</v>
      </c>
      <c r="J666" s="21" t="s">
        <v>370</v>
      </c>
      <c r="K666" s="21" t="str">
        <f>TEXT(CustomerOrderInfo[[#This Row],[OrderDate]],"mmm")</f>
        <v>Sep</v>
      </c>
    </row>
    <row r="667" spans="2:11" hidden="1" x14ac:dyDescent="0.3">
      <c r="B667" s="20">
        <v>10700</v>
      </c>
      <c r="C667" s="20" t="s">
        <v>237</v>
      </c>
      <c r="D667" s="22">
        <v>43018</v>
      </c>
      <c r="E667" s="22">
        <v>43046</v>
      </c>
      <c r="F667" s="22">
        <v>43024</v>
      </c>
      <c r="G667" s="21" t="s">
        <v>644</v>
      </c>
      <c r="H667" s="21">
        <v>325.5</v>
      </c>
      <c r="I667" s="21">
        <v>325.5</v>
      </c>
      <c r="J667" s="21" t="s">
        <v>370</v>
      </c>
      <c r="K667" s="21" t="str">
        <f>TEXT(CustomerOrderInfo[[#This Row],[OrderDate]],"mmm")</f>
        <v>Oct</v>
      </c>
    </row>
    <row r="668" spans="2:11" hidden="1" x14ac:dyDescent="0.3">
      <c r="B668" s="20">
        <v>10711</v>
      </c>
      <c r="C668" s="20" t="s">
        <v>237</v>
      </c>
      <c r="D668" s="22">
        <v>43029</v>
      </c>
      <c r="E668" s="22">
        <v>43071</v>
      </c>
      <c r="F668" s="22">
        <v>43037</v>
      </c>
      <c r="G668" s="21" t="s">
        <v>645</v>
      </c>
      <c r="H668" s="21">
        <v>262.04999999999995</v>
      </c>
      <c r="I668" s="21">
        <v>262.04999999999995</v>
      </c>
      <c r="J668" s="21" t="s">
        <v>370</v>
      </c>
      <c r="K668" s="21" t="str">
        <f>TEXT(CustomerOrderInfo[[#This Row],[OrderDate]],"mmm")</f>
        <v>Oct</v>
      </c>
    </row>
    <row r="669" spans="2:11" hidden="1" x14ac:dyDescent="0.3">
      <c r="B669" s="20">
        <v>10713</v>
      </c>
      <c r="C669" s="20" t="s">
        <v>237</v>
      </c>
      <c r="D669" s="22">
        <v>43030</v>
      </c>
      <c r="E669" s="22">
        <v>43058</v>
      </c>
      <c r="F669" s="22">
        <v>43032</v>
      </c>
      <c r="G669" s="21" t="s">
        <v>644</v>
      </c>
      <c r="H669" s="21">
        <v>835.25</v>
      </c>
      <c r="I669" s="21">
        <v>835.25</v>
      </c>
      <c r="J669" s="21" t="s">
        <v>370</v>
      </c>
      <c r="K669" s="21" t="str">
        <f>TEXT(CustomerOrderInfo[[#This Row],[OrderDate]],"mmm")</f>
        <v>Oct</v>
      </c>
    </row>
    <row r="670" spans="2:11" hidden="1" x14ac:dyDescent="0.3">
      <c r="B670" s="20">
        <v>10714</v>
      </c>
      <c r="C670" s="20" t="s">
        <v>237</v>
      </c>
      <c r="D670" s="22">
        <v>43030</v>
      </c>
      <c r="E670" s="22">
        <v>43058</v>
      </c>
      <c r="F670" s="22">
        <v>43035</v>
      </c>
      <c r="G670" s="21" t="s">
        <v>646</v>
      </c>
      <c r="H670" s="21">
        <v>122.44999999999999</v>
      </c>
      <c r="I670" s="21">
        <v>122.44999999999999</v>
      </c>
      <c r="J670" s="21" t="s">
        <v>370</v>
      </c>
      <c r="K670" s="21" t="str">
        <f>TEXT(CustomerOrderInfo[[#This Row],[OrderDate]],"mmm")</f>
        <v>Oct</v>
      </c>
    </row>
    <row r="671" spans="2:11" hidden="1" x14ac:dyDescent="0.3">
      <c r="B671" s="20">
        <v>10722</v>
      </c>
      <c r="C671" s="20" t="s">
        <v>237</v>
      </c>
      <c r="D671" s="22">
        <v>43037</v>
      </c>
      <c r="E671" s="22">
        <v>43079</v>
      </c>
      <c r="F671" s="22">
        <v>43043</v>
      </c>
      <c r="G671" s="21" t="s">
        <v>644</v>
      </c>
      <c r="H671" s="21">
        <v>372.9</v>
      </c>
      <c r="I671" s="21">
        <v>372.9</v>
      </c>
      <c r="J671" s="21" t="s">
        <v>370</v>
      </c>
      <c r="K671" s="21" t="str">
        <f>TEXT(CustomerOrderInfo[[#This Row],[OrderDate]],"mmm")</f>
        <v>Oct</v>
      </c>
    </row>
    <row r="672" spans="2:11" hidden="1" x14ac:dyDescent="0.3">
      <c r="B672" s="20">
        <v>10748</v>
      </c>
      <c r="C672" s="20" t="s">
        <v>237</v>
      </c>
      <c r="D672" s="22">
        <v>43059</v>
      </c>
      <c r="E672" s="22">
        <v>43087</v>
      </c>
      <c r="F672" s="22">
        <v>43067</v>
      </c>
      <c r="G672" s="21" t="s">
        <v>644</v>
      </c>
      <c r="H672" s="21">
        <v>1162.75</v>
      </c>
      <c r="I672" s="21">
        <v>1162.75</v>
      </c>
      <c r="J672" s="21" t="s">
        <v>370</v>
      </c>
      <c r="K672" s="21" t="str">
        <f>TEXT(CustomerOrderInfo[[#This Row],[OrderDate]],"mmm")</f>
        <v>Nov</v>
      </c>
    </row>
    <row r="673" spans="2:11" hidden="1" x14ac:dyDescent="0.3">
      <c r="B673" s="20">
        <v>10757</v>
      </c>
      <c r="C673" s="20" t="s">
        <v>237</v>
      </c>
      <c r="D673" s="22">
        <v>43066</v>
      </c>
      <c r="E673" s="22">
        <v>43094</v>
      </c>
      <c r="F673" s="22">
        <v>43084</v>
      </c>
      <c r="G673" s="21" t="s">
        <v>644</v>
      </c>
      <c r="H673" s="21">
        <v>40.949999999999996</v>
      </c>
      <c r="I673" s="21">
        <v>40.949999999999996</v>
      </c>
      <c r="J673" s="21" t="s">
        <v>370</v>
      </c>
      <c r="K673" s="21" t="str">
        <f>TEXT(CustomerOrderInfo[[#This Row],[OrderDate]],"mmm")</f>
        <v>Nov</v>
      </c>
    </row>
    <row r="674" spans="2:11" hidden="1" x14ac:dyDescent="0.3">
      <c r="B674" s="20">
        <v>10815</v>
      </c>
      <c r="C674" s="20" t="s">
        <v>237</v>
      </c>
      <c r="D674" s="22">
        <v>43105</v>
      </c>
      <c r="E674" s="22">
        <v>43133</v>
      </c>
      <c r="F674" s="22">
        <v>43114</v>
      </c>
      <c r="G674" s="21" t="s">
        <v>646</v>
      </c>
      <c r="H674" s="21">
        <v>73.099999999999994</v>
      </c>
      <c r="I674" s="21">
        <v>73.099999999999994</v>
      </c>
      <c r="J674" s="21" t="s">
        <v>370</v>
      </c>
      <c r="K674" s="21" t="str">
        <f>TEXT(CustomerOrderInfo[[#This Row],[OrderDate]],"mmm")</f>
        <v>Jan</v>
      </c>
    </row>
    <row r="675" spans="2:11" hidden="1" x14ac:dyDescent="0.3">
      <c r="B675" s="20">
        <v>10847</v>
      </c>
      <c r="C675" s="20" t="s">
        <v>237</v>
      </c>
      <c r="D675" s="22">
        <v>43122</v>
      </c>
      <c r="E675" s="22">
        <v>43136</v>
      </c>
      <c r="F675" s="22">
        <v>43141</v>
      </c>
      <c r="G675" s="21" t="s">
        <v>646</v>
      </c>
      <c r="H675" s="21">
        <v>2437.85</v>
      </c>
      <c r="I675" s="21">
        <v>2437.85</v>
      </c>
      <c r="J675" s="21" t="s">
        <v>370</v>
      </c>
      <c r="K675" s="21" t="str">
        <f>TEXT(CustomerOrderInfo[[#This Row],[OrderDate]],"mmm")</f>
        <v>Jan</v>
      </c>
    </row>
    <row r="676" spans="2:11" hidden="1" x14ac:dyDescent="0.3">
      <c r="B676" s="20">
        <v>10882</v>
      </c>
      <c r="C676" s="20" t="s">
        <v>237</v>
      </c>
      <c r="D676" s="22">
        <v>43142</v>
      </c>
      <c r="E676" s="22">
        <v>43170</v>
      </c>
      <c r="F676" s="22">
        <v>43151</v>
      </c>
      <c r="G676" s="21" t="s">
        <v>646</v>
      </c>
      <c r="H676" s="21">
        <v>115.5</v>
      </c>
      <c r="I676" s="21">
        <v>115.5</v>
      </c>
      <c r="J676" s="21" t="s">
        <v>370</v>
      </c>
      <c r="K676" s="21" t="str">
        <f>TEXT(CustomerOrderInfo[[#This Row],[OrderDate]],"mmm")</f>
        <v>Feb</v>
      </c>
    </row>
    <row r="677" spans="2:11" hidden="1" x14ac:dyDescent="0.3">
      <c r="B677" s="20">
        <v>10894</v>
      </c>
      <c r="C677" s="20" t="s">
        <v>237</v>
      </c>
      <c r="D677" s="22">
        <v>43149</v>
      </c>
      <c r="E677" s="22">
        <v>43177</v>
      </c>
      <c r="F677" s="22">
        <v>43151</v>
      </c>
      <c r="G677" s="21" t="s">
        <v>644</v>
      </c>
      <c r="H677" s="21">
        <v>580.65</v>
      </c>
      <c r="I677" s="21">
        <v>580.65</v>
      </c>
      <c r="J677" s="21" t="s">
        <v>370</v>
      </c>
      <c r="K677" s="21" t="str">
        <f>TEXT(CustomerOrderInfo[[#This Row],[OrderDate]],"mmm")</f>
        <v>Feb</v>
      </c>
    </row>
    <row r="678" spans="2:11" hidden="1" x14ac:dyDescent="0.3">
      <c r="B678" s="20">
        <v>10941</v>
      </c>
      <c r="C678" s="20" t="s">
        <v>237</v>
      </c>
      <c r="D678" s="22">
        <v>43170</v>
      </c>
      <c r="E678" s="22">
        <v>43198</v>
      </c>
      <c r="F678" s="22">
        <v>43179</v>
      </c>
      <c r="G678" s="21" t="s">
        <v>645</v>
      </c>
      <c r="H678" s="21">
        <v>2004.05</v>
      </c>
      <c r="I678" s="21">
        <v>2004.05</v>
      </c>
      <c r="J678" s="21" t="s">
        <v>370</v>
      </c>
      <c r="K678" s="21" t="str">
        <f>TEXT(CustomerOrderInfo[[#This Row],[OrderDate]],"mmm")</f>
        <v>Mar</v>
      </c>
    </row>
    <row r="679" spans="2:11" hidden="1" x14ac:dyDescent="0.3">
      <c r="B679" s="20">
        <v>10983</v>
      </c>
      <c r="C679" s="20" t="s">
        <v>237</v>
      </c>
      <c r="D679" s="22">
        <v>43186</v>
      </c>
      <c r="E679" s="22">
        <v>43214</v>
      </c>
      <c r="F679" s="22">
        <v>43196</v>
      </c>
      <c r="G679" s="21" t="s">
        <v>645</v>
      </c>
      <c r="H679" s="21">
        <v>3287.7</v>
      </c>
      <c r="I679" s="21">
        <v>3287.7</v>
      </c>
      <c r="J679" s="21" t="s">
        <v>370</v>
      </c>
      <c r="K679" s="21" t="str">
        <f>TEXT(CustomerOrderInfo[[#This Row],[OrderDate]],"mmm")</f>
        <v>Mar</v>
      </c>
    </row>
    <row r="680" spans="2:11" hidden="1" x14ac:dyDescent="0.3">
      <c r="B680" s="20">
        <v>10984</v>
      </c>
      <c r="C680" s="20" t="s">
        <v>237</v>
      </c>
      <c r="D680" s="22">
        <v>43189</v>
      </c>
      <c r="E680" s="22">
        <v>43217</v>
      </c>
      <c r="F680" s="22">
        <v>43193</v>
      </c>
      <c r="G680" s="21" t="s">
        <v>646</v>
      </c>
      <c r="H680" s="21">
        <v>1056.0999999999999</v>
      </c>
      <c r="I680" s="21">
        <v>1056.0999999999999</v>
      </c>
      <c r="J680" s="21" t="s">
        <v>370</v>
      </c>
      <c r="K680" s="21" t="str">
        <f>TEXT(CustomerOrderInfo[[#This Row],[OrderDate]],"mmm")</f>
        <v>Mar</v>
      </c>
    </row>
    <row r="681" spans="2:11" hidden="1" x14ac:dyDescent="0.3">
      <c r="B681" s="20">
        <v>11002</v>
      </c>
      <c r="C681" s="20" t="s">
        <v>237</v>
      </c>
      <c r="D681" s="22">
        <v>43196</v>
      </c>
      <c r="E681" s="22">
        <v>43224</v>
      </c>
      <c r="F681" s="22">
        <v>43206</v>
      </c>
      <c r="G681" s="21" t="s">
        <v>644</v>
      </c>
      <c r="H681" s="21">
        <v>705.8</v>
      </c>
      <c r="I681" s="21">
        <v>705.8</v>
      </c>
      <c r="J681" s="21" t="s">
        <v>370</v>
      </c>
      <c r="K681" s="21" t="str">
        <f>TEXT(CustomerOrderInfo[[#This Row],[OrderDate]],"mmm")</f>
        <v>Apr</v>
      </c>
    </row>
    <row r="682" spans="2:11" hidden="1" x14ac:dyDescent="0.3">
      <c r="B682" s="20">
        <v>11030</v>
      </c>
      <c r="C682" s="20" t="s">
        <v>237</v>
      </c>
      <c r="D682" s="22">
        <v>43207</v>
      </c>
      <c r="E682" s="22">
        <v>43235</v>
      </c>
      <c r="F682" s="22">
        <v>43217</v>
      </c>
      <c r="G682" s="21" t="s">
        <v>645</v>
      </c>
      <c r="H682" s="21">
        <v>4153.75</v>
      </c>
      <c r="I682" s="21">
        <v>4153.75</v>
      </c>
      <c r="J682" s="21" t="s">
        <v>370</v>
      </c>
      <c r="K682" s="21" t="str">
        <f>TEXT(CustomerOrderInfo[[#This Row],[OrderDate]],"mmm")</f>
        <v>Apr</v>
      </c>
    </row>
    <row r="683" spans="2:11" hidden="1" x14ac:dyDescent="0.3">
      <c r="B683" s="20">
        <v>11031</v>
      </c>
      <c r="C683" s="20" t="s">
        <v>237</v>
      </c>
      <c r="D683" s="22">
        <v>43207</v>
      </c>
      <c r="E683" s="22">
        <v>43235</v>
      </c>
      <c r="F683" s="22">
        <v>43214</v>
      </c>
      <c r="G683" s="21" t="s">
        <v>645</v>
      </c>
      <c r="H683" s="21">
        <v>1136.0999999999999</v>
      </c>
      <c r="I683" s="21">
        <v>1136.0999999999999</v>
      </c>
      <c r="J683" s="21" t="s">
        <v>370</v>
      </c>
      <c r="K683" s="21" t="str">
        <f>TEXT(CustomerOrderInfo[[#This Row],[OrderDate]],"mmm")</f>
        <v>Apr</v>
      </c>
    </row>
    <row r="684" spans="2:11" hidden="1" x14ac:dyDescent="0.3">
      <c r="B684" s="20">
        <v>11064</v>
      </c>
      <c r="C684" s="20" t="s">
        <v>237</v>
      </c>
      <c r="D684" s="22">
        <v>43221</v>
      </c>
      <c r="E684" s="22">
        <v>43249</v>
      </c>
      <c r="F684" s="22">
        <v>43224</v>
      </c>
      <c r="G684" s="21" t="s">
        <v>644</v>
      </c>
      <c r="H684" s="21">
        <v>150.44999999999999</v>
      </c>
      <c r="I684" s="21">
        <v>150.44999999999999</v>
      </c>
      <c r="J684" s="21" t="s">
        <v>370</v>
      </c>
      <c r="K684" s="21" t="str">
        <f>TEXT(CustomerOrderInfo[[#This Row],[OrderDate]],"mmm")</f>
        <v>May</v>
      </c>
    </row>
    <row r="685" spans="2:11" hidden="1" x14ac:dyDescent="0.3">
      <c r="B685" s="20">
        <v>10359</v>
      </c>
      <c r="C685" s="20" t="s">
        <v>240</v>
      </c>
      <c r="D685" s="22">
        <v>42695</v>
      </c>
      <c r="E685" s="22">
        <v>42723</v>
      </c>
      <c r="F685" s="22">
        <v>42700</v>
      </c>
      <c r="G685" s="21" t="s">
        <v>646</v>
      </c>
      <c r="H685" s="21">
        <v>1442.15</v>
      </c>
      <c r="I685" s="21">
        <v>1442.15</v>
      </c>
      <c r="J685" s="21" t="s">
        <v>6</v>
      </c>
      <c r="K685" s="21" t="str">
        <f>TEXT(CustomerOrderInfo[[#This Row],[OrderDate]],"mmm")</f>
        <v>Nov</v>
      </c>
    </row>
    <row r="686" spans="2:11" hidden="1" x14ac:dyDescent="0.3">
      <c r="B686" s="20">
        <v>10377</v>
      </c>
      <c r="C686" s="20" t="s">
        <v>240</v>
      </c>
      <c r="D686" s="22">
        <v>42713</v>
      </c>
      <c r="E686" s="22">
        <v>42741</v>
      </c>
      <c r="F686" s="22">
        <v>42717</v>
      </c>
      <c r="G686" s="21" t="s">
        <v>646</v>
      </c>
      <c r="H686" s="21">
        <v>111.05000000000001</v>
      </c>
      <c r="I686" s="21">
        <v>111.05000000000001</v>
      </c>
      <c r="J686" s="21" t="s">
        <v>6</v>
      </c>
      <c r="K686" s="21" t="str">
        <f>TEXT(CustomerOrderInfo[[#This Row],[OrderDate]],"mmm")</f>
        <v>Dec</v>
      </c>
    </row>
    <row r="687" spans="2:11" hidden="1" x14ac:dyDescent="0.3">
      <c r="B687" s="20">
        <v>10388</v>
      </c>
      <c r="C687" s="20" t="s">
        <v>240</v>
      </c>
      <c r="D687" s="22">
        <v>42723</v>
      </c>
      <c r="E687" s="22">
        <v>42751</v>
      </c>
      <c r="F687" s="22">
        <v>42724</v>
      </c>
      <c r="G687" s="21" t="s">
        <v>644</v>
      </c>
      <c r="H687" s="21">
        <v>174.3</v>
      </c>
      <c r="I687" s="21">
        <v>174.3</v>
      </c>
      <c r="J687" s="21" t="s">
        <v>6</v>
      </c>
      <c r="K687" s="21" t="str">
        <f>TEXT(CustomerOrderInfo[[#This Row],[OrderDate]],"mmm")</f>
        <v>Dec</v>
      </c>
    </row>
    <row r="688" spans="2:11" hidden="1" x14ac:dyDescent="0.3">
      <c r="B688" s="20">
        <v>10472</v>
      </c>
      <c r="C688" s="20" t="s">
        <v>240</v>
      </c>
      <c r="D688" s="22">
        <v>42806</v>
      </c>
      <c r="E688" s="22">
        <v>42834</v>
      </c>
      <c r="F688" s="22">
        <v>42813</v>
      </c>
      <c r="G688" s="21" t="s">
        <v>644</v>
      </c>
      <c r="H688" s="21">
        <v>21</v>
      </c>
      <c r="I688" s="21">
        <v>21</v>
      </c>
      <c r="J688" s="21" t="s">
        <v>6</v>
      </c>
      <c r="K688" s="21" t="str">
        <f>TEXT(CustomerOrderInfo[[#This Row],[OrderDate]],"mmm")</f>
        <v>Mar</v>
      </c>
    </row>
    <row r="689" spans="2:11" hidden="1" x14ac:dyDescent="0.3">
      <c r="B689" s="20">
        <v>10523</v>
      </c>
      <c r="C689" s="20" t="s">
        <v>240</v>
      </c>
      <c r="D689" s="22">
        <v>42856</v>
      </c>
      <c r="E689" s="22">
        <v>42884</v>
      </c>
      <c r="F689" s="22">
        <v>42885</v>
      </c>
      <c r="G689" s="21" t="s">
        <v>645</v>
      </c>
      <c r="H689" s="21">
        <v>388.15</v>
      </c>
      <c r="I689" s="21">
        <v>388.15</v>
      </c>
      <c r="J689" s="21" t="s">
        <v>6</v>
      </c>
      <c r="K689" s="21" t="str">
        <f>TEXT(CustomerOrderInfo[[#This Row],[OrderDate]],"mmm")</f>
        <v>May</v>
      </c>
    </row>
    <row r="690" spans="2:11" hidden="1" x14ac:dyDescent="0.3">
      <c r="B690" s="20">
        <v>10547</v>
      </c>
      <c r="C690" s="20" t="s">
        <v>240</v>
      </c>
      <c r="D690" s="22">
        <v>42878</v>
      </c>
      <c r="E690" s="22">
        <v>42906</v>
      </c>
      <c r="F690" s="22">
        <v>42888</v>
      </c>
      <c r="G690" s="21" t="s">
        <v>645</v>
      </c>
      <c r="H690" s="21">
        <v>892.15000000000009</v>
      </c>
      <c r="I690" s="21">
        <v>892.15000000000009</v>
      </c>
      <c r="J690" s="21" t="s">
        <v>6</v>
      </c>
      <c r="K690" s="21" t="str">
        <f>TEXT(CustomerOrderInfo[[#This Row],[OrderDate]],"mmm")</f>
        <v>May</v>
      </c>
    </row>
    <row r="691" spans="2:11" hidden="1" x14ac:dyDescent="0.3">
      <c r="B691" s="20">
        <v>10800</v>
      </c>
      <c r="C691" s="20" t="s">
        <v>240</v>
      </c>
      <c r="D691" s="22">
        <v>43095</v>
      </c>
      <c r="E691" s="22">
        <v>43123</v>
      </c>
      <c r="F691" s="22">
        <v>43105</v>
      </c>
      <c r="G691" s="21" t="s">
        <v>646</v>
      </c>
      <c r="H691" s="21">
        <v>687.2</v>
      </c>
      <c r="I691" s="21">
        <v>687.2</v>
      </c>
      <c r="J691" s="21" t="s">
        <v>6</v>
      </c>
      <c r="K691" s="21" t="str">
        <f>TEXT(CustomerOrderInfo[[#This Row],[OrderDate]],"mmm")</f>
        <v>Dec</v>
      </c>
    </row>
    <row r="692" spans="2:11" hidden="1" x14ac:dyDescent="0.3">
      <c r="B692" s="20">
        <v>10804</v>
      </c>
      <c r="C692" s="20" t="s">
        <v>240</v>
      </c>
      <c r="D692" s="22">
        <v>43099</v>
      </c>
      <c r="E692" s="22">
        <v>43127</v>
      </c>
      <c r="F692" s="22">
        <v>43107</v>
      </c>
      <c r="G692" s="21" t="s">
        <v>645</v>
      </c>
      <c r="H692" s="21">
        <v>136.64999999999998</v>
      </c>
      <c r="I692" s="21">
        <v>136.64999999999998</v>
      </c>
      <c r="J692" s="21" t="s">
        <v>6</v>
      </c>
      <c r="K692" s="21" t="str">
        <f>TEXT(CustomerOrderInfo[[#This Row],[OrderDate]],"mmm")</f>
        <v>Dec</v>
      </c>
    </row>
    <row r="693" spans="2:11" hidden="1" x14ac:dyDescent="0.3">
      <c r="B693" s="20">
        <v>10869</v>
      </c>
      <c r="C693" s="20" t="s">
        <v>240</v>
      </c>
      <c r="D693" s="22">
        <v>43135</v>
      </c>
      <c r="E693" s="22">
        <v>43163</v>
      </c>
      <c r="F693" s="22">
        <v>43140</v>
      </c>
      <c r="G693" s="21" t="s">
        <v>644</v>
      </c>
      <c r="H693" s="21">
        <v>716.4</v>
      </c>
      <c r="I693" s="21">
        <v>716.4</v>
      </c>
      <c r="J693" s="21" t="s">
        <v>6</v>
      </c>
      <c r="K693" s="21" t="str">
        <f>TEXT(CustomerOrderInfo[[#This Row],[OrderDate]],"mmm")</f>
        <v>Feb</v>
      </c>
    </row>
    <row r="694" spans="2:11" hidden="1" x14ac:dyDescent="0.3">
      <c r="B694" s="20">
        <v>10341</v>
      </c>
      <c r="C694" s="20" t="s">
        <v>243</v>
      </c>
      <c r="D694" s="22">
        <v>42672</v>
      </c>
      <c r="E694" s="22">
        <v>42700</v>
      </c>
      <c r="F694" s="22">
        <v>42679</v>
      </c>
      <c r="G694" s="21" t="s">
        <v>646</v>
      </c>
      <c r="H694" s="21">
        <v>133.9</v>
      </c>
      <c r="I694" s="21">
        <v>133.9</v>
      </c>
      <c r="J694" s="21" t="s">
        <v>5</v>
      </c>
      <c r="K694" s="21" t="str">
        <f>TEXT(CustomerOrderInfo[[#This Row],[OrderDate]],"mmm")</f>
        <v>Oct</v>
      </c>
    </row>
    <row r="695" spans="2:11" hidden="1" x14ac:dyDescent="0.3">
      <c r="B695" s="20">
        <v>10417</v>
      </c>
      <c r="C695" s="20" t="s">
        <v>243</v>
      </c>
      <c r="D695" s="22">
        <v>42751</v>
      </c>
      <c r="E695" s="22">
        <v>42779</v>
      </c>
      <c r="F695" s="22">
        <v>42763</v>
      </c>
      <c r="G695" s="21" t="s">
        <v>646</v>
      </c>
      <c r="H695" s="21">
        <v>351.45000000000005</v>
      </c>
      <c r="I695" s="21">
        <v>351.45000000000005</v>
      </c>
      <c r="J695" s="21" t="s">
        <v>5</v>
      </c>
      <c r="K695" s="21" t="str">
        <f>TEXT(CustomerOrderInfo[[#This Row],[OrderDate]],"mmm")</f>
        <v>Jan</v>
      </c>
    </row>
    <row r="696" spans="2:11" hidden="1" x14ac:dyDescent="0.3">
      <c r="B696" s="20">
        <v>10556</v>
      </c>
      <c r="C696" s="20" t="s">
        <v>243</v>
      </c>
      <c r="D696" s="22">
        <v>42889</v>
      </c>
      <c r="E696" s="22">
        <v>42931</v>
      </c>
      <c r="F696" s="22">
        <v>42899</v>
      </c>
      <c r="G696" s="21" t="s">
        <v>644</v>
      </c>
      <c r="H696" s="21">
        <v>49</v>
      </c>
      <c r="I696" s="21">
        <v>49</v>
      </c>
      <c r="J696" s="21" t="s">
        <v>5</v>
      </c>
      <c r="K696" s="21" t="str">
        <f>TEXT(CustomerOrderInfo[[#This Row],[OrderDate]],"mmm")</f>
        <v>Jun</v>
      </c>
    </row>
    <row r="697" spans="2:11" hidden="1" x14ac:dyDescent="0.3">
      <c r="B697" s="20">
        <v>10642</v>
      </c>
      <c r="C697" s="20" t="s">
        <v>243</v>
      </c>
      <c r="D697" s="22">
        <v>42969</v>
      </c>
      <c r="E697" s="22">
        <v>42997</v>
      </c>
      <c r="F697" s="22">
        <v>42983</v>
      </c>
      <c r="G697" s="21" t="s">
        <v>646</v>
      </c>
      <c r="H697" s="21">
        <v>209.45</v>
      </c>
      <c r="I697" s="21">
        <v>209.45</v>
      </c>
      <c r="J697" s="21" t="s">
        <v>5</v>
      </c>
      <c r="K697" s="21" t="str">
        <f>TEXT(CustomerOrderInfo[[#This Row],[OrderDate]],"mmm")</f>
        <v>Aug</v>
      </c>
    </row>
    <row r="698" spans="2:11" hidden="1" x14ac:dyDescent="0.3">
      <c r="B698" s="20">
        <v>10669</v>
      </c>
      <c r="C698" s="20" t="s">
        <v>243</v>
      </c>
      <c r="D698" s="22">
        <v>42993</v>
      </c>
      <c r="E698" s="22">
        <v>43021</v>
      </c>
      <c r="F698" s="22">
        <v>43000</v>
      </c>
      <c r="G698" s="21" t="s">
        <v>644</v>
      </c>
      <c r="H698" s="21">
        <v>121.95</v>
      </c>
      <c r="I698" s="21">
        <v>121.95</v>
      </c>
      <c r="J698" s="21" t="s">
        <v>5</v>
      </c>
      <c r="K698" s="21" t="str">
        <f>TEXT(CustomerOrderInfo[[#This Row],[OrderDate]],"mmm")</f>
        <v>Sep</v>
      </c>
    </row>
    <row r="699" spans="2:11" hidden="1" x14ac:dyDescent="0.3">
      <c r="B699" s="20">
        <v>10802</v>
      </c>
      <c r="C699" s="20" t="s">
        <v>243</v>
      </c>
      <c r="D699" s="22">
        <v>43098</v>
      </c>
      <c r="E699" s="22">
        <v>43126</v>
      </c>
      <c r="F699" s="22">
        <v>43102</v>
      </c>
      <c r="G699" s="21" t="s">
        <v>645</v>
      </c>
      <c r="H699" s="21">
        <v>1286.3</v>
      </c>
      <c r="I699" s="21">
        <v>1286.3</v>
      </c>
      <c r="J699" s="21" t="s">
        <v>5</v>
      </c>
      <c r="K699" s="21" t="str">
        <f>TEXT(CustomerOrderInfo[[#This Row],[OrderDate]],"mmm")</f>
        <v>Dec</v>
      </c>
    </row>
    <row r="700" spans="2:11" hidden="1" x14ac:dyDescent="0.3">
      <c r="B700" s="20">
        <v>11074</v>
      </c>
      <c r="C700" s="20" t="s">
        <v>243</v>
      </c>
      <c r="D700" s="22">
        <v>43226</v>
      </c>
      <c r="E700" s="22">
        <v>43254</v>
      </c>
      <c r="F700" s="22"/>
      <c r="G700" s="21" t="s">
        <v>645</v>
      </c>
      <c r="H700" s="21">
        <v>92.2</v>
      </c>
      <c r="I700" s="21">
        <v>92.2</v>
      </c>
      <c r="J700" s="21" t="s">
        <v>5</v>
      </c>
      <c r="K700" s="21" t="str">
        <f>TEXT(CustomerOrderInfo[[#This Row],[OrderDate]],"mmm")</f>
        <v>May</v>
      </c>
    </row>
    <row r="701" spans="2:11" hidden="1" x14ac:dyDescent="0.3">
      <c r="B701" s="20">
        <v>10738</v>
      </c>
      <c r="C701" s="20" t="s">
        <v>246</v>
      </c>
      <c r="D701" s="22">
        <v>43051</v>
      </c>
      <c r="E701" s="22">
        <v>43079</v>
      </c>
      <c r="F701" s="22">
        <v>43057</v>
      </c>
      <c r="G701" s="21" t="s">
        <v>644</v>
      </c>
      <c r="H701" s="21">
        <v>14.55</v>
      </c>
      <c r="I701" s="21">
        <v>14.55</v>
      </c>
      <c r="J701" s="21" t="s">
        <v>371</v>
      </c>
      <c r="K701" s="21" t="str">
        <f>TEXT(CustomerOrderInfo[[#This Row],[OrderDate]],"mmm")</f>
        <v>Nov</v>
      </c>
    </row>
    <row r="702" spans="2:11" hidden="1" x14ac:dyDescent="0.3">
      <c r="B702" s="20">
        <v>10907</v>
      </c>
      <c r="C702" s="20" t="s">
        <v>246</v>
      </c>
      <c r="D702" s="22">
        <v>43156</v>
      </c>
      <c r="E702" s="22">
        <v>43184</v>
      </c>
      <c r="F702" s="22">
        <v>43158</v>
      </c>
      <c r="G702" s="21" t="s">
        <v>646</v>
      </c>
      <c r="H702" s="21">
        <v>45.949999999999996</v>
      </c>
      <c r="I702" s="21">
        <v>45.949999999999996</v>
      </c>
      <c r="J702" s="21" t="s">
        <v>371</v>
      </c>
      <c r="K702" s="21" t="str">
        <f>TEXT(CustomerOrderInfo[[#This Row],[OrderDate]],"mmm")</f>
        <v>Feb</v>
      </c>
    </row>
    <row r="703" spans="2:11" hidden="1" x14ac:dyDescent="0.3">
      <c r="B703" s="20">
        <v>10964</v>
      </c>
      <c r="C703" s="20" t="s">
        <v>246</v>
      </c>
      <c r="D703" s="22">
        <v>43179</v>
      </c>
      <c r="E703" s="22">
        <v>43207</v>
      </c>
      <c r="F703" s="22">
        <v>43183</v>
      </c>
      <c r="G703" s="21" t="s">
        <v>645</v>
      </c>
      <c r="H703" s="21">
        <v>436.9</v>
      </c>
      <c r="I703" s="21">
        <v>436.9</v>
      </c>
      <c r="J703" s="21" t="s">
        <v>371</v>
      </c>
      <c r="K703" s="21" t="str">
        <f>TEXT(CustomerOrderInfo[[#This Row],[OrderDate]],"mmm")</f>
        <v>Mar</v>
      </c>
    </row>
    <row r="704" spans="2:11" hidden="1" x14ac:dyDescent="0.3">
      <c r="B704" s="20">
        <v>11043</v>
      </c>
      <c r="C704" s="20" t="s">
        <v>246</v>
      </c>
      <c r="D704" s="22">
        <v>43212</v>
      </c>
      <c r="E704" s="22">
        <v>43240</v>
      </c>
      <c r="F704" s="22">
        <v>43219</v>
      </c>
      <c r="G704" s="21" t="s">
        <v>645</v>
      </c>
      <c r="H704" s="21">
        <v>44</v>
      </c>
      <c r="I704" s="21">
        <v>44</v>
      </c>
      <c r="J704" s="21" t="s">
        <v>371</v>
      </c>
      <c r="K704" s="21" t="str">
        <f>TEXT(CustomerOrderInfo[[#This Row],[OrderDate]],"mmm")</f>
        <v>Apr</v>
      </c>
    </row>
    <row r="705" spans="2:11" hidden="1" x14ac:dyDescent="0.3">
      <c r="B705" s="20">
        <v>10271</v>
      </c>
      <c r="C705" s="20" t="s">
        <v>249</v>
      </c>
      <c r="D705" s="22">
        <v>42583</v>
      </c>
      <c r="E705" s="22">
        <v>42611</v>
      </c>
      <c r="F705" s="22">
        <v>42612</v>
      </c>
      <c r="G705" s="21" t="s">
        <v>645</v>
      </c>
      <c r="H705" s="21">
        <v>22.7</v>
      </c>
      <c r="I705" s="21">
        <v>22.7</v>
      </c>
      <c r="J705" s="21" t="s">
        <v>372</v>
      </c>
      <c r="K705" s="21" t="str">
        <f>TEXT(CustomerOrderInfo[[#This Row],[OrderDate]],"mmm")</f>
        <v>Aug</v>
      </c>
    </row>
    <row r="706" spans="2:11" hidden="1" x14ac:dyDescent="0.3">
      <c r="B706" s="20">
        <v>10329</v>
      </c>
      <c r="C706" s="20" t="s">
        <v>249</v>
      </c>
      <c r="D706" s="22">
        <v>42658</v>
      </c>
      <c r="E706" s="22">
        <v>42700</v>
      </c>
      <c r="F706" s="22">
        <v>42666</v>
      </c>
      <c r="G706" s="21" t="s">
        <v>645</v>
      </c>
      <c r="H706" s="21">
        <v>958.34999999999991</v>
      </c>
      <c r="I706" s="21">
        <v>958.34999999999991</v>
      </c>
      <c r="J706" s="21" t="s">
        <v>372</v>
      </c>
      <c r="K706" s="21" t="str">
        <f>TEXT(CustomerOrderInfo[[#This Row],[OrderDate]],"mmm")</f>
        <v>Oct</v>
      </c>
    </row>
    <row r="707" spans="2:11" hidden="1" x14ac:dyDescent="0.3">
      <c r="B707" s="20">
        <v>10349</v>
      </c>
      <c r="C707" s="20" t="s">
        <v>249</v>
      </c>
      <c r="D707" s="22">
        <v>42682</v>
      </c>
      <c r="E707" s="22">
        <v>42710</v>
      </c>
      <c r="F707" s="22">
        <v>42689</v>
      </c>
      <c r="G707" s="21" t="s">
        <v>644</v>
      </c>
      <c r="H707" s="21">
        <v>43.150000000000006</v>
      </c>
      <c r="I707" s="21">
        <v>43.150000000000006</v>
      </c>
      <c r="J707" s="21" t="s">
        <v>372</v>
      </c>
      <c r="K707" s="21" t="str">
        <f>TEXT(CustomerOrderInfo[[#This Row],[OrderDate]],"mmm")</f>
        <v>Nov</v>
      </c>
    </row>
    <row r="708" spans="2:11" hidden="1" x14ac:dyDescent="0.3">
      <c r="B708" s="20">
        <v>10369</v>
      </c>
      <c r="C708" s="20" t="s">
        <v>249</v>
      </c>
      <c r="D708" s="22">
        <v>42706</v>
      </c>
      <c r="E708" s="22">
        <v>42734</v>
      </c>
      <c r="F708" s="22">
        <v>42713</v>
      </c>
      <c r="G708" s="21" t="s">
        <v>645</v>
      </c>
      <c r="H708" s="21">
        <v>978.40000000000009</v>
      </c>
      <c r="I708" s="21">
        <v>978.40000000000009</v>
      </c>
      <c r="J708" s="21" t="s">
        <v>372</v>
      </c>
      <c r="K708" s="21" t="str">
        <f>TEXT(CustomerOrderInfo[[#This Row],[OrderDate]],"mmm")</f>
        <v>Dec</v>
      </c>
    </row>
    <row r="709" spans="2:11" hidden="1" x14ac:dyDescent="0.3">
      <c r="B709" s="20">
        <v>10385</v>
      </c>
      <c r="C709" s="20" t="s">
        <v>249</v>
      </c>
      <c r="D709" s="22">
        <v>42721</v>
      </c>
      <c r="E709" s="22">
        <v>42749</v>
      </c>
      <c r="F709" s="22">
        <v>42727</v>
      </c>
      <c r="G709" s="21" t="s">
        <v>645</v>
      </c>
      <c r="H709" s="21">
        <v>154.80000000000001</v>
      </c>
      <c r="I709" s="21">
        <v>154.80000000000001</v>
      </c>
      <c r="J709" s="21" t="s">
        <v>372</v>
      </c>
      <c r="K709" s="21" t="str">
        <f>TEXT(CustomerOrderInfo[[#This Row],[OrderDate]],"mmm")</f>
        <v>Dec</v>
      </c>
    </row>
    <row r="710" spans="2:11" hidden="1" x14ac:dyDescent="0.3">
      <c r="B710" s="20">
        <v>10432</v>
      </c>
      <c r="C710" s="20" t="s">
        <v>249</v>
      </c>
      <c r="D710" s="22">
        <v>42766</v>
      </c>
      <c r="E710" s="22">
        <v>42780</v>
      </c>
      <c r="F710" s="22">
        <v>42773</v>
      </c>
      <c r="G710" s="21" t="s">
        <v>645</v>
      </c>
      <c r="H710" s="21">
        <v>21.7</v>
      </c>
      <c r="I710" s="21">
        <v>21.7</v>
      </c>
      <c r="J710" s="21" t="s">
        <v>372</v>
      </c>
      <c r="K710" s="21" t="str">
        <f>TEXT(CustomerOrderInfo[[#This Row],[OrderDate]],"mmm")</f>
        <v>Jan</v>
      </c>
    </row>
    <row r="711" spans="2:11" hidden="1" x14ac:dyDescent="0.3">
      <c r="B711" s="20">
        <v>10756</v>
      </c>
      <c r="C711" s="20" t="s">
        <v>249</v>
      </c>
      <c r="D711" s="22">
        <v>43066</v>
      </c>
      <c r="E711" s="22">
        <v>43094</v>
      </c>
      <c r="F711" s="22">
        <v>43071</v>
      </c>
      <c r="G711" s="21" t="s">
        <v>645</v>
      </c>
      <c r="H711" s="21">
        <v>366.04999999999995</v>
      </c>
      <c r="I711" s="21">
        <v>366.04999999999995</v>
      </c>
      <c r="J711" s="21" t="s">
        <v>372</v>
      </c>
      <c r="K711" s="21" t="str">
        <f>TEXT(CustomerOrderInfo[[#This Row],[OrderDate]],"mmm")</f>
        <v>Nov</v>
      </c>
    </row>
    <row r="712" spans="2:11" hidden="1" x14ac:dyDescent="0.3">
      <c r="B712" s="20">
        <v>10821</v>
      </c>
      <c r="C712" s="20" t="s">
        <v>249</v>
      </c>
      <c r="D712" s="22">
        <v>43108</v>
      </c>
      <c r="E712" s="22">
        <v>43136</v>
      </c>
      <c r="F712" s="22">
        <v>43115</v>
      </c>
      <c r="G712" s="21" t="s">
        <v>644</v>
      </c>
      <c r="H712" s="21">
        <v>183.4</v>
      </c>
      <c r="I712" s="21">
        <v>183.4</v>
      </c>
      <c r="J712" s="21" t="s">
        <v>372</v>
      </c>
      <c r="K712" s="21" t="str">
        <f>TEXT(CustomerOrderInfo[[#This Row],[OrderDate]],"mmm")</f>
        <v>Jan</v>
      </c>
    </row>
    <row r="713" spans="2:11" hidden="1" x14ac:dyDescent="0.3">
      <c r="B713" s="20">
        <v>10974</v>
      </c>
      <c r="C713" s="20" t="s">
        <v>249</v>
      </c>
      <c r="D713" s="22">
        <v>43184</v>
      </c>
      <c r="E713" s="22">
        <v>43198</v>
      </c>
      <c r="F713" s="22">
        <v>43193</v>
      </c>
      <c r="G713" s="21" t="s">
        <v>646</v>
      </c>
      <c r="H713" s="21">
        <v>64.800000000000011</v>
      </c>
      <c r="I713" s="21">
        <v>64.800000000000011</v>
      </c>
      <c r="J713" s="21" t="s">
        <v>372</v>
      </c>
      <c r="K713" s="21" t="str">
        <f>TEXT(CustomerOrderInfo[[#This Row],[OrderDate]],"mmm")</f>
        <v>Mar</v>
      </c>
    </row>
    <row r="714" spans="2:11" hidden="1" x14ac:dyDescent="0.3">
      <c r="B714" s="20">
        <v>10252</v>
      </c>
      <c r="C714" s="20" t="s">
        <v>253</v>
      </c>
      <c r="D714" s="22">
        <v>42560</v>
      </c>
      <c r="E714" s="22">
        <v>42588</v>
      </c>
      <c r="F714" s="22">
        <v>42562</v>
      </c>
      <c r="G714" s="21" t="s">
        <v>645</v>
      </c>
      <c r="H714" s="21">
        <v>256.5</v>
      </c>
      <c r="I714" s="21">
        <v>256.5</v>
      </c>
      <c r="J714" s="21" t="s">
        <v>373</v>
      </c>
      <c r="K714" s="21" t="str">
        <f>TEXT(CustomerOrderInfo[[#This Row],[OrderDate]],"mmm")</f>
        <v>Jul</v>
      </c>
    </row>
    <row r="715" spans="2:11" hidden="1" x14ac:dyDescent="0.3">
      <c r="B715" s="20">
        <v>10302</v>
      </c>
      <c r="C715" s="20" t="s">
        <v>253</v>
      </c>
      <c r="D715" s="22">
        <v>42623</v>
      </c>
      <c r="E715" s="22">
        <v>42651</v>
      </c>
      <c r="F715" s="22">
        <v>42652</v>
      </c>
      <c r="G715" s="21" t="s">
        <v>645</v>
      </c>
      <c r="H715" s="21">
        <v>31.349999999999998</v>
      </c>
      <c r="I715" s="21">
        <v>31.349999999999998</v>
      </c>
      <c r="J715" s="21" t="s">
        <v>373</v>
      </c>
      <c r="K715" s="21" t="str">
        <f>TEXT(CustomerOrderInfo[[#This Row],[OrderDate]],"mmm")</f>
        <v>Sep</v>
      </c>
    </row>
    <row r="716" spans="2:11" hidden="1" x14ac:dyDescent="0.3">
      <c r="B716" s="20">
        <v>10458</v>
      </c>
      <c r="C716" s="20" t="s">
        <v>253</v>
      </c>
      <c r="D716" s="22">
        <v>42792</v>
      </c>
      <c r="E716" s="22">
        <v>42820</v>
      </c>
      <c r="F716" s="22">
        <v>42798</v>
      </c>
      <c r="G716" s="21" t="s">
        <v>646</v>
      </c>
      <c r="H716" s="21">
        <v>735.3</v>
      </c>
      <c r="I716" s="21">
        <v>735.3</v>
      </c>
      <c r="J716" s="21" t="s">
        <v>373</v>
      </c>
      <c r="K716" s="21" t="str">
        <f>TEXT(CustomerOrderInfo[[#This Row],[OrderDate]],"mmm")</f>
        <v>Feb</v>
      </c>
    </row>
    <row r="717" spans="2:11" hidden="1" x14ac:dyDescent="0.3">
      <c r="B717" s="20">
        <v>10463</v>
      </c>
      <c r="C717" s="20" t="s">
        <v>253</v>
      </c>
      <c r="D717" s="22">
        <v>42798</v>
      </c>
      <c r="E717" s="22">
        <v>42826</v>
      </c>
      <c r="F717" s="22">
        <v>42800</v>
      </c>
      <c r="G717" s="21" t="s">
        <v>646</v>
      </c>
      <c r="H717" s="21">
        <v>73.899999999999991</v>
      </c>
      <c r="I717" s="21">
        <v>73.899999999999991</v>
      </c>
      <c r="J717" s="21" t="s">
        <v>373</v>
      </c>
      <c r="K717" s="21" t="str">
        <f>TEXT(CustomerOrderInfo[[#This Row],[OrderDate]],"mmm")</f>
        <v>Mar</v>
      </c>
    </row>
    <row r="718" spans="2:11" hidden="1" x14ac:dyDescent="0.3">
      <c r="B718" s="20">
        <v>10475</v>
      </c>
      <c r="C718" s="20" t="s">
        <v>253</v>
      </c>
      <c r="D718" s="22">
        <v>42808</v>
      </c>
      <c r="E718" s="22">
        <v>42836</v>
      </c>
      <c r="F718" s="22">
        <v>42829</v>
      </c>
      <c r="G718" s="21" t="s">
        <v>644</v>
      </c>
      <c r="H718" s="21">
        <v>342.59999999999997</v>
      </c>
      <c r="I718" s="21">
        <v>342.59999999999997</v>
      </c>
      <c r="J718" s="21" t="s">
        <v>373</v>
      </c>
      <c r="K718" s="21" t="str">
        <f>TEXT(CustomerOrderInfo[[#This Row],[OrderDate]],"mmm")</f>
        <v>Mar</v>
      </c>
    </row>
    <row r="719" spans="2:11" hidden="1" x14ac:dyDescent="0.3">
      <c r="B719" s="20">
        <v>10767</v>
      </c>
      <c r="C719" s="20" t="s">
        <v>253</v>
      </c>
      <c r="D719" s="22">
        <v>43074</v>
      </c>
      <c r="E719" s="22">
        <v>43102</v>
      </c>
      <c r="F719" s="22">
        <v>43084</v>
      </c>
      <c r="G719" s="21" t="s">
        <v>646</v>
      </c>
      <c r="H719" s="21">
        <v>7.95</v>
      </c>
      <c r="I719" s="21">
        <v>7.95</v>
      </c>
      <c r="J719" s="21" t="s">
        <v>373</v>
      </c>
      <c r="K719" s="21" t="str">
        <f>TEXT(CustomerOrderInfo[[#This Row],[OrderDate]],"mmm")</f>
        <v>Dec</v>
      </c>
    </row>
    <row r="720" spans="2:11" hidden="1" x14ac:dyDescent="0.3">
      <c r="B720" s="20">
        <v>10841</v>
      </c>
      <c r="C720" s="20" t="s">
        <v>253</v>
      </c>
      <c r="D720" s="22">
        <v>43120</v>
      </c>
      <c r="E720" s="22">
        <v>43148</v>
      </c>
      <c r="F720" s="22">
        <v>43129</v>
      </c>
      <c r="G720" s="21" t="s">
        <v>645</v>
      </c>
      <c r="H720" s="21">
        <v>2121.5</v>
      </c>
      <c r="I720" s="21">
        <v>2121.5</v>
      </c>
      <c r="J720" s="21" t="s">
        <v>373</v>
      </c>
      <c r="K720" s="21" t="str">
        <f>TEXT(CustomerOrderInfo[[#This Row],[OrderDate]],"mmm")</f>
        <v>Jan</v>
      </c>
    </row>
    <row r="721" spans="2:11" hidden="1" x14ac:dyDescent="0.3">
      <c r="B721" s="20">
        <v>10846</v>
      </c>
      <c r="C721" s="20" t="s">
        <v>253</v>
      </c>
      <c r="D721" s="22">
        <v>43122</v>
      </c>
      <c r="E721" s="22">
        <v>43164</v>
      </c>
      <c r="F721" s="22">
        <v>43123</v>
      </c>
      <c r="G721" s="21" t="s">
        <v>646</v>
      </c>
      <c r="H721" s="21">
        <v>282.3</v>
      </c>
      <c r="I721" s="21">
        <v>282.3</v>
      </c>
      <c r="J721" s="21" t="s">
        <v>373</v>
      </c>
      <c r="K721" s="21" t="str">
        <f>TEXT(CustomerOrderInfo[[#This Row],[OrderDate]],"mmm")</f>
        <v>Jan</v>
      </c>
    </row>
    <row r="722" spans="2:11" hidden="1" x14ac:dyDescent="0.3">
      <c r="B722" s="20">
        <v>10885</v>
      </c>
      <c r="C722" s="20" t="s">
        <v>253</v>
      </c>
      <c r="D722" s="22">
        <v>43143</v>
      </c>
      <c r="E722" s="22">
        <v>43171</v>
      </c>
      <c r="F722" s="22">
        <v>43149</v>
      </c>
      <c r="G722" s="21" t="s">
        <v>646</v>
      </c>
      <c r="H722" s="21">
        <v>28.2</v>
      </c>
      <c r="I722" s="21">
        <v>28.2</v>
      </c>
      <c r="J722" s="21" t="s">
        <v>373</v>
      </c>
      <c r="K722" s="21" t="str">
        <f>TEXT(CustomerOrderInfo[[#This Row],[OrderDate]],"mmm")</f>
        <v>Feb</v>
      </c>
    </row>
    <row r="723" spans="2:11" hidden="1" x14ac:dyDescent="0.3">
      <c r="B723" s="20">
        <v>10930</v>
      </c>
      <c r="C723" s="20" t="s">
        <v>253</v>
      </c>
      <c r="D723" s="22">
        <v>43165</v>
      </c>
      <c r="E723" s="22">
        <v>43207</v>
      </c>
      <c r="F723" s="22">
        <v>43177</v>
      </c>
      <c r="G723" s="21" t="s">
        <v>646</v>
      </c>
      <c r="H723" s="21">
        <v>77.75</v>
      </c>
      <c r="I723" s="21">
        <v>77.75</v>
      </c>
      <c r="J723" s="21" t="s">
        <v>373</v>
      </c>
      <c r="K723" s="21" t="str">
        <f>TEXT(CustomerOrderInfo[[#This Row],[OrderDate]],"mmm")</f>
        <v>Mar</v>
      </c>
    </row>
    <row r="724" spans="2:11" hidden="1" x14ac:dyDescent="0.3">
      <c r="B724" s="20">
        <v>11035</v>
      </c>
      <c r="C724" s="20" t="s">
        <v>253</v>
      </c>
      <c r="D724" s="22">
        <v>43210</v>
      </c>
      <c r="E724" s="22">
        <v>43238</v>
      </c>
      <c r="F724" s="22">
        <v>43214</v>
      </c>
      <c r="G724" s="21" t="s">
        <v>645</v>
      </c>
      <c r="H724" s="21">
        <v>0.85000000000000009</v>
      </c>
      <c r="I724" s="21">
        <v>0.85000000000000009</v>
      </c>
      <c r="J724" s="21" t="s">
        <v>373</v>
      </c>
      <c r="K724" s="21" t="str">
        <f>TEXT(CustomerOrderInfo[[#This Row],[OrderDate]],"mmm")</f>
        <v>Apr</v>
      </c>
    </row>
    <row r="725" spans="2:11" hidden="1" x14ac:dyDescent="0.3">
      <c r="B725" s="20">
        <v>11038</v>
      </c>
      <c r="C725" s="20" t="s">
        <v>253</v>
      </c>
      <c r="D725" s="22">
        <v>43211</v>
      </c>
      <c r="E725" s="22">
        <v>43239</v>
      </c>
      <c r="F725" s="22">
        <v>43220</v>
      </c>
      <c r="G725" s="21" t="s">
        <v>645</v>
      </c>
      <c r="H725" s="21">
        <v>147.94999999999999</v>
      </c>
      <c r="I725" s="21">
        <v>147.94999999999999</v>
      </c>
      <c r="J725" s="21" t="s">
        <v>373</v>
      </c>
      <c r="K725" s="21" t="str">
        <f>TEXT(CustomerOrderInfo[[#This Row],[OrderDate]],"mmm")</f>
        <v>Apr</v>
      </c>
    </row>
    <row r="726" spans="2:11" hidden="1" x14ac:dyDescent="0.3">
      <c r="B726" s="20">
        <v>10310</v>
      </c>
      <c r="C726" s="20" t="s">
        <v>256</v>
      </c>
      <c r="D726" s="22">
        <v>42633</v>
      </c>
      <c r="E726" s="22">
        <v>42661</v>
      </c>
      <c r="F726" s="22">
        <v>42640</v>
      </c>
      <c r="G726" s="21" t="s">
        <v>645</v>
      </c>
      <c r="H726" s="21">
        <v>87.6</v>
      </c>
      <c r="I726" s="21">
        <v>87.6</v>
      </c>
      <c r="J726" s="21" t="s">
        <v>4</v>
      </c>
      <c r="K726" s="21" t="str">
        <f>TEXT(CustomerOrderInfo[[#This Row],[OrderDate]],"mmm")</f>
        <v>Sep</v>
      </c>
    </row>
    <row r="727" spans="2:11" hidden="1" x14ac:dyDescent="0.3">
      <c r="B727" s="20">
        <v>10708</v>
      </c>
      <c r="C727" s="20" t="s">
        <v>256</v>
      </c>
      <c r="D727" s="22">
        <v>43025</v>
      </c>
      <c r="E727" s="22">
        <v>43067</v>
      </c>
      <c r="F727" s="22">
        <v>43044</v>
      </c>
      <c r="G727" s="21" t="s">
        <v>645</v>
      </c>
      <c r="H727" s="21">
        <v>14.8</v>
      </c>
      <c r="I727" s="21">
        <v>14.8</v>
      </c>
      <c r="J727" s="21" t="s">
        <v>4</v>
      </c>
      <c r="K727" s="21" t="str">
        <f>TEXT(CustomerOrderInfo[[#This Row],[OrderDate]],"mmm")</f>
        <v>Oct</v>
      </c>
    </row>
    <row r="728" spans="2:11" hidden="1" x14ac:dyDescent="0.3">
      <c r="B728" s="20">
        <v>10805</v>
      </c>
      <c r="C728" s="20" t="s">
        <v>256</v>
      </c>
      <c r="D728" s="22">
        <v>43099</v>
      </c>
      <c r="E728" s="22">
        <v>43127</v>
      </c>
      <c r="F728" s="22">
        <v>43109</v>
      </c>
      <c r="G728" s="21" t="s">
        <v>646</v>
      </c>
      <c r="H728" s="21">
        <v>1186.7</v>
      </c>
      <c r="I728" s="21">
        <v>1186.7</v>
      </c>
      <c r="J728" s="21" t="s">
        <v>4</v>
      </c>
      <c r="K728" s="21" t="str">
        <f>TEXT(CustomerOrderInfo[[#This Row],[OrderDate]],"mmm")</f>
        <v>Dec</v>
      </c>
    </row>
    <row r="729" spans="2:11" hidden="1" x14ac:dyDescent="0.3">
      <c r="B729" s="20">
        <v>10992</v>
      </c>
      <c r="C729" s="20" t="s">
        <v>256</v>
      </c>
      <c r="D729" s="22">
        <v>43191</v>
      </c>
      <c r="E729" s="22">
        <v>43219</v>
      </c>
      <c r="F729" s="22">
        <v>43193</v>
      </c>
      <c r="G729" s="21" t="s">
        <v>646</v>
      </c>
      <c r="H729" s="21">
        <v>21.349999999999998</v>
      </c>
      <c r="I729" s="21">
        <v>21.349999999999998</v>
      </c>
      <c r="J729" s="21" t="s">
        <v>4</v>
      </c>
      <c r="K729" s="21" t="str">
        <f>TEXT(CustomerOrderInfo[[#This Row],[OrderDate]],"mmm")</f>
        <v>Apr</v>
      </c>
    </row>
    <row r="730" spans="2:11" hidden="1" x14ac:dyDescent="0.3">
      <c r="B730" s="20">
        <v>10624</v>
      </c>
      <c r="C730" s="20" t="s">
        <v>258</v>
      </c>
      <c r="D730" s="22">
        <v>42954</v>
      </c>
      <c r="E730" s="22">
        <v>42982</v>
      </c>
      <c r="F730" s="22">
        <v>42966</v>
      </c>
      <c r="G730" s="21" t="s">
        <v>645</v>
      </c>
      <c r="H730" s="21">
        <v>474</v>
      </c>
      <c r="I730" s="21">
        <v>474</v>
      </c>
      <c r="J730" s="21" t="s">
        <v>3</v>
      </c>
      <c r="K730" s="21" t="str">
        <f>TEXT(CustomerOrderInfo[[#This Row],[OrderDate]],"mmm")</f>
        <v>Aug</v>
      </c>
    </row>
    <row r="731" spans="2:11" hidden="1" x14ac:dyDescent="0.3">
      <c r="B731" s="20">
        <v>10775</v>
      </c>
      <c r="C731" s="20" t="s">
        <v>258</v>
      </c>
      <c r="D731" s="22">
        <v>43081</v>
      </c>
      <c r="E731" s="22">
        <v>43109</v>
      </c>
      <c r="F731" s="22">
        <v>43095</v>
      </c>
      <c r="G731" s="21" t="s">
        <v>644</v>
      </c>
      <c r="H731" s="21">
        <v>101.25</v>
      </c>
      <c r="I731" s="21">
        <v>101.25</v>
      </c>
      <c r="J731" s="21" t="s">
        <v>3</v>
      </c>
      <c r="K731" s="21" t="str">
        <f>TEXT(CustomerOrderInfo[[#This Row],[OrderDate]],"mmm")</f>
        <v>Dec</v>
      </c>
    </row>
    <row r="732" spans="2:11" hidden="1" x14ac:dyDescent="0.3">
      <c r="B732" s="20">
        <v>11003</v>
      </c>
      <c r="C732" s="20" t="s">
        <v>258</v>
      </c>
      <c r="D732" s="22">
        <v>43196</v>
      </c>
      <c r="E732" s="22">
        <v>43224</v>
      </c>
      <c r="F732" s="22">
        <v>43198</v>
      </c>
      <c r="G732" s="21" t="s">
        <v>646</v>
      </c>
      <c r="H732" s="21">
        <v>74.55</v>
      </c>
      <c r="I732" s="21">
        <v>74.55</v>
      </c>
      <c r="J732" s="21" t="s">
        <v>3</v>
      </c>
      <c r="K732" s="21" t="str">
        <f>TEXT(CustomerOrderInfo[[#This Row],[OrderDate]],"mmm")</f>
        <v>Apr</v>
      </c>
    </row>
    <row r="733" spans="2:11" hidden="1" x14ac:dyDescent="0.3">
      <c r="B733" s="20">
        <v>10438</v>
      </c>
      <c r="C733" s="20" t="s">
        <v>262</v>
      </c>
      <c r="D733" s="22">
        <v>42772</v>
      </c>
      <c r="E733" s="22">
        <v>42800</v>
      </c>
      <c r="F733" s="22">
        <v>42780</v>
      </c>
      <c r="G733" s="21" t="s">
        <v>645</v>
      </c>
      <c r="H733" s="21">
        <v>41.2</v>
      </c>
      <c r="I733" s="21">
        <v>41.2</v>
      </c>
      <c r="J733" s="21" t="s">
        <v>374</v>
      </c>
      <c r="K733" s="21" t="str">
        <f>TEXT(CustomerOrderInfo[[#This Row],[OrderDate]],"mmm")</f>
        <v>Feb</v>
      </c>
    </row>
    <row r="734" spans="2:11" hidden="1" x14ac:dyDescent="0.3">
      <c r="B734" s="20">
        <v>10446</v>
      </c>
      <c r="C734" s="20" t="s">
        <v>262</v>
      </c>
      <c r="D734" s="22">
        <v>42780</v>
      </c>
      <c r="E734" s="22">
        <v>42808</v>
      </c>
      <c r="F734" s="22">
        <v>42785</v>
      </c>
      <c r="G734" s="21" t="s">
        <v>644</v>
      </c>
      <c r="H734" s="21">
        <v>73.400000000000006</v>
      </c>
      <c r="I734" s="21">
        <v>73.400000000000006</v>
      </c>
      <c r="J734" s="21" t="s">
        <v>374</v>
      </c>
      <c r="K734" s="21" t="str">
        <f>TEXT(CustomerOrderInfo[[#This Row],[OrderDate]],"mmm")</f>
        <v>Feb</v>
      </c>
    </row>
    <row r="735" spans="2:11" hidden="1" x14ac:dyDescent="0.3">
      <c r="B735" s="20">
        <v>10548</v>
      </c>
      <c r="C735" s="20" t="s">
        <v>262</v>
      </c>
      <c r="D735" s="22">
        <v>42881</v>
      </c>
      <c r="E735" s="22">
        <v>42909</v>
      </c>
      <c r="F735" s="22">
        <v>42888</v>
      </c>
      <c r="G735" s="21" t="s">
        <v>645</v>
      </c>
      <c r="H735" s="21">
        <v>7.1499999999999995</v>
      </c>
      <c r="I735" s="21">
        <v>7.1499999999999995</v>
      </c>
      <c r="J735" s="21" t="s">
        <v>374</v>
      </c>
      <c r="K735" s="21" t="str">
        <f>TEXT(CustomerOrderInfo[[#This Row],[OrderDate]],"mmm")</f>
        <v>May</v>
      </c>
    </row>
    <row r="736" spans="2:11" hidden="1" x14ac:dyDescent="0.3">
      <c r="B736" s="20">
        <v>10608</v>
      </c>
      <c r="C736" s="20" t="s">
        <v>262</v>
      </c>
      <c r="D736" s="22">
        <v>42939</v>
      </c>
      <c r="E736" s="22">
        <v>42967</v>
      </c>
      <c r="F736" s="22">
        <v>42948</v>
      </c>
      <c r="G736" s="21" t="s">
        <v>645</v>
      </c>
      <c r="H736" s="21">
        <v>138.94999999999999</v>
      </c>
      <c r="I736" s="21">
        <v>138.94999999999999</v>
      </c>
      <c r="J736" s="21" t="s">
        <v>374</v>
      </c>
      <c r="K736" s="21" t="str">
        <f>TEXT(CustomerOrderInfo[[#This Row],[OrderDate]],"mmm")</f>
        <v>Jul</v>
      </c>
    </row>
    <row r="737" spans="2:11" hidden="1" x14ac:dyDescent="0.3">
      <c r="B737" s="20">
        <v>10967</v>
      </c>
      <c r="C737" s="20" t="s">
        <v>262</v>
      </c>
      <c r="D737" s="22">
        <v>43182</v>
      </c>
      <c r="E737" s="22">
        <v>43210</v>
      </c>
      <c r="F737" s="22">
        <v>43192</v>
      </c>
      <c r="G737" s="21" t="s">
        <v>645</v>
      </c>
      <c r="H737" s="21">
        <v>311.10000000000002</v>
      </c>
      <c r="I737" s="21">
        <v>311.10000000000002</v>
      </c>
      <c r="J737" s="21" t="s">
        <v>374</v>
      </c>
      <c r="K737" s="21" t="str">
        <f>TEXT(CustomerOrderInfo[[#This Row],[OrderDate]],"mmm")</f>
        <v>Mar</v>
      </c>
    </row>
    <row r="738" spans="2:11" hidden="1" x14ac:dyDescent="0.3">
      <c r="B738" s="20">
        <v>10276</v>
      </c>
      <c r="C738" s="20" t="s">
        <v>265</v>
      </c>
      <c r="D738" s="22">
        <v>42590</v>
      </c>
      <c r="E738" s="22">
        <v>42604</v>
      </c>
      <c r="F738" s="22">
        <v>42596</v>
      </c>
      <c r="G738" s="21" t="s">
        <v>646</v>
      </c>
      <c r="H738" s="21">
        <v>69.2</v>
      </c>
      <c r="I738" s="21">
        <v>69.2</v>
      </c>
      <c r="J738" s="21" t="s">
        <v>2</v>
      </c>
      <c r="K738" s="21" t="str">
        <f>TEXT(CustomerOrderInfo[[#This Row],[OrderDate]],"mmm")</f>
        <v>Aug</v>
      </c>
    </row>
    <row r="739" spans="2:11" hidden="1" x14ac:dyDescent="0.3">
      <c r="B739" s="20">
        <v>10293</v>
      </c>
      <c r="C739" s="20" t="s">
        <v>265</v>
      </c>
      <c r="D739" s="22">
        <v>42611</v>
      </c>
      <c r="E739" s="22">
        <v>42639</v>
      </c>
      <c r="F739" s="22">
        <v>42624</v>
      </c>
      <c r="G739" s="21" t="s">
        <v>646</v>
      </c>
      <c r="H739" s="21">
        <v>105.9</v>
      </c>
      <c r="I739" s="21">
        <v>105.9</v>
      </c>
      <c r="J739" s="21" t="s">
        <v>2</v>
      </c>
      <c r="K739" s="21" t="str">
        <f>TEXT(CustomerOrderInfo[[#This Row],[OrderDate]],"mmm")</f>
        <v>Aug</v>
      </c>
    </row>
    <row r="740" spans="2:11" hidden="1" x14ac:dyDescent="0.3">
      <c r="B740" s="20">
        <v>10304</v>
      </c>
      <c r="C740" s="20" t="s">
        <v>265</v>
      </c>
      <c r="D740" s="22">
        <v>42625</v>
      </c>
      <c r="E740" s="22">
        <v>42653</v>
      </c>
      <c r="F740" s="22">
        <v>42630</v>
      </c>
      <c r="G740" s="21" t="s">
        <v>645</v>
      </c>
      <c r="H740" s="21">
        <v>318.95</v>
      </c>
      <c r="I740" s="21">
        <v>318.95</v>
      </c>
      <c r="J740" s="21" t="s">
        <v>2</v>
      </c>
      <c r="K740" s="21" t="str">
        <f>TEXT(CustomerOrderInfo[[#This Row],[OrderDate]],"mmm")</f>
        <v>Sep</v>
      </c>
    </row>
    <row r="741" spans="2:11" hidden="1" x14ac:dyDescent="0.3">
      <c r="B741" s="20">
        <v>10319</v>
      </c>
      <c r="C741" s="20" t="s">
        <v>265</v>
      </c>
      <c r="D741" s="22">
        <v>42645</v>
      </c>
      <c r="E741" s="22">
        <v>42673</v>
      </c>
      <c r="F741" s="22">
        <v>42654</v>
      </c>
      <c r="G741" s="21" t="s">
        <v>646</v>
      </c>
      <c r="H741" s="21">
        <v>322.5</v>
      </c>
      <c r="I741" s="21">
        <v>322.5</v>
      </c>
      <c r="J741" s="21" t="s">
        <v>2</v>
      </c>
      <c r="K741" s="21" t="str">
        <f>TEXT(CustomerOrderInfo[[#This Row],[OrderDate]],"mmm")</f>
        <v>Oct</v>
      </c>
    </row>
    <row r="742" spans="2:11" hidden="1" x14ac:dyDescent="0.3">
      <c r="B742" s="20">
        <v>10518</v>
      </c>
      <c r="C742" s="20" t="s">
        <v>265</v>
      </c>
      <c r="D742" s="22">
        <v>42850</v>
      </c>
      <c r="E742" s="22">
        <v>42864</v>
      </c>
      <c r="F742" s="22">
        <v>42860</v>
      </c>
      <c r="G742" s="21" t="s">
        <v>645</v>
      </c>
      <c r="H742" s="21">
        <v>1090.75</v>
      </c>
      <c r="I742" s="21">
        <v>1090.75</v>
      </c>
      <c r="J742" s="21" t="s">
        <v>2</v>
      </c>
      <c r="K742" s="21" t="str">
        <f>TEXT(CustomerOrderInfo[[#This Row],[OrderDate]],"mmm")</f>
        <v>Apr</v>
      </c>
    </row>
    <row r="743" spans="2:11" hidden="1" x14ac:dyDescent="0.3">
      <c r="B743" s="20">
        <v>10576</v>
      </c>
      <c r="C743" s="20" t="s">
        <v>265</v>
      </c>
      <c r="D743" s="22">
        <v>42909</v>
      </c>
      <c r="E743" s="22">
        <v>42923</v>
      </c>
      <c r="F743" s="22">
        <v>42916</v>
      </c>
      <c r="G743" s="21" t="s">
        <v>646</v>
      </c>
      <c r="H743" s="21">
        <v>92.8</v>
      </c>
      <c r="I743" s="21">
        <v>92.8</v>
      </c>
      <c r="J743" s="21" t="s">
        <v>2</v>
      </c>
      <c r="K743" s="21" t="str">
        <f>TEXT(CustomerOrderInfo[[#This Row],[OrderDate]],"mmm")</f>
        <v>Jun</v>
      </c>
    </row>
    <row r="744" spans="2:11" hidden="1" x14ac:dyDescent="0.3">
      <c r="B744" s="20">
        <v>10676</v>
      </c>
      <c r="C744" s="20" t="s">
        <v>265</v>
      </c>
      <c r="D744" s="22">
        <v>43000</v>
      </c>
      <c r="E744" s="22">
        <v>43028</v>
      </c>
      <c r="F744" s="22">
        <v>43007</v>
      </c>
      <c r="G744" s="21" t="s">
        <v>645</v>
      </c>
      <c r="H744" s="21">
        <v>10.049999999999999</v>
      </c>
      <c r="I744" s="21">
        <v>10.049999999999999</v>
      </c>
      <c r="J744" s="21" t="s">
        <v>2</v>
      </c>
      <c r="K744" s="21" t="str">
        <f>TEXT(CustomerOrderInfo[[#This Row],[OrderDate]],"mmm")</f>
        <v>Sep</v>
      </c>
    </row>
    <row r="745" spans="2:11" hidden="1" x14ac:dyDescent="0.3">
      <c r="B745" s="20">
        <v>10842</v>
      </c>
      <c r="C745" s="20" t="s">
        <v>265</v>
      </c>
      <c r="D745" s="22">
        <v>43120</v>
      </c>
      <c r="E745" s="22">
        <v>43148</v>
      </c>
      <c r="F745" s="22">
        <v>43129</v>
      </c>
      <c r="G745" s="21" t="s">
        <v>646</v>
      </c>
      <c r="H745" s="21">
        <v>272.10000000000002</v>
      </c>
      <c r="I745" s="21">
        <v>272.10000000000002</v>
      </c>
      <c r="J745" s="21" t="s">
        <v>2</v>
      </c>
      <c r="K745" s="21" t="str">
        <f>TEXT(CustomerOrderInfo[[#This Row],[OrderDate]],"mmm")</f>
        <v>Jan</v>
      </c>
    </row>
    <row r="746" spans="2:11" hidden="1" x14ac:dyDescent="0.3">
      <c r="B746" s="20">
        <v>10915</v>
      </c>
      <c r="C746" s="20" t="s">
        <v>265</v>
      </c>
      <c r="D746" s="22">
        <v>43158</v>
      </c>
      <c r="E746" s="22">
        <v>43186</v>
      </c>
      <c r="F746" s="22">
        <v>43161</v>
      </c>
      <c r="G746" s="21" t="s">
        <v>645</v>
      </c>
      <c r="H746" s="21">
        <v>17.549999999999997</v>
      </c>
      <c r="I746" s="21">
        <v>17.549999999999997</v>
      </c>
      <c r="J746" s="21" t="s">
        <v>2</v>
      </c>
      <c r="K746" s="21" t="str">
        <f>TEXT(CustomerOrderInfo[[#This Row],[OrderDate]],"mmm")</f>
        <v>Feb</v>
      </c>
    </row>
    <row r="747" spans="2:11" hidden="1" x14ac:dyDescent="0.3">
      <c r="B747" s="20">
        <v>11069</v>
      </c>
      <c r="C747" s="20" t="s">
        <v>265</v>
      </c>
      <c r="D747" s="22">
        <v>43224</v>
      </c>
      <c r="E747" s="22">
        <v>43252</v>
      </c>
      <c r="F747" s="22">
        <v>43226</v>
      </c>
      <c r="G747" s="21" t="s">
        <v>645</v>
      </c>
      <c r="H747" s="21">
        <v>78.349999999999994</v>
      </c>
      <c r="I747" s="21">
        <v>78.349999999999994</v>
      </c>
      <c r="J747" s="21" t="s">
        <v>2</v>
      </c>
      <c r="K747" s="21" t="str">
        <f>TEXT(CustomerOrderInfo[[#This Row],[OrderDate]],"mmm")</f>
        <v>May</v>
      </c>
    </row>
    <row r="748" spans="2:11" hidden="1" x14ac:dyDescent="0.3">
      <c r="B748" s="20">
        <v>10249</v>
      </c>
      <c r="C748" s="20" t="s">
        <v>267</v>
      </c>
      <c r="D748" s="22">
        <v>42556</v>
      </c>
      <c r="E748" s="22">
        <v>42598</v>
      </c>
      <c r="F748" s="22">
        <v>42561</v>
      </c>
      <c r="G748" s="21" t="s">
        <v>644</v>
      </c>
      <c r="H748" s="21">
        <v>58.05</v>
      </c>
      <c r="I748" s="21">
        <v>58.05</v>
      </c>
      <c r="J748" s="21" t="s">
        <v>375</v>
      </c>
      <c r="K748" s="21" t="str">
        <f>TEXT(CustomerOrderInfo[[#This Row],[OrderDate]],"mmm")</f>
        <v>Jul</v>
      </c>
    </row>
    <row r="749" spans="2:11" hidden="1" x14ac:dyDescent="0.3">
      <c r="B749" s="20">
        <v>10292</v>
      </c>
      <c r="C749" s="20" t="s">
        <v>267</v>
      </c>
      <c r="D749" s="22">
        <v>42610</v>
      </c>
      <c r="E749" s="22">
        <v>42638</v>
      </c>
      <c r="F749" s="22">
        <v>42615</v>
      </c>
      <c r="G749" s="21" t="s">
        <v>645</v>
      </c>
      <c r="H749" s="21">
        <v>6.75</v>
      </c>
      <c r="I749" s="21">
        <v>6.75</v>
      </c>
      <c r="J749" s="21" t="s">
        <v>375</v>
      </c>
      <c r="K749" s="21" t="str">
        <f>TEXT(CustomerOrderInfo[[#This Row],[OrderDate]],"mmm")</f>
        <v>Aug</v>
      </c>
    </row>
    <row r="750" spans="2:11" hidden="1" x14ac:dyDescent="0.3">
      <c r="B750" s="20">
        <v>10496</v>
      </c>
      <c r="C750" s="20" t="s">
        <v>267</v>
      </c>
      <c r="D750" s="22">
        <v>42829</v>
      </c>
      <c r="E750" s="22">
        <v>42857</v>
      </c>
      <c r="F750" s="22">
        <v>42832</v>
      </c>
      <c r="G750" s="21" t="s">
        <v>645</v>
      </c>
      <c r="H750" s="21">
        <v>233.85000000000002</v>
      </c>
      <c r="I750" s="21">
        <v>233.85000000000002</v>
      </c>
      <c r="J750" s="21" t="s">
        <v>375</v>
      </c>
      <c r="K750" s="21" t="str">
        <f>TEXT(CustomerOrderInfo[[#This Row],[OrderDate]],"mmm")</f>
        <v>Apr</v>
      </c>
    </row>
    <row r="751" spans="2:11" hidden="1" x14ac:dyDescent="0.3">
      <c r="B751" s="20">
        <v>10606</v>
      </c>
      <c r="C751" s="20" t="s">
        <v>267</v>
      </c>
      <c r="D751" s="22">
        <v>42938</v>
      </c>
      <c r="E751" s="22">
        <v>42966</v>
      </c>
      <c r="F751" s="22">
        <v>42947</v>
      </c>
      <c r="G751" s="21" t="s">
        <v>646</v>
      </c>
      <c r="H751" s="21">
        <v>397</v>
      </c>
      <c r="I751" s="21">
        <v>397</v>
      </c>
      <c r="J751" s="21" t="s">
        <v>375</v>
      </c>
      <c r="K751" s="21" t="str">
        <f>TEXT(CustomerOrderInfo[[#This Row],[OrderDate]],"mmm")</f>
        <v>Jul</v>
      </c>
    </row>
    <row r="752" spans="2:11" hidden="1" x14ac:dyDescent="0.3">
      <c r="B752" s="20">
        <v>10830</v>
      </c>
      <c r="C752" s="20" t="s">
        <v>267</v>
      </c>
      <c r="D752" s="22">
        <v>43113</v>
      </c>
      <c r="E752" s="22">
        <v>43155</v>
      </c>
      <c r="F752" s="22">
        <v>43121</v>
      </c>
      <c r="G752" s="21" t="s">
        <v>645</v>
      </c>
      <c r="H752" s="21">
        <v>409.15</v>
      </c>
      <c r="I752" s="21">
        <v>409.15</v>
      </c>
      <c r="J752" s="21" t="s">
        <v>375</v>
      </c>
      <c r="K752" s="21" t="str">
        <f>TEXT(CustomerOrderInfo[[#This Row],[OrderDate]],"mmm")</f>
        <v>Jan</v>
      </c>
    </row>
    <row r="753" spans="2:11" hidden="1" x14ac:dyDescent="0.3">
      <c r="B753" s="20">
        <v>10834</v>
      </c>
      <c r="C753" s="20" t="s">
        <v>267</v>
      </c>
      <c r="D753" s="22">
        <v>43115</v>
      </c>
      <c r="E753" s="22">
        <v>43143</v>
      </c>
      <c r="F753" s="22">
        <v>43119</v>
      </c>
      <c r="G753" s="21" t="s">
        <v>646</v>
      </c>
      <c r="H753" s="21">
        <v>148.9</v>
      </c>
      <c r="I753" s="21">
        <v>148.9</v>
      </c>
      <c r="J753" s="21" t="s">
        <v>375</v>
      </c>
      <c r="K753" s="21" t="str">
        <f>TEXT(CustomerOrderInfo[[#This Row],[OrderDate]],"mmm")</f>
        <v>Jan</v>
      </c>
    </row>
    <row r="754" spans="2:11" hidden="1" x14ac:dyDescent="0.3">
      <c r="B754" s="20">
        <v>10839</v>
      </c>
      <c r="C754" s="20" t="s">
        <v>267</v>
      </c>
      <c r="D754" s="22">
        <v>43119</v>
      </c>
      <c r="E754" s="22">
        <v>43147</v>
      </c>
      <c r="F754" s="22">
        <v>43122</v>
      </c>
      <c r="G754" s="21" t="s">
        <v>646</v>
      </c>
      <c r="H754" s="21">
        <v>177.15</v>
      </c>
      <c r="I754" s="21">
        <v>177.15</v>
      </c>
      <c r="J754" s="21" t="s">
        <v>375</v>
      </c>
      <c r="K754" s="21" t="str">
        <f>TEXT(CustomerOrderInfo[[#This Row],[OrderDate]],"mmm")</f>
        <v>Jan</v>
      </c>
    </row>
    <row r="755" spans="2:11" hidden="1" x14ac:dyDescent="0.3">
      <c r="B755" s="20">
        <v>10574</v>
      </c>
      <c r="C755" s="20" t="s">
        <v>270</v>
      </c>
      <c r="D755" s="22">
        <v>42905</v>
      </c>
      <c r="E755" s="22">
        <v>42933</v>
      </c>
      <c r="F755" s="22">
        <v>42916</v>
      </c>
      <c r="G755" s="21" t="s">
        <v>645</v>
      </c>
      <c r="H755" s="21">
        <v>188</v>
      </c>
      <c r="I755" s="21">
        <v>188</v>
      </c>
      <c r="J755" s="21" t="s">
        <v>376</v>
      </c>
      <c r="K755" s="21" t="str">
        <f>TEXT(CustomerOrderInfo[[#This Row],[OrderDate]],"mmm")</f>
        <v>Jun</v>
      </c>
    </row>
    <row r="756" spans="2:11" hidden="1" x14ac:dyDescent="0.3">
      <c r="B756" s="20">
        <v>10577</v>
      </c>
      <c r="C756" s="20" t="s">
        <v>270</v>
      </c>
      <c r="D756" s="22">
        <v>42909</v>
      </c>
      <c r="E756" s="22">
        <v>42951</v>
      </c>
      <c r="F756" s="22">
        <v>42916</v>
      </c>
      <c r="G756" s="21" t="s">
        <v>645</v>
      </c>
      <c r="H756" s="21">
        <v>127.05</v>
      </c>
      <c r="I756" s="21">
        <v>127.05</v>
      </c>
      <c r="J756" s="21" t="s">
        <v>376</v>
      </c>
      <c r="K756" s="21" t="str">
        <f>TEXT(CustomerOrderInfo[[#This Row],[OrderDate]],"mmm")</f>
        <v>Jun</v>
      </c>
    </row>
    <row r="757" spans="2:11" hidden="1" x14ac:dyDescent="0.3">
      <c r="B757" s="20">
        <v>10822</v>
      </c>
      <c r="C757" s="20" t="s">
        <v>270</v>
      </c>
      <c r="D757" s="22">
        <v>43108</v>
      </c>
      <c r="E757" s="22">
        <v>43136</v>
      </c>
      <c r="F757" s="22">
        <v>43116</v>
      </c>
      <c r="G757" s="21" t="s">
        <v>646</v>
      </c>
      <c r="H757" s="21">
        <v>35</v>
      </c>
      <c r="I757" s="21">
        <v>35</v>
      </c>
      <c r="J757" s="21" t="s">
        <v>376</v>
      </c>
      <c r="K757" s="21" t="str">
        <f>TEXT(CustomerOrderInfo[[#This Row],[OrderDate]],"mmm")</f>
        <v>Jan</v>
      </c>
    </row>
    <row r="758" spans="2:11" hidden="1" x14ac:dyDescent="0.3">
      <c r="B758" s="20">
        <v>10367</v>
      </c>
      <c r="C758" s="20" t="s">
        <v>273</v>
      </c>
      <c r="D758" s="22">
        <v>42702</v>
      </c>
      <c r="E758" s="22">
        <v>42730</v>
      </c>
      <c r="F758" s="22">
        <v>42706</v>
      </c>
      <c r="G758" s="21" t="s">
        <v>646</v>
      </c>
      <c r="H758" s="21">
        <v>67.75</v>
      </c>
      <c r="I758" s="21">
        <v>67.75</v>
      </c>
      <c r="J758" s="21" t="s">
        <v>377</v>
      </c>
      <c r="K758" s="21" t="str">
        <f>TEXT(CustomerOrderInfo[[#This Row],[OrderDate]],"mmm")</f>
        <v>Nov</v>
      </c>
    </row>
    <row r="759" spans="2:11" hidden="1" x14ac:dyDescent="0.3">
      <c r="B759" s="20">
        <v>10399</v>
      </c>
      <c r="C759" s="20" t="s">
        <v>273</v>
      </c>
      <c r="D759" s="22">
        <v>42735</v>
      </c>
      <c r="E759" s="22">
        <v>42749</v>
      </c>
      <c r="F759" s="22">
        <v>42743</v>
      </c>
      <c r="G759" s="21" t="s">
        <v>646</v>
      </c>
      <c r="H759" s="21">
        <v>136.80000000000001</v>
      </c>
      <c r="I759" s="21">
        <v>136.80000000000001</v>
      </c>
      <c r="J759" s="21" t="s">
        <v>377</v>
      </c>
      <c r="K759" s="21" t="str">
        <f>TEXT(CustomerOrderInfo[[#This Row],[OrderDate]],"mmm")</f>
        <v>Dec</v>
      </c>
    </row>
    <row r="760" spans="2:11" hidden="1" x14ac:dyDescent="0.3">
      <c r="B760" s="20">
        <v>10465</v>
      </c>
      <c r="C760" s="20" t="s">
        <v>273</v>
      </c>
      <c r="D760" s="22">
        <v>42799</v>
      </c>
      <c r="E760" s="22">
        <v>42827</v>
      </c>
      <c r="F760" s="22">
        <v>42808</v>
      </c>
      <c r="G760" s="21" t="s">
        <v>646</v>
      </c>
      <c r="H760" s="21">
        <v>725.19999999999993</v>
      </c>
      <c r="I760" s="21">
        <v>725.19999999999993</v>
      </c>
      <c r="J760" s="21" t="s">
        <v>377</v>
      </c>
      <c r="K760" s="21" t="str">
        <f>TEXT(CustomerOrderInfo[[#This Row],[OrderDate]],"mmm")</f>
        <v>Mar</v>
      </c>
    </row>
    <row r="761" spans="2:11" hidden="1" x14ac:dyDescent="0.3">
      <c r="B761" s="20">
        <v>10591</v>
      </c>
      <c r="C761" s="20" t="s">
        <v>273</v>
      </c>
      <c r="D761" s="22">
        <v>42923</v>
      </c>
      <c r="E761" s="22">
        <v>42937</v>
      </c>
      <c r="F761" s="22">
        <v>42932</v>
      </c>
      <c r="G761" s="21" t="s">
        <v>644</v>
      </c>
      <c r="H761" s="21">
        <v>279.60000000000002</v>
      </c>
      <c r="I761" s="21">
        <v>279.60000000000002</v>
      </c>
      <c r="J761" s="21" t="s">
        <v>377</v>
      </c>
      <c r="K761" s="21" t="str">
        <f>TEXT(CustomerOrderInfo[[#This Row],[OrderDate]],"mmm")</f>
        <v>Jul</v>
      </c>
    </row>
    <row r="762" spans="2:11" hidden="1" x14ac:dyDescent="0.3">
      <c r="B762" s="20">
        <v>10602</v>
      </c>
      <c r="C762" s="20" t="s">
        <v>273</v>
      </c>
      <c r="D762" s="22">
        <v>42933</v>
      </c>
      <c r="E762" s="22">
        <v>42961</v>
      </c>
      <c r="F762" s="22">
        <v>42938</v>
      </c>
      <c r="G762" s="21" t="s">
        <v>645</v>
      </c>
      <c r="H762" s="21">
        <v>14.6</v>
      </c>
      <c r="I762" s="21">
        <v>14.6</v>
      </c>
      <c r="J762" s="21" t="s">
        <v>377</v>
      </c>
      <c r="K762" s="21" t="str">
        <f>TEXT(CustomerOrderInfo[[#This Row],[OrderDate]],"mmm")</f>
        <v>Jul</v>
      </c>
    </row>
    <row r="763" spans="2:11" hidden="1" x14ac:dyDescent="0.3">
      <c r="B763" s="20">
        <v>10688</v>
      </c>
      <c r="C763" s="20" t="s">
        <v>273</v>
      </c>
      <c r="D763" s="22">
        <v>43009</v>
      </c>
      <c r="E763" s="22">
        <v>43023</v>
      </c>
      <c r="F763" s="22">
        <v>43015</v>
      </c>
      <c r="G763" s="21" t="s">
        <v>645</v>
      </c>
      <c r="H763" s="21">
        <v>1495.4499999999998</v>
      </c>
      <c r="I763" s="21">
        <v>1495.4499999999998</v>
      </c>
      <c r="J763" s="21" t="s">
        <v>377</v>
      </c>
      <c r="K763" s="21" t="str">
        <f>TEXT(CustomerOrderInfo[[#This Row],[OrderDate]],"mmm")</f>
        <v>Oct</v>
      </c>
    </row>
    <row r="764" spans="2:11" hidden="1" x14ac:dyDescent="0.3">
      <c r="B764" s="20">
        <v>10744</v>
      </c>
      <c r="C764" s="20" t="s">
        <v>273</v>
      </c>
      <c r="D764" s="22">
        <v>43056</v>
      </c>
      <c r="E764" s="22">
        <v>43084</v>
      </c>
      <c r="F764" s="22">
        <v>43063</v>
      </c>
      <c r="G764" s="21" t="s">
        <v>644</v>
      </c>
      <c r="H764" s="21">
        <v>345.95</v>
      </c>
      <c r="I764" s="21">
        <v>345.95</v>
      </c>
      <c r="J764" s="21" t="s">
        <v>377</v>
      </c>
      <c r="K764" s="21" t="str">
        <f>TEXT(CustomerOrderInfo[[#This Row],[OrderDate]],"mmm")</f>
        <v>Nov</v>
      </c>
    </row>
    <row r="765" spans="2:11" hidden="1" x14ac:dyDescent="0.3">
      <c r="B765" s="20">
        <v>10769</v>
      </c>
      <c r="C765" s="20" t="s">
        <v>273</v>
      </c>
      <c r="D765" s="22">
        <v>43077</v>
      </c>
      <c r="E765" s="22">
        <v>43105</v>
      </c>
      <c r="F765" s="22">
        <v>43081</v>
      </c>
      <c r="G765" s="21" t="s">
        <v>644</v>
      </c>
      <c r="H765" s="21">
        <v>325.3</v>
      </c>
      <c r="I765" s="21">
        <v>325.3</v>
      </c>
      <c r="J765" s="21" t="s">
        <v>377</v>
      </c>
      <c r="K765" s="21" t="str">
        <f>TEXT(CustomerOrderInfo[[#This Row],[OrderDate]],"mmm")</f>
        <v>Dec</v>
      </c>
    </row>
    <row r="766" spans="2:11" hidden="1" x14ac:dyDescent="0.3">
      <c r="B766" s="20">
        <v>10921</v>
      </c>
      <c r="C766" s="20" t="s">
        <v>273</v>
      </c>
      <c r="D766" s="22">
        <v>43162</v>
      </c>
      <c r="E766" s="22">
        <v>43204</v>
      </c>
      <c r="F766" s="22">
        <v>43168</v>
      </c>
      <c r="G766" s="21" t="s">
        <v>644</v>
      </c>
      <c r="H766" s="21">
        <v>882.4</v>
      </c>
      <c r="I766" s="21">
        <v>882.4</v>
      </c>
      <c r="J766" s="21" t="s">
        <v>377</v>
      </c>
      <c r="K766" s="21" t="str">
        <f>TEXT(CustomerOrderInfo[[#This Row],[OrderDate]],"mmm")</f>
        <v>Mar</v>
      </c>
    </row>
    <row r="767" spans="2:11" hidden="1" x14ac:dyDescent="0.3">
      <c r="B767" s="20">
        <v>10946</v>
      </c>
      <c r="C767" s="20" t="s">
        <v>273</v>
      </c>
      <c r="D767" s="22">
        <v>43171</v>
      </c>
      <c r="E767" s="22">
        <v>43199</v>
      </c>
      <c r="F767" s="22">
        <v>43178</v>
      </c>
      <c r="G767" s="21" t="s">
        <v>645</v>
      </c>
      <c r="H767" s="21">
        <v>136</v>
      </c>
      <c r="I767" s="21">
        <v>136</v>
      </c>
      <c r="J767" s="21" t="s">
        <v>377</v>
      </c>
      <c r="K767" s="21" t="str">
        <f>TEXT(CustomerOrderInfo[[#This Row],[OrderDate]],"mmm")</f>
        <v>Mar</v>
      </c>
    </row>
    <row r="768" spans="2:11" hidden="1" x14ac:dyDescent="0.3">
      <c r="B768" s="20">
        <v>10994</v>
      </c>
      <c r="C768" s="20" t="s">
        <v>273</v>
      </c>
      <c r="D768" s="22">
        <v>43192</v>
      </c>
      <c r="E768" s="22">
        <v>43206</v>
      </c>
      <c r="F768" s="22">
        <v>43199</v>
      </c>
      <c r="G768" s="21" t="s">
        <v>646</v>
      </c>
      <c r="H768" s="21">
        <v>327.64999999999998</v>
      </c>
      <c r="I768" s="21">
        <v>327.64999999999998</v>
      </c>
      <c r="J768" s="21" t="s">
        <v>377</v>
      </c>
      <c r="K768" s="21" t="str">
        <f>TEXT(CustomerOrderInfo[[#This Row],[OrderDate]],"mmm")</f>
        <v>Apr</v>
      </c>
    </row>
    <row r="769" spans="2:11" hidden="1" x14ac:dyDescent="0.3">
      <c r="B769" s="20">
        <v>10251</v>
      </c>
      <c r="C769" s="20" t="s">
        <v>276</v>
      </c>
      <c r="D769" s="22">
        <v>42559</v>
      </c>
      <c r="E769" s="22">
        <v>42587</v>
      </c>
      <c r="F769" s="22">
        <v>42566</v>
      </c>
      <c r="G769" s="21" t="s">
        <v>644</v>
      </c>
      <c r="H769" s="21">
        <v>206.70000000000002</v>
      </c>
      <c r="I769" s="21">
        <v>206.70000000000002</v>
      </c>
      <c r="J769" s="21" t="s">
        <v>378</v>
      </c>
      <c r="K769" s="21" t="str">
        <f>TEXT(CustomerOrderInfo[[#This Row],[OrderDate]],"mmm")</f>
        <v>Jul</v>
      </c>
    </row>
    <row r="770" spans="2:11" hidden="1" x14ac:dyDescent="0.3">
      <c r="B770" s="20">
        <v>10334</v>
      </c>
      <c r="C770" s="20" t="s">
        <v>276</v>
      </c>
      <c r="D770" s="22">
        <v>42664</v>
      </c>
      <c r="E770" s="22">
        <v>42692</v>
      </c>
      <c r="F770" s="22">
        <v>42671</v>
      </c>
      <c r="G770" s="21" t="s">
        <v>645</v>
      </c>
      <c r="H770" s="21">
        <v>42.800000000000004</v>
      </c>
      <c r="I770" s="21">
        <v>42.800000000000004</v>
      </c>
      <c r="J770" s="21" t="s">
        <v>378</v>
      </c>
      <c r="K770" s="21" t="str">
        <f>TEXT(CustomerOrderInfo[[#This Row],[OrderDate]],"mmm")</f>
        <v>Oct</v>
      </c>
    </row>
    <row r="771" spans="2:11" hidden="1" x14ac:dyDescent="0.3">
      <c r="B771" s="20">
        <v>10450</v>
      </c>
      <c r="C771" s="20" t="s">
        <v>276</v>
      </c>
      <c r="D771" s="22">
        <v>42785</v>
      </c>
      <c r="E771" s="22">
        <v>42813</v>
      </c>
      <c r="F771" s="22">
        <v>42805</v>
      </c>
      <c r="G771" s="21" t="s">
        <v>645</v>
      </c>
      <c r="H771" s="21">
        <v>36.150000000000006</v>
      </c>
      <c r="I771" s="21">
        <v>36.150000000000006</v>
      </c>
      <c r="J771" s="21" t="s">
        <v>378</v>
      </c>
      <c r="K771" s="21" t="str">
        <f>TEXT(CustomerOrderInfo[[#This Row],[OrderDate]],"mmm")</f>
        <v>Feb</v>
      </c>
    </row>
    <row r="772" spans="2:11" hidden="1" x14ac:dyDescent="0.3">
      <c r="B772" s="20">
        <v>10459</v>
      </c>
      <c r="C772" s="20" t="s">
        <v>276</v>
      </c>
      <c r="D772" s="22">
        <v>42793</v>
      </c>
      <c r="E772" s="22">
        <v>42821</v>
      </c>
      <c r="F772" s="22">
        <v>42794</v>
      </c>
      <c r="G772" s="21" t="s">
        <v>645</v>
      </c>
      <c r="H772" s="21">
        <v>125.45</v>
      </c>
      <c r="I772" s="21">
        <v>125.45</v>
      </c>
      <c r="J772" s="21" t="s">
        <v>378</v>
      </c>
      <c r="K772" s="21" t="str">
        <f>TEXT(CustomerOrderInfo[[#This Row],[OrderDate]],"mmm")</f>
        <v>Feb</v>
      </c>
    </row>
    <row r="773" spans="2:11" hidden="1" x14ac:dyDescent="0.3">
      <c r="B773" s="20">
        <v>10478</v>
      </c>
      <c r="C773" s="20" t="s">
        <v>276</v>
      </c>
      <c r="D773" s="22">
        <v>42812</v>
      </c>
      <c r="E773" s="22">
        <v>42826</v>
      </c>
      <c r="F773" s="22">
        <v>42820</v>
      </c>
      <c r="G773" s="21" t="s">
        <v>646</v>
      </c>
      <c r="H773" s="21">
        <v>24.049999999999997</v>
      </c>
      <c r="I773" s="21">
        <v>24.049999999999997</v>
      </c>
      <c r="J773" s="21" t="s">
        <v>378</v>
      </c>
      <c r="K773" s="21" t="str">
        <f>TEXT(CustomerOrderInfo[[#This Row],[OrderDate]],"mmm")</f>
        <v>Mar</v>
      </c>
    </row>
    <row r="774" spans="2:11" hidden="1" x14ac:dyDescent="0.3">
      <c r="B774" s="20">
        <v>10546</v>
      </c>
      <c r="C774" s="20" t="s">
        <v>276</v>
      </c>
      <c r="D774" s="22">
        <v>42878</v>
      </c>
      <c r="E774" s="22">
        <v>42906</v>
      </c>
      <c r="F774" s="22">
        <v>42882</v>
      </c>
      <c r="G774" s="21" t="s">
        <v>646</v>
      </c>
      <c r="H774" s="21">
        <v>973.6</v>
      </c>
      <c r="I774" s="21">
        <v>973.6</v>
      </c>
      <c r="J774" s="21" t="s">
        <v>378</v>
      </c>
      <c r="K774" s="21" t="str">
        <f>TEXT(CustomerOrderInfo[[#This Row],[OrderDate]],"mmm")</f>
        <v>May</v>
      </c>
    </row>
    <row r="775" spans="2:11" hidden="1" x14ac:dyDescent="0.3">
      <c r="B775" s="20">
        <v>10806</v>
      </c>
      <c r="C775" s="20" t="s">
        <v>276</v>
      </c>
      <c r="D775" s="22">
        <v>43100</v>
      </c>
      <c r="E775" s="22">
        <v>43128</v>
      </c>
      <c r="F775" s="22">
        <v>43105</v>
      </c>
      <c r="G775" s="21" t="s">
        <v>645</v>
      </c>
      <c r="H775" s="21">
        <v>110.55</v>
      </c>
      <c r="I775" s="21">
        <v>110.55</v>
      </c>
      <c r="J775" s="21" t="s">
        <v>378</v>
      </c>
      <c r="K775" s="21" t="str">
        <f>TEXT(CustomerOrderInfo[[#This Row],[OrderDate]],"mmm")</f>
        <v>Dec</v>
      </c>
    </row>
    <row r="776" spans="2:11" hidden="1" x14ac:dyDescent="0.3">
      <c r="B776" s="20">
        <v>10814</v>
      </c>
      <c r="C776" s="20" t="s">
        <v>276</v>
      </c>
      <c r="D776" s="22">
        <v>43105</v>
      </c>
      <c r="E776" s="22">
        <v>43133</v>
      </c>
      <c r="F776" s="22">
        <v>43114</v>
      </c>
      <c r="G776" s="21" t="s">
        <v>646</v>
      </c>
      <c r="H776" s="21">
        <v>654.70000000000005</v>
      </c>
      <c r="I776" s="21">
        <v>654.70000000000005</v>
      </c>
      <c r="J776" s="21" t="s">
        <v>378</v>
      </c>
      <c r="K776" s="21" t="str">
        <f>TEXT(CustomerOrderInfo[[#This Row],[OrderDate]],"mmm")</f>
        <v>Jan</v>
      </c>
    </row>
    <row r="777" spans="2:11" hidden="1" x14ac:dyDescent="0.3">
      <c r="B777" s="20">
        <v>10843</v>
      </c>
      <c r="C777" s="20" t="s">
        <v>276</v>
      </c>
      <c r="D777" s="22">
        <v>43121</v>
      </c>
      <c r="E777" s="22">
        <v>43149</v>
      </c>
      <c r="F777" s="22">
        <v>43126</v>
      </c>
      <c r="G777" s="21" t="s">
        <v>645</v>
      </c>
      <c r="H777" s="21">
        <v>46.3</v>
      </c>
      <c r="I777" s="21">
        <v>46.3</v>
      </c>
      <c r="J777" s="21" t="s">
        <v>378</v>
      </c>
      <c r="K777" s="21" t="str">
        <f>TEXT(CustomerOrderInfo[[#This Row],[OrderDate]],"mmm")</f>
        <v>Jan</v>
      </c>
    </row>
    <row r="778" spans="2:11" hidden="1" x14ac:dyDescent="0.3">
      <c r="B778" s="20">
        <v>10850</v>
      </c>
      <c r="C778" s="20" t="s">
        <v>276</v>
      </c>
      <c r="D778" s="22">
        <v>43123</v>
      </c>
      <c r="E778" s="22">
        <v>43165</v>
      </c>
      <c r="F778" s="22">
        <v>43130</v>
      </c>
      <c r="G778" s="21" t="s">
        <v>644</v>
      </c>
      <c r="H778" s="21">
        <v>245.95</v>
      </c>
      <c r="I778" s="21">
        <v>245.95</v>
      </c>
      <c r="J778" s="21" t="s">
        <v>378</v>
      </c>
      <c r="K778" s="21" t="str">
        <f>TEXT(CustomerOrderInfo[[#This Row],[OrderDate]],"mmm")</f>
        <v>Jan</v>
      </c>
    </row>
    <row r="779" spans="2:11" hidden="1" x14ac:dyDescent="0.3">
      <c r="B779" s="20">
        <v>10274</v>
      </c>
      <c r="C779" s="20" t="s">
        <v>279</v>
      </c>
      <c r="D779" s="22">
        <v>42588</v>
      </c>
      <c r="E779" s="22">
        <v>42616</v>
      </c>
      <c r="F779" s="22">
        <v>42598</v>
      </c>
      <c r="G779" s="21" t="s">
        <v>644</v>
      </c>
      <c r="H779" s="21">
        <v>30.049999999999997</v>
      </c>
      <c r="I779" s="21">
        <v>30.049999999999997</v>
      </c>
      <c r="J779" s="21" t="s">
        <v>379</v>
      </c>
      <c r="K779" s="21" t="str">
        <f>TEXT(CustomerOrderInfo[[#This Row],[OrderDate]],"mmm")</f>
        <v>Aug</v>
      </c>
    </row>
    <row r="780" spans="2:11" hidden="1" x14ac:dyDescent="0.3">
      <c r="B780" s="20">
        <v>10295</v>
      </c>
      <c r="C780" s="20" t="s">
        <v>279</v>
      </c>
      <c r="D780" s="22">
        <v>42615</v>
      </c>
      <c r="E780" s="22">
        <v>42643</v>
      </c>
      <c r="F780" s="22">
        <v>42623</v>
      </c>
      <c r="G780" s="21" t="s">
        <v>645</v>
      </c>
      <c r="H780" s="21">
        <v>5.75</v>
      </c>
      <c r="I780" s="21">
        <v>5.75</v>
      </c>
      <c r="J780" s="21" t="s">
        <v>379</v>
      </c>
      <c r="K780" s="21" t="str">
        <f>TEXT(CustomerOrderInfo[[#This Row],[OrderDate]],"mmm")</f>
        <v>Sep</v>
      </c>
    </row>
    <row r="781" spans="2:11" hidden="1" x14ac:dyDescent="0.3">
      <c r="B781" s="20">
        <v>10737</v>
      </c>
      <c r="C781" s="20" t="s">
        <v>279</v>
      </c>
      <c r="D781" s="22">
        <v>43050</v>
      </c>
      <c r="E781" s="22">
        <v>43078</v>
      </c>
      <c r="F781" s="22">
        <v>43057</v>
      </c>
      <c r="G781" s="21" t="s">
        <v>645</v>
      </c>
      <c r="H781" s="21">
        <v>38.950000000000003</v>
      </c>
      <c r="I781" s="21">
        <v>38.950000000000003</v>
      </c>
      <c r="J781" s="21" t="s">
        <v>379</v>
      </c>
      <c r="K781" s="21" t="str">
        <f>TEXT(CustomerOrderInfo[[#This Row],[OrderDate]],"mmm")</f>
        <v>Nov</v>
      </c>
    </row>
    <row r="782" spans="2:11" hidden="1" x14ac:dyDescent="0.3">
      <c r="B782" s="20">
        <v>10739</v>
      </c>
      <c r="C782" s="20" t="s">
        <v>279</v>
      </c>
      <c r="D782" s="22">
        <v>43051</v>
      </c>
      <c r="E782" s="22">
        <v>43079</v>
      </c>
      <c r="F782" s="22">
        <v>43056</v>
      </c>
      <c r="G782" s="21" t="s">
        <v>646</v>
      </c>
      <c r="H782" s="21">
        <v>55.4</v>
      </c>
      <c r="I782" s="21">
        <v>55.4</v>
      </c>
      <c r="J782" s="21" t="s">
        <v>379</v>
      </c>
      <c r="K782" s="21" t="str">
        <f>TEXT(CustomerOrderInfo[[#This Row],[OrderDate]],"mmm")</f>
        <v>Nov</v>
      </c>
    </row>
    <row r="783" spans="2:11" hidden="1" x14ac:dyDescent="0.3">
      <c r="B783" s="20">
        <v>10301</v>
      </c>
      <c r="C783" s="20" t="s">
        <v>282</v>
      </c>
      <c r="D783" s="22">
        <v>42622</v>
      </c>
      <c r="E783" s="22">
        <v>42650</v>
      </c>
      <c r="F783" s="22">
        <v>42630</v>
      </c>
      <c r="G783" s="21" t="s">
        <v>645</v>
      </c>
      <c r="H783" s="21">
        <v>225.39999999999998</v>
      </c>
      <c r="I783" s="21">
        <v>225.39999999999998</v>
      </c>
      <c r="J783" s="21" t="s">
        <v>380</v>
      </c>
      <c r="K783" s="21" t="str">
        <f>TEXT(CustomerOrderInfo[[#This Row],[OrderDate]],"mmm")</f>
        <v>Sep</v>
      </c>
    </row>
    <row r="784" spans="2:11" hidden="1" x14ac:dyDescent="0.3">
      <c r="B784" s="20">
        <v>10312</v>
      </c>
      <c r="C784" s="20" t="s">
        <v>282</v>
      </c>
      <c r="D784" s="22">
        <v>42636</v>
      </c>
      <c r="E784" s="22">
        <v>42664</v>
      </c>
      <c r="F784" s="22">
        <v>42646</v>
      </c>
      <c r="G784" s="21" t="s">
        <v>645</v>
      </c>
      <c r="H784" s="21">
        <v>201.29999999999998</v>
      </c>
      <c r="I784" s="21">
        <v>201.29999999999998</v>
      </c>
      <c r="J784" s="21" t="s">
        <v>380</v>
      </c>
      <c r="K784" s="21" t="str">
        <f>TEXT(CustomerOrderInfo[[#This Row],[OrderDate]],"mmm")</f>
        <v>Sep</v>
      </c>
    </row>
    <row r="785" spans="2:11" hidden="1" x14ac:dyDescent="0.3">
      <c r="B785" s="20">
        <v>10348</v>
      </c>
      <c r="C785" s="20" t="s">
        <v>282</v>
      </c>
      <c r="D785" s="22">
        <v>42681</v>
      </c>
      <c r="E785" s="22">
        <v>42709</v>
      </c>
      <c r="F785" s="22">
        <v>42689</v>
      </c>
      <c r="G785" s="21" t="s">
        <v>645</v>
      </c>
      <c r="H785" s="21">
        <v>3.9000000000000004</v>
      </c>
      <c r="I785" s="21">
        <v>3.9000000000000004</v>
      </c>
      <c r="J785" s="21" t="s">
        <v>380</v>
      </c>
      <c r="K785" s="21" t="str">
        <f>TEXT(CustomerOrderInfo[[#This Row],[OrderDate]],"mmm")</f>
        <v>Nov</v>
      </c>
    </row>
    <row r="786" spans="2:11" hidden="1" x14ac:dyDescent="0.3">
      <c r="B786" s="20">
        <v>10356</v>
      </c>
      <c r="C786" s="20" t="s">
        <v>282</v>
      </c>
      <c r="D786" s="22">
        <v>42692</v>
      </c>
      <c r="E786" s="22">
        <v>42720</v>
      </c>
      <c r="F786" s="22">
        <v>42701</v>
      </c>
      <c r="G786" s="21" t="s">
        <v>645</v>
      </c>
      <c r="H786" s="21">
        <v>183.55</v>
      </c>
      <c r="I786" s="21">
        <v>183.55</v>
      </c>
      <c r="J786" s="21" t="s">
        <v>380</v>
      </c>
      <c r="K786" s="21" t="str">
        <f>TEXT(CustomerOrderInfo[[#This Row],[OrderDate]],"mmm")</f>
        <v>Nov</v>
      </c>
    </row>
    <row r="787" spans="2:11" hidden="1" x14ac:dyDescent="0.3">
      <c r="B787" s="20">
        <v>10513</v>
      </c>
      <c r="C787" s="20" t="s">
        <v>282</v>
      </c>
      <c r="D787" s="22">
        <v>42847</v>
      </c>
      <c r="E787" s="22">
        <v>42889</v>
      </c>
      <c r="F787" s="22">
        <v>42853</v>
      </c>
      <c r="G787" s="21" t="s">
        <v>644</v>
      </c>
      <c r="H787" s="21">
        <v>528.25</v>
      </c>
      <c r="I787" s="21">
        <v>528.25</v>
      </c>
      <c r="J787" s="21" t="s">
        <v>380</v>
      </c>
      <c r="K787" s="21" t="str">
        <f>TEXT(CustomerOrderInfo[[#This Row],[OrderDate]],"mmm")</f>
        <v>Apr</v>
      </c>
    </row>
    <row r="788" spans="2:11" hidden="1" x14ac:dyDescent="0.3">
      <c r="B788" s="20">
        <v>10632</v>
      </c>
      <c r="C788" s="20" t="s">
        <v>282</v>
      </c>
      <c r="D788" s="22">
        <v>42961</v>
      </c>
      <c r="E788" s="22">
        <v>42989</v>
      </c>
      <c r="F788" s="22">
        <v>42966</v>
      </c>
      <c r="G788" s="21" t="s">
        <v>644</v>
      </c>
      <c r="H788" s="21">
        <v>206.9</v>
      </c>
      <c r="I788" s="21">
        <v>206.9</v>
      </c>
      <c r="J788" s="21" t="s">
        <v>380</v>
      </c>
      <c r="K788" s="21" t="str">
        <f>TEXT(CustomerOrderInfo[[#This Row],[OrderDate]],"mmm")</f>
        <v>Aug</v>
      </c>
    </row>
    <row r="789" spans="2:11" hidden="1" x14ac:dyDescent="0.3">
      <c r="B789" s="20">
        <v>10640</v>
      </c>
      <c r="C789" s="20" t="s">
        <v>282</v>
      </c>
      <c r="D789" s="22">
        <v>42968</v>
      </c>
      <c r="E789" s="22">
        <v>42996</v>
      </c>
      <c r="F789" s="22">
        <v>42975</v>
      </c>
      <c r="G789" s="21" t="s">
        <v>644</v>
      </c>
      <c r="H789" s="21">
        <v>117.75</v>
      </c>
      <c r="I789" s="21">
        <v>117.75</v>
      </c>
      <c r="J789" s="21" t="s">
        <v>380</v>
      </c>
      <c r="K789" s="21" t="str">
        <f>TEXT(CustomerOrderInfo[[#This Row],[OrderDate]],"mmm")</f>
        <v>Aug</v>
      </c>
    </row>
    <row r="790" spans="2:11" hidden="1" x14ac:dyDescent="0.3">
      <c r="B790" s="20">
        <v>10651</v>
      </c>
      <c r="C790" s="20" t="s">
        <v>282</v>
      </c>
      <c r="D790" s="22">
        <v>42979</v>
      </c>
      <c r="E790" s="22">
        <v>43007</v>
      </c>
      <c r="F790" s="22">
        <v>42989</v>
      </c>
      <c r="G790" s="21" t="s">
        <v>645</v>
      </c>
      <c r="H790" s="21">
        <v>103</v>
      </c>
      <c r="I790" s="21">
        <v>103</v>
      </c>
      <c r="J790" s="21" t="s">
        <v>380</v>
      </c>
      <c r="K790" s="21" t="str">
        <f>TEXT(CustomerOrderInfo[[#This Row],[OrderDate]],"mmm")</f>
        <v>Sep</v>
      </c>
    </row>
    <row r="791" spans="2:11" hidden="1" x14ac:dyDescent="0.3">
      <c r="B791" s="20">
        <v>10668</v>
      </c>
      <c r="C791" s="20" t="s">
        <v>282</v>
      </c>
      <c r="D791" s="22">
        <v>42993</v>
      </c>
      <c r="E791" s="22">
        <v>43021</v>
      </c>
      <c r="F791" s="22">
        <v>43001</v>
      </c>
      <c r="G791" s="21" t="s">
        <v>645</v>
      </c>
      <c r="H791" s="21">
        <v>236.1</v>
      </c>
      <c r="I791" s="21">
        <v>236.1</v>
      </c>
      <c r="J791" s="21" t="s">
        <v>380</v>
      </c>
      <c r="K791" s="21" t="str">
        <f>TEXT(CustomerOrderInfo[[#This Row],[OrderDate]],"mmm")</f>
        <v>Sep</v>
      </c>
    </row>
    <row r="792" spans="2:11" hidden="1" x14ac:dyDescent="0.3">
      <c r="B792" s="20">
        <v>11046</v>
      </c>
      <c r="C792" s="20" t="s">
        <v>282</v>
      </c>
      <c r="D792" s="22">
        <v>43213</v>
      </c>
      <c r="E792" s="22">
        <v>43241</v>
      </c>
      <c r="F792" s="22">
        <v>43214</v>
      </c>
      <c r="G792" s="21" t="s">
        <v>645</v>
      </c>
      <c r="H792" s="21">
        <v>358.2</v>
      </c>
      <c r="I792" s="21">
        <v>358.2</v>
      </c>
      <c r="J792" s="21" t="s">
        <v>380</v>
      </c>
      <c r="K792" s="21" t="str">
        <f>TEXT(CustomerOrderInfo[[#This Row],[OrderDate]],"mmm")</f>
        <v>Apr</v>
      </c>
    </row>
    <row r="793" spans="2:11" hidden="1" x14ac:dyDescent="0.3">
      <c r="B793" s="20">
        <v>10266</v>
      </c>
      <c r="C793" s="20" t="s">
        <v>285</v>
      </c>
      <c r="D793" s="22">
        <v>42577</v>
      </c>
      <c r="E793" s="22">
        <v>42619</v>
      </c>
      <c r="F793" s="22">
        <v>42582</v>
      </c>
      <c r="G793" s="21" t="s">
        <v>646</v>
      </c>
      <c r="H793" s="21">
        <v>128.65</v>
      </c>
      <c r="I793" s="21">
        <v>128.65</v>
      </c>
      <c r="J793" s="21" t="s">
        <v>381</v>
      </c>
      <c r="K793" s="21" t="str">
        <f>TEXT(CustomerOrderInfo[[#This Row],[OrderDate]],"mmm")</f>
        <v>Jul</v>
      </c>
    </row>
    <row r="794" spans="2:11" hidden="1" x14ac:dyDescent="0.3">
      <c r="B794" s="20">
        <v>10270</v>
      </c>
      <c r="C794" s="20" t="s">
        <v>285</v>
      </c>
      <c r="D794" s="22">
        <v>42583</v>
      </c>
      <c r="E794" s="22">
        <v>42611</v>
      </c>
      <c r="F794" s="22">
        <v>42584</v>
      </c>
      <c r="G794" s="21" t="s">
        <v>644</v>
      </c>
      <c r="H794" s="21">
        <v>682.69999999999993</v>
      </c>
      <c r="I794" s="21">
        <v>682.69999999999993</v>
      </c>
      <c r="J794" s="21" t="s">
        <v>381</v>
      </c>
      <c r="K794" s="21" t="str">
        <f>TEXT(CustomerOrderInfo[[#This Row],[OrderDate]],"mmm")</f>
        <v>Aug</v>
      </c>
    </row>
    <row r="795" spans="2:11" hidden="1" x14ac:dyDescent="0.3">
      <c r="B795" s="20">
        <v>10320</v>
      </c>
      <c r="C795" s="20" t="s">
        <v>285</v>
      </c>
      <c r="D795" s="22">
        <v>42646</v>
      </c>
      <c r="E795" s="22">
        <v>42660</v>
      </c>
      <c r="F795" s="22">
        <v>42661</v>
      </c>
      <c r="G795" s="21" t="s">
        <v>646</v>
      </c>
      <c r="H795" s="21">
        <v>172.85</v>
      </c>
      <c r="I795" s="21">
        <v>172.85</v>
      </c>
      <c r="J795" s="21" t="s">
        <v>381</v>
      </c>
      <c r="K795" s="21" t="str">
        <f>TEXT(CustomerOrderInfo[[#This Row],[OrderDate]],"mmm")</f>
        <v>Oct</v>
      </c>
    </row>
    <row r="796" spans="2:11" hidden="1" x14ac:dyDescent="0.3">
      <c r="B796" s="20">
        <v>10333</v>
      </c>
      <c r="C796" s="20" t="s">
        <v>285</v>
      </c>
      <c r="D796" s="22">
        <v>42661</v>
      </c>
      <c r="E796" s="22">
        <v>42689</v>
      </c>
      <c r="F796" s="22">
        <v>42668</v>
      </c>
      <c r="G796" s="21" t="s">
        <v>646</v>
      </c>
      <c r="H796" s="21">
        <v>2.9499999999999997</v>
      </c>
      <c r="I796" s="21">
        <v>2.9499999999999997</v>
      </c>
      <c r="J796" s="21" t="s">
        <v>381</v>
      </c>
      <c r="K796" s="21" t="str">
        <f>TEXT(CustomerOrderInfo[[#This Row],[OrderDate]],"mmm")</f>
        <v>Oct</v>
      </c>
    </row>
    <row r="797" spans="2:11" hidden="1" x14ac:dyDescent="0.3">
      <c r="B797" s="20">
        <v>10412</v>
      </c>
      <c r="C797" s="20" t="s">
        <v>285</v>
      </c>
      <c r="D797" s="22">
        <v>42748</v>
      </c>
      <c r="E797" s="22">
        <v>42776</v>
      </c>
      <c r="F797" s="22">
        <v>42750</v>
      </c>
      <c r="G797" s="21" t="s">
        <v>645</v>
      </c>
      <c r="H797" s="21">
        <v>18.850000000000001</v>
      </c>
      <c r="I797" s="21">
        <v>18.850000000000001</v>
      </c>
      <c r="J797" s="21" t="s">
        <v>381</v>
      </c>
      <c r="K797" s="21" t="str">
        <f>TEXT(CustomerOrderInfo[[#This Row],[OrderDate]],"mmm")</f>
        <v>Jan</v>
      </c>
    </row>
    <row r="798" spans="2:11" hidden="1" x14ac:dyDescent="0.3">
      <c r="B798" s="20">
        <v>10416</v>
      </c>
      <c r="C798" s="20" t="s">
        <v>285</v>
      </c>
      <c r="D798" s="22">
        <v>42751</v>
      </c>
      <c r="E798" s="22">
        <v>42779</v>
      </c>
      <c r="F798" s="22">
        <v>42762</v>
      </c>
      <c r="G798" s="21" t="s">
        <v>646</v>
      </c>
      <c r="H798" s="21">
        <v>113.6</v>
      </c>
      <c r="I798" s="21">
        <v>113.6</v>
      </c>
      <c r="J798" s="21" t="s">
        <v>381</v>
      </c>
      <c r="K798" s="21" t="str">
        <f>TEXT(CustomerOrderInfo[[#This Row],[OrderDate]],"mmm")</f>
        <v>Jan</v>
      </c>
    </row>
    <row r="799" spans="2:11" hidden="1" x14ac:dyDescent="0.3">
      <c r="B799" s="20">
        <v>10437</v>
      </c>
      <c r="C799" s="20" t="s">
        <v>285</v>
      </c>
      <c r="D799" s="22">
        <v>42771</v>
      </c>
      <c r="E799" s="22">
        <v>42799</v>
      </c>
      <c r="F799" s="22">
        <v>42778</v>
      </c>
      <c r="G799" s="21" t="s">
        <v>644</v>
      </c>
      <c r="H799" s="21">
        <v>99.85</v>
      </c>
      <c r="I799" s="21">
        <v>99.85</v>
      </c>
      <c r="J799" s="21" t="s">
        <v>381</v>
      </c>
      <c r="K799" s="21" t="str">
        <f>TEXT(CustomerOrderInfo[[#This Row],[OrderDate]],"mmm")</f>
        <v>Feb</v>
      </c>
    </row>
    <row r="800" spans="2:11" hidden="1" x14ac:dyDescent="0.3">
      <c r="B800" s="20">
        <v>10455</v>
      </c>
      <c r="C800" s="20" t="s">
        <v>285</v>
      </c>
      <c r="D800" s="22">
        <v>42790</v>
      </c>
      <c r="E800" s="22">
        <v>42832</v>
      </c>
      <c r="F800" s="22">
        <v>42797</v>
      </c>
      <c r="G800" s="21" t="s">
        <v>645</v>
      </c>
      <c r="H800" s="21">
        <v>902.25</v>
      </c>
      <c r="I800" s="21">
        <v>902.25</v>
      </c>
      <c r="J800" s="21" t="s">
        <v>381</v>
      </c>
      <c r="K800" s="21" t="str">
        <f>TEXT(CustomerOrderInfo[[#This Row],[OrderDate]],"mmm")</f>
        <v>Feb</v>
      </c>
    </row>
    <row r="801" spans="2:11" hidden="1" x14ac:dyDescent="0.3">
      <c r="B801" s="20">
        <v>10526</v>
      </c>
      <c r="C801" s="20" t="s">
        <v>285</v>
      </c>
      <c r="D801" s="22">
        <v>42860</v>
      </c>
      <c r="E801" s="22">
        <v>42888</v>
      </c>
      <c r="F801" s="22">
        <v>42870</v>
      </c>
      <c r="G801" s="21" t="s">
        <v>645</v>
      </c>
      <c r="H801" s="21">
        <v>292.95000000000005</v>
      </c>
      <c r="I801" s="21">
        <v>292.95000000000005</v>
      </c>
      <c r="J801" s="21" t="s">
        <v>381</v>
      </c>
      <c r="K801" s="21" t="str">
        <f>TEXT(CustomerOrderInfo[[#This Row],[OrderDate]],"mmm")</f>
        <v>May</v>
      </c>
    </row>
    <row r="802" spans="2:11" hidden="1" x14ac:dyDescent="0.3">
      <c r="B802" s="20">
        <v>10553</v>
      </c>
      <c r="C802" s="20" t="s">
        <v>285</v>
      </c>
      <c r="D802" s="22">
        <v>42885</v>
      </c>
      <c r="E802" s="22">
        <v>42913</v>
      </c>
      <c r="F802" s="22">
        <v>42889</v>
      </c>
      <c r="G802" s="21" t="s">
        <v>645</v>
      </c>
      <c r="H802" s="21">
        <v>747.45</v>
      </c>
      <c r="I802" s="21">
        <v>747.45</v>
      </c>
      <c r="J802" s="21" t="s">
        <v>381</v>
      </c>
      <c r="K802" s="21" t="str">
        <f>TEXT(CustomerOrderInfo[[#This Row],[OrderDate]],"mmm")</f>
        <v>May</v>
      </c>
    </row>
    <row r="803" spans="2:11" hidden="1" x14ac:dyDescent="0.3">
      <c r="B803" s="20">
        <v>10583</v>
      </c>
      <c r="C803" s="20" t="s">
        <v>285</v>
      </c>
      <c r="D803" s="22">
        <v>42916</v>
      </c>
      <c r="E803" s="22">
        <v>42944</v>
      </c>
      <c r="F803" s="22">
        <v>42920</v>
      </c>
      <c r="G803" s="21" t="s">
        <v>645</v>
      </c>
      <c r="H803" s="21">
        <v>36.4</v>
      </c>
      <c r="I803" s="21">
        <v>36.4</v>
      </c>
      <c r="J803" s="21" t="s">
        <v>381</v>
      </c>
      <c r="K803" s="21" t="str">
        <f>TEXT(CustomerOrderInfo[[#This Row],[OrderDate]],"mmm")</f>
        <v>Jun</v>
      </c>
    </row>
    <row r="804" spans="2:11" hidden="1" x14ac:dyDescent="0.3">
      <c r="B804" s="20">
        <v>10636</v>
      </c>
      <c r="C804" s="20" t="s">
        <v>285</v>
      </c>
      <c r="D804" s="22">
        <v>42966</v>
      </c>
      <c r="E804" s="22">
        <v>42994</v>
      </c>
      <c r="F804" s="22">
        <v>42973</v>
      </c>
      <c r="G804" s="21" t="s">
        <v>644</v>
      </c>
      <c r="H804" s="21">
        <v>5.75</v>
      </c>
      <c r="I804" s="21">
        <v>5.75</v>
      </c>
      <c r="J804" s="21" t="s">
        <v>381</v>
      </c>
      <c r="K804" s="21" t="str">
        <f>TEXT(CustomerOrderInfo[[#This Row],[OrderDate]],"mmm")</f>
        <v>Aug</v>
      </c>
    </row>
    <row r="805" spans="2:11" hidden="1" x14ac:dyDescent="0.3">
      <c r="B805" s="20">
        <v>10750</v>
      </c>
      <c r="C805" s="20" t="s">
        <v>285</v>
      </c>
      <c r="D805" s="22">
        <v>43060</v>
      </c>
      <c r="E805" s="22">
        <v>43088</v>
      </c>
      <c r="F805" s="22">
        <v>43063</v>
      </c>
      <c r="G805" s="21" t="s">
        <v>644</v>
      </c>
      <c r="H805" s="21">
        <v>396.5</v>
      </c>
      <c r="I805" s="21">
        <v>396.5</v>
      </c>
      <c r="J805" s="21" t="s">
        <v>381</v>
      </c>
      <c r="K805" s="21" t="str">
        <f>TEXT(CustomerOrderInfo[[#This Row],[OrderDate]],"mmm")</f>
        <v>Nov</v>
      </c>
    </row>
    <row r="806" spans="2:11" hidden="1" x14ac:dyDescent="0.3">
      <c r="B806" s="20">
        <v>10781</v>
      </c>
      <c r="C806" s="20" t="s">
        <v>285</v>
      </c>
      <c r="D806" s="22">
        <v>43086</v>
      </c>
      <c r="E806" s="22">
        <v>43114</v>
      </c>
      <c r="F806" s="22">
        <v>43088</v>
      </c>
      <c r="G806" s="21" t="s">
        <v>646</v>
      </c>
      <c r="H806" s="21">
        <v>365.79999999999995</v>
      </c>
      <c r="I806" s="21">
        <v>365.79999999999995</v>
      </c>
      <c r="J806" s="21" t="s">
        <v>381</v>
      </c>
      <c r="K806" s="21" t="str">
        <f>TEXT(CustomerOrderInfo[[#This Row],[OrderDate]],"mmm")</f>
        <v>Dec</v>
      </c>
    </row>
    <row r="807" spans="2:11" hidden="1" x14ac:dyDescent="0.3">
      <c r="B807" s="20">
        <v>11025</v>
      </c>
      <c r="C807" s="20" t="s">
        <v>285</v>
      </c>
      <c r="D807" s="22">
        <v>43205</v>
      </c>
      <c r="E807" s="22">
        <v>43233</v>
      </c>
      <c r="F807" s="22">
        <v>43214</v>
      </c>
      <c r="G807" s="21" t="s">
        <v>646</v>
      </c>
      <c r="H807" s="21">
        <v>145.85000000000002</v>
      </c>
      <c r="I807" s="21">
        <v>145.85000000000002</v>
      </c>
      <c r="J807" s="21" t="s">
        <v>381</v>
      </c>
      <c r="K807" s="21" t="str">
        <f>TEXT(CustomerOrderInfo[[#This Row],[OrderDate]],"mmm")</f>
        <v>Apr</v>
      </c>
    </row>
    <row r="808" spans="2:11" hidden="1" x14ac:dyDescent="0.3">
      <c r="B808" s="20">
        <v>10256</v>
      </c>
      <c r="C808" s="20" t="s">
        <v>287</v>
      </c>
      <c r="D808" s="22">
        <v>42566</v>
      </c>
      <c r="E808" s="22">
        <v>42594</v>
      </c>
      <c r="F808" s="22">
        <v>42568</v>
      </c>
      <c r="G808" s="21" t="s">
        <v>645</v>
      </c>
      <c r="H808" s="21">
        <v>69.850000000000009</v>
      </c>
      <c r="I808" s="21">
        <v>69.850000000000009</v>
      </c>
      <c r="J808" s="21" t="s">
        <v>382</v>
      </c>
      <c r="K808" s="21" t="str">
        <f>TEXT(CustomerOrderInfo[[#This Row],[OrderDate]],"mmm")</f>
        <v>Jul</v>
      </c>
    </row>
    <row r="809" spans="2:11" hidden="1" x14ac:dyDescent="0.3">
      <c r="B809" s="20">
        <v>10420</v>
      </c>
      <c r="C809" s="20" t="s">
        <v>287</v>
      </c>
      <c r="D809" s="22">
        <v>42756</v>
      </c>
      <c r="E809" s="22">
        <v>42784</v>
      </c>
      <c r="F809" s="22">
        <v>42762</v>
      </c>
      <c r="G809" s="21" t="s">
        <v>644</v>
      </c>
      <c r="H809" s="21">
        <v>220.6</v>
      </c>
      <c r="I809" s="21">
        <v>220.6</v>
      </c>
      <c r="J809" s="21" t="s">
        <v>382</v>
      </c>
      <c r="K809" s="21" t="str">
        <f>TEXT(CustomerOrderInfo[[#This Row],[OrderDate]],"mmm")</f>
        <v>Jan</v>
      </c>
    </row>
    <row r="810" spans="2:11" hidden="1" x14ac:dyDescent="0.3">
      <c r="B810" s="20">
        <v>10585</v>
      </c>
      <c r="C810" s="20" t="s">
        <v>287</v>
      </c>
      <c r="D810" s="22">
        <v>42917</v>
      </c>
      <c r="E810" s="22">
        <v>42945</v>
      </c>
      <c r="F810" s="22">
        <v>42926</v>
      </c>
      <c r="G810" s="21" t="s">
        <v>644</v>
      </c>
      <c r="H810" s="21">
        <v>67.05</v>
      </c>
      <c r="I810" s="21">
        <v>67.05</v>
      </c>
      <c r="J810" s="21" t="s">
        <v>382</v>
      </c>
      <c r="K810" s="21" t="str">
        <f>TEXT(CustomerOrderInfo[[#This Row],[OrderDate]],"mmm")</f>
        <v>Jul</v>
      </c>
    </row>
    <row r="811" spans="2:11" hidden="1" x14ac:dyDescent="0.3">
      <c r="B811" s="20">
        <v>10644</v>
      </c>
      <c r="C811" s="20" t="s">
        <v>287</v>
      </c>
      <c r="D811" s="22">
        <v>42972</v>
      </c>
      <c r="E811" s="22">
        <v>43000</v>
      </c>
      <c r="F811" s="22">
        <v>42979</v>
      </c>
      <c r="G811" s="21" t="s">
        <v>645</v>
      </c>
      <c r="H811" s="21">
        <v>0.70000000000000007</v>
      </c>
      <c r="I811" s="21">
        <v>0.70000000000000007</v>
      </c>
      <c r="J811" s="21" t="s">
        <v>382</v>
      </c>
      <c r="K811" s="21" t="str">
        <f>TEXT(CustomerOrderInfo[[#This Row],[OrderDate]],"mmm")</f>
        <v>Aug</v>
      </c>
    </row>
    <row r="812" spans="2:11" hidden="1" x14ac:dyDescent="0.3">
      <c r="B812" s="20">
        <v>10803</v>
      </c>
      <c r="C812" s="20" t="s">
        <v>287</v>
      </c>
      <c r="D812" s="22">
        <v>43099</v>
      </c>
      <c r="E812" s="22">
        <v>43127</v>
      </c>
      <c r="F812" s="22">
        <v>43106</v>
      </c>
      <c r="G812" s="21" t="s">
        <v>644</v>
      </c>
      <c r="H812" s="21">
        <v>276.14999999999998</v>
      </c>
      <c r="I812" s="21">
        <v>276.14999999999998</v>
      </c>
      <c r="J812" s="21" t="s">
        <v>382</v>
      </c>
      <c r="K812" s="21" t="str">
        <f>TEXT(CustomerOrderInfo[[#This Row],[OrderDate]],"mmm")</f>
        <v>Dec</v>
      </c>
    </row>
    <row r="813" spans="2:11" hidden="1" x14ac:dyDescent="0.3">
      <c r="B813" s="20">
        <v>10809</v>
      </c>
      <c r="C813" s="20" t="s">
        <v>287</v>
      </c>
      <c r="D813" s="22">
        <v>43101</v>
      </c>
      <c r="E813" s="22">
        <v>43129</v>
      </c>
      <c r="F813" s="22">
        <v>43107</v>
      </c>
      <c r="G813" s="21" t="s">
        <v>644</v>
      </c>
      <c r="H813" s="21">
        <v>24.35</v>
      </c>
      <c r="I813" s="21">
        <v>24.35</v>
      </c>
      <c r="J813" s="21" t="s">
        <v>382</v>
      </c>
      <c r="K813" s="21" t="str">
        <f>TEXT(CustomerOrderInfo[[#This Row],[OrderDate]],"mmm")</f>
        <v>Jan</v>
      </c>
    </row>
    <row r="814" spans="2:11" hidden="1" x14ac:dyDescent="0.3">
      <c r="B814" s="20">
        <v>10900</v>
      </c>
      <c r="C814" s="20" t="s">
        <v>287</v>
      </c>
      <c r="D814" s="22">
        <v>43151</v>
      </c>
      <c r="E814" s="22">
        <v>43179</v>
      </c>
      <c r="F814" s="22">
        <v>43163</v>
      </c>
      <c r="G814" s="21" t="s">
        <v>645</v>
      </c>
      <c r="H814" s="21">
        <v>8.2999999999999989</v>
      </c>
      <c r="I814" s="21">
        <v>8.2999999999999989</v>
      </c>
      <c r="J814" s="21" t="s">
        <v>382</v>
      </c>
      <c r="K814" s="21" t="str">
        <f>TEXT(CustomerOrderInfo[[#This Row],[OrderDate]],"mmm")</f>
        <v>Feb</v>
      </c>
    </row>
    <row r="815" spans="2:11" hidden="1" x14ac:dyDescent="0.3">
      <c r="B815" s="20">
        <v>10905</v>
      </c>
      <c r="C815" s="20" t="s">
        <v>287</v>
      </c>
      <c r="D815" s="22">
        <v>43155</v>
      </c>
      <c r="E815" s="22">
        <v>43183</v>
      </c>
      <c r="F815" s="22">
        <v>43165</v>
      </c>
      <c r="G815" s="21" t="s">
        <v>645</v>
      </c>
      <c r="H815" s="21">
        <v>68.600000000000009</v>
      </c>
      <c r="I815" s="21">
        <v>68.600000000000009</v>
      </c>
      <c r="J815" s="21" t="s">
        <v>382</v>
      </c>
      <c r="K815" s="21" t="str">
        <f>TEXT(CustomerOrderInfo[[#This Row],[OrderDate]],"mmm")</f>
        <v>Feb</v>
      </c>
    </row>
    <row r="816" spans="2:11" hidden="1" x14ac:dyDescent="0.3">
      <c r="B816" s="20">
        <v>10935</v>
      </c>
      <c r="C816" s="20" t="s">
        <v>287</v>
      </c>
      <c r="D816" s="22">
        <v>43168</v>
      </c>
      <c r="E816" s="22">
        <v>43196</v>
      </c>
      <c r="F816" s="22">
        <v>43177</v>
      </c>
      <c r="G816" s="21" t="s">
        <v>646</v>
      </c>
      <c r="H816" s="21">
        <v>237.95000000000002</v>
      </c>
      <c r="I816" s="21">
        <v>237.95000000000002</v>
      </c>
      <c r="J816" s="21" t="s">
        <v>382</v>
      </c>
      <c r="K816" s="21" t="str">
        <f>TEXT(CustomerOrderInfo[[#This Row],[OrderDate]],"mmm")</f>
        <v>Mar</v>
      </c>
    </row>
    <row r="817" spans="2:11" hidden="1" x14ac:dyDescent="0.3">
      <c r="B817" s="20">
        <v>10269</v>
      </c>
      <c r="C817" s="20" t="s">
        <v>289</v>
      </c>
      <c r="D817" s="22">
        <v>42582</v>
      </c>
      <c r="E817" s="22">
        <v>42596</v>
      </c>
      <c r="F817" s="22">
        <v>42591</v>
      </c>
      <c r="G817" s="21" t="s">
        <v>644</v>
      </c>
      <c r="H817" s="21">
        <v>22.799999999999997</v>
      </c>
      <c r="I817" s="21">
        <v>22.799999999999997</v>
      </c>
      <c r="J817" s="21" t="s">
        <v>1</v>
      </c>
      <c r="K817" s="21" t="str">
        <f>TEXT(CustomerOrderInfo[[#This Row],[OrderDate]],"mmm")</f>
        <v>Jul</v>
      </c>
    </row>
    <row r="818" spans="2:11" hidden="1" x14ac:dyDescent="0.3">
      <c r="B818" s="20">
        <v>10344</v>
      </c>
      <c r="C818" s="20" t="s">
        <v>289</v>
      </c>
      <c r="D818" s="22">
        <v>42675</v>
      </c>
      <c r="E818" s="22">
        <v>42703</v>
      </c>
      <c r="F818" s="22">
        <v>42679</v>
      </c>
      <c r="G818" s="21" t="s">
        <v>645</v>
      </c>
      <c r="H818" s="21">
        <v>116.44999999999999</v>
      </c>
      <c r="I818" s="21">
        <v>116.44999999999999</v>
      </c>
      <c r="J818" s="21" t="s">
        <v>1</v>
      </c>
      <c r="K818" s="21" t="str">
        <f>TEXT(CustomerOrderInfo[[#This Row],[OrderDate]],"mmm")</f>
        <v>Nov</v>
      </c>
    </row>
    <row r="819" spans="2:11" hidden="1" x14ac:dyDescent="0.3">
      <c r="B819" s="20">
        <v>10469</v>
      </c>
      <c r="C819" s="20" t="s">
        <v>289</v>
      </c>
      <c r="D819" s="22">
        <v>42804</v>
      </c>
      <c r="E819" s="22">
        <v>42832</v>
      </c>
      <c r="F819" s="22">
        <v>42808</v>
      </c>
      <c r="G819" s="21" t="s">
        <v>644</v>
      </c>
      <c r="H819" s="21">
        <v>300.89999999999998</v>
      </c>
      <c r="I819" s="21">
        <v>300.89999999999998</v>
      </c>
      <c r="J819" s="21" t="s">
        <v>1</v>
      </c>
      <c r="K819" s="21" t="str">
        <f>TEXT(CustomerOrderInfo[[#This Row],[OrderDate]],"mmm")</f>
        <v>Mar</v>
      </c>
    </row>
    <row r="820" spans="2:11" hidden="1" x14ac:dyDescent="0.3">
      <c r="B820" s="20">
        <v>10483</v>
      </c>
      <c r="C820" s="20" t="s">
        <v>289</v>
      </c>
      <c r="D820" s="22">
        <v>42818</v>
      </c>
      <c r="E820" s="22">
        <v>42846</v>
      </c>
      <c r="F820" s="22">
        <v>42850</v>
      </c>
      <c r="G820" s="21" t="s">
        <v>645</v>
      </c>
      <c r="H820" s="21">
        <v>76.399999999999991</v>
      </c>
      <c r="I820" s="21">
        <v>76.399999999999991</v>
      </c>
      <c r="J820" s="21" t="s">
        <v>1</v>
      </c>
      <c r="K820" s="21" t="str">
        <f>TEXT(CustomerOrderInfo[[#This Row],[OrderDate]],"mmm")</f>
        <v>Mar</v>
      </c>
    </row>
    <row r="821" spans="2:11" hidden="1" x14ac:dyDescent="0.3">
      <c r="B821" s="20">
        <v>10504</v>
      </c>
      <c r="C821" s="20" t="s">
        <v>289</v>
      </c>
      <c r="D821" s="22">
        <v>42836</v>
      </c>
      <c r="E821" s="22">
        <v>42864</v>
      </c>
      <c r="F821" s="22">
        <v>42843</v>
      </c>
      <c r="G821" s="21" t="s">
        <v>646</v>
      </c>
      <c r="H821" s="21">
        <v>295.65000000000003</v>
      </c>
      <c r="I821" s="21">
        <v>295.65000000000003</v>
      </c>
      <c r="J821" s="21" t="s">
        <v>1</v>
      </c>
      <c r="K821" s="21" t="str">
        <f>TEXT(CustomerOrderInfo[[#This Row],[OrderDate]],"mmm")</f>
        <v>Apr</v>
      </c>
    </row>
    <row r="822" spans="2:11" hidden="1" x14ac:dyDescent="0.3">
      <c r="B822" s="20">
        <v>10596</v>
      </c>
      <c r="C822" s="20" t="s">
        <v>289</v>
      </c>
      <c r="D822" s="22">
        <v>42927</v>
      </c>
      <c r="E822" s="22">
        <v>42955</v>
      </c>
      <c r="F822" s="22">
        <v>42959</v>
      </c>
      <c r="G822" s="21" t="s">
        <v>644</v>
      </c>
      <c r="H822" s="21">
        <v>81.7</v>
      </c>
      <c r="I822" s="21">
        <v>81.7</v>
      </c>
      <c r="J822" s="21" t="s">
        <v>1</v>
      </c>
      <c r="K822" s="21" t="str">
        <f>TEXT(CustomerOrderInfo[[#This Row],[OrderDate]],"mmm")</f>
        <v>Jul</v>
      </c>
    </row>
    <row r="823" spans="2:11" hidden="1" x14ac:dyDescent="0.3">
      <c r="B823" s="20">
        <v>10693</v>
      </c>
      <c r="C823" s="20" t="s">
        <v>289</v>
      </c>
      <c r="D823" s="22">
        <v>43014</v>
      </c>
      <c r="E823" s="22">
        <v>43028</v>
      </c>
      <c r="F823" s="22">
        <v>43018</v>
      </c>
      <c r="G823" s="21" t="s">
        <v>646</v>
      </c>
      <c r="H823" s="21">
        <v>696.7</v>
      </c>
      <c r="I823" s="21">
        <v>696.7</v>
      </c>
      <c r="J823" s="21" t="s">
        <v>1</v>
      </c>
      <c r="K823" s="21" t="str">
        <f>TEXT(CustomerOrderInfo[[#This Row],[OrderDate]],"mmm")</f>
        <v>Oct</v>
      </c>
    </row>
    <row r="824" spans="2:11" hidden="1" x14ac:dyDescent="0.3">
      <c r="B824" s="20">
        <v>10696</v>
      </c>
      <c r="C824" s="20" t="s">
        <v>289</v>
      </c>
      <c r="D824" s="22">
        <v>43016</v>
      </c>
      <c r="E824" s="22">
        <v>43058</v>
      </c>
      <c r="F824" s="22">
        <v>43022</v>
      </c>
      <c r="G824" s="21" t="s">
        <v>646</v>
      </c>
      <c r="H824" s="21">
        <v>512.75</v>
      </c>
      <c r="I824" s="21">
        <v>512.75</v>
      </c>
      <c r="J824" s="21" t="s">
        <v>1</v>
      </c>
      <c r="K824" s="21" t="str">
        <f>TEXT(CustomerOrderInfo[[#This Row],[OrderDate]],"mmm")</f>
        <v>Oct</v>
      </c>
    </row>
    <row r="825" spans="2:11" hidden="1" x14ac:dyDescent="0.3">
      <c r="B825" s="20">
        <v>10723</v>
      </c>
      <c r="C825" s="20" t="s">
        <v>289</v>
      </c>
      <c r="D825" s="22">
        <v>43038</v>
      </c>
      <c r="E825" s="22">
        <v>43066</v>
      </c>
      <c r="F825" s="22">
        <v>43064</v>
      </c>
      <c r="G825" s="21" t="s">
        <v>644</v>
      </c>
      <c r="H825" s="21">
        <v>108.6</v>
      </c>
      <c r="I825" s="21">
        <v>108.6</v>
      </c>
      <c r="J825" s="21" t="s">
        <v>1</v>
      </c>
      <c r="K825" s="21" t="str">
        <f>TEXT(CustomerOrderInfo[[#This Row],[OrderDate]],"mmm")</f>
        <v>Oct</v>
      </c>
    </row>
    <row r="826" spans="2:11" hidden="1" x14ac:dyDescent="0.3">
      <c r="B826" s="20">
        <v>10740</v>
      </c>
      <c r="C826" s="20" t="s">
        <v>289</v>
      </c>
      <c r="D826" s="22">
        <v>43052</v>
      </c>
      <c r="E826" s="22">
        <v>43080</v>
      </c>
      <c r="F826" s="22">
        <v>43064</v>
      </c>
      <c r="G826" s="21" t="s">
        <v>645</v>
      </c>
      <c r="H826" s="21">
        <v>409.4</v>
      </c>
      <c r="I826" s="21">
        <v>409.4</v>
      </c>
      <c r="J826" s="21" t="s">
        <v>1</v>
      </c>
      <c r="K826" s="21" t="str">
        <f>TEXT(CustomerOrderInfo[[#This Row],[OrderDate]],"mmm")</f>
        <v>Nov</v>
      </c>
    </row>
    <row r="827" spans="2:11" hidden="1" x14ac:dyDescent="0.3">
      <c r="B827" s="20">
        <v>10861</v>
      </c>
      <c r="C827" s="20" t="s">
        <v>289</v>
      </c>
      <c r="D827" s="22">
        <v>43130</v>
      </c>
      <c r="E827" s="22">
        <v>43158</v>
      </c>
      <c r="F827" s="22">
        <v>43148</v>
      </c>
      <c r="G827" s="21" t="s">
        <v>645</v>
      </c>
      <c r="H827" s="21">
        <v>74.650000000000006</v>
      </c>
      <c r="I827" s="21">
        <v>74.650000000000006</v>
      </c>
      <c r="J827" s="21" t="s">
        <v>1</v>
      </c>
      <c r="K827" s="21" t="str">
        <f>TEXT(CustomerOrderInfo[[#This Row],[OrderDate]],"mmm")</f>
        <v>Jan</v>
      </c>
    </row>
    <row r="828" spans="2:11" hidden="1" x14ac:dyDescent="0.3">
      <c r="B828" s="20">
        <v>10904</v>
      </c>
      <c r="C828" s="20" t="s">
        <v>289</v>
      </c>
      <c r="D828" s="22">
        <v>43155</v>
      </c>
      <c r="E828" s="22">
        <v>43183</v>
      </c>
      <c r="F828" s="22">
        <v>43158</v>
      </c>
      <c r="G828" s="21" t="s">
        <v>646</v>
      </c>
      <c r="H828" s="21">
        <v>814.75</v>
      </c>
      <c r="I828" s="21">
        <v>814.75</v>
      </c>
      <c r="J828" s="21" t="s">
        <v>1</v>
      </c>
      <c r="K828" s="21" t="str">
        <f>TEXT(CustomerOrderInfo[[#This Row],[OrderDate]],"mmm")</f>
        <v>Feb</v>
      </c>
    </row>
    <row r="829" spans="2:11" hidden="1" x14ac:dyDescent="0.3">
      <c r="B829" s="20">
        <v>11032</v>
      </c>
      <c r="C829" s="20" t="s">
        <v>289</v>
      </c>
      <c r="D829" s="22">
        <v>43207</v>
      </c>
      <c r="E829" s="22">
        <v>43235</v>
      </c>
      <c r="F829" s="22">
        <v>43213</v>
      </c>
      <c r="G829" s="21" t="s">
        <v>646</v>
      </c>
      <c r="H829" s="21">
        <v>3030.9500000000003</v>
      </c>
      <c r="I829" s="21">
        <v>3030.9500000000003</v>
      </c>
      <c r="J829" s="21" t="s">
        <v>1</v>
      </c>
      <c r="K829" s="21" t="str">
        <f>TEXT(CustomerOrderInfo[[#This Row],[OrderDate]],"mmm")</f>
        <v>Apr</v>
      </c>
    </row>
    <row r="830" spans="2:11" hidden="1" x14ac:dyDescent="0.3">
      <c r="B830" s="20">
        <v>11066</v>
      </c>
      <c r="C830" s="20" t="s">
        <v>289</v>
      </c>
      <c r="D830" s="22">
        <v>43221</v>
      </c>
      <c r="E830" s="22">
        <v>43249</v>
      </c>
      <c r="F830" s="22">
        <v>43224</v>
      </c>
      <c r="G830" s="21" t="s">
        <v>645</v>
      </c>
      <c r="H830" s="21">
        <v>223.6</v>
      </c>
      <c r="I830" s="21">
        <v>223.6</v>
      </c>
      <c r="J830" s="21" t="s">
        <v>1</v>
      </c>
      <c r="K830" s="21" t="str">
        <f>TEXT(CustomerOrderInfo[[#This Row],[OrderDate]],"mmm")</f>
        <v>May</v>
      </c>
    </row>
    <row r="831" spans="2:11" hidden="1" x14ac:dyDescent="0.3">
      <c r="B831" s="20">
        <v>10248</v>
      </c>
      <c r="C831" s="20" t="s">
        <v>292</v>
      </c>
      <c r="D831" s="22">
        <v>42555</v>
      </c>
      <c r="E831" s="22">
        <v>42583</v>
      </c>
      <c r="F831" s="22">
        <v>42567</v>
      </c>
      <c r="G831" s="21" t="s">
        <v>646</v>
      </c>
      <c r="H831" s="21">
        <v>161.9</v>
      </c>
      <c r="I831" s="21">
        <v>161.9</v>
      </c>
      <c r="J831" s="21" t="s">
        <v>0</v>
      </c>
      <c r="K831" s="21" t="str">
        <f>TEXT(CustomerOrderInfo[[#This Row],[OrderDate]],"mmm")</f>
        <v>Jul</v>
      </c>
    </row>
    <row r="832" spans="2:11" hidden="1" x14ac:dyDescent="0.3">
      <c r="B832" s="20">
        <v>10615</v>
      </c>
      <c r="C832" s="20" t="s">
        <v>292</v>
      </c>
      <c r="D832" s="22">
        <v>42946</v>
      </c>
      <c r="E832" s="22">
        <v>42974</v>
      </c>
      <c r="F832" s="22">
        <v>42953</v>
      </c>
      <c r="G832" s="21" t="s">
        <v>646</v>
      </c>
      <c r="H832" s="21">
        <v>3.75</v>
      </c>
      <c r="I832" s="21">
        <v>3.75</v>
      </c>
      <c r="J832" s="21" t="s">
        <v>0</v>
      </c>
      <c r="K832" s="21" t="str">
        <f>TEXT(CustomerOrderInfo[[#This Row],[OrderDate]],"mmm")</f>
        <v>Jul</v>
      </c>
    </row>
    <row r="833" spans="2:11" hidden="1" x14ac:dyDescent="0.3">
      <c r="B833" s="20">
        <v>10673</v>
      </c>
      <c r="C833" s="20" t="s">
        <v>292</v>
      </c>
      <c r="D833" s="22">
        <v>42996</v>
      </c>
      <c r="E833" s="22">
        <v>43024</v>
      </c>
      <c r="F833" s="22">
        <v>42997</v>
      </c>
      <c r="G833" s="21" t="s">
        <v>644</v>
      </c>
      <c r="H833" s="21">
        <v>113.80000000000001</v>
      </c>
      <c r="I833" s="21">
        <v>113.80000000000001</v>
      </c>
      <c r="J833" s="21" t="s">
        <v>0</v>
      </c>
      <c r="K833" s="21" t="str">
        <f>TEXT(CustomerOrderInfo[[#This Row],[OrderDate]],"mmm")</f>
        <v>Sep</v>
      </c>
    </row>
    <row r="834" spans="2:11" hidden="1" x14ac:dyDescent="0.3">
      <c r="B834" s="20">
        <v>10695</v>
      </c>
      <c r="C834" s="20" t="s">
        <v>292</v>
      </c>
      <c r="D834" s="22">
        <v>43015</v>
      </c>
      <c r="E834" s="22">
        <v>43057</v>
      </c>
      <c r="F834" s="22">
        <v>43022</v>
      </c>
      <c r="G834" s="21" t="s">
        <v>644</v>
      </c>
      <c r="H834" s="21">
        <v>83.6</v>
      </c>
      <c r="I834" s="21">
        <v>83.6</v>
      </c>
      <c r="J834" s="21" t="s">
        <v>0</v>
      </c>
      <c r="K834" s="21" t="str">
        <f>TEXT(CustomerOrderInfo[[#This Row],[OrderDate]],"mmm")</f>
        <v>Oct</v>
      </c>
    </row>
    <row r="835" spans="2:11" hidden="1" x14ac:dyDescent="0.3">
      <c r="B835" s="20">
        <v>10873</v>
      </c>
      <c r="C835" s="20" t="s">
        <v>292</v>
      </c>
      <c r="D835" s="22">
        <v>43137</v>
      </c>
      <c r="E835" s="22">
        <v>43165</v>
      </c>
      <c r="F835" s="22">
        <v>43140</v>
      </c>
      <c r="G835" s="21" t="s">
        <v>644</v>
      </c>
      <c r="H835" s="21">
        <v>4.0999999999999996</v>
      </c>
      <c r="I835" s="21">
        <v>4.0999999999999996</v>
      </c>
      <c r="J835" s="21" t="s">
        <v>0</v>
      </c>
      <c r="K835" s="21" t="str">
        <f>TEXT(CustomerOrderInfo[[#This Row],[OrderDate]],"mmm")</f>
        <v>Feb</v>
      </c>
    </row>
    <row r="836" spans="2:11" hidden="1" x14ac:dyDescent="0.3">
      <c r="B836" s="20">
        <v>10879</v>
      </c>
      <c r="C836" s="20" t="s">
        <v>292</v>
      </c>
      <c r="D836" s="22">
        <v>43141</v>
      </c>
      <c r="E836" s="22">
        <v>43169</v>
      </c>
      <c r="F836" s="22">
        <v>43143</v>
      </c>
      <c r="G836" s="21" t="s">
        <v>646</v>
      </c>
      <c r="H836" s="21">
        <v>42.5</v>
      </c>
      <c r="I836" s="21">
        <v>42.5</v>
      </c>
      <c r="J836" s="21" t="s">
        <v>0</v>
      </c>
      <c r="K836" s="21" t="str">
        <f>TEXT(CustomerOrderInfo[[#This Row],[OrderDate]],"mmm")</f>
        <v>Feb</v>
      </c>
    </row>
    <row r="837" spans="2:11" hidden="1" x14ac:dyDescent="0.3">
      <c r="B837" s="20">
        <v>10910</v>
      </c>
      <c r="C837" s="20" t="s">
        <v>292</v>
      </c>
      <c r="D837" s="22">
        <v>43157</v>
      </c>
      <c r="E837" s="22">
        <v>43185</v>
      </c>
      <c r="F837" s="22">
        <v>43163</v>
      </c>
      <c r="G837" s="21" t="s">
        <v>646</v>
      </c>
      <c r="H837" s="21">
        <v>190.55</v>
      </c>
      <c r="I837" s="21">
        <v>190.55</v>
      </c>
      <c r="J837" s="21" t="s">
        <v>0</v>
      </c>
      <c r="K837" s="21" t="str">
        <f>TEXT(CustomerOrderInfo[[#This Row],[OrderDate]],"mmm")</f>
        <v>Feb</v>
      </c>
    </row>
    <row r="838" spans="2:11" hidden="1" x14ac:dyDescent="0.3">
      <c r="B838" s="20">
        <v>11005</v>
      </c>
      <c r="C838" s="20" t="s">
        <v>292</v>
      </c>
      <c r="D838" s="22">
        <v>43197</v>
      </c>
      <c r="E838" s="22">
        <v>43225</v>
      </c>
      <c r="F838" s="22">
        <v>43200</v>
      </c>
      <c r="G838" s="21" t="s">
        <v>644</v>
      </c>
      <c r="H838" s="21">
        <v>3.75</v>
      </c>
      <c r="I838" s="21">
        <v>3.75</v>
      </c>
      <c r="J838" s="21" t="s">
        <v>0</v>
      </c>
      <c r="K838" s="21" t="str">
        <f>TEXT(CustomerOrderInfo[[#This Row],[OrderDate]],"mmm")</f>
        <v>Apr</v>
      </c>
    </row>
    <row r="839" spans="2:11" hidden="1" x14ac:dyDescent="0.3">
      <c r="B839" s="20">
        <v>10374</v>
      </c>
      <c r="C839" s="20" t="s">
        <v>295</v>
      </c>
      <c r="D839" s="22">
        <v>42709</v>
      </c>
      <c r="E839" s="22">
        <v>42737</v>
      </c>
      <c r="F839" s="22">
        <v>42713</v>
      </c>
      <c r="G839" s="21" t="s">
        <v>646</v>
      </c>
      <c r="H839" s="21">
        <v>19.7</v>
      </c>
      <c r="I839" s="21">
        <v>19.7</v>
      </c>
      <c r="J839" s="21" t="s">
        <v>383</v>
      </c>
      <c r="K839" s="21" t="str">
        <f>TEXT(CustomerOrderInfo[[#This Row],[OrderDate]],"mmm")</f>
        <v>Dec</v>
      </c>
    </row>
    <row r="840" spans="2:11" hidden="1" x14ac:dyDescent="0.3">
      <c r="B840" s="20">
        <v>10611</v>
      </c>
      <c r="C840" s="20" t="s">
        <v>295</v>
      </c>
      <c r="D840" s="22">
        <v>42941</v>
      </c>
      <c r="E840" s="22">
        <v>42969</v>
      </c>
      <c r="F840" s="22">
        <v>42948</v>
      </c>
      <c r="G840" s="21" t="s">
        <v>645</v>
      </c>
      <c r="H840" s="21">
        <v>403.25</v>
      </c>
      <c r="I840" s="21">
        <v>403.25</v>
      </c>
      <c r="J840" s="21" t="s">
        <v>383</v>
      </c>
      <c r="K840" s="21" t="str">
        <f>TEXT(CustomerOrderInfo[[#This Row],[OrderDate]],"mmm")</f>
        <v>Jul</v>
      </c>
    </row>
    <row r="841" spans="2:11" hidden="1" x14ac:dyDescent="0.3">
      <c r="B841" s="20">
        <v>10792</v>
      </c>
      <c r="C841" s="20" t="s">
        <v>295</v>
      </c>
      <c r="D841" s="22">
        <v>43092</v>
      </c>
      <c r="E841" s="22">
        <v>43120</v>
      </c>
      <c r="F841" s="22">
        <v>43100</v>
      </c>
      <c r="G841" s="21" t="s">
        <v>646</v>
      </c>
      <c r="H841" s="21">
        <v>118.94999999999999</v>
      </c>
      <c r="I841" s="21">
        <v>118.94999999999999</v>
      </c>
      <c r="J841" s="21" t="s">
        <v>383</v>
      </c>
      <c r="K841" s="21" t="str">
        <f>TEXT(CustomerOrderInfo[[#This Row],[OrderDate]],"mmm")</f>
        <v>Dec</v>
      </c>
    </row>
    <row r="842" spans="2:11" hidden="1" x14ac:dyDescent="0.3">
      <c r="B842" s="20">
        <v>10870</v>
      </c>
      <c r="C842" s="20" t="s">
        <v>295</v>
      </c>
      <c r="D842" s="22">
        <v>43135</v>
      </c>
      <c r="E842" s="22">
        <v>43163</v>
      </c>
      <c r="F842" s="22">
        <v>43144</v>
      </c>
      <c r="G842" s="21" t="s">
        <v>646</v>
      </c>
      <c r="H842" s="21">
        <v>60.199999999999996</v>
      </c>
      <c r="I842" s="21">
        <v>60.199999999999996</v>
      </c>
      <c r="J842" s="21" t="s">
        <v>383</v>
      </c>
      <c r="K842" s="21" t="str">
        <f>TEXT(CustomerOrderInfo[[#This Row],[OrderDate]],"mmm")</f>
        <v>Feb</v>
      </c>
    </row>
    <row r="843" spans="2:11" hidden="1" x14ac:dyDescent="0.3">
      <c r="B843" s="20">
        <v>10906</v>
      </c>
      <c r="C843" s="20" t="s">
        <v>295</v>
      </c>
      <c r="D843" s="22">
        <v>43156</v>
      </c>
      <c r="E843" s="22">
        <v>43170</v>
      </c>
      <c r="F843" s="22">
        <v>43162</v>
      </c>
      <c r="G843" s="21" t="s">
        <v>646</v>
      </c>
      <c r="H843" s="21">
        <v>131.44999999999999</v>
      </c>
      <c r="I843" s="21">
        <v>131.44999999999999</v>
      </c>
      <c r="J843" s="21" t="s">
        <v>383</v>
      </c>
      <c r="K843" s="21" t="str">
        <f>TEXT(CustomerOrderInfo[[#This Row],[OrderDate]],"mmm")</f>
        <v>Feb</v>
      </c>
    </row>
    <row r="844" spans="2:11" hidden="1" x14ac:dyDescent="0.3">
      <c r="B844" s="20">
        <v>10998</v>
      </c>
      <c r="C844" s="20" t="s">
        <v>295</v>
      </c>
      <c r="D844" s="22">
        <v>43193</v>
      </c>
      <c r="E844" s="22">
        <v>43207</v>
      </c>
      <c r="F844" s="22">
        <v>43207</v>
      </c>
      <c r="G844" s="21" t="s">
        <v>645</v>
      </c>
      <c r="H844" s="21">
        <v>101.55</v>
      </c>
      <c r="I844" s="21">
        <v>101.55</v>
      </c>
      <c r="J844" s="21" t="s">
        <v>383</v>
      </c>
      <c r="K844" s="21" t="str">
        <f>TEXT(CustomerOrderInfo[[#This Row],[OrderDate]],"mmm")</f>
        <v>Apr</v>
      </c>
    </row>
    <row r="845" spans="2:11" hidden="1" x14ac:dyDescent="0.3">
      <c r="B845" s="20">
        <v>11044</v>
      </c>
      <c r="C845" s="20" t="s">
        <v>295</v>
      </c>
      <c r="D845" s="22">
        <v>43213</v>
      </c>
      <c r="E845" s="22">
        <v>43241</v>
      </c>
      <c r="F845" s="22">
        <v>43221</v>
      </c>
      <c r="G845" s="21" t="s">
        <v>644</v>
      </c>
      <c r="H845" s="21">
        <v>43.6</v>
      </c>
      <c r="I845" s="21">
        <v>43.6</v>
      </c>
      <c r="J845" s="21" t="s">
        <v>383</v>
      </c>
      <c r="K845" s="21" t="str">
        <f>TEXT(CustomerOrderInfo[[#This Row],[OrderDate]],"mmm")</f>
        <v>Apr</v>
      </c>
    </row>
  </sheetData>
  <sheetProtection selectLockedCells="1"/>
  <mergeCells count="6">
    <mergeCell ref="B13:K13"/>
    <mergeCell ref="B2:E2"/>
    <mergeCell ref="B3:E3"/>
    <mergeCell ref="B9:E9"/>
    <mergeCell ref="D6:E6"/>
    <mergeCell ref="B8:E8"/>
  </mergeCell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F8D48407-6629-4257-AFDE-8D253406B735}">
          <x14:formula1>
            <xm:f>'Customer Info'!$I$2:$I$92</xm:f>
          </x14:formula1>
          <xm:sqref>B3:E3</xm:sqref>
        </x14:dataValidation>
      </x14:dataValidations>
    </ext>
    <ext xmlns:x14="http://schemas.microsoft.com/office/spreadsheetml/2009/9/main" uri="{05C60535-1F16-4fd2-B633-F4F36F0B64E0}">
      <x14:sparklineGroups xmlns:xm="http://schemas.microsoft.com/office/excel/2006/main">
        <x14:sparklineGroup displayEmptyCellsAs="gap" markers="1" xr2:uid="{4A20D509-4B38-4C13-9629-147FF7646D45}">
          <x14:colorSeries rgb="FF376092"/>
          <x14:colorNegative rgb="FFD00000"/>
          <x14:colorAxis rgb="FF000000"/>
          <x14:colorMarkers rgb="FFD00000"/>
          <x14:colorFirst rgb="FFD00000"/>
          <x14:colorLast rgb="FFD00000"/>
          <x14:colorHigh rgb="FFD00000"/>
          <x14:colorLow rgb="FFD00000"/>
          <x14:sparklines>
            <x14:sparkline>
              <xm:f>'Customer Dashboard'!M4:P4</xm:f>
              <xm:sqref>L7</xm:sqref>
            </x14:sparkline>
          </x14:sparklines>
        </x14:sparklineGroup>
      </x14:sparklineGroup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B c D A A B Q S w M E F A A C A A g A B k 9 R S 2 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B k 9 R 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Z P U U s o i k e 4 D g A A A B E A A A A T A B w A R m 9 y b X V s Y X M v U 2 V j d G l v b j E u b S C i G A A o o B Q A A A A A A A A A A A A A A A A A A A A A A A A A A A A r T k 0 u y c z P U w i G 0 I b W A F B L A Q I t A B Q A A g A I A A Z P U U t j 2 4 6 S p w A A A P g A A A A S A A A A A A A A A A A A A A A A A A A A A A B D b 2 5 m a W c v U G F j a 2 F n Z S 5 4 b W x Q S w E C L Q A U A A I A C A A G T 1 F L D 8 r p q 6 Q A A A D p A A A A E w A A A A A A A A A A A A A A A A D z A A A A W 0 N v b n R l b n R f V H l w Z X N d L n h t b F B L A Q I t A B Q A A g A I A A Z P U U 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k T I D K c B 2 s T p Y q h 3 q W t p / T A A A A A A I A A A A A A B B m A A A A A Q A A I A A A A G S + m 9 n F 6 r Z 1 v / Y 8 k J 6 2 e p e 0 H w z / + U q 1 K P G Z n Q e s F 2 r e A A A A A A 6 A A A A A A g A A I A A A A J n h O 1 p U k M h Z J 2 D d U D 8 O 0 o G D N p P N 8 s m / I a 3 G j y W w 5 B E d U A A A A A b s X h r D e T 1 9 y k P s 4 E b X 6 c o P 8 v M i O g l g 4 a p a q C a m z 5 C T E k G / y g m o q f Y o S z R B W / g D d 3 / O a x N D O F S 2 P I X m I J Z Z a I a m i 8 S w Z a U T S l / K j t 2 2 W B T z Q A A A A J O b K a N 5 Z B D F 1 h K c Z T e q R H A W H m B T W l F c c y H 7 T m i 4 0 W t t U 7 n n G u p x t 2 8 5 9 h b o D i C A 8 + b V 8 l q 2 M q R K g e t F H F 0 m y / s = < / D a t a M a s h u p > 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d 0 1 d f c 0 - e e 6 6 - 4 6 d 5 - 9 f 7 0 - 7 8 3 f 2 7 6 2 5 3 b 0 " > < 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 - 0 . 0 8 7 2 5 1 6 7 0 1 5 2 4 7 0 8 8 7 < / P i v o t A n g l e > < D i s t a n c e > 1 < / D i s t a n c e > < / C a m e r a > < I m a g e > i V B O R w 0 K G g o A A A A N S U h E U g A A A N Q A A A B 1 C A Y A A A A 2 n s 9 T A A A A A X N S R 0 I A r s 4 c 6 Q A A A A R n Q U 1 B A A C x j w v 8 Y Q U A A A A J c E h Z c w A A B K g A A A S o A Y q y P w k A A E T r S U R B V H h e 3 X 1 p e x t X d u b B T o A E S X D f N 0 m 0 F i + S Z T u 2 u 9 2 x k 0 5 m n k y + z K f M H 8 j 8 i M y X / K C Z z D N b J z P t 7 r T T X u R V 8 i J r o b i I O 7 i C J A B i x 5 z 3 V F 2 g U K w C q k B Q o P q l S r U C q L p 1 3 n v O P f f c c z 2 / + f y 7 M j l A 1 8 g d y m S I C o U i l U q l y g K U y 2 V Z F I z b t c B 1 + m Y d + L x E R e 2 r B Z E g U S x c o n C o T B P R N K 2 u r d P V K 3 P 6 W X v g / v L 5 H P l 8 f t n 3 + 7 V 1 P R R K H v p 2 1 U 9 H p 3 w T B u D 3 v X z o 2 l C B u j u 0 h z j K e O n x l o 9 m B o r k 4 f 2 h q O G m L Y B P 7 Z 1 4 a Z C v O 8 l 4 a P v Y J 9 9 n h f t r A Z o d K F B v u E y J t I f u r w c p X 9 R P u o C H b 8 x c 5 h 2 B M v 3 y S o 4 + f h y S / X d n s t Q d l k 1 L F P i x V t Y T t J L s o 7 L H z 8 9 a k u 8 s e 3 z 6 F b W w + s 1 2 A f f C / 8 u 2 G R 7 t p A D b a t / L L 1 o t f r + P Q l x M q f h 9 O d c I j g j V P X q L T j P 8 Q v m N K i I p E j k n U / 1 z 9 f B X N 7 L E P K b F X T 8 N B Q 8 o n T 6 h i Y l x / a w z 4 L d x 3 9 l s l j o 6 O q S w z N h I e G m s p y Q v 4 e m O j 9 J 5 D 4 W Z g 9 i f t x D 8 k v 4 4 X u v 3 d Q Y 5 / u 0 g 3 k 4 D P I 7 7 a J h J F 4 u U a Y c J + M N G o P J b r U K A u a A I 6 m G q 3 x g p 0 k S s P m P x + h L p M v m Y U E 8 2 M n R Y 7 O P v K f P 3 1 B Z A P z 2 n A 8 + 0 X H 8 Z Y C S O G V a k U o s i V Y A L K x T I U X L n o X 6 l P b x C 3 j p L q K u P s r k g a 6 a q V l I k M h O k H m H q n W s E 3 M o m C / t A V 4 k O 9 n d p Z G R Y O + E C K C C f z 0 e R S E Q K C f e z 9 v w 5 b a 6 v U T K Z l G v G e z U y A d e G i n R 7 v E C v D B c s y Q S A S E 7 J B K R T K X 3 r L F A 8 S s D n B 4 t c g b C Y 8 7 H F P R b f 5 o v O F k Z t 5 + W H D g f r a 1 c A Z R P r 9 F B 3 p 4 / m R t h s Y B R Z o 5 v h C X T T W 5 O n X M 7 6 g T b D j V x i X y 1 K 3 i H 7 + W K Q A p E + T R j r L A 0 f 2 R e Z 5 i / U v t z 4 Y 1 g A t a 4 H J 9 f Y I e Q v 0 8 / b f h r u L l G Q t 7 e 3 4 4 5 M t 0 Y A w U b G x m h s Y p K 6 u r r 0 o 0 S n p 6 e 0 u b H B 6 6 x + p H l A q x 6 m q 0 W M M v x 2 N c D m J E q / F h B W k A i A I M I s x L F T 1 p I X j S K / n s U N r V J x i t 6 u A A W K R 5 Z k T 5 W j d J L K 0 6 9 m T 2 i 8 p 7 7 W e 1 F w I 6 d Y G x e N V K y Z m Q u N I B W s 3 d I z d o d y O S 5 w b t B U C M X H F b C v Y N y u g d 1 x h 3 h n O k 9 Z F q p v u U 3 R 4 c 3 S y K h 7 7 W S F / d 1 d V u U B f a + K c D h M Y + P j F A l X T b N 8 P k 9 7 O z u 0 s 7 0 t h C s W C v b P a 0 C C 2 2 E d X A k A S 6 x p k u V u u j 2 Z p x 5 u F 2 V Z 6 f 2 4 6 a f T H E p a Q z h Y + 5 1 r h 7 4 K y S 4 a C T b f 1 n f s N a g Z a O e + c 8 3 a f M 0 U v G w u + + X V z / Y X 6 L W R V E X z t x U 2 7 8 x O j r G F f c g + O M C v n S K D d y y 5 o h Y u F q v D H u q I D r L w o F a t 1 U 7 8 X 8 2 P A u b 9 K m o J 2 A x A J A j h n Y k C b c d 3 m F A j + p n z I d b f r 2 8 1 B o g 3 M D R E Q y M j Q j g v m 4 7 Q c A D I t r + 3 J 4 Q 7 T a c p n 8 t z w R e k z P o 7 i 0 I S 1 O J b R 1 4 a i Q X J p 3 1 M a j K Q z U w i I x a 4 z f g i s Z S I U t K F Y u 4 M e W i + 7 4 Q 8 5 V p z s c O b o + 5 A m h v z Q Y o w 5 + B Y m e p t v 6 b S S t q 6 v C 1 l W p d 1 L H i f 4 A J I 1 c n c s O I M F l u T z 9 M x I W q u W N Q c E e q L 5 Y c Y 5 v V Z 4 F p 9 s 0 m o 2 3 y 4 6 R P T J 8 M M R 8 P + v D g 5 P p Z 2 V L N Y i 6 f o / z 0 K i c C n C 0 H q H x g Q w o W 5 f R Y I B s Q k x f c r 0 h E L 3 N 3 x E y 7 s g p Q n n u P r J 0 k K l w 8 p x e 2 3 T C Y j x M S C d t b h / j 6 l M 0 z M F y y D w 6 F D J o m + 4 x A H W 8 t 0 Y y B B d 0 f 2 e U 9 7 4 Y O B f f J 4 q x 5 A n 7 d M Y 7 E i v c X W R s R B W + 0 i o c m k t W B a y b Z a N C 3 F b V v m R N 4 / I e e t 4 P n n e / f P f H v 3 6 B u U S n n 4 w 8 U z h A L M 6 7 M 4 P 5 k U / v J 6 l r 5 e C d K 7 s z k 6 P E z Q 7 u 4 e z c 9 f 1 c + 6 B 5 4 H z g k 3 S O d Z 1 b N 1 i G f 6 / d M Q + f J H l P f 1 y L l o R 4 k m u P Y 9 Z P M O 7 v T p P m s W w L s Y M n j 4 m C / U c d b i r O A 0 k 6 M / L k f 1 v R e D W O C Y X p 3 u o H D A 2 c v D V R C w g F + r O L b 2 j m k j f k p v 3 h y u c d Z A T p L J E 2 6 r 8 v N w J f O H p + g C M F z Q B m h 1 3 d l 7 0 A 5 r x 1 W F i D U W V J K Q H T 8 v g U C J M g c / y H k j L K v p T M b D g l d t N x l h T 6 I q W k W m V 8 f y Y i L B r b t + 6 K V Q p J N W V 1 b l v u z Q q K / m + C i h b z k D v u / L 5 Z D 0 B f 3 + S Y j e m s r R h 6 9 2 i C s f y 7 u z e Z q I l e i 1 s Y I t m Y A C a x 8 j 6 p E J 2 D j k l 1 O u / c x F o s N f o r H + g G M y A R A 3 R S Z g u K + b b s 7 1 n / F 8 Q h i j 0 W 4 6 O T q S z 3 x w J c f l 9 e K e z Q p 2 M m o 8 b C X 7 o q l 4 y X M 7 0 Q p n n B K R w d t i J x q 1 k l q M M O 9 X Y X f c P b I 5 b e 3 n e y / x 3 W 2 t r d F b 7 9 y t a 6 6 h s 9 U O 0 E 6 x P u d t J w D 9 N R / N Z 6 k 3 U h Z t e b K z o p 9 x h s d x r R 1 U M f 8 c I l g 8 o J K n A e t a C D g S N t b W 6 Y A t k 2 a B 1 x J B x 5 0 d 9 D L I l z y 0 k X B n J Q C Q g 9 b C R l Y t Z N 2 4 g B t o T / m 7 b 9 d w B w v f Y n W 3 s 2 + W 7 X h N 8 N S H A f O 6 H h x c 4 g i 4 6 c 5 A i h 6 s e r l R X 6 b + U J o e r R x S t F s z t a y A 3 4 Y 2 Q 8 + + F f Z 3 d v S t 5 j H o o g / s u 9 U A H Z 9 C 2 7 O g d X b q R 5 1 h a m K E J q N J u j 2 c o C H f p n 7 0 Y p E I X K N v + J 6 / e X p C y Y x + 0 A Q r l 7 9 T w K E j a 9 a C a E + B I G 6 + z R g 9 0 w r Y y a r x s B U H s F R I 1 T n L R 6 s c 8 v z L v Q e V z 4 f 6 3 2 B b X 3 N E Q K 2 V T V p K w b h t h N 3 x Z p B K H l F y Z 5 G K 2 T R F Q z n y B z r o z l t v 0 W R f 2 f Y l I G x o a d f L 1 5 T k Z a E X X w E F c B 5 H h F s 8 i f t o L + m j k e 4 i Z V j V d o Y D N N P f n E T g x X 3 M 5 q Y 7 8 T s f e k r r 9 P b N w Y r 5 d p D y S i f z m 5 N s h p + j G A 8 P D t h K 6 J N t i M v y P s K 8 P N J f Z 1 c R X j T s r A f j c W y r B X J U W f i S c v J H / S p o K H y G l 4 7 Y X E U 7 i b l n I J M R t q R p I Z l 6 I y X q j 3 X T 8 N y b N P L K e 9 Q 3 9 z 7 9 7 a / v 0 l Q d M g E + T 1 l e N m L V 8 J c x d I r W i 1 J w i h Q 3 r M 0 A i e 8 t B 5 k 8 t V K G R j c 6 Z 2 E q 7 i U y t H r o o 1 y D 9 p 0 d U j l u D L P R + y J x 5 J 2 g g 6 N T 2 X 6 8 7 a f n B 1 6 p H M 5 D J q A 3 F q t 4 a i G v c w M F u s M k n e g t S A W o K s E X W P f Z y q 6 V 7 G P R t B M v w p U y e S O s p X Q e y W 3 7 g x 1 s r 0 e Z T C 5 J V A H E t z U A 4 z u D Z e m 7 k H 2 v j 2 5 P s 0 A 5 K G C 8 I P T 6 4 9 m C b K K D W A D 6 h 7 q i 5 / e Y h T r O R p D u n n j o 9 k R e w q K M u D l a o I H O o k R G d J Q O 6 Y 2 J g t y T A u 5 s Y c d H K 1 z r N z J l o h 1 l G g 6 c 3 1 x 1 i + + 2 e l h g i K 4 M Q u g L L P T n J z V q e M Q z n p o q u P n h I n U F i c u s R L + 6 m q O 5 / g J N 9 m p B x x c N T U q 0 / + 1 g x Q k c K Z V L V K Q I e X y a b I h G D / W + I t p J N J N O K L U Y Y d 5 X s D n c N C C I 2 8 c a g 2 K R o g S J o k / G i Q 1 9 b f C s G v C 1 I F Q J Z W M V 8 j T a U 6 o Q 1 w i U S U i / P B z t p R 4 9 Q h 3 A u a d s E i K i H U e d V B Y 3 5 2 L k K W v P F v Y X y a t v X y y 4 / V f I i W N G 9 l o o 3 W G L N i W i 6 2 + N F a Q 8 5 x D B z 7 8 3 + q J I d f Y V C q w 4 U L v o 1 4 T m 5 D 6 9 X n + I 2 0 0 6 m V h 9 y U U G t s r F 2 p a + N q F y v j X o C p X o U b z q 3 e r i p s O 3 z w O 0 n v A 5 1 l J G I G o h G N Q C O c 1 w c + v V c n A G 3 O v m k X b D A 7 F a 7 X i S h Z f L L y X a 3 e G s 1 n + + k 6 X + j j S 9 P R K n X 1 7 N 0 6 9 v s s b o z l b a O K 2 A l R f t 5 9 W 0 d B 3 A u b L J 7 + A z N m + x 7 R b x 7 W 1 9 y 7 4 s o e X V 8 6 A C P e B 2 1 a u s 6 W + M F G S Y S 2 / 4 / B q y L u z e s X 7 c e N / C E t 7 X F l T 2 f G / e I H n + u F w u s 0 W k O S J U + 0 m / U D 5 o W p t h d 7 x Z Q M C O D a 5 v 9 E O 9 O p 6 X 4 Q z N A I S y C 6 Z N Z b 3 0 b N c r 5 p m q h e 2 Q z 8 E x E q Q E v + Q Y m y W N g E o A 8 X q D 3 a U a r Y m G 9 3 M 2 8 2 B s d 4 X Y l H P x X G i D G c 1 G A O V / d H J K j 3 f C l M z 7 u a X V v D a G w G Y L n p q A 3 O n o E c 2 P d 5 x L O 6 H v b / U o Q o P h N E V C 6 E / s 5 n Z n g C Z j i O L 2 s L n H B W U A Z P P + e k D a 0 l d Y U 6 H M 4 L S A O f g F E z r J F d J F w e i I M E I d N 6 6 x w D G h H Y M j j P c R / C o N L A O R F E n M a z P s j p 8 H 5 m / 0 e s t 0 U q d v q R 5 Q Q d S L T O 9 k b Y i 2 T S M y 4 T k D r O V Q b n F u M z U C n g H C 8 N 5 c / o w J W i p 5 a I 6 P Q V D c V h J m M u G d Y e h J b 3 e E 3 r 3 q o d e G m 3 e 8 d D K 5 U 7 l a M k F I J g Y C 8 t x m Q M i z 3 E x 4 w I K P d m I 9 d E W 7 K d b d Q T 8 f D l H R 3 y N B w X i W 5 X 2 f O G u e 8 9 o I O C R S T B o Q D o D m H G T t h f u 4 y d r q I t F I 1 o 1 r t f B / v E D e W M O a O 3 E V j N s v E m b y w I u G i O V m g J i 9 V u D o 8 F D f I r o + U k s Q K 0 D + r j B p I A C J g w P t o A 4 M Q b E S U L e A F z a b y V D U 4 G w Z 7 u u g + e g W 9 Y c R h e D u / U G A z e F A w 8 E E d X Z Y 1 z Z w o 3 + + H O L 3 U 2 b B r y 0 T M 0 E g S x h r d n c q L 8 9 / d O q j Y 7 Y O B l n j I I C 4 x 8 K U + + B q z j K M R 9 N a F 0 u q R j D z B P 2 k O M R F Q V 6 z Z j J e L D D v 6 z h z X Y t g b i c N d T X n q k W o T 0 9 v r 7 5 3 P n g c + H B h K u 2 n u B F v k g 0 n I 3 T d A u 8 s x 8 + H Y F w z Z i b 6 6 O 5 M i X 5 9 P U e 3 B v Y p U t r V z 7 h D p B i n m 9 N n v 1 8 B n t g / m 8 m J 9 8 8 4 9 B 9 m 7 v q R j 7 5 a q W o t x L 8 h 8 B e x j k h n c G 0 Q I W V l t h 6 I r n L F g + E s Z q D S 8 R v 6 E Y 1 A Z Y X f v y j Y y b b 5 u J E v s s 3 r G k I p 1 G z r 6 1 p Y H 2 0 F + H Z q k D a M F 3 K D I 7 b b l b 1 7 H q A s n B D z k 4 U g X + s 5 Q 3 5 E j r c U e F d c S M Z A W y u g c T 8 + 2 E W / u N l N f Y U F G g t s 0 P x Q l m 5 F n 9 P d y T Q N B f b I V 7 Y O h x j 1 L t E v b v X W x O m Z A R M x w k K t h q M o w L P 5 / m y O N Q 9 M 9 e p J k C q h a 3 p 0 A 8 D k h R z h e q e v 6 S i R 4 P b Y k V a h 8 M f 7 W F t d H O r L u C V f e O 3 5 3 w 9 y / H 4 0 U m G t H d c u M H 7 I C L v j F 4 F b Y z k a 7 3 H / e + J g 4 Q V t n / M A Z X K e C A u n e S R g L k C w G s l W P S e L W 3 z 5 N E N H x d p Q r s n w L t 2 Y 6 d b 3 q s A b w L 2 Z 1 / B k g r w j 3 c 6 E G + Z z d 0 9 P R e t j g G X I X 6 T k y T E f P 1 t x o f x 3 t r d o a G S 0 8 h 7 2 j o v i h P H w L k z V i 4 J d h a y O q 3 V V P s r k B T n U I o c a k q X R + f P D 7 9 V + A / e L z r 5 m g B o R A w H P e 7 + o E c + D e n 1 g K G o k g 1 l P V F N 7 G P G 7 J y H 6 c q V a A D C b W k U m g I 0 u f a u K v U I f n Z y k 9 T 0 N I P t v H 4 X o 0 2 c B W j / 0 0 f f r f j H p H m 3 5 R E O Z O 7 X t A H K g / y m Z q g 6 3 x w B L t A W N n e b F Y k F C l D I Z 5 K X w 0 s j Y u K z h r v 8 D W w I P + P e H u w v 0 9 p Q e P X 1 h q C 8 7 Z z n j 0 Q h l B f v j + s Y F A o 4 I v C j Y 2 T 9 t B R x 1 6 F o B L w G h I c 0 C Z R D t P l t b u 0 G 9 s V c Z b m + M c s 2 O C A R z Z Y i O 7 d s T O W m n A O l 0 u q V k A v p C Z 0 O p T v M + + m K 9 l w o I O W H A t F J e v C K b t I i e h y E T C Z R p d q A k u T 6 c R o H j f W D 0 M 8 Z F I X p F A W 3 B d D p F B 3 t 7 k p o A a d 8 Q 7 9 d h i k y B m Z n j t m r J 4 6 e j F F c H 9 k X b E t j J u h 0 3 g B o N V e 9 C Q a P z L Q J e 0 C + u Z P n 3 P N L B F z / x N u c 6 5 9 t F 7 d c s M C i w H i G c Y D c e 1 7 e 4 9 k 9 6 J S 2 Y w p f L Q R E S M 1 D M q A e Q o A Z I J 5 M S q d 2 K N q E R s 2 N d l e i L W n g o k d S O w 7 1 9 a 7 R A b 0 3 n J C T o j f E 8 3 Z 4 s 0 K v j W k S D W + A Z s P i Z W H s 7 c W k X A c V 8 g f o G B q h / E M P L r f G M t T m A I f e 5 E l s g X B w t L p K z a C D z Z u 5 Y S q k d s d w X X 3 O A R k I Y 7 O u T m m d o 6 9 j X 3 M v j E k e N i C H m T a F B Y T o B h s Y D C N T d S 3 q k P + W z p Y C Y c 7 k i K o y z E r G 0 5 6 W F H T 9 r h i B 9 t 5 S j o h c d q x c k O T b f u 3 l Q d U 3 D + d A X 0 d z 9 8 O h h 7 e Z u 4 A E F E F U O L y C g 5 e k Y F o d P o Z D n 9 9 2 4 r H t 0 h Y U E m 6 k 8 h v U Q R b l C A s m B o I / b M P x T I 3 y P r Y L d X d l x p K K h G s P J N a 2 B / B L f E 3 r G R 3 s K d J x G b 7 S c c g 3 U h E F e m o G v G X + 9 C S A C y P T H x S A L g E d 6 + U 9 z 3 o o Z u 7 R / 9 j d i n d q z D w T 2 6 P a M n 6 K R 1 p p 6 C n 5 / g L w l 1 s J 8 C 2 Y 3 9 O 5 p m O + 7 t r 8 H n b 5 o 8 7 k F B H 2 f t X M G U R g W X l v c x y C T y w 6 I k o C p 9 6 T y 2 1 r O Q h D 1 x g h X u u E S E 6 s k 2 h S B y h N 9 R U v N 3 z w a f 5 f i U e V t V k i l 1 i b Y H L 4 w n G S 1 W x v p 5 p r R y 2 2 p T f c v U k F z T r h H I H i + P i T l N f 1 s K S g 1 O r o A 0 C F q b N Z t H Z 2 9 N 2 i D + c F T u j X T b f A g t R 6 o p C Z 7 s 0 y m E r 0 + n h N N p F D 0 B O n e c u 3 z w x T H G C + 3 w O 8 g L g 8 u 8 j W H I 3 W R 2 B R A W e 2 y Z o c z Q m k 6 I F A 8 p p 8 3 / V I R h L m + f H N K i / e D g w S k R V 2 A Z K W t g K 3 s 6 y e q C k n 3 8 h l h / V m 7 b 7 w 4 P D O k 0 E L t 9 D r b 7 M 2 i z D Y 3 3 M 1 u o G z 7 8 + B g f 0 / W k 7 G C R M 1 D q A b Y H D E G e c L k 0 3 l X Q S v a b k 4 x P x 6 m y c g B f b n k O 9 P n l y v 6 a e + w G s 6 E s U p v T 2 n m l V t g C A h c 3 C o v v B 0 w N B 6 V T p I r V G S W Q v 7 1 l f 2 z G r r k D W k O E b 2 Y 0 N 7 E + D N g v L c o E R U Y z l / 7 R O f B 2 f s 2 H w G V 9 O q v / k P a M v Q C Y R Q y V N J I s t 8 s P B 4 2 N 5 B k 0 A W s o h D c Q r L 8 M O a 5 p k Q N C v s e w 7 8 R H a C A o t 0 x D U 5 E V p 2 L 1 E x m j A 9 H q c u f 4 t r 1 b I q 2 c r G W Q A H d U W I H E M E K e H Y I u t d j / X k k 9 f x 5 K 8 C L X 4 b h r x z U r 1 C Q b y M h b T J r y r w + V h D t h T Z f C y z 3 h h z Q F J N u 8 q m L z d q q n T j l g l I N 2 N d G 8 z K k 4 z y 3 h 2 y v b m C V V d Y t j C F L G y w w c I N D s P q 4 f f S 6 3 p A G F n e 9 N U G p y R a M L n a L d + c 7 6 C 5 I b 8 i 0 F G T F 0 N P t r G L 5 9 F l Q z L R I w K R u T c B k D E Y g y P a 3 r I U e b f u l P w 6 v G K n Z f j G X k + X G c M E y N M l X S k m z w K z d Q T L g M O 2 h 7 R N M u l A U I l 8 U j J z B p g P u n k O K z w H c 3 N q h p u q h 2 v O 5 D D 1 Y S l f a J W 6 B 3 n l z K i 8 7 J I + P W a t Z 1 3 x u s L + r j b J F O w A v e p c 1 k R o G j 8 g C m F D Q W L m i t 8 a L W c Q Q g D Y g 1 u W n N 7 g t B V d 6 g L L 0 Z 5 P H t L r l r G P 7 N a 4 g o G k b K V a z t o B p b 6 4 o 0 U X y O b c 7 f 9 g M S B m p 7 o M q s O + n J N L d m U 7 B k l m I + 2 i T 2 6 Y 5 r k N P c n x P L Z P h x t 9 j 2 7 G r 0 O D 0 h e K n l S T 9 u H g g t c B U Z I u + / c P / p N 9 / / K + 0 u b l F x y d n O y X r A d r i Y L 8 2 8 t s O r R j h C 6 h 5 q a C V Z g e K L A B e S d o J Y g E f z e d k N D K g t D H Q 6 y J N d K s x 2 O O n 9 6 a T 1 E U H F O 4 I U U + f 5 v Z 3 A i 3 e w z n g 6 Y z r I 7 P N Q K k g F h C k M v b d K c C 4 w j X K O 4 n U Z F v 8 X U v c 3 l o + 8 F N A j 7 Z Z l t l L P P I O z g s n X P D 9 3 d / / w z 9 i 4 z K Z e w q 9 H X n 6 7 o t / o 2 x g g N Y e f U 2 3 3 v 8 b m p / p p x M m 0 3 f f 3 J e Z O N D X h P B 5 m G i N 2 h 0 I K H X i 8 U N Z t M I p 0 N n V V d F 0 c O m O 9 S J J o u b 1 Q o A o g D T F 6 w m / Z g r q f T 2 I I j h v D O J 5 E G R b b 3 w w L P n a B / u c p T 9 D P k Q U v 6 o g z F i I + 8 X U N S p + P D N c 6 j t 6 d q j X x g s y 3 g n R 5 C G 2 u F X F Y w V M / M Y l K e 1 R T J C H 9 t c O m 3 g K W f T x M c k A 3 F u r p N v O c l H H K 4 S y R J t J 9 t a s R + a C + v H r z 8 k 3 8 i 6 9 c 7 2 H e q J h 6 u v r o + m Z K Y r F Y j I b x g 8 P f q T F Z 0 s 1 H Y Q S y 2 c i m B M y I a g W n 2 2 F y Q d v n T F c C N + I I f 2 o l Q e 6 t P v E G C R 4 t t C 4 x m B K m Z k j m 7 m Q Y R 9 u g c G L q B S c A G Y Z I s y t A C P 9 4 Z Z f C A L C G Q d 0 w g S E J o L T R u X g A N B h u 7 R n Z y l 4 u A 2 V Z l I F a Z G v O c 2 f J Z 4 i U 6 s h 3 2 o h G 0 p e P P / 0 V V J K w U p D t V t r I Y 4 N Q + I h m A V P B 9 d m H h m g Z g Z c 4 o h 1 O z l J S q r m r a 0 4 9 Q / 0 0 d j 4 K P X G e q k z E h H t B E 9 f I w F J s v Z r R Y Y k Q J H T C N z 9 7 7 g R / s H V b E W A 4 B 5 G H 9 A 7 0 z l x B J w 3 w r 1 V s L r / Z o B n R r 8 Q n s 0 M t C 9 h k q m A a A V M / / M 8 f i r t u Z z v b B S 6 r 5 S h k s d H f i Z W w R f l 3 0 B 5 4 T s g 2 G x h l L N U Z J m 5 C F h V t j W E s i Y O e n 7 1 z T b h V 9 d y M u U L G p 6 I e 8 O E A Y 1 s Y Q g j T K b T T I b W n q / y O k v x 7 R 3 q 6 u q k v v 5 e G p + c 5 L Z B B 3 W E w x S y M K t A O p w 7 L 1 C m d l o O + R S Q 2 x y 9 + s D H j 4 P 0 5 m R B T C L A S p D h V h 7 r K Y r w q d x 1 Z q C m B 0 m t K p 1 2 A Q H A H X a K x g R E l B y d l u n w u E D x R J a y P i 0 h p r + U o o L X a H q C M B k m j P a e / M V j p l O R 8 l 6 u L D G m g 8 F X y P o i o L 1 W a 1 L Z E s q a Z C 8 W S M a v b v v r F T + 9 P e P M 9 Y 2 h 7 9 A y 6 h k w 7 C G V S k u y S 7 S 7 o M H w 8 L H e H p q c n q Q Q N 7 6 h w T p 4 w R g q t 2 m T r Y B p a u y 0 I b I I 4 c 5 U j o h j J o L q 8 M Q 9 Y z F r K O S y S G e 9 Q h Y M J z c D j / q H h Z B 8 9 1 9 d 5 3 J r U P E 4 R Y r L r L P J 8 o D 2 Q a h V F 2 v f e g o X Z Y 5 K 5 N G m h 6 b 6 y 7 R 2 F K T + q J f N R K 2 r x F 9 M i R Q X v F U X f s C b p 7 e m y 5 K 0 p R 2 w 0 1 J M q B N L 7 r S b U E g n 9 v 6 c V o M j q N K q L 6 I e 6 p l N e H k p 1 m I I m s 2 y B s O Y p 4 W n S / L M 0 W i E Z m Z n m F Q R c X S g L Y M 0 Z N B m b s 2 w 8 5 h M T 7 g R j / l 9 n Q L O j n 9 9 y h U C F x M 0 X 6 M Z 6 Z 0 i l 2 M z 1 I G D B N l l Q W a E / i B X o c L i r k + G p 4 R s g p u P u f I D Y a 3 K C e F G v t N t y v r 7 2 b w L U i S 3 L p o K m s j j K d F H 1 6 v P / K J h T S h e / t u X J x a 3 0 3 5 z 7 + 5 k l v q d t Y d r A C c F h j r s w k O l R 3 o 7 A d p h a K t l e I E Q 5 b M 5 1 m T b F I / v M D F K o r 1 G R o c o 2 h U V j R b k R Q j H C w J w A 3 5 t k j U A h Q 1 y W h V 6 I + A + / r D A t j + 3 D z C E B X F q T o G 2 G P B r 1 l C t c B M D e 7 s 7 N D B Y v x x h j q q R u x j H N t t f d J R q D S K 2 / n y F B o d H x E K w K q 8 / L v i p U P Y J W Y F + / l 5 0 M R S T c b r 9 S r 9 E 8 G N q m U a R F a 2 G d q t n 7 9 e a U C w M 7 e Q T G q h / f v V U x g F F e + x n 2 7 C C c i p o o 0 D P 3 y i V m Q V 1 s q F j G P s Z 1 m p 7 e / u S I y F 5 g t G n W n r h 3 t 5 u y U I E U g S D A W 6 z 9 U n F B A K i B p a Q I l 5 8 T D y Q D 4 u Y C U q Q e L 2 y t k P 3 f k 7 Q + M w V i n S w t h w o O t Y 2 G A 6 y c e i V y A B 4 0 v C 1 + H 3 1 9 c 3 A i Z b F Y E i M 5 E W E A 5 K w m L M g W Q H t 3 P X 1 D Z l E b 2 / v g G Z n p + n a / D X y m 0 Y N H q X y F E 8 G a T A K L c z m Y 6 h M / / a M K z F P k T 6 Y L 9 J P G 4 G 6 7 v W L h F U F Y E m o d p t 7 M / 0 F i X 9 T 2 s Y p 4 D b H U A C 1 j b z o b s 0 0 N 4 C w w b s I g Q O J s A / y F f I a A d P c b s u c Z s S s Q e G r c 7 l 8 T r L 0 4 t 7 8 A T 8 T j R f W c n k + j o k F 8 q F R 6 h 6 c o t f n R 2 h u A K a r / o M O g E G M m C U D b u f r I w U J N H U 6 R N 0 K S h a s h M c I u P + h O S D w T o D 5 k v d 2 d r k i C t L o 6 A j 9 8 P 2 P 9 M q N V 2 j A o l P 7 9 0 / 8 1 N v B Z X q 4 T t n w J J W 4 H D v D Q b o x i i g T o u / W z h 8 m 1 g w c E q r 9 5 t 5 f z G c l i t i p / a 4 A p 4 P R o Q D n x H m H s D f C x s Y W j Y + P 6 n t n A Y F E c a r Z T N A J D e L J N q + h S U E m H O P X w U L J V / O 5 r 7 7 8 h u 7 c v s X 3 3 0 V F D F v m d 9 f F z 2 Z n G g G Y L R 9 D R c z T w s B T O s 1 m W L 0 Z F u s B k f e t S s m m 8 O T p A v X F e m l g Y E C e Z 4 f J d b C / T 9 d v c M P I A l s b G x T p m 5 D 2 E h c P 9 X V q i T n v M 5 m a z Y x 1 X m i v o f a 3 z 9 Z 9 b S Y T z I a q 1 i + L i Y X M Q c i K A y 0 g g s j C C b K Z Y R Y 0 q 2 t a j Q E 2 6 6 A V V v Y x X c 3 Z F 4 t 7 8 v I i J h + 3 s 9 D m g t s + w p q 3 q w t k y V M P m 7 X o r O 7 r i 9 H o U B + N 8 P L R h + + x Z j u i r + 5 9 T Q t P n 9 G j h 0 / o y y + + 4 p o 9 L s + F T t d E o h p n B 2 / a P z 8 4 p Y P d b T o 6 2 K b U i Z Z u C 8 D A P j t X u x O 0 O m o D 7 x A m H 0 K 8 1 D v r 7 u m m l e V V e d 9 m o K N 7 e H R U o k u Q p h t k A r 5 v I 5 k E F k V 6 R k P h Y d s J d G 5 i T i U r w I x D f B x q 9 g I v K E r U 7 L l c l j V T l z g J j M C z b K y t 0 s T U t H 6 k 9 Q D J V T Q E G u b m a O p G M J q p Z o A Q y l s J 0 / J f f / + J / B b a h o m D h H R a z 8 1 N 0 0 m W a P k g T F u L D y g c m 6 B i L k 3 Z k 2 3 q m b h D n b E R 6 g h 3 S r s U E 9 H B h c 2 6 k s Z d 3 C d y k 1 u l + G o W e C 8 / / f Q z j b G p 1 z 9 Q N f E e P P i e x s b H W H P F K m U K c V z d z d C z w x 6 J x n h / T u u L R A W C A N p 2 w 1 y J X y p C o a D g o W o G M E s k 3 5 v h A e u 5 z l s B a A q 8 e P w G 3 N Y / b P h l 6 D X C a 9 B u q S 1 q a 9 T r r z I C z 4 I + I R n b x R o b w / N h 4 u 4 c l W l x P 8 j t i 1 U K 9 V + h S L R f 7 i e b T d F x f J E y i W 2 K z b x J 4 c 5 Y R d O 8 O Z m r h D 4 5 A Z w x 6 G J o V Q Q J 8 O j n R x S J d E o I m c I e m 3 z / 9 z e / p V / / 9 U c 0 P D z M 2 o f o y 5 U A t 5 l y N B o L y K Q O A C Z 4 W N p r T 7 v J j A a E a m / 7 C f m s 3 c x C b g Q E D u 0 R 4 8 B A D M P o u s A 2 l C I s y K Q i G C Q m z 1 M b r 1 Y P S J 8 F w X I L R B V g C P h e 2 k u B 4 h F l P V 1 8 L 7 U / C u 1 3 m j y i x O o D 8 o U 6 K T p y l T o i X N M z s W 6 N 5 m v 6 i x o B p E J b r x V A u X 3 N b c T Z K z M 0 Z O j a w P E E V 4 z f P / i R b r 5 + h 3 7 c G 6 B Q b p s C X c P 0 r t 4 n C b P 6 k 6 f B d r d M K t D 4 V C V V b f X d x r v s C p a a J p O C O W Q I T g m Y Z B e F / T 0 t b z g C P F U b B W a J U z I B 4 Q 7 3 I 4 P R M L + 3 5 G E y e S i c 3 6 S O w m 6 F T D 4 v k p V o 9 w J T M t o 7 Q M O v / I K 6 B m b p a P 1 n i i / c o + P E P g u v u 7 L G 8 J d W l S W 8 t / H d v T M E R e X U 2 9 t L V 6 7 O 0 m 9 + + w W l u T L w B L v p 7 Z l q u + o P l 4 h M A t P N 1 B C q n T d q n i P I D V C z w X F h V r + j E x O U O a 3 N g t p K h E L 1 + 7 n M g 9 + s c O r y / p L c C L + 3 y M / J 7 S T U j K c B N o 0 C 4 3 I u 5 M f 0 P N y m N D l H g q E w d f c N 0 9 C 1 P 2 M t d Y 3 2 n n 1 G n z / c o 7 1 E 1 v E 7 h 1 M F 5 Q s r A J O n g V z G W U m c A m 3 e p c V l m p o c l / 4 4 M 0 C q y c k p G n j l I w p 4 c u Q L h q X C A l T n 7 m W C u f z O P l E b g B k 2 3 N j 0 R s A U w U u y C 2 j N 5 c 5 6 j V q F R s P k z d O 6 W A E C 5 B Q Q 4 n v P 2 N z L Z G l 6 N K J F J p T R n v L Q L 6 / k 2 G T O S / o x p C j + 9 S v Z m j 4 h J I e 5 N R G g D 1 / v p 2 t v / J J S u 4 v 0 6 W d f 0 e Z u s t J u V h O Z I W 0 X + p W O W A M a A V L B I T I 8 M i J t R 3 S 6 I 1 m l E e l U U u 4 T n j k A l R 0 0 0 v 7 B A W 1 u b N K D B z / Q I h P q y p V Z 8 W 5 a 4 f O l A I X C U f K H B 8 R D q Z Q p 7 u u y o 6 Y N 1 Q 6 H B A b Y Y e R q s 6 E y i M O D M 8 I O 6 p n M 2 q s V a O R Q u L / m l + l e 6 g F u Y g i q E 2 K h 4 s C 1 A G p r p P X a 2 T + h U u 6 E R s f G 5 L g Z 6 G x F n B 0 G 7 x n L G F H 1 / + N 3 P 1 I y U 6 S e k X k K d 8 U o w J r M j G G u 7 J D n z m 6 s E 5 D N n E q k y M r i I k 3 P X a F k M i U j q p P 8 b h J H x z J W D R 3 Y 1 6 + / Q o N D g 1 K t Q + v A F W 4 G 3 O C f L t Z 6 7 z C E 5 5 3 p P H 3 8 p P 1 j x K x g l K 2 2 E w p z A P 0 F E 6 p Z Q C A b a Q q Y V e F w b V s F H j K E K S H 1 L 4 T Z L e H w u + i s h f c L t T U E F M n t k Q 0 1 x d 8 L k v + 0 6 a d X x 4 v y / S h b O 9 K Y O 6 T t E N / a s h R C A N + B T l + Q v N v U C b u X 4 v Y P E x D h Q U h l B m K h 1 k c b J Z d J 0 u 6 T T 2 j o x q + Z V D 0 0 3 K t F e C d O t X t F s b w 7 k 6 u M M G 6 E N J c D + s 4 Q F T I x P k Z d 0 U 7 + j Y w M m 1 G d 0 v H t r U p 8 o K o g 4 N i B G 7 x 2 B s U q Q E B c c x m h Z A f v 2 E C o 9 n j 4 E H e G 3 N n N Y n t j g 0 b G t T a E H T Y 3 1 u U F I v M R i A A T B I G z S s D R r 3 V y c i y k Q 7 s g E o 1 K 5 y u c N 2 b P m Q I + U 2 8 E 8 O o B c h k g j E q L i k D b A 2 5 r k B g V A M w i k B G R H B 3 8 W 4 0 I D R c 9 z C d c 2 w g 7 8 W 0 a G h 6 R b Q S u I n L d 6 I M A o W b 6 8 7 R z 4 u d 2 V I r S i V 1 K 7 S 1 R I N x L f Z M 3 p c 1 l B G 4 N G Y j g 7 K i X o B + T w D 1 6 9 I Q y 6 T T d v v O G E A g w D t o 0 W g y Y O y v W 3 y 9 t z c 9 Y K 8 F z + T I C 5 a O 4 U 6 0 y D Q X + I l E u a N H d T j M S m d G I T M D Y + I Q 2 B I O F U Q m w U V u A G D 2 9 M T F b B r l 9 g O E E O I a h H Z i s O n F 4 I L N C g I y Y Z g V C U S 8 R J o o S 4 5 Z U S i s I D 9 p 4 q I 0 R w g N t B A 0 2 N D w s z h Q l Z P W A a 5 S A N g L I B P M Q n r y l H f 7 u M p O f q p U W H n 0 y p n W S / o f b A R o c m 6 a h a + 9 T q Z C h o / g S P 2 d O c j w o 4 P a + f h 6 g z W N 7 N q W Z D O h 8 X n + + R q + + d q v m X o 3 9 V / K 8 X D E A g a B m W d x b f n n J B B h f X 0 W q G r / S i 0 E o F B R h h w A j q s F N Q k q Y N 2 6 g T D u n S S x x H b R K b 6 x P T E N o F k y z g l d f L N m 7 n H A e a c K 6 H J h J i E 5 H f 1 k j o L H f S I s Z A c 0 a 3 0 9 y W w u R E R 7 y F 1 V Z l e n q A P I 3 a P c G U + o v r + e 5 s g l T b O p 1 S u 8 9 p + x p k r a Z P O j K U D 8 J c g 7 Z B N l C o H b 2 0 / T l v W 9 o n t t J V g H N i N M D o G V V v k J M Z o 3 Y R q t 8 5 y 8 f u B D 4 W a r V d B s A E w J B m w C E f X x y S m p y 0 Q T 8 A l D L 1 g P a L M 3 g O O H e 3 V s D a B z T 3 E V m I C c C h q w 3 A i q S T g c R C C o U x y l g 4 j 0 7 6 u M f C M j 0 L 6 A P T D 2 M E o 4 w U c x A e u h Q K E L + S D c V 8 1 q 0 C q I + b o 7 m a a q v S K M Y J K i T 0 I j v Z R Z 4 P 3 3 9 L E O 7 5 U n q G 9 I m R z N D T a 5 t N m + 3 N r Z q z N G X G V L G 2 m Z 7 g P a F G g Z u h G g C t q 1 h I i G V 1 e b 6 m n 6 m F n 3 9 A / q W c 8 B 0 6 u 0 7 f 9 6 7 R p 2 c y M f u d L r K 3 e 1 t f c s e b q M p o G E G O r U c F L 7 S K e V 9 P X R z J E 8 f z l u H H S F y G 5 q j o 5 v N 0 N Q B V 2 Y F m f E e M X / X h 3 l 7 W J v V X u H Z d o H + 1 7 c Z W l j d p 6 X V O K U P 1 r g N 1 k P d S O t k A W h 6 l D 0 i Q 6 C l F A L B 8 4 9 Z u x z Q 8 q i 3 j V A Y U j A Z a + y 2 A b H G J i Z F g N H O Q g J + v B A 0 d N 2 Y Q A p w J r i t 7 a 1 Q z 1 U P Y P j 6 o M O + t Q F u S z U C I r P j m 5 s N t b Y C 2 k B X h 7 T y V T n s 7 D q a T 5 j 4 6 H c S c 7 h n i I 6 3 H p O n k L b U S F v c d P y v n x / T J 5 9 8 T m s P f k O 7 C 3 + k 1 N 4 K E 3 G Q Y j 3 d o r 3 t s L m 2 x h Z I R M x 6 x C X u c b t 0 a K h P Z O F P A v z o O q F e / A P B u 4 c + q H p I c b t B u V V B A o S q Q C v B W 4 c 2 j H J V u 8 H + n j Y j x n k A c j c i s x u u o 6 H u B M N j Y 2 y u J q R S a A S 0 j V R H a K i w L + b e h E 0 F 9 s 3 z g F y P W E q Y s j 4 2 E 1 O n Z 7 s y 0 P d 1 b + G U t n 7 4 P 9 Q z f o O m 7 / w 7 u v H 2 v 6 e r t 9 6 m N 2 9 O 0 I e v c Z u z z j v F Y E J U C H D K w P E z w O 1 S E L l x t f q y w N M + D b W e 8 D W k c c j G H I D 5 0 N P T K + 2 t Y F D r e 8 H 4 G r i 8 G 3 n M e v u 0 1 F T n A c j U j H a 0 g 5 t B l N D Y 6 O N B D d 8 I S C 4 J p I N j 4 j i w K 3 B E V 7 w 5 m d d m B h n I k z c U J g 8 z z G i y H p 1 6 Z a h 7 d 9 g n U 3 f e n f H Q 3 7 z Z S R / e 9 N H 7 1 0 o y F 5 O K I b R D / + B Q z b P C 0 s D k B J h q F F B p l V 9 G a O K g n B J t e A 5 0 0 j U S S R W + U g 9 o A C N a A R 6 5 n l i s Y g 7 C Y 2 g 2 j 0 C 2 Z t 3 z R j Q T w 2 Y H 3 C 8 q A 9 w b 7 h d r z G d V D 5 p n t H H k t 4 o m 7 8 p v y N r u W x F F E Y t o Z 3 s 7 c l Q u Z K i H 6 7 K I I X S p J 1 y S Y S n D U d Z + 0 U l a 3 N b S S g N I z O I E K 0 u L o t 3 x b u D Z x D 6 s E A 8 L 4 N 2 p f H s H C 5 4 T q L C w t E 1 D N f K A Q f C d j B M y A 2 Y g v G a j E 1 O 0 l 9 I 6 U D G 7 O M w q T C D d i p x 7 S M 6 C j l o Q a 2 t j X f r R N n T H C Y 6 7 A d z J Y b 4 n o 8 a D i x r E A t m w o N 8 G Z q 5 U C L J G l E N 9 D Y V r M I U O c O o b l D r z k a 6 x 6 g E B t r F g i u 6 w x j K K 9 3 6 y S B 9 / n 6 J v 7 v 9 A J / F n d G P C J 7 P 0 1 w P u 1 4 j h 0 T E x 3 e H N x b C a q Z l Z K v h j 9 P j p m k x n c 9 7 R B p c B Q q h 2 P A b m k a 0 H t 1 H Y C i A O x i R h q k 2 k l n q 6 1 y E m i p Y r v D V P O n P l i n Q S Q y O O 6 p 3 G 4 x O T c k 5 l W g I B U C n A H A V p E B r 0 f H n 5 j J A h M 5 J y k q C 9 C G K p N b S v 9 J 3 x o o a L 4 1 q s I w 0 q G + S V C O s m V E d R m 3 X E a h Y L I 3 B v q W S a Y r E e 6 u q M U C L t o X / 5 y U f / / a t T + u 1 X 2 x R / 8 i k N B o 7 o P / 7 t B z Q 6 F K u p B P D Z T P p U Y i v X V 5 8 L 8 W E p G G G M L k e u x Y W l L f 4 O o r X S N d F O 6 B x + W a G 9 1 z b 2 Q 5 l n 7 T O j g O C z J g C B h t c I k x j D 7 o d Q K B m O t c B d D i B X X S O A A H C i Q M v 2 c b s H m n F 6 d l Y I h l g 2 R F 4 g T w a 0 J r S Q a / B D a d r K u p L A m C x F q I J H a 7 c 0 6 u 8 5 O T 6 h + 9 / d p x s 3 r l O + H K B P H u X o c G u R N n / 6 F / K e L N L I j V / R 2 + 9 / Q N 1 d Y U o m T 6 Q d t 7 6 q T O s y d U T C 4 v 1 E y g E Q H 1 E p 8 O y h X x F A d 8 h x K k c f P w 7 Q 6 m a C o k M z 9 P V z 5 + 3 H y w p F J q w l l s / u p V w k w o G S D D e w A 8 w c 1 a P u C n g W r v b i x z 7 6 f g O 1 O d G H 1 7 I i Y D s s v A j 3 O S 8 g Q M r 7 e F 4 g I W c / a 1 C r z t B G g D b e 2 d 6 m Q X 4 m 5 N j I s r m L M s N 3 Y R z Y b n 6 A j h K H 3 H Y K y b g p 1 P 9 I b 2 2 H J y s 7 t L 7 4 i M a v v E o P N / 1 0 t P m I v P 4 Q d Q 9 f p e G Y n 9 6 6 E p a Q K q N m a g R o a s z L F W N N / O P j d T r y z 9 L c k D Y 8 B O n O / h S A N q 9 w C K L X L k J B w C H o V u + m 2 a Q g G E H b P z A o 2 3 i k 7 9 a 0 W c L n h z G 3 K 4 6 V x Q x B j Y m M Q 6 j h m 2 l T N U 1 2 C y B W E K X v x t N n B J 4 B c Y U I i T K T M s 4 m H i I Z M K I 3 4 x + k 8 d 4 C 3 R o 9 6 6 g B 0 P b 7 / l m C f v j h I e U z J + Q P R i g y O E s 9 w 7 N 0 d y 5 I 4 c K e e B j d Y p X N 3 C n W z L h P a M j t Z E i C d d s g c h c G R S g s b S O U x J C 9 Y l 9 b w g x y W 2 t D O F U i E n i g Q K J 6 l S l M N x A Q f V l w B K D N E w h w 4 z h S 6 y Q w A o K n 2 k m t A F 4 G 8 u 6 d J 1 8 D K g m Y l l b 3 j P T M H o J L 2 0 P X B 5 M 0 0 M 2 a 5 / B Q M 8 c 2 1 v k K D 0 1 O T 1 E h l 6 f d 0 w 7 6 f i U n 8 X 9 e H 5 t s Y T / d H P d I 5 l p U Q q r 9 5 g Y g E r Q 5 Z O w w V a b 7 G 5 E / m V A j D R q R 1 N I 2 Q g G I 4 3 t l y C K E h + / n i B u 3 b p M r I i o c g a x O U Y 8 c Y v f z f W A M E g J j Q X B c C x O m l Y Q C E g d 8 3 0 3 2 j + G + M A w k Y h P w u 5 / y 0 M p O m V 6 d L E u n q 7 G S Q g U E Y T c O Q 8 H w e f T p g j d q R h A A x A C Z m j F 1 1 T i u B 6 w t G z l G X j r o R J I / X r f 1 6 c J 2 I S f 8 4 h D + 7 4 b o u B Z D M N w g U S d I F g 1 o a L u J 6 W n p 4 4 I G Q A 2 t y A R 3 O Q i 5 t b 4 u 4 6 v O A 5 D J S f S D G S A T Y h 3 t y A R 0 e t P 0 + k S e Q n 7 N a 2 g E t K L Z d E X n L G Y 6 M Z I J w L O b + / W c A j n d g f M k 2 3 w p 0 G 5 C D d b J u Q 0 3 t x o 3 4 w Q Q a r f m S K N Z J e o B 7 n K Q C 4 l g E A 5 0 X m C k q 1 t A w w y N a A M J 7 Y B 7 V A J t B s o L 3 + E U i Q N t C I Z T I K 8 7 O n G 7 Y 1 p F d 1 H T d L Y T l S q C N 7 D d V k L V 8 / K g N t 3 d i T v W U o W 8 u 2 H 0 p T r j m d y i I 3 x + E 9 C t U w L a K V 9 o H P W B 8 s P E B X a A e 9 8 J 5 P f q k A + / A z N Z O r 3 5 9 9 A X h T F c v c O T b C Z q w + r t Z n x / 2 a E b f C i E 9 h J q 8 8 h X d 6 T m 0 M i o d B Q 6 g 7 v a L 5 v V 2 g + t g E P O 1 w U E E W P A 4 L H D c s j a A O E 5 M O n Q K R z f 2 p S 2 E k x N R I N A w L u 6 t D F G 9 Y C K q Z 7 D A 9 H 7 T g H T F P 1 o u A + J D l l d l b C p r f U 1 W l p Y I O R w 7 2 V t B H N 9 Y G y G U j 5 u e + Z O 6 a t n T L D D P 0 0 y g U 7 4 B y H A X 1 u f E t P W d N Q J N 4 F J g r g 1 J 3 B b w 6 P P p l U 4 2 N 2 T 9 p Q M i u T G u 4 r N c w M M w O v q j o o j B g s 6 o R G e M z A 0 J K 5 9 h O 1 g c B 5 M T a / P K 0 R z C s y z Z Y c + h 5 3 d y B + P o R c Y j Y s J D 9 a W l 8 T R I O k D Y n 0 S q I x c F g r o U O / v 5 N 8 + T t D o Q J h W N l s X / 3 h p g H c s / 0 Q / y X Z b C b V z 0 l h D 4 C W i 4 V 8 P a G s p d 7 l T u B X 4 e h i f w j y 9 H d q g S N 1 x g c o g l 8 3 I 7 2 D c D 2 r 0 T X 4 O 1 P A b a 2 s S X 4 g o C W g m u L H h R Y M m c p I C A B H 2 0 A R O E T D k d z B j 7 f m K v m U P t E / V D C I g E J b x q W m 5 Z 1 R k I B u y G o 2 M j Y u Z B z f + S U a b D z g 2 M E D R U p w i X a 2 d D u c y A B K k T D 1 Z e L u t b n N 4 f T C C t J G x B v O m X p + U 0 z R c R i D V l 5 O h 5 4 2 A s s P 9 t c J 8 x P d A y 8 F N 3 w i n q T S F O 5 3 l x t h H f 5 u N A w a k g A f P D n g + h B l F o 9 Y 5 4 j H o E e O 0 F D A i F + 8 q k e 2 i J D e 5 r g 4 i W U y J H s W D t J F o j Y l 9 O c B U U k H M 6 N j l Z 8 R 2 W z U U w k + c Z r t B t i E 7 1 B M I O z h t j D c C C t G t d 9 E O E E S k M 3 M C x M 3 F N 7 V h G f U A Y e 6 s 0 9 Z C H x F I h e v M Q A K V b S a M F Z n w 3 N C 8 R j I B G K q P m Q m H u w u 0 s u + n + y t l O s 1 w e + t P i k x 4 f l B K a K X t C N p M K G B h p 3 F B Q 9 C Q i s r q p Q N O g l W N g D C 4 N R H t g L Z T q w g F I L D U i c c S v z n M J h b a a / U g t W Y d 7 Y n Y R m h X O E L g n c P 1 6 G g G y d D O H L V J 0 4 Y 4 Q j u z E + Y f 3 l V P f k U S v e y d O k t / 9 v J A o 5 I s i k u 8 I W W t 7 7 U N i A i v E L w O 0 J d i 1 7 G I y d b Q R k G 7 x E n f 1 S m b i K 3 y 8 D U T j l M P u K 9 M 1 n k X A A Q X n c I g g B V Q G S G y 3 Q r 4 H N o 7 u H + Q A y S B U M B 8 h n M F Z r E d Y A b a W Q b 4 P j z H 5 N Q 4 r S T C t L D b 2 s i S 9 g E E A n F k J W U l f 3 I M B 9 r s l A C 8 X p h M + k 4 d o E c f L 1 w N B V B A 3 w i 8 Y m g c Y 9 x T k Q U M b S o M K 7 A z Z X z n i J s z A x N S t x I Q x j Q L q 1 M g g g O R 5 u a x R 0 Z Y t c m g h V B W K u A V v 4 v 4 P h A Q n e p w r E R t Q r 9 g 6 j n J O I W p O 5 H o x c n 7 v f z Q i a R v q y 0 5 W D m n a 6 h 2 P m + f P v T a C S A 8 6 J C V 2 o A h 3 j E W J q O G Q K 2 J G n Z i a k q 2 Q S g Q 8 f n y k p h n 2 D + w q b G b g Z t Z 6 p 0 i 2 l 0 / o 5 I Z K W 5 3 W Z l f K C e 0 k Y x d C q o / C y 5 5 h F f V g 5 2 G Q j + T s c z t k O d X i 1 C m y 5 q T 3 D k 0 w l S g c Q g F r O 3 K i v / j D U 1 D t Z F R a 4 d + S c V r n r n c D j 4 v m 3 6 s e X b j 2 5 I U v 5 F A g 1 S o c a d n 5 6 T W R Q 2 M R j r c 1 8 j 3 h + + y 0 m J O U S 8 l c 7 N w O 1 o 5 z C a v V T w h h B 7 9 W A C i 2 q G 5 B 4 d H x D W P c m g E a H w V r Q J z G + U E Q k K T O Q G G z r w 3 h z h C T f B e S v C z 6 7 z R A T 2 k / n B a I x L W + G u 7 y Q c c Z z z 0 y U J Q k k M 2 A n r 9 I c Q Q F C e 1 p B l 4 c A 8 / N b Q d 8 v 3 B 2 y e k Y o H B 2 B 0 I J l z X M B e d B I O 6 6 Q 9 y C r d d A O j w x Y I + L S P w X J j F E b G G h X x B H D E g E u 7 Z C a F 2 d 3 e k g x n t U 0 T y g 1 D o Y K 4 H X I N y Q 4 U H y w D r 8 Z 7 m J 4 O 4 X A B 5 t J W w D I v Q S D / I / 6 Q f S g 7 i W J u B 7 D l / 6 W D S a j H b W O i R 1 8 0 t V I 3 S a I A g r k N 7 D e O E c v m c E A 4 C i c 9 h j l p 4 z t D w b t U o Y C N Q Y b g d u g K g P S k R 5 H p F g 7 Y O B h 4 2 4 4 D B / L w w X e w c D w D G j 6 E 8 U A G h T y y X z U m + P S k n U 2 X 3 d M d P K w 4 m o L t 8 M H C D N 7 B Z G V D I c q i t k a E X 1 5 W U h n J f 0 1 8 E k N k U s 3 4 3 A m r X R v a / H W D u N C I T A I F A 2 y P S 1 S k 1 O s w f m D o Y 6 Z t k c x G p i k E 4 E A 3 f i e g H t E 1 A M N T Q q e S J F D i 0 h F s 0 2 y 6 D I C P W D + 0 m 0 e J c 4 T R D J l R Y h w f c P u X n w 7 M h r h D P u s 3 m H p 4 N Z h + e G 8 K E 7 4 e 1 0 M l m J 8 g L 8 9 r K c r A d q n P p Y X o W f u b K I m Q D y b R 9 b D e W r B c M u N E d d Q L K A 7 m H l v 3 o f I D A I J Y O G g H m G b Q C + m t g d q l + H Y R M g b j w p E H 4 E I Q K M x L C i M + h / Q Z h X V 1 Z 1 g m 5 K i E 8 k p a M T a V m g d Q B y D F h l y o a v f t i z v I C w o A g m L 4 G C 7 o T 0 J G L P B V 4 F l R c K C / 0 A R 7 y / Y + w u Y d n g 9 k H D e 2 0 L 4 + L g B 6 z h n p Z o S i l U Q f E g f h p B J K j 2 O c / b O g m n 3 b B Z Q G G x 7 8 7 y + Z D n U y i q E U h G G 6 D Y i H A y A d 3 H m D I v H H 2 D V W 4 u B / U 5 B B S C K T b e 1 M A o Z o l / v L i I s 3 M z U m H L + 5 h m 7 U V 2 o s d E T b J W I O C B N p Q / 4 D c J 3 5 H a T E R H J N 2 Q W h R r B 9 p 2 N w / y 0 b C K 9 O W f r / R u m 6 K d k C 4 o b / j a v 4 I 5 E z U 9 1 k W t f 3 S 5 S Q U A D L 9 4 o p 9 B y e E o R l z p t n P K a C c r E w a I 6 R g + Z p G 1 1 k B 3 7 / + / L l M J I e h K 9 A O C D h F S E 8 6 x S S J h E n N a Y t u g I A / I E 4 D f C 6 E S H A m T L N E N g L f h 9 9 X I 5 X P A 8 w 1 v J t s v s z b C 0 U k f V E k k v 0 q k V R 7 q k I o 3 o P S u j S I M K E w s 7 k V I E C o Y Z s R W L i B B 4 e a d y L A P L O b c V 4 B n k I k e / G z s D c D t x o K h M O E a X i H r Y h R h J Z V l Y 4 T b 6 A d k I y F b 4 l + d 0 k n m 2 4 M k A b P o D 1 I D Z H 4 4 S Q o F v v K K c G k q p a W e 9 m 8 U O w f n t B W f J e O j o 9 l q k n U A g q n 6 V R T Z A J U m r F m 4 U T A 0 P H p 9 z U v 2 G 7 7 t v C + U R o b D Y a 5 N A K I B K 0 n + f 2 4 f P G s / N W S r B K C o x w u c M g o Y N 8 K 8 O h h 3 t y X l U w a c W R L F v m T Y 9 p x 7 M s 5 d Z 0 c N G o o B i 6 + H C h T Y m + D f L t f y R A P m D U 3 b r 0 i g / D g l k X t 2 Y y X T z x T v D 6 P y b e z v S U j i e s B G W E R X 9 h s 7 Y 4 g V e M c t U 4 A r Q b t d J 5 n Q 8 e v 6 v x G B b b H 2 h y z 2 i t y A S A d O s V B K i T F w S g A c 6 J O p F X + l M n 0 c k I n S M 2 a N 3 j R h m l o + 8 r c E 0 2 l R + 9 A Q 1 1 S Q u H F 5 W i 0 M 0 U z f V m p N b c 2 t + n J k w U a G h 6 k 6 Y l x u j J / z b W W A q H q R V 4 7 A U a / N s w r X q g / x q g R 0 H / k t o 8 N B I D n z o n n D a Q A A d D p i z I E G f G 5 k + M j i d H D v Y N M Y 5 N T j s o Y J v j h 3 p 5 M + I 3 v f R z 3 y y z 4 L y M U e T Q m Y F s 7 V k M i b H N 5 Y 1 0 Z C 8 U L t i 8 t o Y D + S J n u T m v t K E z Z D w F 4 + O N D S q U z 9 O 5 7 7 1 A s 5 q 7 z s 9 5 A O 6 d Y e P y I r l 2 / o e 9 Z Y 2 t j w 3 b Y g x M 4 a a c Z A T c 8 + s Y Q E Y E s T O v P V 2 h o d I w S + / u i c T A 5 H U x d a C D l T g d R E F C L F G l W W g 3 n Q A 6 c d 1 p x r a 5 u U i Y 0 Q c 8 P A r p A v m w A a X Q e g D T q K b D N i z g f F K G E S N q 6 c p z X l 5 p Q s X C J 3 p 6 p R p f v w A U c 7 a b N L d Z W j 5 / S L 3 7 5 H v X 0 a B H S T n B e D x + A 2 t i J F 0 1 r a x S b 8 r i h j 0 v F 4 D U C X i L 6 j f r 5 e i u t u L a y Q p M z M / p e L S A I I I s d Y Z C 3 M N o V d e T o W N z z 0 + L u y 6 m V F J T 8 g x y i m e Q / j U x n S F T Z 1 x a l q Z o z 8 l 8 Q E h l v T d B s q G e Y d k 4 7 a X p 6 k u 6 8 + Q Z 9 / t k 9 2 m J h Q g Y j J 1 h e e K p v N Q + 0 o R o B h Q + t g T g 2 h P B A c N 3 A T S w f U o k N j Y 7 a m p j Q W H b A f S I K w g 6 9 3 E Z C 9 I e T C e a 2 E p d a l F z A o F S E V P q i S K X / 8 Y 6 2 G P Z x v q Y U 3 L V I L h 6 4 3 5 N M 9 a 6 y R T 8 9 2 w t R M h + i 2 M A w v f f + O / T j D z / R 8 t K S o y k y p + e u 6 F v N o 1 F w K I A a H y Y b J h Y D 4 K S A u Y U O V R R 6 I 6 D R 7 w T 4 r u S R 1 g 6 y Q 7 0 E N 9 D W y F h U D + i H w l A P m N t 2 Q H r l U w e B z Z c a p v c i J N G J o p 3 T C F N Z z P u 8 4 J r a a s W h r f w i s W + Y R 2 o v q c 3 L + 8 1 q k L 5 Z C x P y m N + 6 / S 7 F d 3 b p 2 2 8 e 0 B 6 3 G T K Z r K 1 G a M V Q C + T K c w P 0 R S E c C A R D K B L u A R l Y M c A P 4 U i Y d k b W G S 3 K H W a i 0 5 A e h C + p r K x W Q D k g o r 4 e T p m 8 9 Q Y n A j C p v V 7 N e a E J T h X F k o c e b m m J L F 9 m a L f P / 2 N D F g v C m B b z e S w 1 b S g A B y 8 T r g 4 W a G 5 A 6 + u A j Q 5 b X Q E 5 u F 8 f y 1 M x l 6 T N z U 3 6 6 c e f a W C w n 6 7 N X 2 X b v 0 u C T I 1 t J g i Y 0 / a W H a T Q L q T i w Q v R P I S 7 3 E b s G x x o 6 J h A / 1 y 9 v O Y Y V x U I B B t 6 H J 2 W i w T 6 8 r O r M o W k Y L q c l 3 4 C A J B B 2 5 B 3 I G 0 j H O N y U U T R j q G d p L a 1 8 x U v H 6 + l H O V 7 L j G e 7 V b n E g q a 5 O L 4 1 C O z 9 H V 1 d d L s 7 A x 9 + B e / o t G x U X r w 7 f f 0 b 5 9 8 S g s L z 2 h / / 4 C S y Z T 0 7 Y A I i G L Y Z + 1 w z L U y 3 M d u g E J E L X 0 x 0 J w D 6 F 8 b 0 / P 8 2 X W a K j T K e h Q O R x q S C V h Z X N S 3 6 g P O C W h R C A 5 e y Z N t / 5 / E b B q 6 e G l y h v / U I p C D s s h h W e s L j q t t f T m j o d Q H L x P + W p 9 1 D x M b r + k T M S u 8 N 5 u j q G G m C A g h y A N H x Q 6 b g k 8 f P x W P z N V r c z Q 0 P C T C 8 H 9 / 8 z G b Y V 0 0 P T 1 F f X 0 x F t 4 Q 7 b B w v n r 7 j s S v Y b i G F I 5 J E 1 k d u y h A U z 1 7 8 p h m r 1 4 T R w j 6 h 9 C O Q Z B q q a g F B g 8 O D d X 1 w M E x g p e O x J j 1 g O c C n D y b e C / 5 t z 9 / H p W p b 1 5 + a P I u Z c C L / I n G w X E s h m 1 d E y l N p b S T V D D 6 t g W h q g V 8 G Y B 3 / M Z 4 g Y a i R d p P e e n b 1 d o I C U z H 3 9 9 p 3 W a C 0 K X Y L D r m h v v a 6 h q b h V s S Z B q O d M g 8 s g l u z x z u H 9 L O 7 p 5 o t u v X r 1 E 3 N 8 D x / P B + I R I A f T p T s 3 P S x w P h R b D q i 4 B 6 Y f X c / I 0 i 5 / G i Q R I n R A H 5 n L b d 9 o 9 y 9 O 3 m i y m H i 4 Y i C / + n k U n 2 N c J o x 0 E W b b t C n M r 5 q s k n 5 1 4 G Q g G Q h 7 e Y O L F I i T 5 f C l I y W x W Q k e 4 i v c 6 E q w c 8 L M y 7 5 W f P Z O Z 2 n z 9 A / f 1 9 I m g g 3 W k m Q 0 + f L E g 7 4 u b N 6 5 Y D / F S Z v D A N x f e L D t l Q y D 4 F F 5 4 L A x n t k r o g 2 g G V Q i O i i L C w 5 n H S 3 w T c X w v Q b o N J x 1 8 G y D v l B W v 8 V b Z l A X E M 2 w a N V D 2 G 7 S q Z s L Y s l R c j M s 7 B 9 y + z 3 y F 7 z t v T t e 2 e o 0 z j F w u i o I P 1 y v w 8 a 6 I x G h j o l 5 p f H e 9 h r T Q / f 5 U O D x O 0 t R 2 X I e 9 m O K 3 p W w U I N x w K 9 Y A X W 8 + c w z g m J 1 o H n s c 8 V y x O U G A z 7 0 + R T B p J 1 K J I o 2 8 b t B V v a M c q 5 3 n R i Y X F u m R e o O A 4 R Z 7 b 5 w u 7 L G S + M s 3 2 V x v r p z k P Z R 3 0 g e D B t z e 0 R r y V R w u m 3 h t v v E Y P f / i Z N j Y 2 L b M I v U i g r V K v 0 x X A 6 F 4 4 L + y w u b a q b 9 U H 8 l d A Q z l B x v 2 I / k s I J o f 8 r / 2 x c O h E U Y s m L 5 V F / e n 7 / F / t 9 Y Z z 3 h d Z 6 5 4 X 2 0 e Y j l 9 z p a v b x i r n 4 C W D R H A + 2 A H l A A f F L / / 8 f X r y a I F 2 u V 3 V y M t 2 k Y B 3 D j k s 7 O 4 B 0 Q u q 4 9 g O m C H D C d B + 8 m C G 7 z q A s K D D e W H n Z d Z O i g j Y x H b l k G z W H j i 7 y A p / s q 2 O G f b 5 n G 3 p X E a e w a v 0 9 X N k 1 N G G y A N 4 j B 2 H J g i 8 f / U g k Q P c H r l 9 5 3 V 6 8 O A H S q X c 5 c d r N Z C D 0 O q e 8 f L S 6 c Z T o E K D G a H I i Q S W a F M i m Q s i T B A i h X T N M F 2 w j + 9 X c 1 w h 0 l 8 J j L j 0 u 9 2 F U V 0 O G A m B X d 4 2 / N W c N 5 6 T Y 9 W F / z P s s 4 m n X 1 M 5 z q Z h H U m 8 P I y q a C N e v 9 J / I j c f D Z U l E T 2 w v O e n t I N w v j 4 9 7 X A 9 I C I g G u 0 i T 1 n r s 2 o n 0 I 7 C / Z i B l 1 k s I n d F Q c x Y k A 7 k Q P A w n C w K 0 G A g B I C 8 7 4 h i R 9 l h G h + Q A x O m Y X w Z N J l E V H A B V 3 5 N L 3 R F w v j 2 l i S j G e z W y v z l g B J 2 2 d I h N N A O y A m d D P p S s 4 8 / O V Q 9 h g P 1 9 o V Q d j W d 9 d E 2 g O 9 7 r K d E b 0 7 k K J f c l Z p 3 d X m J p q P a d K F c M d D D 7 a C U k R 0 g G B j 0 5 w R w V E z P T F E 8 H q 8 R U A D f g 2 P w 6 L w I F A p n T T 4 v a y 7 M 0 u H z + S X 3 B A Y j g h x + v m / z u 0 T + Q g D 5 J r R x X N Z v F S Y x P o v A 3 B J X J v B 0 q n 2 s R 8 f G 5 Z o G l u E l g R J 0 2 a o B j s l p / K k 1 / 2 k H 9 W 0 5 o S + G f e W M w D G N Q M o Z U T 3 v + a e v k r h C O 3 g G u E j f b D O Q C e m D K z m Z F U 9 h 7 a B M j + L V R j k 8 g H C t W w F E Q A q v R r F t C u g U / v S P n 9 O f f / g B 9 f b 2 i D l 4 c p K U K I u T o 2 P R Y m i T o Y Z X o 4 h b j U N u J / X 0 9 I g g O w H S k O W z O Q p 0 R O i 0 4 K d U 1 k t P d t i M D S O V M v p M P J Q v I b U Z E 7 W k a a P 5 4 T y N 9 7 I g 8 D a 4 + / l y k K 8 l u j V W k F n 6 r e r a V M 5 D X y w F p S K 7 f L C S W e 2 A H I f g K 0 K I d 4 4 P Y l u O 8 7 7 u 0 V N E k b U c 0 9 3 j + r 6 4 0 G U b x 7 U 0 1 d i u v C n r i u f y V E c Q A n M 6 q s k + T 0 3 e b P S P G I N p F a T Q G G Z t U w + I k b t z F 0 N E v q D D x J G 0 O R C p 8 O 1 X 3 8 r 3 b W / H 6 a c f H t K X 9 7 4 W k i n T q J U o 8 f 0 6 J R M A F z r M u S f x I H 2 5 E q S f t v w y q d 0 e l 8 n h q Z + O M j 4 Z n g 6 v q E Y q o s f b A X r I 1 6 F v D 5 / B B H h 5 J h v K 2 h g 3 a Q Q y U k U 7 r C u u 9 s M s s 7 p 8 y A q k A T k 0 E m k H 9 W P 4 A 4 H U u u 7 C z 2 4 6 p u 2 X y P d 3 f / 8 P / 4 i f s q y K G D a H 2 w K 8 b B C o m 2 t c h Q 7 e j + t z 9 a L G 3 D r 2 0 U H a K 7 W u A i Z T R g c o 8 n Q 7 j Q a A 2 R d h s 8 f r 9 9 G 3 X 9 + X 9 / T w p 5 / p + o 3 r d P X q H I 1 P j E t 0 B d o V 9 7 + 5 T 2 P j Y 2 x 6 n T W 5 m o V W G y I x p 7 P 7 V Q C v 1 4 7 8 j m e G R E l i P l y E d I F 8 R h x y O X Z x O x W L G X 6 + V J X 7 p Q f f P o t 7 R f A 1 4 b d a c K 3 V c W 3 h / 7 R t + S 5 F K r y n 6 t r 3 n / 7 z f 9 E I Z Y v W C E i r g P x u y / t + m u o r i j 0 f Y E J B I E 4 N A t T T U a Y R g z c K C R 7 V T O V u A N c 1 z L m + v h 7 a Z R N w l E k z w U R S J h 5 I F w w E K Z E 4 F s c A k s g E g + d L 6 g g i I B / D / f U A b S T 8 9 G w / J J o C A n + U 8 U i A M E y z A M u y m b u o U J 6 y i b f T w h x 4 + K 6 g t y x m o x F d X M Z Q n g c p 5 x r 0 R c E s s R p P D I Q w L f x f Z Z F 9 N v 2 M + 2 I K y t p w T B b 9 u F R + 2 r H L V x o O A M F B 5 A Q Q Y g H L m i w 5 m C + I + 1 P o G x i U P A 9 4 Y L f o 4 H Y S Z n O / c / e O a C a 0 n Y x A p P u r r 9 2 k R z 8 / p h P W g u d x V q T 4 v p H g 5 B k T q F j m t o 6 3 2 m + G L o M 4 a 9 9 v n g f o C 2 7 n f P w 4 J G W w m f D S K p N t e d / H 5 p v W b k L n d 6 u A I r M b P A h P 6 + W G J u T y E L w o o d f k A M e w q j 1 e u 1 S J h e X M e W l b G R e 9 D a V q O j t z x f p o e 4 G a E Z E T w P t X 8 j Q U r Q o y G s 3 f c X v K a P b A T Y y H d o u D v V 1 J j A l P G j S S u Y y w L 6 R 6 9 S Z t b 8 Y p l 3 M 3 J A S A d n 2 4 6 a f P u K H v Z j g E r v 1 p K y B E W t j x 0 3 p C M 3 e d T A v k F H j c f h t H T 0 + 4 Z G k O t h U Q b L U 2 C H p 1 W 1 + E D M b j 2 F Y a R x 3 T j / N + N Y 7 P s D Y f 4 0 V / e w 1 e g A 3 R 2 o 3 l P R + t c + 2 M u x u O 1 j o F u C x E S 6 n X H W B T D P 0 0 b j U I 0 h 8 3 i j C H a T g w N E g P H z 6 S C H Y 3 4 6 x g o i G H 3 c b R 5 W y P o B y T O W u S w + x 8 b c x 9 B X J x Y A L g f x A B f 7 h 5 I Y V + D B v a F Z X z l o u c A 1 G q + 7 x R 3 b d c t O v P h B 6 9 T F o K g J a C C Q j T z w x 4 r 7 5 a g R t Y m x Y U y U z M 0 Q O N 4 P M 3 F n R 4 4 q K s p d 5 + + w 5 9 9 u k X M q C x E d A O B J F W e M 3 v 4 V L j M G 3 / 9 k M O m o z G r o 4 L Q U W o N e I I Y W R H T g k h 8 K e O V x b j n 1 y o L T X X y K L I h b W B a G e O G d 3 m j b T Q J d V S u C 2 Y d n 5 u O F u h U C x T f P e A h k d G R f A x m 7 w Z y P F w e L C n 7 9 U C 6 t 4 J t P T L P h l 7 F d / e o e N j + z w N M N M W W D P B h f 0 y Y O c E p m T t v S L i / H f c j k P 5 D h v M b W C 8 t y j m o A L 6 E F s P g 1 D z H 2 / I t j q u H a q e U + f V o v a x l k X / X O W Y Y d / c V u I D m o m n i C T n t W 3 R U G e 0 l L 4 2 4 z K + / o 5 A W S Y W g C s d 0 R R G 4 H 5 f G y / Q y P A A 5 U m r S v H Q x q Q k M A H R v + Q P h G Q t B c b A G i Y i M t i q Y 3 Z A c G l 8 c 0 v c 6 B 9 + 9 E t a W 1 2 l + M 6 O Z b / X K V t I C P J 9 2 Y D h 7 s a U b h 4 W u L m B A o W 5 W P E O j M D 8 X p j n S 6 E n 5 M 7 M b g w I s L b G B r b 5 f 3 1 b d m T f e M y 4 q G N q X S E G / t R 2 3 e P G B c d 5 A a l K J f r / d x G M 0 D C O 7 r M 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 G u i d = " 1 8 9 9 7 1 b f - b d 9 9 - 4 7 5 e - 9 8 9 b - 3 f d 2 5 2 0 c 0 e 5 f "   R e v = " 1 "   R e v G u i d = " 6 c 3 9 e a 6 d - 2 3 4 6 - 4 7 a b - b 3 3 0 - f 6 c d 1 4 c 7 2 3 2 8 " 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i = " h t t p : / / w w w . w 3 . o r g / 2 0 0 1 / X M L S c h e m a - i n s t a n c e "   x m l n s : x s d = " h t t p : / / w w w . w 3 . o r g / 2 0 0 1 / X M L S c h e m a "   x m l n s = " h t t p : / / m i c r o s o f t . d a t a . v i s u a l i z a t i o n . C l i e n t . E x c e l / 1 . 0 " > < T o u r s > < T o u r   N a m e = " T o u r   1 "   I d = " { D 2 9 3 D 9 A 1 - 6 5 D D - 4 D 0 4 - A 5 7 D - 8 0 C 5 5 3 9 8 A 4 2 7 } "   T o u r I d = " c 6 e 8 e 2 2 3 - 9 4 0 2 - 4 7 f 7 - b 4 b d - 4 3 8 a c 6 3 d f 0 e 3 "   X m l V e r = " 6 "   M i n X m l V e r = " 3 " > < D e s c r i p t i o n > S o m e   d e s c r i p t i o n   f o r   t h e   t o u r   g o e s   h e r e < / D e s c r i p t i o n > < I m a g e > i V B O R w 0 K G g o A A A A N S U h E U g A A A N Q A A A B 1 C A Y A A A A 2 n s 9 T A A A A A X N S R 0 I A r s 4 c 6 Q A A A A R n Q U 1 B A A C x j w v 8 Y Q U A A A A J c E h Z c w A A B K g A A A S o A Y q y P w k A A E T r S U R B V H h e 3 X 1 p e x t X d u b B T o A E S X D f N 0 m 0 F i + S Z T u 2 u 9 2 x k 0 5 m n k y + z K f M H 8 j 8 i M y X / K C Z z D N b J z P t 7 r T T X u R V 8 i J r o b i I O 7 i C J A B i x 5 z 3 V F 2 g U K w C q k B Q o P q l S r U C q L p 1 3 n v O P f f c c z 2 / + f y 7 M j l A 1 8 g d y m S I C o U i l U q l y g K U y 2 V Z F I z b t c B 1 + m Y d + L x E R e 2 r B Z E g U S x c o n C o T B P R N K 2 u r d P V K 3 P 6 W X v g / v L 5 H P l 8 f t n 3 + 7 V 1 P R R K H v p 2 1 U 9 H p 3 w T B u D 3 v X z o 2 l C B u j u 0 h z j K e O n x l o 9 m B o r k 4 f 2 h q O G m L Y B P 7 Z 1 4 a Z C v O 8 l 4 a P v Y J 9 9 n h f t r A Z o d K F B v u E y J t I f u r w c p X 9 R P u o C H b 8 x c 5 h 2 B M v 3 y S o 4 + f h y S / X d n s t Q d l k 1 L F P i x V t Y T t J L s o 7 L H z 8 9 a k u 8 s e 3 z 6 F b W w + s 1 2 A f f C / 8 u 2 G R 7 t p A D b a t / L L 1 o t f r + P Q l x M q f h 9 O d c I j g j V P X q L T j P 8 Q v m N K i I p E j k n U / 1 z 9 f B X N 7 L E P K b F X T 8 N B Q 8 o n T 6 h i Y l x / a w z 4 L d x 3 9 l s l j o 6 O q S w z N h I e G m s p y Q v 4 e m O j 9 J 5 D 4 W Z g 9 i f t x D 8 k v 4 4 X u v 3 d Q Y 5 / u 0 g 3 k 4 D P I 7 7 a J h J F 4 u U a Y c J + M N G o P J b r U K A u a A I 6 m G q 3 x g p 0 k S s P m P x + h L p M v m Y U E 8 2 M n R Y 7 O P v K f P 3 1 B Z A P z 2 n A 8 + 0 X H 8 Z Y C S O G V a k U o s i V Y A L K x T I U X L n o X 6 l P b x C 3 j p L q K u P s r k g a 6 a q V l I k M h O k H m H q n W s E 3 M o m C / t A V 4 k O 9 n d p Z G R Y O + E C K C C f z 0 e R S E Q K C f e z 9 v w 5 b a 6 v U T K Z l G v G e z U y A d e G i n R 7 v E C v D B c s y Q S A S E 7 J B K R T K X 3 r L F A 8 S s D n B 4 t c g b C Y 8 7 H F P R b f 5 o v O F k Z t 5 + W H D g f r a 1 c A Z R P r 9 F B 3 p 4 / m R t h s Y B R Z o 5 v h C X T T W 5 O n X M 7 6 g T b D j V x i X y 1 K 3 i H 7 + W K Q A p E + T R j r L A 0 f 2 R e Z 5 i / U v t z 4 Y 1 g A t a 4 H J 9 f Y I e Q v 0 8 / b f h r u L l G Q t 7 e 3 4 4 5 M t 0 Y A w U b G x m h s Y p K 6 u r r 0 o 0 S n p 6 e 0 u b H B 6 6 x + p H l A q x 6 m q 0 W M M v x 2 N c D m J E q / F h B W k A i A I M I s x L F T 1 p I X j S K / n s U N r V J x i t 6 u A A W K R 5 Z k T 5 W j d J L K 0 6 9 m T 2 i 8 p 7 7 W e 1 F w I 6 d Y G x e N V K y Z m Q u N I B W s 3 d I z d o d y O S 5 w b t B U C M X H F b C v Y N y u g d 1 x h 3 h n O k 9 Z F q p v u U 3 R 4 c 3 S y K h 7 7 W S F / d 1 d V u U B f a + K c D h M Y + P j F A l X T b N 8 P k 9 7 O z u 0 s 7 0 t h C s W C v b P a 0 C C 2 2 E d X A k A S 6 x p k u V u u j 2 Z p x 5 u F 2 V Z 6 f 2 4 6 a f T H E p a Q z h Y + 5 1 r h 7 4 K y S 4 a C T b f 1 n f s N a g Z a O e + c 8 3 a f M 0 U v G w u + + X V z / Y X 6 L W R V E X z t x U 2 7 8 x O j r G F f c g + O M C v n S K D d y y 5 o h Y u F q v D H u q I D r L w o F a t 1 U 7 8 X 8 2 P A u b 9 K m o J 2 A x A J A j h n Y k C b c d 3 m F A j + p n z I d b f r 2 8 1 B o g 3 M D R E Q y M j Q j g v m 4 7 Q c A D I t r + 3 J 4 Q 7 T a c p n 8 t z w R e k z P o 7 i 0 I S 1 O J b R 1 4 a i Q X J p 3 1 M a j K Q z U w i I x a 4 z f g i s Z S I U t K F Y u 4 M e W i + 7 4 Q 8 5 V p z s c O b o + 5 A m h v z Q Y o w 5 + B Y m e p t v 6 b S S t q 6 v C 1 l W p d 1 L H i f 4 A J I 1 c n c s O I M F l u T z 9 M x I W q u W N Q c E e q L 5 Y c Y 5 v V Z 4 F p 9 s 0 m o 2 3 y 4 6 R P T J 8 M M R 8 P + v D g 5 P p Z 2 V L N Y i 6 f o / z 0 K i c C n C 0 H q H x g Q w o W 5 f R Y I B s Q k x f c r 0 h E L 3 N 3 x E y 7 s g p Q n n u P r J 0 k K l w 8 p x e 2 3 T C Y j x M S C d t b h / j 6 l M 0 z M F y y D w 6 F D J o m + 4 x A H W 8 t 0 Y y B B d 0 f 2 e U 9 7 4 Y O B f f J 4 q x 5 A n 7 d M Y 7 E i v c X W R s R B W + 0 i o c m k t W B a y b Z a N C 3 F b V v m R N 4 / I e e t 4 P n n e / f P f H v 3 6 B u U S n n 4 w 8 U z h A L M 6 7 M 4 P 5 k U / v J 6 l r 5 e C d K 7 s z k 6 P E z Q 7 u 4 e z c 9 f 1 c + 6 B 5 4 H z g k 3 S O d Z 1 b N 1 i G f 6 / d M Q + f J H l P f 1 y L l o R 4 k m u P Y 9 Z P M O 7 v T p P m s W w L s Y M n j 4 m C / U c d b i r O A 0 k 6 M / L k f 1 v R e D W O C Y X p 3 u o H D A 2 c v D V R C w g F + r O L b 2 j m k j f k p v 3 h y u c d Z A T p L J E 2 6 r 8 v N w J f O H p + g C M F z Q B m h 1 3 d l 7 0 A 5 r x 1 W F i D U W V J K Q H T 8 v g U C J M g c / y H k j L K v p T M b D g l d t N x l h T 6 I q W k W m V 8 f y Y i L B r b t + 6 K V Q p J N W V 1 b l v u z Q q K / m + C i h b z k D v u / L 5 Z D 0 B f 3 + S Y j e m s r R h 6 9 2 i C s f y 7 u z e Z q I l e i 1 s Y I t m Y A C a x 8 j 6 p E J 2 D j k l 1 O u / c x F o s N f o r H + g G M y A R A 3 R S Z g u K + b b s 7 1 n / F 8 Q h i j 0 W 4 6 O T q S z 3 x w J c f l 9 e K e z Q p 2 M m o 8 b C X 7 o q l 4 y X M 7 0 Q p n n B K R w d t i J x q 1 k l q M M O 9 X Y X f c P b I 5 b e 3 n e y / x 3 W 2 t r d F b 7 9 y t a 6 6 h s 9 U O 0 E 6 x P u d t J w D 9 N R / N Z 6 k 3 U h Z t e b K z o p 9 x h s d x r R 1 U M f 8 c I l g 8 o J K n A e t a C D g S N t b W 6 Y A t k 2 a B 1 x J B x 5 0 d 9 D L I l z y 0 k X B n J Q C Q g 9 b C R l Y t Z N 2 4 g B t o T / m 7 b 9 d w B w v f Y n W 3 s 2 + W 7 X h N 8 N S H A f O 6 H h x c 4 g i 4 6 c 5 A i h 6 s e r l R X 6 b + U J o e r R x S t F s z t a y A 3 4 Y 2 Q 8 + + F f Z 3 d v S t 5 j H o o g / s u 9 U A H Z 9 C 2 7 O g d X b q R 5 1 h a m K E J q N J u j 2 c o C H f p n 7 0 Y p E I X K N v + J 6 / e X p C y Y x + 0 A Q r l 7 9 T w K E j a 9 a C a E + B I G 6 + z R g 9 0 w r Y y a r x s B U H s F R I 1 T n L R 6 s c 8 v z L v Q e V z 4 f 6 3 2 B b X 3 N E Q K 2 V T V p K w b h t h N 3 x Z p B K H l F y Z 5 G K 2 T R F Q z n y B z r o z l t v 0 W R f 2 f Y l I G x o a d f L 1 5 T k Z a E X X w E F c B 5 H h F s 8 i f t o L + m j k e 4 i Z V j V d o Y D N N P f n E T g x X 3 M 5 q Y 7 8 T s f e k r r 9 P b N w Y r 5 d p D y S i f z m 5 N s h p + j G A 8 P D t h K 6 J N t i M v y P s K 8 P N J f Z 1 c R X j T s r A f j c W y r B X J U W f i S c v J H / S p o K H y G l 4 7 Y X E U 7 i b l n I J M R t q R p I Z l 6 I y X q j 3 X T 8 N y b N P L K e 9 Q 3 9 z 7 9 7 a / v 0 l Q d M g E + T 1 l e N m L V 8 J c x d I r W i 1 J w i h Q 3 r M 0 A i e 8 t B 5 k 8 t V K G R j c 6 Z 2 E q 7 i U y t H r o o 1 y D 9 p 0 d U j l u D L P R + y J x 5 J 2 g g 6 N T 2 X 6 8 7 a f n B 1 6 p H M 5 D J q A 3 F q t 4 a i G v c w M F u s M k n e g t S A W o K s E X W P f Z y q 6 V 7 G P R t B M v w p U y e S O s p X Q e y W 3 7 g x 1 s r 0 e Z T C 5 J V A H E t z U A 4 z u D Z e m 7 k H 2 v j 2 5 P s 0 A 5 K G C 8 I P T 6 4 9 m C b K K D W A D 6 h 7 q i 5 / e Y h T r O R p D u n n j o 9 k R e w q K M u D l a o I H O o k R G d J Q O 6 Y 2 J g t y T A u 5 s Y c d H K 1 z r N z J l o h 1 l G g 6 c 3 1 x 1 i + + 2 e l h g i K 4 M Q u g L L P T n J z V q e M Q z n p o q u P n h I n U F i c u s R L + 6 m q O 5 / g J N 9 m p B x x c N T U q 0 / + 1 g x Q k c K Z V L V K Q I e X y a b I h G D / W + I t p J N J N O K L U Y Y d 5 X s D n c N C C I 2 8 c a g 2 K R o g S J o k / G i Q 1 9 b f C s G v C 1 I F Q J Z W M V 8 j T a U 6 o Q 1 w i U S U i / P B z t p R 4 9 Q h 3 A u a d s E i K i H U e d V B Y 3 5 2 L k K W v P F v Y X y a t v X y y 4 / V f I i W N G 9 l o o 3 W G L N i W i 6 2 + N F a Q 8 5 x D B z 7 8 3 + q J I d f Y V C q w 4 U L v o 1 4 T m 5 D 6 9 X n + I 2 0 0 6 m V h 9 y U U G t s r F 2 p a + N q F y v j X o C p X o U b z q 3 e r i p s O 3 z w O 0 n v A 5 1 l J G I G o h G N Q C O c 1 w c + v V c n A G 3 O v m k X b D A 7 F a 7 X i S h Z f L L y X a 3 e G s 1 n + + k 6 X + j j S 9 P R K n X 1 7 N 0 6 9 v s s b o z l b a O K 2 A l R f t 5 9 W 0 d B 3 A u b L J 7 + A z N m + x 7 R b x 7 W 1 9 y 7 4 s o e X V 8 6 A C P e B 2 1 a u s 6 W + M F G S Y S 2 / 4 / B q y L u z e s X 7 c e N / C E t 7 X F l T 2 f G / e I H n + u F w u s 0 W k O S J U + 0 m / U D 5 o W p t h d 7 x Z Q M C O D a 5 v 9 E O 9 O p 6 X 4 Q z N A I S y C 6 Z N Z b 3 0 b N c r 5 p m q h e 2 Q z 8 E x E q Q E v + Q Y m y W N g E o A 8 X q D 3 a U a r Y m G 9 3 M 2 8 2 B s d 4 X Y l H P x X G i D G c 1 G A O V / d H J K j 3 f C l M z 7 u a X V v D a G w G Y L n p q A 3 O n o E c 2 P d 5 x L O 6 H v b / U o Q o P h N E V C 6 E / s 5 n Z n g C Z j i O L 2 s L n H B W U A Z P P + e k D a 0 l d Y U 6 H M 4 L S A O f g F E z r J F d J F w e i I M E I d N 6 6 x w D G h H Y M j j P c R / C o N L A O R F E n M a z P s j p 8 H 5 m / 0 e s t 0 U q d v q R 5 Q Q d S L T O 9 k b Y i 2 T S M y 4 T k D r O V Q b n F u M z U C n g H C 8 N 5 c / o w J W i p 5 a I 6 P Q V D c V h J m M u G d Y e h J b 3 e E 3 r 3 q o d e G m 3 e 8 d D K 5 U 7 l a M k F I J g Y C 8 t x m Q M i z 3 E x 4 w I K P d m I 9 d E W 7 K d b d Q T 8 f D l H R 3 y N B w X i W 5 X 2 f O G u e 8 9 o I O C R S T B o Q D o D m H G T t h f u 4 y d r q I t F I 1 o 1 r t f B / v E D e W M O a O 3 E V j N s v E m b y w I u G i O V m g J i 9 V u D o 8 F D f I r o + U k s Q K 0 D + r j B p I A C J g w P t o A 4 M Q b E S U L e A F z a b y V D U 4 G w Z 7 u u g + e g W 9 Y c R h e D u / U G A z e F A w 8 E E d X Z Y 1 z Z w o 3 + + H O L 3 U 2 b B r y 0 T M 0 E g S x h r d n c q L 8 9 / d O q j Y 7 Y O B l n j I I C 4 x 8 K U + + B q z j K M R 9 N a F 0 u q R j D z B P 2 k O M R F Q V 6 z Z j J e L D D v 6 z h z X Y t g b i c N d T X n q k W o T 0 9 v r 7 5 3 P n g c + H B h K u 2 n u B F v k g 0 n I 3 T d A u 8 s x 8 + H Y F w z Z i b 6 6 O 5 M i X 5 9 P U e 3 B v Y p U t r V z 7 h D p B i n m 9 N n v 1 8 B n t g / m 8 m J 9 8 8 4 9 B 9 m 7 v q R j 7 5 a q W o t x L 8 h 8 B e x j k h n c G 0 Q I W V l t h 6 I r n L F g + E s Z q D S 8 R v 6 E Y 1 A Z Y X f v y j Y y b b 5 u J E v s s 3 r G k I p 1 G z r 6 1 p Y H 2 0 F + H Z q k D a M F 3 K D I 7 b b l b 1 7 H q A s n B D z k 4 U g X + s 5 Q 3 5 E j r c U e F d c S M Z A W y u g c T 8 + 2 E W / u N l N f Y U F G g t s 0 P x Q l m 5 F n 9 P d y T Q N B f b I V 7 Y O h x j 1 L t E v b v X W x O m Z A R M x w k K t h q M o w L P 5 / m y O N Q 9 M 9 e p J k C q h a 3 p 0 A 8 D k h R z h e q e v 6 S i R 4 P b Y k V a h 8 M f 7 W F t d H O r L u C V f e O 3 5 3 w 9 y / H 4 0 U m G t H d c u M H 7 I C L v j F 4 F b Y z k a 7 3 H / e + J g 4 Q V t n / M A Z X K e C A u n e S R g L k C w G s l W P S e L W 3 z 5 N E N H x d p Q r s n w L t 2 Y 6 d b 3 q s A b w L 2 Z 1 / B k g r w j 3 c 6 E G + Z z d 0 9 P R e t j g G X I X 6 T k y T E f P 1 t x o f x 3 t r d o a G S 0 8 h 7 2 j o v i h P H w L k z V i 4 J d h a y O q 3 V V P s r k B T n U I o c a k q X R + f P D 7 9 V + A / e L z r 5 m g B o R A w H P e 7 + o E c + D e n 1 g K G o k g 1 l P V F N 7 G P G 7 J y H 6 c q V a A D C b W k U m g I 0 u f a u K v U I f n Z y k 9 T 0 N I P t v H 4 X o 0 2 c B W j / 0 0 f f r f j H p H m 3 5 R E O Z O 7 X t A H K g / y m Z q g 6 3 x w B L t A W N n e b F Y k F C l D I Z 5 K X w 0 s j Y u K z h r v 8 D W w I P + P e H u w v 0 9 p Q e P X 1 h q C 8 7 Z z n j 0 Q h l B f v j + s Y F A o 4 I v C j Y 2 T 9 t B R x 1 6 F o B L w G h I c 0 C Z R D t P l t b u 0 G 9 s V c Z b m + M c s 2 O C A R z Z Y i O 7 d s T O W m n A O l 0 u q V k A v p C Z 0 O p T v M + + m K 9 l w o I O W H A t F J e v C K b t I i e h y E T C Z R p d q A k u T 6 c R o H j f W D 0 M 8 Z F I X p F A W 3 B d D p F B 3 t 7 k p o A a d 8 Q 7 9 d h i k y B m Z n j t m r J 4 6 e j F F c H 9 k X b E t j J u h 0 3 g B o N V e 9 C Q a P z L Q J e 0 C + u Z P n 3 P N L B F z / x N u c 6 5 9 t F 7 d c s M C i w H i G c Y D c e 1 7 e 4 9 k 9 6 J S 2 Y w p f L Q R E S M 1 D M q A e Q o A Z I J 5 M S q d 2 K N q E R s 2 N d l e i L W n g o k d S O w 7 1 9 a 7 R A b 0 3 n J C T o j f E 8 3 Z 4 s 0 K v j W k S D W + A Z s P i Z W H s 7 c W k X A c V 8 g f o G B q h / E M P L r f G M t T m A I f e 5 E l s g X B w t L p K z a C D z Z u 5 Y S q k d s d w X X 3 O A R k I Y 7 O u T m m d o 6 9 j X 3 M v j E k e N i C H m T a F B Y T o B h s Y D C N T d S 3 q k P + W z p Y C Y c 7 k i K o y z E r G 0 5 6 W F H T 9 r h i B 9 t 5 S j o h c d q x c k O T b f u 3 l Q d U 3 D + d A X 0 d z 9 8 O h h 7 e Z u 4 A E F E F U O L y C g 5 e k Y F o d P o Z D n 9 9 2 4 r H t 0 h Y U E m 6 k 8 h v U Q R b l C A s m B o I / b M P x T I 3 y P r Y L d X d l x p K K h G s P J N a 2 B / B L f E 3 r G R 3 s K d J x G b 7 S c c g 3 U h E F e m o G v G X + 9 C S A C y P T H x S A L g E d 6 + U 9 z 3 o o Z u 7 R / 9 j d i n d q z D w T 2 6 P a M n 6 K R 1 p p 6 C n 5 / g L w l 1 s J 8 C 2 Y 3 9 O 5 p m O + 7 t r 8 H n b 5 o 8 7 k F B H 2 f t X M G U R g W X l v c x y C T y w 6 I k o C p 9 6 T y 2 1 r O Q h D 1 x g h X u u E S E 6 s k 2 h S B y h N 9 R U v N 3 z w a f 5 f i U e V t V k i l 1 i b Y H L 4 w n G S 1 W x v p 5 p r R y 2 2 p T f c v U k F z T r h H I H i + P i T l N f 1 s K S g 1 O r o A 0 C F q b N Z t H Z 2 9 N 2 i D + c F T u j X T b f A g t R 6 o p C Z 7 s 0 y m E r 0 + n h N N p F D 0 B O n e c u 3 z w x T H G C + 3 w O 8 g L g 8 u 8 j W H I 3 W R 2 B R A W e 2 y Z o c z Q m k 6 I F A 8 p p 8 3 / V I R h L m + f H N K i / e D g w S k R V 2 A Z K W t g K 3 s 6 y e q C k n 3 8 h l h / V m 7 b 7 w 4 P D O k 0 E L t 9 D r b 7 M 2 i z D Y 3 3 M 1 u o G z 7 8 + B g f 0 / W k 7 G C R M 1 D q A b Y H D E G e c L k 0 3 l X Q S v a b k 4 x P x 6 m y c g B f b n k O 9 P n l y v 6 a e + w G s 6 E s U p v T 2 n m l V t g C A h c 3 C o v v B 0 w N B 6 V T p I r V G S W Q v 7 1 l f 2 z G r r k D W k O E b 2 Y 0 N 7 E + D N g v L c o E R U Y z l / 7 R O f B 2 f s 2 H w G V 9 O q v / k P a M v Q C Y R Q y V N J I s t 8 s P B 4 2 N 5 B k 0 A W s o h D c Q r L 8 M O a 5 p k Q N C v s e w 7 8 R H a C A o t 0 x D U 5 E V p 2 L 1 E x m j A 9 H q c u f 4 t r 1 b I q 2 c r G W Q A H d U W I H E M E K e H Y I u t d j / X k k 9 f x 5 K 8 C L X 4 b h r x z U r 1 C Q b y M h b T J r y r w + V h D t h T Z f C y z 3 h h z Q F J N u 8 q m L z d q q n T j l g l I N 2 N d G 8 z K k 4 z y 3 h 2 y v b m C V V d Y t j C F L G y w w c I N D s P q 4 f f S 6 3 p A G F n e 9 N U G p y R a M L n a L d + c 7 6 C 5 I b 8 i 0 F G T F 0 N P t r G L 5 9 F l Q z L R I w K R u T c B k D E Y g y P a 3 r I U e b f u l P w 6 v G K n Z f j G X k + X G c M E y N M l X S k m z w K z d Q T L g M O 2 h 7 R N M u l A U I l 8 U j J z B p g P u n k O K z w H c 3 N q h p u q h 2 v O 5 D D 1 Y S l f a J W 6 B 3 n l z K i 8 7 J I + P W a t Z 1 3 x u s L + r j b J F O w A v e p c 1 k R o G j 8 g C m F D Q W L m i t 8 a L W c Q Q g D Y g 1 u W n N 7 g t B V d 6 g L L 0 Z 5 P H t L r l r G P 7 N a 4 g o G k b K V a z t o B p b 6 4 o 0 U X y O b c 7 f 9 g M S B m p 7 o M q s O + n J N L d m U 7 B k l m I + 2 i T 2 6 Y 5 r k N P c n x P L Z P h x t 9 j 2 7 G r 0 O D 0 h e K n l S T 9 u H g g t c B U Z I u + / c P / p N 9 / / K + 0 u b l F x y d n O y X r A d r i Y L 8 2 8 t s O r R j h C 6 h 5 q a C V Z g e K L A B e S d o J Y g E f z e d k N D K g t D H Q 6 y J N d K s x 2 O O n 9 6 a T 1 E U H F O 4 I U U + f 5 v Z 3 A i 3 e w z n g 6 Y z r I 7 P N Q K k g F h C k M v b d K c C 4 w j X K O 4 n U Z F v 8 X U v c 3 l o + 8 F N A j 7 Z Z l t l L P P I O z g s n X P D 9 3 d / / w z 9 i 4 z K Z e w q 9 H X n 6 7 o t / o 2 x g g N Y e f U 2 3 3 v 8 b m p / p p x M m 0 3 f f 3 J e Z O N D X h P B 5 m G i N 2 h 0 I K H X i 8 U N Z t M I p 0 N n V V d F 0 c O m O 9 S J J o u b 1 Q o A o g D T F 6 w m / Z g r q f T 2 I I j h v D O J 5 E G R b b 3 w w L P n a B / u c p T 9 D P k Q U v 6 o g z F i I + 8 X U N S p + P D N c 6 j t 6 d q j X x g s y 3 g n R 5 C G 2 u F X F Y w V M / M Y l K e 1 R T J C H 9 t c O m 3 g K W f T x M c k A 3 F u r p N v O c l H H K 4 S y R J t J 9 t a s R + a C + v H r z 8 k 3 8 i 6 9 c 7 2 H e q J h 6 u v r o + m Z K Y r F Y j I b x g 8 P f q T F Z 0 s 1 H Y Q S y 2 c i m B M y I a g W n 2 2 F y Q d v n T F c C N + I I f 2 o l Q e 6 t P v E G C R 4 t t C 4 x m B K m Z k j m 7 m Q Y R 9 u g c G L q B S c A G Y Z I s y t A C P 9 4 Z Z f C A L C G Q d 0 w g S E J o L T R u X g A N B h u 7 R n Z y l 4 u A 2 V Z l I F a Z G v O c 2 f J Z 4 i U 6 s h 3 2 o h G 0 p e P P / 0 V V J K w U p D t V t r I Y 4 N Q + I h m A V P B 9 d m H h m g Z g Z c 4 o h 1 O z l J S q r m r a 0 4 9 Q / 0 0 d j 4 K P X G e q k z E h H t B E 9 f I w F J s v Z r R Y Y k Q J H T C N z 9 7 7 g R / s H V b E W A 4 B 5 G H 9 A 7 0 z l x B J w 3 w r 1 V s L r / Z o B n R r 8 Q n s 0 M t C 9 h k q m A a A V M / / M 8 f i r t u Z z v b B S 6 r 5 S h k s d H f i Z W w R f l 3 0 B 5 4 T s g 2 G x h l L N U Z J m 5 C F h V t j W E s i Y O e n 7 1 z T b h V 9 d y M u U L G p 6 I e 8 O E A Y 1 s Y Q g j T K b T T I b W n q / y O k v x 7 R 3 q 6 u q k v v 5 e G p + c 5 L Z B B 3 W E w x S y M K t A O p w 7 L 1 C m d l o O + R S Q 2 x y 9 + s D H j 4 P 0 5 m R B T C L A S p D h V h 7 r K Y r w q d x 1 Z q C m B 0 m t K p 1 2 A Q H A H X a K x g R E l B y d l u n w u E D x R J a y P i 0 h p r + U o o L X a H q C M B k m j P a e / M V j p l O R 8 l 6 u L D G m g 8 F X y P o i o L 1 W a 1 L Z E s q a Z C 8 W S M a v b v v r F T + 9 P e P M 9 Y 2 h 7 9 A y 6 h k w 7 C G V S k u y S 7 S 7 o M H w 8 L H e H p q c n q Q Q N 7 6 h w T p 4 w R g q t 2 m T r Y B p a u y 0 I b I I 4 c 5 U j o h j J o L q 8 M Q 9 Y z F r K O S y S G e 9 Q h Y M J z c D j / q H h Z B 8 9 1 9 d 5 3 J r U P E 4 R Y r L r L P J 8 o D 2 Q a h V F 2 v f e g o X Z Y 5 K 5 N G m h 6 b 6 y 7 R 2 F K T + q J f N R K 2 r x F 9 M i R Q X v F U X f s C b p 7 e m y 5 K 0 p R 2 w 0 1 J M q B N L 7 r S b U E g n 9 v 6 c V o M j q N K q L 6 I e 6 p l N e H k p 1 m I I m s 2 y B s O Y p 4 W n S / L M 0 W i E Z m Z n m F Q R c X S g L Y M 0 Z N B m b s 2 w 8 5 h M T 7 g R j / l 9 n Q L O j n 9 9 y h U C F x M 0 X 6 M Z 6 Z 0 i l 2 M z 1 I G D B N l l Q W a E / i B X o c L i r k + G p 4 R s g p u P u f I D Y a 3 K C e F G v t N t y v r 7 2 b w L U i S 3 L p o K m s j j K d F H 1 6 v P / K J h T S h e / t u X J x a 3 0 3 5 z 7 + 5 k l v q d t Y d r A C c F h j r s w k O l R 3 o 7 A d p h a K t l e I E Q 5 b M 5 1 m T b F I / v M D F K o r 1 G R o c o 2 h U V j R b k R Q j H C w J w A 3 5 t k j U A h Q 1 y W h V 6 I + A + / r D A t j + 3 D z C E B X F q T o G 2 G P B r 1 l C t c B M D e 7 s 7 N D B Y v x x h j q q R u x j H N t t f d J R q D S K 2 / n y F B o d H x E K w K q 8 / L v i p U P Y J W Y F + / l 5 0 M R S T c b r 9 S r 9 E 8 G N q m U a R F a 2 G d q t n 7 9 e a U C w M 7 e Q T G q h / f v V U x g F F e + x n 2 7 C C c i p o o 0 D P 3 y i V m Q V 1 s q F j G P s Z 1 m p 7 e / u S I y F 5 g t G n W n r h 3 t 5 u y U I E U g S D A W 6 z 9 U n F B A K i B p a Q I l 5 8 T D y Q D 4 u Y C U q Q e L 2 y t k P 3 f k 7 Q + M w V i n S w t h w o O t Y 2 G A 6 y c e i V y A B 4 0 v C 1 + H 3 1 9 c 3 A i Z b F Y E i M 5 E W E A 5 K w m L M g W Q H t 3 P X 1 D Z l E b 2 / v g G Z n p + n a / D X y m 0 Y N H q X y F E 8 G a T A K L c z m Y 6 h M / / a M K z F P k T 6 Y L 9 J P G 4 G 6 7 v W L h F U F Y E m o d p t 7 M / 0 F i X 9 T 2 s Y p 4 D b H U A C 1 j b z o b s 0 0 N 4 C w w b s I g Q O J s A / y F f I a A d P c b s u c Z s S s Q e G r c 7 l 8 T r L 0 4 t 7 8 A T 8 T j R f W c n k + j o k F 8 q F R 6 h 6 c o t f n R 2 h u A K a r / o M O g E G M m C U D b u f r I w U J N H U 6 R N 0 K S h a s h M c I u P + h O S D w T o D 5 k v d 2 d r k i C t L o 6 A j 9 8 P 2 P 9 M q N V 2 j A o l P 7 9 0 / 8 1 N v B Z X q 4 T t n w J J W 4 H D v D Q b o x i i g T o u / W z h 8 m 1 g w c E q r 9 5 t 5 f z G c l i t i p / a 4 A p 4 P R o Q D n x H m H s D f C x s Y W j Y + P 6 n t n A Y F E c a r Z T N A J D e L J N q + h S U E m H O P X w U L J V / O 5 r 7 7 8 h u 7 c v s X 3 3 0 V F D F v m d 9 f F z 2 Z n G g G Y L R 9 D R c z T w s B T O s 1 m W L 0 Z F u s B k f e t S s m m 8 O T p A v X F e m l g Y E C e Z 4 f J d b C / T 9 d v c M P I A l s b G x T p m 5 D 2 E h c P 9 X V q i T n v M 5 m a z Y x 1 X m i v o f a 3 z 9 Z 9 b S Y T z I a q 1 i + L i Y X M Q c i K A y 0 g g s j C C b K Z Y R Y 0 q 2 t a j Q E 2 6 6 A V V v Y x X c 3 Z F 4 t 7 8 v I i J h + 3 s 9 D m g t s + w p q 3 q w t k y V M P m 7 X o r O 7 r i 9 H o U B + N 8 P L R h + + x Z j u i r + 5 9 T Q t P n 9 G j h 0 / o y y + + 4 p o 9 L s + F T t d E o h p n B 2 / a P z 8 4 p Y P d b T o 6 2 K b U i Z Z u C 8 D A P j t X u x O 0 O m o D 7 x A m H 0 K 8 1 D v r 7 u m m l e V V e d 9 m o K N 7 e H R U o k u Q p h t k A r 5 v I 5 k E F k V 6 R k P h Y d s J d G 5 i T i U r w I x D f B x q 9 g I v K E r U 7 L l c l j V T l z g J j M C z b K y t 0 s T U t H 6 k 9 Q D J V T Q E G u b m a O p G M J q p Z o A Q y l s J 0 / J f f / + J / B b a h o m D h H R a z 8 1 N 0 0 m W a P k g T F u L D y g c m 6 B i L k 3 Z k 2 3 q m b h D n b E R 6 g h 3 S r s U E 9 H B h c 2 6 k s Z d 3 C d y k 1 u l + G o W e C 8 / / f Q z j b G p 1 z 9 Q N f E e P P i e x s b H W H P F K m U K c V z d z d C z w x 6 J x n h / T u u L R A W C A N p 2 w 1 y J X y p C o a D g o W o G M E s k 3 5 v h A e u 5 z l s B a A q 8 e P w G 3 N Y / b P h l 6 D X C a 9 B u q S 1 q a 9 T r r z I C z 4 I + I R n b x R o b w / N h 4 u 4 c l W l x P 8 j t i 1 U K 9 V + h S L R f 7 i e b T d F x f J E y i W 2 K z b x J 4 c 5 Y R d O 8 O Z m r h D 4 5 A Z w x 6 G J o V Q Q J 8 O j n R x S J d E o I m c I e m 3 z / 9 z e / p V / / 9 U c 0 P D z M 2 o f o y 5 U A t 5 l y N B o L y K Q O A C Z 4 W N p r T 7 v J j A a E a m / 7 C f m s 3 c x C b g Q E D u 0 R 4 8 B A D M P o u s A 2 l C I s y K Q i G C Q m z 1 M b r 1 Y P S J 8 F w X I L R B V g C P h e 2 k u B 4 h F l P V 1 8 L 7 U / C u 1 3 m j y i x O o D 8 o U 6 K T p y l T o i X N M z s W 6 N 5 m v 6 i x o B p E J b r x V A u X 3 N b c T Z K z M 0 Z O j a w P E E V 4 z f P / i R b r 5 + h 3 7 c G 6 B Q b p s C X c P 0 r t 4 n C b P 6 k 6 f B d r d M K t D 4 V C V V b f X d x r v s C p a a J p O C O W Q I T g m Y Z B e F / T 0 t b z g C P F U b B W a J U z I B 4 Q 7 3 I 4 P R M L + 3 5 G E y e S i c 3 6 S O w m 6 F T D 4 v k p V o 9 w J T M t o 7 Q M O v / I K 6 B m b p a P 1 n i i / c o + P E P g u v u 7 L G 8 J d W l S W 8 t / H d v T M E R e X U 2 9 t L V 6 7 O 0 m 9 + + w W l u T L w B L v p 7 Z l q u + o P l 4 h M A t P N 1 B C q n T d q n i P I D V C z w X F h V r + j E x O U O a 3 N g t p K h E L 1 + 7 n M g 9 + s c O r y / p L c C L + 3 y M / J 7 S T U j K c B N o 0 C 4 3 I u 5 M f 0 P N y m N D l H g q E w d f c N 0 9 C 1 P 2 M t d Y 3 2 n n 1 G n z / c o 7 1 E 1 v E 7 h 1 M F 5 Q s r A J O n g V z G W U m c A m 3 e p c V l m p o c l / 4 4 M 0 C q y c k p G n j l I w p 4 c u Q L h q X C A l T n 7 m W C u f z O P l E b g B k 2 3 N j 0 R s A U w U u y C 2 j N 5 c 5 6 j V q F R s P k z d O 6 W A E C 5 B Q Q 4 n v P 2 N z L Z G l 6 N K J F J p T R n v L Q L 6 / k 2 G T O S / o x p C j + 9 S v Z m j 4 h J I e 5 N R G g D 1 / v p 2 t v / J J S u 4 v 0 6 W d f 0 e Z u s t J u V h O Z I W 0 X + p W O W A M a A V L B I T I 8 M i J t R 3 S 6 I 1 m l E e l U U u 4 T n j k A l R 0 0 0 v 7 B A W 1 u b N K D B z / Q I h P q y p V Z 8 W 5 a 4 f O l A I X C U f K H B 8 R D q Z Q p 7 u u y o 6 Y N 1 Q 6 H B A b Y Y e R q s 6 E y i M O D M 8 I O 6 p n M 2 q s V a O R Q u L / m l + l e 6 g F u Y g i q E 2 K h 4 s C 1 A G p r p P X a 2 T + h U u 6 E R s f G 5 L g Z 6 G x F n B 0 G 7 x n L G F H 1 / + N 3 P 1 I y U 6 S e k X k K d 8 U o w J r M j G G u 7 J D n z m 6 s E 5 D N n E q k y M r i I k 3 P X a F k M i U j q p P 8 b h J H x z J W D R 3 Y 1 6 + / Q o N D g 1 K t Q + v A F W 4 G 3 O C f L t Z 6 7 z C E 5 5 3 p P H 3 8 p P 1 j x K x g l K 2 2 E w p z A P 0 F E 6 p Z Q C A b a Q q Y V e F w b V s F H j K E K S H 1 L 4 T Z L e H w u + i s h f c L t T U E F M n t k Q 0 1 x d 8 L k v + 0 6 a d X x 4 v y / S h b O 9 K Y O 6 T t E N / a s h R C A N + B T l + Q v N v U C b u X 4 v Y P E x D h Q U h l B m K h 1 k c b J Z d J 0 u 6 T T 2 j o x q + Z V D 0 0 3 K t F e C d O t X t F s b w 7 k 6 u M M G 6 E N J c D + s 4 Q F T I x P k Z d 0 U 7 + j Y w M m 1 G d 0 v H t r U p 8 o K o g 4 N i B G 7 x 2 B s U q Q E B c c x m h Z A f v 2 E C o 9 n j 4 E H e G 3 N n N Y n t j g 0 b G t T a E H T Y 3 1 u U F I v M R i A A T B I G z S s D R r 3 V y c i y k Q 7 s g E o 1 K 5 y u c N 2 b P m Q I + U 2 8 E 8 O o B c h k g j E q L i k D b A 2 5 r k B g V A M w i k B G R H B 3 8 W 4 0 I D R c 9 z C d c 2 w g 7 8 W 0 a G h 6 R b Q S u I n L d 6 I M A o W b 6 8 7 R z 4 u d 2 V I r S i V 1 K 7 S 1 R I N x L f Z M 3 p c 1 l B G 4 N G Y j g 7 K i X o B + T w D 1 6 9 I Q y 6 T T d v v O G E A g w D t o 0 W g y Y O y v W 3 y 9 t z c 9 Y K 8 F z + T I C 5 a O 4 U 6 0 y D Q X + I l E u a N H d T j M S m d G I T M D Y + I Q 2 B I O F U Q m w U V u A G D 2 9 M T F b B r l 9 g O E E O I a h H Z i s O n F 4 I L N C g I y Y Z g V C U S 8 R J o o S 4 5 Z U S i s I D 9 p 4 q I 0 R w g N t B A 0 2 N D w s z h Q l Z P W A a 5 S A N g L I B P M Q n r y l H f 7 u M p O f q p U W H n 0 y p n W S / o f b A R o c m 6 a h a + 9 T q Z C h o / g S P 2 d O c j w o 4 P a + f h 6 g z W N 7 N q W Z D O h 8 X n + + R q + + d q v m X o 3 9 V / K 8 X D E A g a B m W d x b f n n J B B h f X 0 W q G r / S i 0 E o F B R h h w A j q s F N Q k q Y N 2 6 g T D u n S S x x H b R K b 6 x P T E N o F k y z g l d f L N m 7 n H A e a c K 6 H J h J i E 5 H f 1 k j o L H f S I s Z A c 0 a 3 0 9 y W w u R E R 7 y F 1 V Z l e n q A P I 3 a P c G U + o v r + e 5 s g l T b O p 1 S u 8 9 p + x p k r a Z P O j K U D 8 J c g 7 Z B N l C o H b 2 0 / T l v W 9 o n t t J V g H N i N M D o G V V v k J M Z o 3 Y R q t 8 5 y 8 f u B D 4 W a r V d B s A E w J B m w C E f X x y S m p y 0 Q T 8 A l D L 1 g P a L M 3 g O O H e 3 V s D a B z T 3 E V m I C c C h q w 3 A i q S T g c R C C o U x y l g 4 j 0 7 6 u M f C M j 0 L 6 A P T D 2 M E o 4 w U c x A e u h Q K E L + S D c V 8 1 q 0 C q I + b o 7 m a a q v S K M Y J K i T 0 I j v Z R Z 4 P 3 3 9 L E O 7 5 U n q G 9 I m R z N D T a 5 t N m + 3 N r Z q z N G X G V L G 2 m Z 7 g P a F G g Z u h G g C t q 1 h I i G V 1 e b 6 m n 6 m F n 3 9 A / q W c 8 B 0 6 u 0 7 f 9 6 7 R p 2 c y M f u d L r K 3 e 1 t f c s e b q M p o G E G O r U c F L 7 S K e V 9 P X R z J E 8 f z l u H H S F y G 5 q j o 5 v N 0 N Q B V 2 Y F m f E e M X / X h 3 l 7 W J v V X u H Z d o H + 1 7 c Z W l j d p 6 X V O K U P 1 r g N 1 k P d S O t k A W h 6 l D 0 i Q 6 C l F A L B 8 4 9 Z u x z Q 8 q i 3 j V A Y U j A Z a + y 2 A b H G J i Z F g N H O Q g J + v B A 0 d N 2 Y Q A p w J r i t 7 a 1 Q z 1 U P Y P j 6 o M O + t Q F u S z U C I r P j m 5 s N t b Y C 2 k B X h 7 T y V T n s 7 D q a T 5 j 4 6 H c S c 7 h n i I 6 3 H p O n k L b U S F v c d P y v n x / T J 5 9 8 T m s P f k O 7 C 3 + k 1 N 4 K E 3 G Q Y j 3 d o r 3 t s L m 2 x h Z I R M x 6 x C X u c b t 0 a K h P Z O F P A v z o O q F e / A P B u 4 c + q H p I c b t B u V V B A o S q Q C v B W 4 c 2 j H J V u 8 H + n j Y j x n k A c j c i s x u u o 6 H u B M N j Y 2 y u J q R S a A S 0 j V R H a K i w L + b e h E 0 F 9 s 3 z g F y P W E q Y s j 4 2 E 1 O n Z 7 s y 0 P d 1 b + G U t n 7 4 P 9 Q z f o O m 7 / w 7 u v H 2 v 6 e r t 9 6 m N 2 9 O 0 I e v c Z u z z j v F Y E J U C H D K w P E z w O 1 S E L l x t f q y w N M + D b W e 8 D W k c c j G H I D 5 0 N P T K + 2 t Y F D r e 8 H 4 G r i 8 G 3 n M e v u 0 1 F T n A c j U j H a 0 g 5 t B l N D Y 6 O N B D d 8 I S C 4 J p I N j 4 j i w K 3 B E V 7 w 5 m d d m B h n I k z c U J g 8 z z G i y H p 1 6 Z a h 7 d 9 g n U 3 f e n f H Q 3 7 z Z S R / e 9 N H 7 1 0 o y F 5 O K I b R D / + B Q z b P C 0 s D k B J h q F F B p l V 9 G a O K g n B J t e A 5 0 0 j U S S R W + U g 9 o A C N a A R 6 5 n l i s Y g 7 C Y 2 g 2 j 0 C 2 Z t 3 z R j Q T w 2 Y H 3 C 8 q A 9 w b 7 h d r z G d V D 5 p n t H H k t 4 o m 7 8 p v y N r u W x F F E Y t o Z 3 s 7 c l Q u Z K i H 6 7 K I I X S p J 1 y S Y S n D U d Z + 0 U l a 3 N b S S g N I z O I E K 0 u L o t 3 x b u D Z x D 6 s E A 8 L 4 N 2 p f H s H C 5 4 T q L C w t E 1 D N f K A Q f C d j B M y A 2 Y g v G a j E 1 O 0 l 9 I 6 U D G 7 O M w q T C D d i p x 7 S M 6 C j l o Q a 2 t j X f r R N n T H C Y 6 7 A d z J Y b 4 n o 8 a D i x r E A t m w o N 8 G Z q 5 U C L J G l E N 9 D Y V r M I U O c O o b l D r z k a 6 x 6 g E B t r F g i u 6 w x j K K 9 3 6 y S B 9 / n 6 J v 7 v 9 A J / F n d G P C J 7 P 0 1 w P u 1 4 j h 0 T E x 3 e H N x b C a q Z l Z K v h j 9 P j p m k x n c 9 7 R B p c B Q q h 2 P A b m k a 0 H t 1 H Y C i A O x i R h q k 2 k l n q 6 1 y E m i p Y r v D V P O n P l i n Q S Q y O O 6 p 3 G 4 x O T c k 5 l W g I B U C n A H A V p E B r 0 f H n 5 j J A h M 5 J y k q C 9 C G K p N b S v 9 J 3 x o o a L 4 1 q s I w 0 q G + S V C O s m V E d R m 3 X E a h Y L I 3 B v q W S a Y r E e 6 u q M U C L t o X / 5 y U f / / a t T + u 1 X 2 x R / 8 i k N B o 7 o P / 7 t B z Q 6 F K u p B P D Z T P p U Y i v X V 5 8 L 8 W E p G G G M L k e u x Y W l L f 4 O o r X S N d F O 6 B x + W a G 9 1 z b 2 Q 5 l n 7 T O j g O C z J g C B h t c I k x j D 7 o d Q K B m O t c B d D i B X X S O A A H C i Q M v 2 c b s H m n F 6 d l Y I h l g 2 R F 4 g T w a 0 J r S Q a / B D a d r K u p L A m C x F q I J H a 7 c 0 6 u 8 5 O T 6 h + 9 / d p x s 3 r l O + H K B P H u X o c G u R N n / 6 F / K e L N L I j V / R 2 + 9 / Q N 1 d Y U o m T 6 Q d t 7 6 q T O s y d U T C 4 v 1 E y g E Q H 1 E p 8 O y h X x F A d 8 h x K k c f P w 7 Q 6 m a C o k M z 9 P V z 5 + 3 H y w p F J q w l l s / u p V w k w o G S D D e w A 8 w c 1 a P u C n g W r v b i x z 7 6 f g O 1 O d G H 1 7 I i Y D s s v A j 3 O S 8 g Q M r 7 e F 4 g I W c / a 1 C r z t B G g D b e 2 d 6 m Q X 4 m 5 N j I s r m L M s N 3 Y R z Y b n 6 A j h K H 3 H Y K y b g p 1 P 9 I b 2 2 H J y s 7 t L 7 4 i M a v v E o P N / 1 0 t P m I v P 4 Q d Q 9 f p e G Y n 9 6 6 E p a Q K q N m a g R o a s z L F W N N / O P j d T r y z 9 L c k D Y 8 B O n O / h S A N q 9 w C K L X L k J B w C H o V u + m 2 a Q g G E H b P z A o 2 3 i k 7 9 a 0 W c L n h z G 3 K 4 6 V x Q x B j Y m M Q 6 j h m 2 l T N U 1 2 C y B W E K X v x t N n B J 4 B c Y U I i T K T M s 4 m H i I Z M K I 3 4 x + k 8 d 4 C 3 R o 9 6 6 g B 0 P b 7 / l m C f v j h I e U z J + Q P R i g y O E s 9 w 7 N 0 d y 5 I 4 c K e e B j d Y p X N 3 C n W z L h P a M j t Z E i C d d s g c h c G R S g s b S O U x J C 9 Y l 9 b w g x y W 2 t D O F U i E n i g Q K J 6 l S l M N x A Q f V l w B K D N E w h w 4 z h S 6 y Q w A o K n 2 k m t A F 4 G 8 u 6 d J 1 8 D K g m Y l l b 3 j P T M H o J L 2 0 P X B 5 M 0 0 M 2 a 5 / B Q M 8 c 2 1 v k K D 0 1 O T 1 E h l 6 f d 0 w 7 6 f i U n 8 X 9 e H 5 t s Y T / d H P d I 5 l p U Q q r 9 5 g Y g E r Q 5 Z O w w V a b 7 G 5 E / m V A j D R q R 1 N I 2 Q g G I 4 3 t l y C K E h + / n i B u 3 b p M r I i o c g a x O U Y 8 c Y v f z f W A M E g J j Q X B c C x O m l Y Q C E g d 8 3 0 3 2 j + G + M A w k Y h P w u 5 / y 0 M p O m V 6 d L E u n q 7 G S Q g U E Y T c O Q 8 H w e f T p g j d q R h A A x A C Z m j F 1 1 T i u B 6 w t G z l G X j r o R J I / X r f 1 6 c J 2 I S f 8 4 h D + 7 4 b o u B Z D M N w g U S d I F g 1 o a L u J 6 W n p 4 4 I G Q A 2 t y A R 3 O Q i 5 t b 4 u 4 6 v O A 5 D J S f S D G S A T Y h 3 t y A R 0 e t P 0 + k S e Q n 7 N a 2 g E t K L Z d E X n L G Y 6 M Z I J w L O b + / W c A j n d g f M k 2 3 w p 0 G 5 C D d b J u Q 0 3 t x o 3 4 w Q Q a r f m S K N Z J e o B 7 n K Q C 4 l g E A 5 0 X m C k q 1 t A w w y N a A M J 7 Y B 7 V A J t B s o L 3 + E U i Q N t C I Z T I K 8 7 O n G 7 Y 1 p F d 1 H T d L Y T l S q C N 7 D d V k L V 8 / K g N t 3 d i T v W U o W 8 u 2 H 0 p T r j m d y i I 3 x + E 9 C t U w L a K V 9 o H P W B 8 s P E B X a A e 9 8 J 5 P f q k A + / A z N Z O r 3 5 9 9 A X h T F c v c O T b C Z q w + r t Z n x / 2 a E b f C i E 9 h J q 8 8 h X d 6 T m 0 M i o d B Q 6 g 7 v a L 5 v V 2 g + t g E P O 1 w U E E W P A 4 L H D c s j a A O E 5 M O n Q K R z f 2 p S 2 E k x N R I N A w L u 6 t D F G 9 Y C K q Z 7 D A 9 H 7 T g H T F P 1 o u A + J D l l d l b C p r f U 1 W l p Y I O R w 7 2 V t B H N 9 Y G y G U j 5 u e + Z O 6 a t n T L D D P 0 0 y g U 7 4 B y H A X 1 u f E t P W d N Q J N 4 F J g r g 1 J 3 B b w 6 P P p l U 4 2 N 2 T 9 p Q M i u T G u 4 r N c w M M w O v q j o o j B g s 6 o R G e M z A 0 J K 5 9 h O 1 g c B 5 M T a / P K 0 R z C s y z Z Y c + h 5 3 d y B + P o R c Y j Y s J D 9 a W l 8 T R I O k D Y n 0 S q I x c F g r o U O / v 5 N 8 + T t D o Q J h W N l s X / 3 h p g H c s / 0 Q / y X Z b C b V z 0 l h D 4 C W i 4 V 8 P a G s p d 7 l T u B X 4 e h i f w j y 9 H d q g S N 1 x g c o g l 8 3 I 7 2 D c D 2 r 0 T X 4 O 1 P A b a 2 s S X 4 g o C W g m u L H h R Y M m c p I C A B H 2 0 A R O E T D k d z B j 7 f m K v m U P t E / V D C I g E J b x q W m 5 Z 1 R k I B u y G o 2 M j Y u Z B z f + S U a b D z g 2 M E D R U p w i X a 2 d D u c y A B K k T D 1 Z e L u t b n N 4 f T C C t J G x B v O m X p + U 0 z R c R i D V l 5 O h 5 4 2 A s s P 9 t c J 8 x P d A y 8 F N 3 w i n q T S F O 5 3 l x t h H f 5 u N A w a k g A f P D n g + h B l F o 9 Y 5 4 j H o E e O 0 F D A i F + 8 q k e 2 i J D e 5 r g 4 i W U y J H s W D t J F o j Y l 9 O c B U U k H M 6 N j l Z 8 R 2 W z U U w k + c Z r t B t i E 7 1 B M I O z h t j D c C C t G t d 9 E O E E S k M 3 M C x M 3 F N 7 V h G f U A Y e 6 s 0 9 Z C H x F I h e v M Q A K V b S a M F Z n w 3 N C 8 R j I B G K q P m Q m H u w u 0 s u + n + y t l O s 1 w e + t P i k x 4 f l B K a K X t C N p M K G B h p 3 F B Q 9 C Q i s r q p Q N O g l W N g D C 4 N R H t g L Z T q w g F I L D U i c c S v z n M J h b a a / U g t W Y d 7 Y n Y R m h X O E L g n c P 1 6 G g G y d D O H L V J 0 4 Y 4 Q j u z E + Y f 3 l V P f k U S v e y d O k t / 9 v J A o 5 I s i k u 8 I W W t 7 7 U N i A i v E L w O 0 J d i 1 7 G I y d b Q R k G 7 x E n f 1 S m b i K 3 y 8 D U T j l M P u K 9 M 1 n k X A A Q X n c I g g B V Q G S G y 3 Q r 4 H N o 7 u H + Q A y S B U M B 8 h n M F Z r E d Y A b a W Q b 4 P j z H 5 N Q 4 r S T C t L D b 2 s i S 9 g E E A n F k J W U l f 3 I M B 9 r s l A C 8 X p h M + k 4 d o E c f L 1 w N B V B A 3 w i 8 Y m g c Y 9 x T k Q U M b S o M K 7 A z Z X z n i J s z A x N S t x I Q x j Q L q 1 M g g g O R 5 u a x R 0 Z Y t c m g h V B W K u A V v 4 v 4 P h A Q n e p w r E R t Q r 9 g 6 j n J O I W p O 5 H o x c n 7 v f z Q i a R v q y 0 5 W D m n a 6 h 2 P m + f P v T a C S A 8 6 J C V 2 o A h 3 j E W J q O G Q K 2 J G n Z i a k q 2 Q S g Q 8 f n y k p h n 2 D + w q b G b g Z t Z 6 p 0 i 2 l 0 / o 5 I Z K W 5 3 W Z l f K C e 0 k Y x d C q o / C y 5 5 h F f V g 5 2 G Q j + T s c z t k O d X i 1 C m y 5 q T 3 D k 0 w l S g c Q g F r O 3 K i v / j D U 1 D t Z F R a 4 d + S c V r n r n c D j 4 v m 3 6 s e X b j 2 5 I U v 5 F A g 1 S o c a d n 5 6 T W R Q 2 M R j r c 1 8 j 3 h + + y 0 m J O U S 8 l c 7 N w O 1 o 5 z C a v V T w h h B 7 9 W A C i 2 q G 5 B 4 d H x D W P c m g E a H w V r Q J z G + U E Q k K T O Q G G z r w 3 h z h C T f B e S v C z 6 7 z R A T 2 k / n B a I x L W + G u 7 y Q c c Z z z 0 y U J Q k k M 2 A n r 9 I c Q Q F C e 1 p B l 4 c A 8 / N b Q d 8 v 3 B 2 y e k Y o H B 2 B 0 I J l z X M B e d B I O 6 6 Q 9 y C r d d A O j w x Y I + L S P w X J j F E b G G h X x B H D E g E u 7 Z C a F 2 d 3 e k g x n t U 0 T y g 1 D o Y K 4 H X I N y Q 4 U H y w D r 8 Z 7 m J 4 O 4 X A B 5 t J W w D I v Q S D / I / 6 Q f S g 7 i W J u B 7 D l / 6 W D S a j H b W O i R 1 8 0 t V I 3 S a I A g r k N 7 D e O E c v m c E A 4 C i c 9 h j l p 4 z t D w b t U o Y C N Q Y b g d u g K g P S k R 5 H p F g 7 Y O B h 4 2 4 4 D B / L w w X e w c D w D G j 6 E 8 U A G h T y y X z U m + P S k n U 2 X 3 d M d P K w 4 m o L t 8 M H C D N 7 B Z G V D I c q i t k a E X 1 5 W U h n J f 0 1 8 E k N k U s 3 4 3 A m r X R v a / H W D u N C I T A I F A 2 y P S 1 S k 1 O s w f m D o Y 6 Z t k c x G p i k E 4 E A 3 f i e g H t E 1 A M N T Q q e S J F D i 0 h F s 0 2 y 6 D I C P W D + 0 m 0 e J c 4 T R D J l R Y h w f c P u X n w 7 M h r h D P u s 3 m H p 4 N Z h + e G 8 K E 7 4 e 1 0 M l m J 8 g L 8 9 r K c r A d q n P p Y X o W f u b K I m Q D y b R 9 b D e W r B c M u N E d d Q L K A 7 m H l v 3 o f I D A I J Y O G g H m G b Q C + m t g d q l + H Y R M g b j w p E H 4 E I Q K M x L C i M + h / Q Z h X V 1 Z 1 g m 5 K i E 8 k p a M T a V m g d Q B y D F h l y o a v f t i z v I C w o A g m L 4 G C 7 o T 0 J G L P B V 4 F l R c K C / 0 A R 7 y / Y + w u Y d n g 9 k H D e 2 0 L 4 + L g B 6 z h n p Z o S i l U Q f E g f h p B J K j 2 O c / b O g m n 3 b B Z Q G G x 7 8 7 y + Z D n U y i q E U h G G 6 D Y i H A y A d 3 H m D I v H H 2 D V W 4 u B / U 5 B B S C K T b e 1 M A o Z o l / v L i I s 3 M z U m H L + 5 h m 7 U V 2 o s d E T b J W I O C B N p Q / 4 D c J 3 5 H a T E R H J N 2 Q W h R r B 9 p 2 N w / y 0 b C K 9 O W f r / R u m 6 K d k C 4 o b / j a v 4 I 5 E z U 9 1 k W t f 3 S 5 S Q U A D L 9 4 o p 9 B y e E o R l z p t n P K a C c r E w a I 6 R g + Z p G 1 1 k B 3 7 / + / L l M J I e h K 9 A O C D h F S E 8 6 x S S J h E n N a Y t u g I A / I E 4 D f C 6 E S H A m T L N E N g L f h 9 9 X I 5 X P A 8 w 1 v J t s v s z b C 0 U k f V E k k v 0 q k V R 7 q k I o 3 o P S u j S I M K E w s 7 k V I E C o Y Z s R W L i B B 4 e a d y L A P L O b c V 4 B n k I k e / G z s D c D t x o K h M O E a X i H r Y h R h J Z V l Y 4 T b 6 A d k I y F b 4 l + d 0 k n m 2 4 M k A b P o D 1 I D Z H 4 4 S Q o F v v K K c G k q p a W e 9 m 8 U O w f n t B W f J e O j o 9 l q k n U A g q n 6 V R T Z A J U m r F m 4 U T A 0 P H p 9 z U v 2 G 7 7 t v C + U R o b D Y a 5 N A K I B K 0 n + f 2 4 f P G s / N W S r B K C o x w u c M g o Y N 8 K 8 O h h 3 t y X l U w a c W R L F v m T Y 9 p x 7 M s 5 d Z 0 c N G o o B i 6 + H C h T Y m + D f L t f y R A P m D U 3 b r 0 i g / D g l k X t 2 Y y X T z x T v D 6 P y b e z v S U j i e s B G W E R X 9 h s 7 Y 4 g V e M c t U 4 A r Q b t d J 5 n Q 8 e v 6 v x G B b b H 2 h y z 2 i t y A S A d O s V B K i T F w S g A c 6 J O p F X + l M n 0 c k I n S M 2 a N 3 j R h m l o + 8 r c E 0 2 l R + 9 A Q 1 1 S Q u H F 5 W i 0 M 0 U z f V m p N b c 2 t + n J k w U a G h 6 k 6 Y l x u j J / z b W W A q H q R V 4 7 A U a / N s w r X q g / x q g R 0 H / k t o 8 N B I D n z o n n D a Q A A d D p i z I E G f G 5 k + M j i d H D v Y N M Y 5 N T j s o Y J v j h 3 p 5 M + I 3 v f R z 3 y y z 4 L y M U e T Q m Y F s 7 V k M i b H N 5 Y 1 0 Z C 8 U L t i 8 t o Y D + S J n u T m v t K E z Z D w F 4 + O N D S q U z 9 O 5 7 7 1 A s 5 q 7 z s 9 5 A O 6 d Y e P y I r l 2 / o e 9 Z Y 2 t j w 3 b Y g x M 4 a a c Z A T c 8 + s Y Q E Y E s T O v P V 2 h o d I w S + / u i c T A 5 H U x d a C D l T g d R E F C L F G l W W g 3 n Q A 6 c d 1 p x r a 5 u U i Y 0 Q c 8 P A r p A v m w A a X Q e g D T q K b D N i z g f F K G E S N q 6 c p z X l 5 p Q s X C J 3 p 6 p R p f v w A U c 7 a b N L d Z W j 5 / S L 3 7 5 H v X 0 a B H S T n B e D x + A 2 t i J F 0 1 r a x S b 8 r i h j 0 v F 4 D U C X i L 6 j f r 5 e i u t u L a y Q p M z M / p e L S A I I I s d Y Z C 3 M N o V d e T o W N z z 0 + L u y 6 m V F J T 8 g x y i m e Q / j U x n S F T Z 1 x a l q Z o z 8 l 8 Q E h l v T d B s q G e Y d k 4 7 a X p 6 k u 6 8 + Q Z 9 / t k 9 2 m J h Q g Y j J 1 h e e K p v N Q + 0 o R o B h Q + t g T g 2 h P B A c N 3 A T S w f U o k N j Y 7 a m p j Q W H b A f S I K w g 6 9 3 E Z C 9 I e T C e a 2 E p d a l F z A o F S E V P q i S K X / 8 Y 6 2 G P Z x v q Y U 3 L V I L h 6 4 3 5 N M 9 a 6 y R T 8 9 2 w t R M h + i 2 M A w v f f + O / T j D z / R 8 t K S o y k y p + e u 6 F v N o 1 F w K I A a H y Y b J h Y D 4 K S A u Y U O V R R 6 I 6 D R 7 w T 4 r u S R 1 g 6 y Q 7 0 E N 9 D W y F h U D + i H w l A P m N t 2 Q H r l U w e B z Z c a p v c i J N G J o p 3 T C F N Z z P u 8 4 J r a a s W h r f w i s W + Y R 2 o v q c 3 L + 8 1 q k L 5 Z C x P y m N + 6 / S 7 F d 3 b p 2 2 8 e 0 B 6 3 G T K Z r K 1 G a M V Q C + T K c w P 0 R S E c C A R D K B L u A R l Y M c A P 4 U i Y d k b W G S 3 K H W a i 0 5 A e h C + p r K x W Q D k g o r 4 e T p m 8 9 Q Y n A j C p v V 7 N e a E J T h X F k o c e b m m J L F 9 m a L f P / 2 N D F g v C m B b z e S w 1 b S g A B y 8 T r g 4 W a G 5 A 6 + u A j Q 5 b X Q E 5 u F 8 f y 1 M x l 6 T N z U 3 6 6 c e f a W C w n 6 7 N X 2 X b v 0 u C T I 1 t J g i Y 0 / a W H a T Q L q T i w Q v R P I S 7 3 E b s G x x o 6 J h A / 1 y 9 v O Y Y V x U I B B t 6 H J 2 W i w T 6 8 r O r M o W k Y L q c l 3 4 C A J B B 2 5 B 3 I G 0 j H O N y U U T R j q G d p L a 1 8 x U v H 6 + l H O V 7 L j G e 7 V b n E g q a 5 O L 4 1 C O z 9 H V 1 d d L s 7 A x 9 + B e / o t G x U X r w 7 f f 0 b 5 9 8 S g s L z 2 h / / 4 C S y Z T 0 7 Y A I i G L Y Z + 1 w z L U y 3 M d u g E J E L X 0 x 0 J w D 6 F 8 b 0 / P 8 2 X W a K j T K e h Q O R x q S C V h Z X N S 3 6 g P O C W h R C A 5 e y Z N t / 5 / E b B q 6 e G l y h v / U I p C D s s h h W e s L j q t t f T m j o d Q H L x P + W p 9 1 D x M b r + k T M S u 8 N 5 u j q G G m C A g h y A N H x Q 6 b g k 8 f P x W P z N V r c z Q 0 P C T C 8 H 9 / 8 z G b Y V 0 0 P T 1 F f X 0 x F t 4 Q 7 b B w v n r 7 j s S v Y b i G F I 5 J E 1 k d u y h A U z 1 7 8 p h m r 1 4 T R w j 6 h 9 C O Q Z B q q a g F B g 8 O D d X 1 w M E x g p e O x J j 1 g O c C n D y b e C / 5 t z 9 / H p W p b 1 5 + a P I u Z c C L / I n G w X E s h m 1 d E y l N p b S T V D D 6 t g W h q g V 8 G Y B 3 / M Z 4 g Y a i R d p P e e n b 1 d o I C U z H 3 9 9 p 3 W a C 0 K X Y L D r m h v v a 6 h q b h V s S Z B q O d M g 8 s g l u z x z u H 9 L O 7 p 5 o t u v X r 1 E 3 N 8 D x / P B + I R I A f T p T s 3 P S x w P h R b D q i 4 B 6 Y f X c / I 0 i 5 / G i Q R I n R A H 5 n L b d 9 o 9 y 9 O 3 m i y m H i 4 Y i C / + n k U n 2 N c J o x 0 E W b b t C n M r 5 q s k n 5 1 4 G Q g G Q h 7 e Y O L F I i T 5 f C l I y W x W Q k e 4 i v c 6 E q w c 8 L M y 7 5 W f P Z O Z 2 n z 9 A / f 1 9 I m g g 3 W k m Q 0 + f L E g 7 4 u b N 6 5 Y D / F S Z v D A N x f e L D t l Q y D 4 F F 5 4 L A x n t k r o g 2 g G V Q i O i i L C w 5 n H S 3 w T c X w v Q b o N J x 1 8 G y D v l B W v 8 V b Z l A X E M 2 w a N V D 2 G 7 S q Z s L Y s l R c j M s 7 B 9 y + z 3 y F 7 z t v T t e 2 e o 0 z j F w u i o I P 1 y v w 8 a 6 I x G h j o l 5 p f H e 9 h r T Q / f 5 U O D x O 0 t R 2 X I e 9 m O K 3 p W w U I N x w K 9 Y A X W 8 + c w z g m J 1 o H n s c 8 V y x O U G A z 7 0 + R T B p J 1 K J I o 2 8 b t B V v a M c q 5 3 n R i Y X F u m R e o O A 4 R Z 7 b 5 w u 7 L G S + M s 3 2 V x v r p z k P Z R 3 0 g e D B t z e 0 R r y V R w u m 3 h t v v E Y P f / i Z N j Y 2 L b M I v U i g r V K v 0 x X A 6 F 4 4 L + y w u b a q b 9 U H 8 l d A Q z l B x v 2 I / k s I J o f 8 r / 2 x c O h E U Y s m L 5 V F / e n 7 / F / t 9 Y Z z 3 h d Z 6 5 4 X 2 0 e Y j l 9 z p a v b x i r n 4 C W D R H A + 2 A H l A A f F L / / 8 f X r y a I F 2 u V 3 V y M t 2 k Y B 3 D j k s 7 O 4 B 0 Q u q 4 9 g O m C H D C d B + 8 m C G 7 z q A s K D D e W H n Z d Z O i g j Y x H b l k G z W H j i 7 y A p / s q 2 O G f b 5 n G 3 p X E a e w a v 0 9 X N k 1 N G G y A N 4 j B 2 H J g i 8 f / U g k Q P c H r l 9 5 3 V 6 8 O A H S q X c 5 c d r N Z C D 0 O q e 8 f L S 6 c Z T o E K D G a H I i Q S W a F M i m Q s i T B A i h X T N M F 2 w j + 9 X c 1 w h 0 l 8 J j L j 0 u 9 2 F U V 0 O G A m B X d 4 2 / N W c N 5 6 T Y 9 W F / z P s s 4 m n X 1 M 5 z q Z h H U m 8 P I y q a C N e v 9 J / I j c f D Z U l E T 2 w v O e n t I N w v j 4 9 7 X A 9 I C I g G u 0 i T 1 n r s 2 o n 0 I 7 C / Z i B l 1 k s I n d F Q c x Y k A 7 k Q P A w n C w K 0 G A g B I C 8 7 4 h i R 9 l h G h + Q A x O m Y X w Z N J l E V H A B V 3 5 N L 3 R F w v j 2 l i S j G e z W y v z l g B J 2 2 d I h N N A O y A m d D P p S s 4 8 / O V Q 9 h g P 1 9 o V Q d j W d 9 d E 2 g O 9 7 r K d E b 0 7 k K J f c l Z p 3 d X m J p q P a d K F c M d D D 7 a C U k R 0 g G B j 0 5 w R w V E z P T F E 8 H q 8 R U A D f g 2 P w 6 L w I F A p n T T 4 v a y 7 M 0 u H z + S X 3 B A Y j g h x + v m / z u 0 T + Q g D 5 J r R x X N Z v F S Y x P o v A 3 B J X J v B 0 q n 2 s R 8 f G 5 Z o G l u E l g R J 0 2 a o B j s l p / K k 1 / 2 k H 9 W 0 5 o S + G f e W M w D G N Q M o Z U T 3 v + a e v k r h C O 3 g G u E j f b D O Q C e m D K z m Z F U 9 h 7 a B M j + L V R j k 8 g H C t W w F E Q A q v R r F t C u g U / v S P n 9 O f f / g B 9 f b 2 i D l 4 c p K U K I u T o 2 P R Y m i T o Y Z X o 4 h b j U N u J / X 0 9 I g g O w H S k O W z O Q p 0 R O i 0 4 K d U 1 k t P d t i M D S O V M v p M P J Q v I b U Z E 7 W k a a P 5 4 T y N 9 7 I g 8 D a 4 + / l y k K 8 l u j V W k F n 6 r e r a V M 5 D X y w F p S K 7 f L C S W e 2 A H I f g K 0 K I d 4 4 P Y l u O 8 7 7 u 0 V N E k b U c 0 9 3 j + r 6 4 0 G U b x 7 U 0 1 d i u v C n r i u f y V E c Q A n M 6 q s k + T 0 3 e b P S P G I N p F a T Q G G Z t U w + I k b t z F 0 N E v q D D x J G 0 O R C p 8 O 1 X 3 8 r 3 b W / H 6 a c f H t K X 9 7 4 W k i n T q J U o 8 f 0 6 J R M A F z r M u S f x I H 2 5 E q S f t v w y q d 0 e l 8 n h q Z + O M j 4 Z n g 6 v q E Y q o s f b A X r I 1 6 F v D 5 / B B H h 5 J h v K 2 h g 3 a Q Q y U k U 7 r C u u 9 s M s s 7 p 8 y A q k A T k 0 E m k H 9 W P 4 A 4 H U u u 7 C z 2 4 6 p u 2 X y P d 3 f / 8 P / 4 i f s q y K G D a H 2 w K 8 b B C o m 2 t c h Q 7 e j + t z 9 a L G 3 D r 2 0 U H a K 7 W u A i Z T R g c o 8 n Q 7 j Q a A 2 R d h s 8 f r 9 9 G 3 X 9 + X 9 / T w p 5 / p + o 3 r d P X q H I 1 P j E t 0 B d o V 9 7 + 5 T 2 P j Y 2 x 6 n T W 5 m o V W G y I x p 7 P 7 V Q C v 1 4 7 8 j m e G R E l i P l y E d I F 8 R h x y O X Z x O x W L G X 6 + V J X 7 p Q f f P o t 7 R f A 1 4 b d a c K 3 V c W 3 h / 7 R t + S 5 F K r y n 6 t r 3 n / 7 z f 9 E I Z Y v W C E i r g P x u y / t + m u o r i j 0 f Y E J B I E 4 N A t T T U a Y R g z c K C R 7 V T O V u A N c 1 z L m + v h 7 a Z R N w l E k z w U R S J h 5 I F w w E K Z E 4 F s c A k s g E g + d L 6 g g i I B / D / f U A b S T 8 9 G w / J J o C A n + U 8 U i A M E y z A M u y m b u o U J 6 y i b f T w h x 4 + K 6 g t y x m o x F d X M Z Q n g c p 5 x r 0 R c E s s R p P D I Q w L f x f Z Z F 9 N v 2 M + 2 I K y t p w T B b 9 u F R + 2 r H L V x o O A M F B 5 A Q Q Y g H L m i w 5 m C + I + 1 P o G x i U P A 9 4 Y L f o 4 H Y S Z n O / c / e O a C a 0 n Y x A p P u r r 9 2 k R z 8 / p h P W g u d x V q T 4 v p H g 5 B k T q F j m t o 6 3 2 m + G L o M 4 a 9 9 v n g f o C 2 7 n f P w 4 J G W w m f D S K p N t e d / H 5 p v W b k L n d 6 u A I r M b P A h P 6 + W G J u T y E L w o o d f k A M e w q j 1 e u 1 S J h e X M e W l b G R e 9 D a V q O j t z x f p o e 4 G a E Z E T w P t X 8 j Q U r Q o y G s 3 f c X v K a P b A T Y y H d o u D v V 1 J j A l P G j S S u Y y w L 6 R 6 9 S Z t b 8 Y p l 3 M 3 J A S A d n 2 4 6 a f P u K H v Z j g E r v 1 p K y B E W t j x 0 3 p C M 3 e d T A v k F H j c f h t H T 0 + 4 Z G k O t h U Q b L U 2 C H p 1 W 1 + E D M b j 2 F Y a R x 3 T j / N + N Y 7 P s D Y f 4 0 V / e w 1 e g A 3 R 2 o 3 l P R + t c + 2 M u x u O 1 j o F u C x E S 6 n X H W B T D P 0 0 b j U I 0 h 8 3 i j C H a T g w N E g P H z 6 S C H Y 3 4 6 x g o i G H 3 c b R 5 W y P o B y T O W u S w + x 8 b c x 9 B X J x Y A L g f x A B f 7 h 5 I Y V + D B v a F Z X z l o u c A 1 G q + 7 x R 3 b d c t O v P h B 6 9 T F o K g J a C C Q j T z w x 4 r 7 5 a g R t Y m x Y U y U z M 0 Q O N 4 P M 3 F n R 4 4 q K s p d 5 + + w 5 9 9 u k X M q C x E d A O B J F W e M 3 v 4 V L j M G 3 / 9 k M O m o z G r o 4 L Q U W o N e I I Y W R H T g k h 8 K e O V x b j n 1 y o L T X X y K L I h b W B a G e O G d 3 m j b T Q J d V S u C 2 Y d n 5 u O F u h U C x T f P e A h k d G R f A x m 7 w Z y P F w e L C n 7 9 U C 6 t 4 J t P T L P h l 7 F d / e o e N j + z w N M N M W W D P B h f 0 y Y O c E p m T t v S L i / H f c j k P 5 D h v M b W C 8 t y j m o A L 6 E F s P g 1 D z H 2 / I t j q u H a q e U + f V o v a x l k X / X O W Y Y d / c V u I D m o m n i C T n t W 3 R U G e 0 l L 4 2 4 z K + / o 5 A W S Y W g C s d 0 R R G 4 H 5 f G y / Q y P A A 5 U m r S v H Q x q Q k M A H R v + Q P h G Q t B c b A G i Y i M t i q Y 3 Z A c G l 8 c 0 v c 6 B 9 + 9 E t a W 1 2 l + M 6 O Z b / X K V t I C P J 9 2 Y D h 7 s a U b h 4 W u L m B A o W 5 W P E O j M D 8 X p j n S 6 E n 5 M 7 M b g w I s L b G B r b 5 f 3 1 b d m T f e M y 4 q G N q X S E G / t R 2 3 e P G B c d 5 A a l K J f r / d x G M 0 D C O 7 r M A A A A A S U V O R K 5 C Y I I = < / I m a g e > < / T o u r > < / T o u r s > < / V i s u a l i z a t i o n > 
</file>

<file path=customXml/itemProps1.xml><?xml version="1.0" encoding="utf-8"?>
<ds:datastoreItem xmlns:ds="http://schemas.openxmlformats.org/officeDocument/2006/customXml" ds:itemID="{AF416087-A867-4E35-828C-14F8E70A0A2E}">
  <ds:schemaRefs>
    <ds:schemaRef ds:uri="http://schemas.microsoft.com/DataMashup"/>
  </ds:schemaRefs>
</ds:datastoreItem>
</file>

<file path=customXml/itemProps2.xml><?xml version="1.0" encoding="utf-8"?>
<ds:datastoreItem xmlns:ds="http://schemas.openxmlformats.org/officeDocument/2006/customXml" ds:itemID="{D293D9A1-65DD-4D04-A57D-80C55398A427}">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EB92FCD2-90EB-4285-A865-6A81E65562A0}">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Customer Info</vt:lpstr>
      <vt:lpstr>Order Info</vt:lpstr>
      <vt:lpstr>Order PT</vt:lpstr>
      <vt:lpstr>Customer Dashboard</vt:lpstr>
      <vt:lpstr>'Customer Dashboard'!Criteria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PewFamilyOffice01</dc:creator>
  <cp:lastModifiedBy>saanvi panchal</cp:lastModifiedBy>
  <dcterms:created xsi:type="dcterms:W3CDTF">2017-10-12T19:45:47Z</dcterms:created>
  <dcterms:modified xsi:type="dcterms:W3CDTF">2025-06-22T06:18:18Z</dcterms:modified>
</cp:coreProperties>
</file>