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B0C08CE6-044E-4DD5-A265-7294F076FBCD}" xr6:coauthVersionLast="45" xr6:coauthVersionMax="45" xr10:uidLastSave="{00000000-0000-0000-0000-000000000000}"/>
  <bookViews>
    <workbookView xWindow="276" yWindow="636" windowWidth="20736" windowHeight="10524" firstSheet="1" activeTab="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Umf~" sheetId="12" r:id="rId7"/>
    <sheet name="Umf+Ut~Simulationvalues" sheetId="5" r:id="rId8"/>
    <sheet name="Datasheet" sheetId="2" r:id="rId9"/>
    <sheet name="Sim_CASES" sheetId="9" r:id="rId10"/>
    <sheet name="CASES_STEP" sheetId="8" r:id="rId11"/>
    <sheet name="V_DP" sheetId="13" r:id="rId12"/>
    <sheet name="Sheet1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L9" i="12"/>
  <c r="L8" i="12"/>
  <c r="L6" i="12"/>
  <c r="L4" i="12" s="1"/>
  <c r="H7" i="5" s="1"/>
  <c r="C8" i="12"/>
  <c r="C17" i="12"/>
  <c r="C13" i="12"/>
  <c r="C38" i="9" l="1"/>
  <c r="C31" i="9"/>
  <c r="C32" i="9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<sst xmlns="http://schemas.openxmlformats.org/spreadsheetml/2006/main" count="1743" uniqueCount="461">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</sst>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2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v-dp </a:t>
            </a:r>
            <a:endParaRPr lang="zh-CN" altLang="en-US"/>
          </a:p>
        </c:rich>
      </c:tx>
      <c:layout>
        <c:manualLayout>
          <c:xMode val="edge"/>
          <c:yMode val="edge"/>
          <c:x val="0.43690165361183647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8</xdr:row>
      <xdr:rowOff>38100</xdr:rowOff>
    </xdr:from>
    <xdr:to>
      <xdr:col>22</xdr:col>
      <xdr:colOff>457200</xdr:colOff>
      <xdr:row>33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25" workbookViewId="0">
      <selection activeCell="C34" sqref="C34"/>
    </sheetView>
  </sheetViews>
  <sheetFormatPr defaultRowHeight="12"/>
  <cols>
    <col min="3" max="3" width="22.109375" customWidth="1"/>
  </cols>
  <sheetData>
    <row r="1" spans="1:21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/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36157.295210850891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72558.196045360164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1401874.1723681756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-1293158.6811119646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0.14311045492083774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14.311045492083775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15706521.723241797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1131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3.2560000000000002E-3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0.37844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0.85699999999999998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AU1" sqref="AU1:AX316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zoomScaleNormal="100" workbookViewId="0">
      <selection activeCell="L23" sqref="L23"/>
    </sheetView>
  </sheetViews>
  <sheetFormatPr defaultRowHeight="12"/>
  <cols>
    <col min="1" max="1" width="8.7773437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</row>
    <row r="10" spans="1:181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1" t="s">
        <v>458</v>
      </c>
      <c r="J11" s="71" t="s">
        <v>460</v>
      </c>
      <c r="K11" s="71" t="s">
        <v>459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1">
        <v>0.05</v>
      </c>
      <c r="J12" s="71">
        <v>32.222455128205098</v>
      </c>
      <c r="K12" s="71">
        <v>32.222424102564098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1">
        <v>0.1</v>
      </c>
      <c r="J13" s="71">
        <v>65.712307692307704</v>
      </c>
      <c r="K13" s="71">
        <v>65.712245641025604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1">
        <v>0.15</v>
      </c>
      <c r="J14" s="71">
        <v>100.380762307692</v>
      </c>
      <c r="K14" s="71">
        <v>100.381103589744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1">
        <v>0.2</v>
      </c>
      <c r="J15" s="71">
        <v>135.94047499999999</v>
      </c>
      <c r="K15" s="71">
        <v>135.94017249999999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1">
        <v>0.25</v>
      </c>
      <c r="J16" s="71">
        <v>156.73471282051301</v>
      </c>
      <c r="K16" s="71">
        <v>156.75705128205101</v>
      </c>
    </row>
    <row r="17" spans="1:11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1">
        <v>0.3</v>
      </c>
      <c r="J17" s="71">
        <v>161.28121025640999</v>
      </c>
      <c r="K17" s="71">
        <v>161.25887179487199</v>
      </c>
    </row>
    <row r="18" spans="1:11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1">
        <v>0.35</v>
      </c>
      <c r="J18" s="71">
        <v>163.93140500000001</v>
      </c>
      <c r="K18" s="71">
        <v>164.04272499999999</v>
      </c>
    </row>
    <row r="19" spans="1:11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1">
        <v>0.4</v>
      </c>
      <c r="J19" s="71">
        <v>164.18641249999999</v>
      </c>
      <c r="K19" s="71">
        <v>164.05543</v>
      </c>
    </row>
    <row r="20" spans="1:11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1">
        <v>0.45</v>
      </c>
      <c r="J20" s="71">
        <v>163.007787179487</v>
      </c>
      <c r="K20" s="71">
        <v>161.51514358974401</v>
      </c>
    </row>
    <row r="21" spans="1:11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1">
        <v>0.5</v>
      </c>
      <c r="J21" s="71">
        <v>159.72105875</v>
      </c>
      <c r="K21" s="71">
        <v>158.52470149999999</v>
      </c>
    </row>
    <row r="22" spans="1:11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1">
        <v>0.55000000000000004</v>
      </c>
      <c r="J22" s="71">
        <v>156.918818974359</v>
      </c>
    </row>
    <row r="23" spans="1:11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1">
        <v>0.6</v>
      </c>
      <c r="J23" s="71">
        <v>161.956142051282</v>
      </c>
    </row>
    <row r="24" spans="1:11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1">
        <v>0.65</v>
      </c>
      <c r="J24" s="71">
        <v>161.20088874999999</v>
      </c>
    </row>
    <row r="25" spans="1:11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1">
        <v>0.7</v>
      </c>
      <c r="J25" s="71">
        <v>168.32291384615399</v>
      </c>
    </row>
    <row r="26" spans="1:11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1">
        <v>0.75</v>
      </c>
      <c r="J26" s="71">
        <v>170.73399474999999</v>
      </c>
    </row>
    <row r="27" spans="1:11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1">
        <v>0.8</v>
      </c>
      <c r="J27" s="71">
        <v>170.527782051282</v>
      </c>
    </row>
    <row r="28" spans="1:11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</row>
    <row r="29" spans="1:11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11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1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1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B18" sqref="B18"/>
    </sheetView>
  </sheetViews>
  <sheetFormatPr defaultRowHeight="1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tabSelected="1" workbookViewId="0">
      <selection activeCell="B5" sqref="B5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7" t="s">
        <v>94</v>
      </c>
      <c r="Q8" s="67"/>
      <c r="R8" s="67"/>
      <c r="S8" s="67"/>
      <c r="T8" s="67"/>
      <c r="U8" s="67"/>
    </row>
    <row r="9" spans="1:21">
      <c r="P9" s="67"/>
      <c r="Q9" s="67"/>
      <c r="R9" s="67"/>
      <c r="S9" s="67"/>
      <c r="T9" s="67"/>
      <c r="U9" s="67"/>
    </row>
    <row r="10" spans="1:21">
      <c r="P10" s="67"/>
      <c r="Q10" s="67"/>
      <c r="R10" s="67"/>
      <c r="S10" s="67"/>
      <c r="T10" s="67"/>
      <c r="U10" s="67"/>
    </row>
    <row r="11" spans="1:21">
      <c r="P11" s="67"/>
      <c r="Q11" s="67"/>
      <c r="R11" s="67"/>
      <c r="S11" s="67"/>
      <c r="T11" s="67"/>
      <c r="U11" s="67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0.43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1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8" t="s">
        <v>86</v>
      </c>
      <c r="C23" s="68"/>
      <c r="D23" s="68"/>
      <c r="E23" s="68"/>
      <c r="F23" s="68"/>
      <c r="G23" s="68"/>
      <c r="H23" s="68"/>
    </row>
    <row r="24" spans="1:17">
      <c r="B24" s="68"/>
      <c r="C24" s="68"/>
      <c r="D24" s="68"/>
      <c r="E24" s="68"/>
      <c r="F24" s="68"/>
      <c r="G24" s="68"/>
      <c r="H24" s="68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8" t="s">
        <v>78</v>
      </c>
      <c r="C24" s="68"/>
      <c r="D24" s="68"/>
      <c r="E24" s="68"/>
      <c r="F24" s="68"/>
      <c r="G24" s="68"/>
      <c r="H24" s="68"/>
    </row>
    <row r="25" spans="1:14">
      <c r="B25" s="68"/>
      <c r="C25" s="68"/>
      <c r="D25" s="68"/>
      <c r="E25" s="68"/>
      <c r="F25" s="68"/>
      <c r="G25" s="68"/>
      <c r="H25" s="68"/>
    </row>
    <row r="26" spans="1:14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H12" sqref="H12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39">
        <v>0.16539999999999999</v>
      </c>
      <c r="D3" s="35"/>
    </row>
    <row r="4" spans="2:14" ht="13.2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8" t="s">
        <v>86</v>
      </c>
      <c r="C23" s="68"/>
      <c r="D23" s="68"/>
      <c r="E23" s="68"/>
      <c r="F23" s="68"/>
      <c r="G23" s="68"/>
      <c r="H23" s="68"/>
    </row>
    <row r="24" spans="2:8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C4" sqref="C4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'Umf~'!L4</f>
        <v>1.524451106058452</v>
      </c>
    </row>
    <row r="8" spans="2:9" ht="15.6">
      <c r="B8" s="38" t="s">
        <v>82</v>
      </c>
      <c r="C8" s="39">
        <f>AVERAGE(C4:C6)</f>
        <v>23.009645846749208</v>
      </c>
      <c r="D8" s="35" t="s">
        <v>23</v>
      </c>
    </row>
    <row r="9" spans="2:9">
      <c r="B9" s="35"/>
      <c r="C9" s="35"/>
      <c r="D9" s="35"/>
    </row>
    <row r="10" spans="2:9" ht="15.6">
      <c r="B10" s="40" t="s">
        <v>83</v>
      </c>
      <c r="C10" s="41">
        <f>3*$C$8</f>
        <v>69.028937540247625</v>
      </c>
      <c r="D10" s="42" t="s">
        <v>23</v>
      </c>
    </row>
    <row r="11" spans="2:9" ht="15.6">
      <c r="B11" s="40" t="s">
        <v>84</v>
      </c>
      <c r="C11" s="41">
        <f>4*$C$8</f>
        <v>92.038583386996834</v>
      </c>
      <c r="D11" s="42" t="s">
        <v>23</v>
      </c>
    </row>
    <row r="12" spans="2:9" ht="15.6">
      <c r="B12" s="40" t="s">
        <v>85</v>
      </c>
      <c r="C12" s="41">
        <f>5*$C$8</f>
        <v>115.04822923374604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4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Umf~</vt:lpstr>
      <vt:lpstr>Umf+Ut~Simulationvalues</vt:lpstr>
      <vt:lpstr>Datasheet</vt:lpstr>
      <vt:lpstr>Sim_CASES</vt:lpstr>
      <vt:lpstr>CASES_STEP</vt:lpstr>
      <vt:lpstr>V_DP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2020-10-06T00:53:50Z</dcterms:modified>
</cp:coreProperties>
</file>