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R\Desktop\THARANI\ATTENDANCE-2024\01 JAN 2024\MONTHLY ATTENDANCE JAN\"/>
    </mc:Choice>
  </mc:AlternateContent>
  <xr:revisionPtr revIDLastSave="0" documentId="13_ncr:1_{E55CEF03-F5AC-416A-A39C-E604CCEEEEF5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1" sheetId="1" state="hidden" r:id="rId1"/>
    <sheet name="CONSOLIDATED" sheetId="12" r:id="rId2"/>
    <sheet name="OT KKL" sheetId="15" r:id="rId3"/>
    <sheet name="LEAVE" sheetId="3" r:id="rId4"/>
    <sheet name="OT-CONSO" sheetId="11" r:id="rId5"/>
    <sheet name="PERMISSION" sheetId="4" r:id="rId6"/>
    <sheet name="NIGHT SHIFT" sheetId="8" r:id="rId7"/>
    <sheet name="N&amp;F" sheetId="7" r:id="rId8"/>
    <sheet name="OTHERS" sheetId="9" r:id="rId9"/>
  </sheets>
  <externalReferences>
    <externalReference r:id="rId10"/>
    <externalReference r:id="rId11"/>
    <externalReference r:id="rId12"/>
  </externalReferences>
  <definedNames>
    <definedName name="_xlnm._FilterDatabase" localSheetId="1" hidden="1">CONSOLIDATED!$A$4:$K$68</definedName>
    <definedName name="_xlnm._FilterDatabase" localSheetId="3" hidden="1">LEAVE!$A$4:$M$4</definedName>
    <definedName name="_xlnm._FilterDatabase" localSheetId="7" hidden="1">'N&amp;F'!#REF!</definedName>
    <definedName name="_xlnm._FilterDatabase" localSheetId="6" hidden="1">'NIGHT SHIFT'!$A$3:$AF$3</definedName>
    <definedName name="_xlnm._FilterDatabase" localSheetId="2" hidden="1">'OT KKL'!$A$4:$I$22</definedName>
    <definedName name="_xlnm._FilterDatabase" localSheetId="4" hidden="1">'OT-CONSO'!$A$3:$D$3</definedName>
    <definedName name="_xlnm._FilterDatabase" localSheetId="5" hidden="1">PERMISSION!#REF!</definedName>
    <definedName name="_xlnm._FilterDatabase" localSheetId="0" hidden="1">Sheet1!$A$2:$K$44</definedName>
    <definedName name="_xlnm.Print_Titles" localSheetId="1">CONSOLIDATED!$1:$4</definedName>
    <definedName name="_xlnm.Print_Titles" localSheetId="3">LEAVE!$1:$3</definedName>
    <definedName name="_xlnm.Print_Titles" localSheetId="2">'OT KKL'!$1:$4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2" i="3" l="1"/>
  <c r="D5" i="11"/>
  <c r="G15" i="15"/>
  <c r="G14" i="15"/>
  <c r="F262" i="3" l="1"/>
  <c r="G13" i="15"/>
  <c r="G12" i="15" l="1"/>
  <c r="G11" i="15" l="1"/>
  <c r="A7" i="3" l="1"/>
  <c r="G10" i="15"/>
  <c r="A9" i="3" l="1"/>
  <c r="A11" i="3" s="1"/>
  <c r="A12" i="3" s="1"/>
  <c r="G9" i="15"/>
  <c r="A16" i="3" l="1"/>
  <c r="A17" i="3" s="1"/>
  <c r="A19" i="3" s="1"/>
  <c r="A20" i="3" s="1"/>
  <c r="A24" i="3" s="1"/>
  <c r="A38" i="3" s="1"/>
  <c r="A69" i="3" s="1"/>
  <c r="A71" i="3" s="1"/>
  <c r="A73" i="3" s="1"/>
  <c r="G22" i="15"/>
  <c r="A76" i="3" l="1"/>
  <c r="A77" i="3" s="1"/>
  <c r="A78" i="3" s="1"/>
  <c r="A85" i="3" s="1"/>
  <c r="A91" i="3" s="1"/>
  <c r="A92" i="3" s="1"/>
  <c r="AB46" i="8"/>
  <c r="AB45" i="8"/>
  <c r="AB44" i="8"/>
  <c r="AB43" i="8"/>
  <c r="AB42" i="8"/>
  <c r="AB41" i="8"/>
  <c r="AB40" i="8"/>
  <c r="AB39" i="8"/>
  <c r="AB38" i="8"/>
  <c r="AB37" i="8"/>
  <c r="AB36" i="8"/>
  <c r="AB35" i="8"/>
  <c r="AB34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B8" i="8"/>
  <c r="AB7" i="8"/>
  <c r="AB6" i="8"/>
  <c r="AB5" i="8"/>
  <c r="A5" i="8"/>
  <c r="A6" i="8" s="1"/>
  <c r="A7" i="8" s="1"/>
  <c r="AB4" i="8"/>
  <c r="A19" i="4"/>
  <c r="A18" i="4"/>
  <c r="A17" i="4"/>
  <c r="D6" i="11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H44" i="1"/>
  <c r="I44" i="1" s="1"/>
  <c r="G44" i="1"/>
  <c r="F44" i="1"/>
  <c r="E44" i="1"/>
  <c r="D44" i="1"/>
  <c r="I43" i="1"/>
  <c r="G43" i="1"/>
  <c r="F43" i="1"/>
  <c r="E43" i="1"/>
  <c r="D43" i="1"/>
  <c r="I42" i="1"/>
  <c r="G42" i="1"/>
  <c r="F42" i="1"/>
  <c r="E42" i="1"/>
  <c r="D42" i="1"/>
  <c r="I41" i="1"/>
  <c r="G41" i="1"/>
  <c r="F41" i="1"/>
  <c r="E41" i="1"/>
  <c r="D41" i="1"/>
  <c r="H40" i="1"/>
  <c r="I40" i="1" s="1"/>
  <c r="G40" i="1"/>
  <c r="F40" i="1"/>
  <c r="E40" i="1"/>
  <c r="D40" i="1"/>
  <c r="I39" i="1"/>
  <c r="G39" i="1"/>
  <c r="F39" i="1"/>
  <c r="E39" i="1"/>
  <c r="D39" i="1"/>
  <c r="H38" i="1"/>
  <c r="I38" i="1" s="1"/>
  <c r="G38" i="1"/>
  <c r="F38" i="1"/>
  <c r="E38" i="1"/>
  <c r="D38" i="1"/>
  <c r="H37" i="1"/>
  <c r="I37" i="1" s="1"/>
  <c r="G37" i="1"/>
  <c r="F37" i="1"/>
  <c r="E37" i="1"/>
  <c r="D37" i="1"/>
  <c r="I36" i="1"/>
  <c r="G36" i="1"/>
  <c r="F36" i="1"/>
  <c r="E36" i="1"/>
  <c r="D36" i="1"/>
  <c r="I35" i="1"/>
  <c r="G35" i="1"/>
  <c r="F35" i="1"/>
  <c r="E35" i="1"/>
  <c r="D35" i="1"/>
  <c r="I34" i="1"/>
  <c r="G34" i="1"/>
  <c r="F34" i="1"/>
  <c r="E34" i="1"/>
  <c r="D34" i="1"/>
  <c r="H33" i="1"/>
  <c r="I33" i="1" s="1"/>
  <c r="G33" i="1"/>
  <c r="F33" i="1"/>
  <c r="E33" i="1"/>
  <c r="D33" i="1"/>
  <c r="I32" i="1"/>
  <c r="G32" i="1"/>
  <c r="F32" i="1"/>
  <c r="E32" i="1"/>
  <c r="D32" i="1"/>
  <c r="I31" i="1"/>
  <c r="G31" i="1"/>
  <c r="F31" i="1"/>
  <c r="E31" i="1"/>
  <c r="D31" i="1"/>
  <c r="H30" i="1"/>
  <c r="I30" i="1" s="1"/>
  <c r="G30" i="1"/>
  <c r="F30" i="1"/>
  <c r="E30" i="1"/>
  <c r="D30" i="1"/>
  <c r="I29" i="1"/>
  <c r="G29" i="1"/>
  <c r="F29" i="1"/>
  <c r="E29" i="1"/>
  <c r="D29" i="1"/>
  <c r="H28" i="1"/>
  <c r="I28" i="1" s="1"/>
  <c r="G28" i="1"/>
  <c r="F28" i="1"/>
  <c r="E28" i="1"/>
  <c r="D28" i="1"/>
  <c r="H27" i="1"/>
  <c r="I27" i="1" s="1"/>
  <c r="G27" i="1"/>
  <c r="F27" i="1"/>
  <c r="E27" i="1"/>
  <c r="D27" i="1"/>
  <c r="H26" i="1"/>
  <c r="I26" i="1" s="1"/>
  <c r="G26" i="1"/>
  <c r="F26" i="1"/>
  <c r="E26" i="1"/>
  <c r="D26" i="1"/>
  <c r="H25" i="1"/>
  <c r="I25" i="1" s="1"/>
  <c r="G25" i="1"/>
  <c r="F25" i="1"/>
  <c r="E25" i="1"/>
  <c r="D25" i="1"/>
  <c r="I24" i="1"/>
  <c r="G24" i="1"/>
  <c r="F24" i="1"/>
  <c r="E24" i="1"/>
  <c r="D24" i="1"/>
  <c r="H23" i="1"/>
  <c r="I23" i="1" s="1"/>
  <c r="G23" i="1"/>
  <c r="F23" i="1"/>
  <c r="E23" i="1"/>
  <c r="D23" i="1"/>
  <c r="H22" i="1"/>
  <c r="I22" i="1" s="1"/>
  <c r="G22" i="1"/>
  <c r="F22" i="1"/>
  <c r="E22" i="1"/>
  <c r="D22" i="1"/>
  <c r="H21" i="1"/>
  <c r="I21" i="1" s="1"/>
  <c r="G21" i="1"/>
  <c r="F21" i="1"/>
  <c r="E21" i="1"/>
  <c r="D21" i="1"/>
  <c r="I20" i="1"/>
  <c r="G20" i="1"/>
  <c r="F20" i="1"/>
  <c r="E20" i="1"/>
  <c r="D20" i="1"/>
  <c r="H19" i="1"/>
  <c r="I19" i="1" s="1"/>
  <c r="G19" i="1"/>
  <c r="F19" i="1"/>
  <c r="E19" i="1"/>
  <c r="D19" i="1"/>
  <c r="H18" i="1"/>
  <c r="I18" i="1" s="1"/>
  <c r="G18" i="1"/>
  <c r="F18" i="1"/>
  <c r="E18" i="1"/>
  <c r="D18" i="1"/>
  <c r="H17" i="1"/>
  <c r="I17" i="1" s="1"/>
  <c r="G17" i="1"/>
  <c r="F17" i="1"/>
  <c r="E17" i="1"/>
  <c r="D17" i="1"/>
  <c r="H16" i="1"/>
  <c r="I16" i="1" s="1"/>
  <c r="G16" i="1"/>
  <c r="F16" i="1"/>
  <c r="E16" i="1"/>
  <c r="D16" i="1"/>
  <c r="H15" i="1"/>
  <c r="I15" i="1" s="1"/>
  <c r="G15" i="1"/>
  <c r="F15" i="1"/>
  <c r="E15" i="1"/>
  <c r="D15" i="1"/>
  <c r="I14" i="1"/>
  <c r="G14" i="1"/>
  <c r="F14" i="1"/>
  <c r="E14" i="1"/>
  <c r="D14" i="1"/>
  <c r="I13" i="1"/>
  <c r="G13" i="1"/>
  <c r="F13" i="1"/>
  <c r="E13" i="1"/>
  <c r="D13" i="1"/>
  <c r="H12" i="1"/>
  <c r="I12" i="1" s="1"/>
  <c r="G12" i="1"/>
  <c r="F12" i="1"/>
  <c r="E12" i="1"/>
  <c r="D12" i="1"/>
  <c r="H11" i="1"/>
  <c r="I11" i="1" s="1"/>
  <c r="G11" i="1"/>
  <c r="F11" i="1"/>
  <c r="E11" i="1"/>
  <c r="D11" i="1"/>
  <c r="I10" i="1"/>
  <c r="G10" i="1"/>
  <c r="F10" i="1"/>
  <c r="E10" i="1"/>
  <c r="D10" i="1"/>
  <c r="I9" i="1"/>
  <c r="G9" i="1"/>
  <c r="F9" i="1"/>
  <c r="E9" i="1"/>
  <c r="D9" i="1"/>
  <c r="H8" i="1"/>
  <c r="I8" i="1" s="1"/>
  <c r="G8" i="1"/>
  <c r="F8" i="1"/>
  <c r="E8" i="1"/>
  <c r="D8" i="1"/>
  <c r="H7" i="1"/>
  <c r="I7" i="1" s="1"/>
  <c r="G7" i="1"/>
  <c r="F7" i="1"/>
  <c r="E7" i="1"/>
  <c r="D7" i="1"/>
  <c r="I6" i="1"/>
  <c r="G6" i="1"/>
  <c r="F6" i="1"/>
  <c r="E6" i="1"/>
  <c r="D6" i="1"/>
  <c r="I5" i="1"/>
  <c r="G5" i="1"/>
  <c r="F5" i="1"/>
  <c r="E5" i="1"/>
  <c r="D5" i="1"/>
  <c r="H4" i="1"/>
  <c r="I4" i="1" s="1"/>
  <c r="G4" i="1"/>
  <c r="F4" i="1"/>
  <c r="E4" i="1"/>
  <c r="D4" i="1"/>
  <c r="I3" i="1"/>
  <c r="G3" i="1"/>
  <c r="F3" i="1"/>
  <c r="E3" i="1"/>
  <c r="D3" i="1"/>
  <c r="A46" i="12" l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96" i="3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J28" i="1"/>
  <c r="J35" i="1"/>
  <c r="J5" i="1"/>
  <c r="J21" i="1"/>
  <c r="J26" i="1"/>
  <c r="J38" i="1"/>
  <c r="J4" i="1"/>
  <c r="J23" i="1"/>
  <c r="J29" i="1"/>
  <c r="J33" i="1"/>
  <c r="J10" i="1"/>
  <c r="J12" i="1"/>
  <c r="J13" i="1"/>
  <c r="J18" i="1"/>
  <c r="J39" i="1"/>
  <c r="J3" i="1"/>
  <c r="J14" i="1"/>
  <c r="J16" i="1"/>
  <c r="J24" i="1"/>
  <c r="J31" i="1"/>
  <c r="J34" i="1"/>
  <c r="J43" i="1"/>
  <c r="J6" i="1"/>
  <c r="J8" i="1"/>
  <c r="J9" i="1"/>
  <c r="J36" i="1"/>
  <c r="J41" i="1"/>
  <c r="J44" i="1"/>
  <c r="E7" i="11"/>
  <c r="J22" i="1"/>
  <c r="J25" i="1"/>
  <c r="J27" i="1"/>
  <c r="J30" i="1"/>
  <c r="J37" i="1"/>
  <c r="J40" i="1"/>
  <c r="J7" i="1"/>
  <c r="J11" i="1"/>
  <c r="J15" i="1"/>
  <c r="J17" i="1"/>
  <c r="J19" i="1"/>
  <c r="J20" i="1"/>
  <c r="J32" i="1"/>
  <c r="J42" i="1"/>
  <c r="AB48" i="8"/>
  <c r="A102" i="3" l="1"/>
  <c r="A105" i="3" s="1"/>
  <c r="A107" i="3" s="1"/>
  <c r="A113" i="3" s="1"/>
  <c r="A123" i="3" s="1"/>
  <c r="A129" i="3" s="1"/>
  <c r="A130" i="3" l="1"/>
  <c r="A133" i="3" l="1"/>
  <c r="A135" i="3" s="1"/>
  <c r="A166" i="3" l="1"/>
  <c r="A168" i="3" s="1"/>
  <c r="A169" i="3" s="1"/>
  <c r="A172" i="3" s="1"/>
  <c r="A173" i="3" s="1"/>
  <c r="A174" i="3" l="1"/>
  <c r="A177" i="3" s="1"/>
  <c r="A179" i="3" s="1"/>
  <c r="A210" i="3" s="1"/>
  <c r="A220" i="3" s="1"/>
  <c r="A225" i="3" s="1"/>
  <c r="A228" i="3" s="1"/>
  <c r="A230" i="3" s="1"/>
  <c r="A233" i="3" s="1"/>
  <c r="A237" i="3" l="1"/>
  <c r="A241" i="3" s="1"/>
  <c r="A245" i="3" s="1"/>
  <c r="A255" i="3" l="1"/>
  <c r="A258" i="3" s="1"/>
  <c r="A250" i="3"/>
  <c r="F263" i="3" l="1"/>
  <c r="AB49" i="8" l="1"/>
  <c r="E61" i="12" l="1"/>
  <c r="F61" i="12"/>
  <c r="I61" i="12"/>
  <c r="H61" i="12"/>
  <c r="G61" i="12"/>
  <c r="E60" i="12"/>
  <c r="F60" i="12"/>
  <c r="I60" i="12"/>
  <c r="H60" i="12"/>
  <c r="G60" i="12"/>
  <c r="E54" i="12"/>
  <c r="D26" i="12"/>
  <c r="E34" i="12"/>
  <c r="E28" i="12"/>
  <c r="G54" i="12"/>
  <c r="D28" i="8"/>
  <c r="G28" i="12"/>
  <c r="F16" i="12"/>
  <c r="D16" i="12"/>
  <c r="H16" i="12"/>
  <c r="I16" i="12"/>
  <c r="E16" i="12"/>
  <c r="G16" i="12"/>
  <c r="D12" i="8"/>
  <c r="D15" i="12"/>
  <c r="F50" i="12"/>
  <c r="D11" i="8"/>
  <c r="G34" i="12"/>
  <c r="F15" i="12"/>
  <c r="H15" i="12"/>
  <c r="G15" i="12"/>
  <c r="I15" i="12"/>
  <c r="E15" i="12"/>
  <c r="G26" i="12"/>
  <c r="F28" i="12"/>
  <c r="D61" i="12" l="1"/>
  <c r="J61" i="12" s="1"/>
  <c r="D60" i="12"/>
  <c r="J60" i="12" s="1"/>
  <c r="J16" i="12"/>
  <c r="AC12" i="8"/>
  <c r="AD12" i="8"/>
  <c r="G73" i="12"/>
  <c r="G37" i="12"/>
  <c r="AC28" i="8"/>
  <c r="AD28" i="8"/>
  <c r="F73" i="12"/>
  <c r="F37" i="12"/>
  <c r="H54" i="12"/>
  <c r="H50" i="12"/>
  <c r="D40" i="8"/>
  <c r="D20" i="8"/>
  <c r="H34" i="12"/>
  <c r="F26" i="12"/>
  <c r="I28" i="12"/>
  <c r="E73" i="12"/>
  <c r="E37" i="12"/>
  <c r="D30" i="8"/>
  <c r="E50" i="12"/>
  <c r="F34" i="12"/>
  <c r="AD11" i="8"/>
  <c r="AC11" i="8"/>
  <c r="I50" i="12"/>
  <c r="I26" i="12"/>
  <c r="E26" i="12"/>
  <c r="H28" i="12"/>
  <c r="I34" i="12"/>
  <c r="I54" i="12"/>
  <c r="J15" i="12"/>
  <c r="D37" i="8"/>
  <c r="G50" i="12"/>
  <c r="D22" i="8"/>
  <c r="F54" i="12"/>
  <c r="AC30" i="8" l="1"/>
  <c r="AD30" i="8"/>
  <c r="H73" i="12"/>
  <c r="H37" i="12"/>
  <c r="AD37" i="8"/>
  <c r="AC37" i="8"/>
  <c r="D28" i="12"/>
  <c r="J28" i="12" s="1"/>
  <c r="D54" i="12"/>
  <c r="J54" i="12" s="1"/>
  <c r="AC20" i="8"/>
  <c r="AD20" i="8"/>
  <c r="AC40" i="8"/>
  <c r="AD40" i="8"/>
  <c r="AD22" i="8"/>
  <c r="AC22" i="8"/>
  <c r="D34" i="12"/>
  <c r="J34" i="12" s="1"/>
  <c r="H26" i="12"/>
  <c r="J26" i="12" s="1"/>
  <c r="I73" i="12"/>
  <c r="I37" i="12"/>
  <c r="D50" i="12"/>
  <c r="J50" i="12" s="1"/>
  <c r="D37" i="12"/>
  <c r="D73" i="12"/>
  <c r="J37" i="12" l="1"/>
  <c r="J73" i="12"/>
  <c r="I41" i="12"/>
  <c r="D16" i="8"/>
  <c r="E38" i="12"/>
  <c r="I51" i="12"/>
  <c r="D8" i="8"/>
  <c r="D43" i="12"/>
  <c r="G39" i="12"/>
  <c r="H55" i="12"/>
  <c r="I47" i="12"/>
  <c r="H46" i="12"/>
  <c r="F29" i="12"/>
  <c r="I25" i="12"/>
  <c r="F17" i="12"/>
  <c r="D13" i="12"/>
  <c r="E11" i="12"/>
  <c r="H45" i="12"/>
  <c r="I32" i="12"/>
  <c r="I30" i="12"/>
  <c r="H52" i="12"/>
  <c r="E47" i="12"/>
  <c r="H23" i="12"/>
  <c r="F14" i="12"/>
  <c r="G9" i="12"/>
  <c r="D6" i="12"/>
  <c r="J6" i="12" s="1"/>
  <c r="H9" i="12"/>
  <c r="G57" i="12"/>
  <c r="E7" i="12"/>
  <c r="H25" i="12"/>
  <c r="H27" i="12"/>
  <c r="I35" i="12"/>
  <c r="F20" i="12"/>
  <c r="E48" i="12"/>
  <c r="D44" i="12"/>
  <c r="F53" i="12"/>
  <c r="E32" i="12"/>
  <c r="F44" i="12"/>
  <c r="H48" i="12"/>
  <c r="D26" i="8"/>
  <c r="E5" i="12"/>
  <c r="F35" i="12"/>
  <c r="E27" i="12"/>
  <c r="G59" i="12"/>
  <c r="E25" i="12"/>
  <c r="E52" i="12"/>
  <c r="E56" i="12"/>
  <c r="G20" i="12"/>
  <c r="D48" i="12"/>
  <c r="I7" i="12"/>
  <c r="G35" i="12"/>
  <c r="I20" i="12"/>
  <c r="D21" i="8"/>
  <c r="I13" i="12"/>
  <c r="G21" i="12"/>
  <c r="D14" i="8"/>
  <c r="E35" i="12"/>
  <c r="H40" i="12"/>
  <c r="F27" i="12"/>
  <c r="H13" i="12"/>
  <c r="F21" i="12"/>
  <c r="G32" i="12"/>
  <c r="H32" i="12"/>
  <c r="I27" i="12"/>
  <c r="G27" i="12"/>
  <c r="H42" i="12"/>
  <c r="D56" i="12"/>
  <c r="D13" i="8"/>
  <c r="D35" i="8"/>
  <c r="F5" i="12"/>
  <c r="H38" i="12"/>
  <c r="F32" i="12"/>
  <c r="D19" i="8"/>
  <c r="D9" i="12"/>
  <c r="F10" i="12"/>
  <c r="F25" i="12"/>
  <c r="H47" i="12"/>
  <c r="G47" i="12"/>
  <c r="I5" i="12"/>
  <c r="I62" i="12" s="1"/>
  <c r="D15" i="8"/>
  <c r="I24" i="12"/>
  <c r="G25" i="12"/>
  <c r="H20" i="12"/>
  <c r="H30" i="12"/>
  <c r="F36" i="12"/>
  <c r="E40" i="12"/>
  <c r="G44" i="12"/>
  <c r="E20" i="12"/>
  <c r="G48" i="12"/>
  <c r="F48" i="12"/>
  <c r="I48" i="12"/>
  <c r="D38" i="8"/>
  <c r="D5" i="8"/>
  <c r="I23" i="12"/>
  <c r="H35" i="12"/>
  <c r="F7" i="12"/>
  <c r="G12" i="12"/>
  <c r="E44" i="12"/>
  <c r="H7" i="12"/>
  <c r="G7" i="12"/>
  <c r="I11" i="12"/>
  <c r="G17" i="12"/>
  <c r="F23" i="12"/>
  <c r="E29" i="12"/>
  <c r="H29" i="12"/>
  <c r="G29" i="12"/>
  <c r="I29" i="12"/>
  <c r="D23" i="8"/>
  <c r="D29" i="12"/>
  <c r="J29" i="12" s="1"/>
  <c r="E49" i="12"/>
  <c r="G49" i="12"/>
  <c r="F58" i="12"/>
  <c r="G58" i="12"/>
  <c r="G33" i="12"/>
  <c r="D39" i="12"/>
  <c r="G43" i="12"/>
  <c r="I21" i="12"/>
  <c r="G5" i="12"/>
  <c r="I44" i="12"/>
  <c r="F12" i="12"/>
  <c r="H44" i="12"/>
  <c r="D46" i="8"/>
  <c r="H5" i="12"/>
  <c r="H62" i="12" s="1"/>
  <c r="H22" i="12"/>
  <c r="E46" i="12"/>
  <c r="F51" i="12"/>
  <c r="D32" i="8"/>
  <c r="H8" i="12"/>
  <c r="H56" i="12"/>
  <c r="D39" i="8"/>
  <c r="E31" i="12"/>
  <c r="I56" i="12"/>
  <c r="G36" i="12"/>
  <c r="D34" i="8"/>
  <c r="D45" i="12"/>
  <c r="D18" i="8"/>
  <c r="F45" i="12"/>
  <c r="G31" i="12"/>
  <c r="E18" i="12"/>
  <c r="F56" i="12"/>
  <c r="F46" i="12"/>
  <c r="D17" i="8"/>
  <c r="I17" i="12"/>
  <c r="E21" i="12"/>
  <c r="I10" i="12"/>
  <c r="D4" i="8"/>
  <c r="F22" i="12"/>
  <c r="I36" i="12"/>
  <c r="G45" i="12"/>
  <c r="D6" i="8"/>
  <c r="I22" i="12"/>
  <c r="I55" i="12"/>
  <c r="I46" i="12"/>
  <c r="E43" i="12"/>
  <c r="D42" i="8"/>
  <c r="F33" i="12"/>
  <c r="D33" i="12"/>
  <c r="I58" i="12"/>
  <c r="G23" i="12"/>
  <c r="E51" i="12"/>
  <c r="I42" i="12"/>
  <c r="F41" i="12"/>
  <c r="D41" i="12"/>
  <c r="G52" i="12"/>
  <c r="F47" i="12"/>
  <c r="G10" i="12"/>
  <c r="F19" i="12"/>
  <c r="F6" i="12"/>
  <c r="E8" i="12"/>
  <c r="H6" i="12"/>
  <c r="D44" i="8"/>
  <c r="G38" i="12"/>
  <c r="G13" i="12"/>
  <c r="G14" i="12"/>
  <c r="H21" i="12"/>
  <c r="E36" i="12"/>
  <c r="D21" i="12"/>
  <c r="J21" i="12" s="1"/>
  <c r="H17" i="12"/>
  <c r="I9" i="12"/>
  <c r="H33" i="12"/>
  <c r="E30" i="12"/>
  <c r="G46" i="12"/>
  <c r="D41" i="8"/>
  <c r="D7" i="8"/>
  <c r="F9" i="12"/>
  <c r="E9" i="12"/>
  <c r="E39" i="12"/>
  <c r="F8" i="12"/>
  <c r="D11" i="12"/>
  <c r="I31" i="12"/>
  <c r="H36" i="12"/>
  <c r="G40" i="12"/>
  <c r="I12" i="12"/>
  <c r="I53" i="12"/>
  <c r="I57" i="12"/>
  <c r="G41" i="12"/>
  <c r="D46" i="12"/>
  <c r="J46" i="12" s="1"/>
  <c r="H12" i="12"/>
  <c r="H51" i="12"/>
  <c r="G8" i="12"/>
  <c r="E41" i="12"/>
  <c r="D51" i="12"/>
  <c r="J51" i="12" s="1"/>
  <c r="E22" i="12"/>
  <c r="D12" i="12"/>
  <c r="F39" i="12"/>
  <c r="H39" i="12"/>
  <c r="D36" i="8"/>
  <c r="E58" i="12"/>
  <c r="E23" i="12"/>
  <c r="E17" i="12"/>
  <c r="D23" i="12"/>
  <c r="F30" i="12"/>
  <c r="I33" i="12"/>
  <c r="D33" i="8"/>
  <c r="G6" i="12"/>
  <c r="F52" i="12"/>
  <c r="E10" i="12"/>
  <c r="H10" i="12"/>
  <c r="D25" i="8"/>
  <c r="F42" i="12"/>
  <c r="I38" i="12"/>
  <c r="D9" i="8"/>
  <c r="E45" i="12"/>
  <c r="D10" i="12"/>
  <c r="J10" i="12" s="1"/>
  <c r="E6" i="12"/>
  <c r="I39" i="12"/>
  <c r="G42" i="12"/>
  <c r="G30" i="12"/>
  <c r="F13" i="12"/>
  <c r="H58" i="12"/>
  <c r="H24" i="12"/>
  <c r="D24" i="8"/>
  <c r="H49" i="12"/>
  <c r="I59" i="12"/>
  <c r="I8" i="12"/>
  <c r="I45" i="12"/>
  <c r="I18" i="12"/>
  <c r="H18" i="12"/>
  <c r="H41" i="12"/>
  <c r="G22" i="12"/>
  <c r="E33" i="12"/>
  <c r="E55" i="12"/>
  <c r="D31" i="8"/>
  <c r="I52" i="12"/>
  <c r="D47" i="12"/>
  <c r="J47" i="12" s="1"/>
  <c r="F38" i="12"/>
  <c r="E42" i="12"/>
  <c r="E13" i="12"/>
  <c r="F55" i="12"/>
  <c r="I6" i="12"/>
  <c r="G55" i="12"/>
  <c r="I19" i="12"/>
  <c r="G51" i="12"/>
  <c r="F43" i="12"/>
  <c r="D24" i="12"/>
  <c r="H43" i="12"/>
  <c r="I43" i="12"/>
  <c r="E53" i="12"/>
  <c r="I49" i="12"/>
  <c r="F11" i="12"/>
  <c r="F40" i="12"/>
  <c r="F59" i="12"/>
  <c r="G19" i="12"/>
  <c r="E24" i="12"/>
  <c r="F57" i="12"/>
  <c r="D45" i="8"/>
  <c r="E57" i="12"/>
  <c r="D10" i="8"/>
  <c r="F31" i="12"/>
  <c r="D29" i="8"/>
  <c r="D27" i="8"/>
  <c r="G11" i="12"/>
  <c r="H57" i="12"/>
  <c r="H14" i="12"/>
  <c r="H31" i="12"/>
  <c r="I14" i="12"/>
  <c r="F49" i="12"/>
  <c r="D59" i="12"/>
  <c r="J59" i="12" s="1"/>
  <c r="E59" i="12"/>
  <c r="H59" i="12"/>
  <c r="G24" i="12"/>
  <c r="D43" i="8"/>
  <c r="G53" i="12"/>
  <c r="H53" i="12"/>
  <c r="H11" i="12"/>
  <c r="F24" i="12"/>
  <c r="E14" i="12"/>
  <c r="H19" i="12"/>
  <c r="D49" i="12"/>
  <c r="E19" i="12"/>
  <c r="I40" i="12"/>
  <c r="G56" i="12" l="1"/>
  <c r="D52" i="12"/>
  <c r="J52" i="12" s="1"/>
  <c r="D30" i="12"/>
  <c r="J30" i="12" s="1"/>
  <c r="D5" i="12"/>
  <c r="G18" i="12"/>
  <c r="G62" i="12" s="1"/>
  <c r="D18" i="12"/>
  <c r="D25" i="12"/>
  <c r="J25" i="12" s="1"/>
  <c r="D38" i="12"/>
  <c r="J38" i="12" s="1"/>
  <c r="D40" i="12"/>
  <c r="J40" i="12" s="1"/>
  <c r="D14" i="12"/>
  <c r="J14" i="12" s="1"/>
  <c r="D27" i="12"/>
  <c r="J27" i="12" s="1"/>
  <c r="D57" i="12"/>
  <c r="J57" i="12" s="1"/>
  <c r="D32" i="12"/>
  <c r="J32" i="12" s="1"/>
  <c r="D22" i="12"/>
  <c r="J22" i="12" s="1"/>
  <c r="D35" i="12"/>
  <c r="J35" i="12" s="1"/>
  <c r="D17" i="12"/>
  <c r="J17" i="12" s="1"/>
  <c r="D31" i="12"/>
  <c r="J31" i="12" s="1"/>
  <c r="D20" i="12"/>
  <c r="J20" i="12" s="1"/>
  <c r="D7" i="12"/>
  <c r="J7" i="12" s="1"/>
  <c r="D19" i="12"/>
  <c r="J19" i="12" s="1"/>
  <c r="D42" i="12"/>
  <c r="J42" i="12" s="1"/>
  <c r="E12" i="12"/>
  <c r="D53" i="12"/>
  <c r="J53" i="12" s="1"/>
  <c r="D58" i="12"/>
  <c r="J58" i="12" s="1"/>
  <c r="D36" i="12"/>
  <c r="J36" i="12" s="1"/>
  <c r="D55" i="12"/>
  <c r="J55" i="12" s="1"/>
  <c r="AC25" i="8"/>
  <c r="AD25" i="8"/>
  <c r="J11" i="12"/>
  <c r="J41" i="12"/>
  <c r="AC6" i="8"/>
  <c r="AD6" i="8"/>
  <c r="J49" i="12"/>
  <c r="J24" i="12"/>
  <c r="AC31" i="8"/>
  <c r="AD31" i="8"/>
  <c r="AD33" i="8"/>
  <c r="AC33" i="8"/>
  <c r="J23" i="12"/>
  <c r="AC7" i="8"/>
  <c r="AD7" i="8"/>
  <c r="J45" i="12"/>
  <c r="AC39" i="8"/>
  <c r="AD39" i="8"/>
  <c r="AD5" i="8"/>
  <c r="AC5" i="8"/>
  <c r="J9" i="12"/>
  <c r="AD19" i="8"/>
  <c r="AC19" i="8"/>
  <c r="J56" i="12"/>
  <c r="AD14" i="8"/>
  <c r="AC14" i="8"/>
  <c r="AC21" i="8"/>
  <c r="AD21" i="8"/>
  <c r="J48" i="12"/>
  <c r="AC26" i="8"/>
  <c r="AD26" i="8"/>
  <c r="AD24" i="8"/>
  <c r="AC24" i="8"/>
  <c r="J33" i="12"/>
  <c r="AC38" i="8"/>
  <c r="AD38" i="8"/>
  <c r="AD15" i="8"/>
  <c r="AC15" i="8"/>
  <c r="AC13" i="8"/>
  <c r="AD13" i="8"/>
  <c r="J44" i="12"/>
  <c r="J13" i="12"/>
  <c r="J43" i="12"/>
  <c r="AD10" i="8"/>
  <c r="AC10" i="8"/>
  <c r="AD29" i="8"/>
  <c r="AC29" i="8"/>
  <c r="AD9" i="8"/>
  <c r="AC9" i="8"/>
  <c r="AD36" i="8"/>
  <c r="AC36" i="8"/>
  <c r="AD41" i="8"/>
  <c r="AC41" i="8"/>
  <c r="AD44" i="8"/>
  <c r="AC44" i="8"/>
  <c r="AC17" i="8"/>
  <c r="AD17" i="8"/>
  <c r="AD18" i="8"/>
  <c r="AC18" i="8"/>
  <c r="AD32" i="8"/>
  <c r="AC32" i="8"/>
  <c r="AD23" i="8"/>
  <c r="AC23" i="8"/>
  <c r="E62" i="12"/>
  <c r="AC8" i="8"/>
  <c r="AD8" i="8"/>
  <c r="J12" i="12"/>
  <c r="J39" i="12"/>
  <c r="AC27" i="8"/>
  <c r="AD27" i="8"/>
  <c r="AD43" i="8"/>
  <c r="AC43" i="8"/>
  <c r="AC45" i="8"/>
  <c r="AD45" i="8"/>
  <c r="AD42" i="8"/>
  <c r="AC42" i="8"/>
  <c r="AD4" i="8"/>
  <c r="AC4" i="8"/>
  <c r="D48" i="8"/>
  <c r="AC34" i="8"/>
  <c r="AD34" i="8"/>
  <c r="AD46" i="8"/>
  <c r="AC46" i="8"/>
  <c r="AC35" i="8"/>
  <c r="AD35" i="8"/>
  <c r="F18" i="12"/>
  <c r="F62" i="12" s="1"/>
  <c r="AD16" i="8"/>
  <c r="AC16" i="8"/>
  <c r="J18" i="12" l="1"/>
  <c r="E263" i="3"/>
  <c r="J5" i="12"/>
  <c r="D8" i="12"/>
  <c r="J8" i="12" s="1"/>
  <c r="D62" i="12" l="1"/>
  <c r="J62" i="12"/>
</calcChain>
</file>

<file path=xl/sharedStrings.xml><?xml version="1.0" encoding="utf-8"?>
<sst xmlns="http://schemas.openxmlformats.org/spreadsheetml/2006/main" count="592" uniqueCount="209">
  <si>
    <t>N &amp; F</t>
  </si>
  <si>
    <t>S.NO</t>
  </si>
  <si>
    <t>EMP.ID</t>
  </si>
  <si>
    <t>EMP NAME</t>
  </si>
  <si>
    <t>Actual days worked</t>
  </si>
  <si>
    <t>Weekly off</t>
  </si>
  <si>
    <t>Leave availed</t>
  </si>
  <si>
    <t>Comp. OFF</t>
  </si>
  <si>
    <t>worked</t>
  </si>
  <si>
    <t>holiday</t>
  </si>
  <si>
    <t>TOTAL</t>
  </si>
  <si>
    <t>No. of night shifts</t>
  </si>
  <si>
    <t>A.SAMPATH KUMAR</t>
  </si>
  <si>
    <t>S.JOSEPH</t>
  </si>
  <si>
    <t>V.ANANDAN</t>
  </si>
  <si>
    <t>E.PALANI</t>
  </si>
  <si>
    <t>P.MANIKANDA KUMAR</t>
  </si>
  <si>
    <t>P.GEORGE STEEPAN</t>
  </si>
  <si>
    <t>S.BRITTO JOSEPH</t>
  </si>
  <si>
    <t>S.LOGANATHAN</t>
  </si>
  <si>
    <t>V.DURAI</t>
  </si>
  <si>
    <t>S.PRABU</t>
  </si>
  <si>
    <t>L.RAJKUMAR</t>
  </si>
  <si>
    <t>R.MANOHARAN</t>
  </si>
  <si>
    <t>A.HEMANTH KUMAR</t>
  </si>
  <si>
    <t>T.V.SANKAR</t>
  </si>
  <si>
    <t>P.RAJAGURU</t>
  </si>
  <si>
    <t>M.MURUGESAN</t>
  </si>
  <si>
    <t>M.PRAKASAM</t>
  </si>
  <si>
    <t>A.GOPAL</t>
  </si>
  <si>
    <t>K.BALAJI</t>
  </si>
  <si>
    <t>U.PREM BAHADUR</t>
  </si>
  <si>
    <t>R.TEK BAHADUR</t>
  </si>
  <si>
    <t>S.JOTHI</t>
  </si>
  <si>
    <t>R.SRINIVASAN</t>
  </si>
  <si>
    <t>M.MADHIVANAN</t>
  </si>
  <si>
    <t>G.CHANDRAN</t>
  </si>
  <si>
    <t>S.BHASKER</t>
  </si>
  <si>
    <t>C.YUVARAJ</t>
  </si>
  <si>
    <t>M.GANESH</t>
  </si>
  <si>
    <t>M.SAMINATHAN</t>
  </si>
  <si>
    <t>P.RUPANKUMAR</t>
  </si>
  <si>
    <t>G.KANNIYAPPAN</t>
  </si>
  <si>
    <t>M.MOHANRAJ</t>
  </si>
  <si>
    <t>P.ELAVARASAN</t>
  </si>
  <si>
    <t>S.NICKLESH</t>
  </si>
  <si>
    <t>V.GOKULAN</t>
  </si>
  <si>
    <t>D.VENKATESH</t>
  </si>
  <si>
    <t>C.MOHAN</t>
  </si>
  <si>
    <t>P.UDHAYAKUMAR</t>
  </si>
  <si>
    <t>A.NALLASELVAM</t>
  </si>
  <si>
    <t>K.MASATHUVAN</t>
  </si>
  <si>
    <t>B.R.PARASURAMAN</t>
  </si>
  <si>
    <t>M.RAMESH</t>
  </si>
  <si>
    <t>ACTUAL WORKING DAYS OF FACTORY</t>
  </si>
  <si>
    <t>N&amp;F Holidays</t>
  </si>
  <si>
    <t>E.CODE</t>
  </si>
  <si>
    <t>EMPLOYEE NAME</t>
  </si>
  <si>
    <t>Week. Off</t>
  </si>
  <si>
    <t>WORKED</t>
  </si>
  <si>
    <t>NOT WORKED</t>
  </si>
  <si>
    <t>Comp.Off</t>
  </si>
  <si>
    <t>Total</t>
  </si>
  <si>
    <t>Remarks</t>
  </si>
  <si>
    <t>A.AZHAGAR</t>
  </si>
  <si>
    <t>RAMESH T</t>
  </si>
  <si>
    <t>MUTHUSAMY M</t>
  </si>
  <si>
    <t>PARANTHAMAN S</t>
  </si>
  <si>
    <t>SARAVANAN S</t>
  </si>
  <si>
    <t>GAURAV SRIVASTAVA</t>
  </si>
  <si>
    <t>S.PREMKUMAR</t>
  </si>
  <si>
    <t>R.RANJITHKUMAR</t>
  </si>
  <si>
    <t>BALAJI</t>
  </si>
  <si>
    <t>K. AKILAN</t>
  </si>
  <si>
    <t>Dinesh</t>
  </si>
  <si>
    <t>R.DINESH</t>
  </si>
  <si>
    <t>R.SATHISHKUMAR</t>
  </si>
  <si>
    <t>SABARINATHAN S</t>
  </si>
  <si>
    <t>SARAVANA PERUMAL</t>
  </si>
  <si>
    <t>DURAI A K</t>
  </si>
  <si>
    <t>VINOTH M G</t>
  </si>
  <si>
    <t>UHESAN G</t>
  </si>
  <si>
    <t>DINESH SHANKAR M</t>
  </si>
  <si>
    <t>A.AJITHKUMAR</t>
  </si>
  <si>
    <t>S.STEVA RUBAN</t>
  </si>
  <si>
    <t>P.S.KARTHI</t>
  </si>
  <si>
    <t>G.SWETHA WILLIAM</t>
  </si>
  <si>
    <t>VINOTHKUMAR R</t>
  </si>
  <si>
    <t>KAVIN V</t>
  </si>
  <si>
    <t>K.A.DINESH</t>
  </si>
  <si>
    <t>THARANI S</t>
  </si>
  <si>
    <t>SILAMBARASAN</t>
  </si>
  <si>
    <t>DHANUSH</t>
  </si>
  <si>
    <t>DALIJIN</t>
  </si>
  <si>
    <t>MOHAN RAJ</t>
  </si>
  <si>
    <t>SIVAKUMAR</t>
  </si>
  <si>
    <t>JOTHEESHWARI. B</t>
  </si>
  <si>
    <t>S. JANSIRANI</t>
  </si>
  <si>
    <t>BOOBALAN</t>
  </si>
  <si>
    <t>PARVIN RAJ</t>
  </si>
  <si>
    <t>S. KANAGARAJ</t>
  </si>
  <si>
    <t>R. ADHAVAN</t>
  </si>
  <si>
    <t>D.VELAYUTHAM</t>
  </si>
  <si>
    <t>ADDITION</t>
  </si>
  <si>
    <t>E CODE</t>
  </si>
  <si>
    <t>DOJ</t>
  </si>
  <si>
    <t>DEPT</t>
  </si>
  <si>
    <t>BENEFICIARY NAME</t>
  </si>
  <si>
    <t>SBI A/C NO</t>
  </si>
  <si>
    <t>IFSC CODE</t>
  </si>
  <si>
    <t>BRANCH</t>
  </si>
  <si>
    <t>Remarks.</t>
  </si>
  <si>
    <t>DELETION</t>
  </si>
  <si>
    <t>ATTACH LEAVE APPLICATION</t>
  </si>
  <si>
    <t>DATE</t>
  </si>
  <si>
    <t>LEAVE</t>
  </si>
  <si>
    <t>COMP. OFF</t>
  </si>
  <si>
    <t xml:space="preserve">RAESON FOR AVAILING LEAVE </t>
  </si>
  <si>
    <t>DINESH</t>
  </si>
  <si>
    <t>MOHANRAJ</t>
  </si>
  <si>
    <t xml:space="preserve">OT SLIPS TO BE ATTACHED </t>
  </si>
  <si>
    <t>TOTAL NO. OF HOURS</t>
  </si>
  <si>
    <t>NORMAL WORKING HOURS</t>
  </si>
  <si>
    <t>OVERTIME HOURS</t>
  </si>
  <si>
    <t>REASON FOR OT</t>
  </si>
  <si>
    <t>REMARKS</t>
  </si>
  <si>
    <t>TOTAL OT HOURS WORKED</t>
  </si>
  <si>
    <t>PROPOSED IN TIME</t>
  </si>
  <si>
    <t xml:space="preserve">ACTUAL IN TIME </t>
  </si>
  <si>
    <t>PROPOSED OUT TIME</t>
  </si>
  <si>
    <t xml:space="preserve">ACTUAL OUT TIME </t>
  </si>
  <si>
    <t xml:space="preserve">IN TIME </t>
  </si>
  <si>
    <t>OUT TIME</t>
  </si>
  <si>
    <t>NO. OF HOURS</t>
  </si>
  <si>
    <t>REASON</t>
  </si>
  <si>
    <t>LIST OF EMPLOYEES DEPLOYED - ELIGIBLE FOR  NOT OVERTIME</t>
  </si>
  <si>
    <t>LIST OF EMPLOYEES DEPLOYED - ELIGIBLE FOR OVERTIME</t>
  </si>
  <si>
    <t>NO. OF NIGHT SHIFTS</t>
  </si>
  <si>
    <t>DATES</t>
  </si>
  <si>
    <t>SARAVANAN</t>
  </si>
  <si>
    <t>GAURAV SRIVATSAVA</t>
  </si>
  <si>
    <t>PREMKUMAR</t>
  </si>
  <si>
    <t>K.Akilan</t>
  </si>
  <si>
    <t>S.Dinesh</t>
  </si>
  <si>
    <t>Silambarasan</t>
  </si>
  <si>
    <t>SATHISHKUMAR</t>
  </si>
  <si>
    <t>SABARINATHAN</t>
  </si>
  <si>
    <t>AJITHKUMAR</t>
  </si>
  <si>
    <t>STEVA RUBAN</t>
  </si>
  <si>
    <t>KARTHIK.P.S</t>
  </si>
  <si>
    <t>VINOTHKUMAR</t>
  </si>
  <si>
    <t>KAVIN</t>
  </si>
  <si>
    <t>DINESH .K.A</t>
  </si>
  <si>
    <t xml:space="preserve"> </t>
  </si>
  <si>
    <t>FROM DATE</t>
  </si>
  <si>
    <t>IN TIME</t>
  </si>
  <si>
    <t>NO. OF HOURS WORKED</t>
  </si>
  <si>
    <t>ACTUAL NATURE OF WORK</t>
  </si>
  <si>
    <t xml:space="preserve">DEPUTED TO </t>
  </si>
  <si>
    <t>REASON FOR DEPUTATION</t>
  </si>
  <si>
    <t>ANNEXURE-4-NATIONAL &amp; FESTIVAL HOLIDAYS FOR THE MONTH OF NOVEMBER-2023</t>
  </si>
  <si>
    <t>E.NO</t>
  </si>
  <si>
    <t>ATTENDANCE FOR THE MONTH OF JANUARY -2024</t>
  </si>
  <si>
    <t>ANNEXURE-1-LEAVE RECORDS FOR THE MONTH OF  JANUARY -2024</t>
  </si>
  <si>
    <t>ANNEXURE-3-OVERTIME STATEMENT FOR THE MONTH OF JANUARY - 2024</t>
  </si>
  <si>
    <t>ANNEXURE-3A-CONSOLIDATED OVERTIME STATEMENT FOR THE MONTH OF JANUARY - 2024</t>
  </si>
  <si>
    <t>ANNEXURE-2-PERMISSION RECORS FOR THE MONTH OF  JANUARY  -2024</t>
  </si>
  <si>
    <t>ANNEXURE-5-NIGHT SHIFT FOR THE MONTH OF  JANUARY - 2024</t>
  </si>
  <si>
    <t>ANNEXURE-4-NATIONAL &amp; FESTIVAL HOLIDAYS FOR THE MONTH OF  JANUARY -2024</t>
  </si>
  <si>
    <t>EMPLOYEES DEPLOYED FOR ALTERNATE WORK FOR THE MONTH OF  JANUARY -2024</t>
  </si>
  <si>
    <t>MUGILAN</t>
  </si>
  <si>
    <t>GOING TO NATIVE</t>
  </si>
  <si>
    <t>ABSENT</t>
  </si>
  <si>
    <t>ROOM PACKING</t>
  </si>
  <si>
    <t>AZHAGAR</t>
  </si>
  <si>
    <t>Personal Work</t>
  </si>
  <si>
    <t>Health Issue</t>
  </si>
  <si>
    <t>MANPOWER SHORTAGE</t>
  </si>
  <si>
    <t>V ANANDHAN</t>
  </si>
  <si>
    <t>INSTEAD OF WORKED ON 27-12-2023</t>
  </si>
  <si>
    <t>R.DHANUSH</t>
  </si>
  <si>
    <t>INSTEAD OF WORKED ON 11-12-2023</t>
  </si>
  <si>
    <t>VINOTH KUMAR R</t>
  </si>
  <si>
    <t>PRAKASH</t>
  </si>
  <si>
    <t>INSTEAD OF WORKED ON 31-12-2023</t>
  </si>
  <si>
    <t>INSTEAD OF WORKED ON 15-01-2024</t>
  </si>
  <si>
    <t>INSTEAD OF WORKED ON 14-01-2024</t>
  </si>
  <si>
    <t>INSTEAD OF WORKED ON 07-01-2024</t>
  </si>
  <si>
    <t>V DURAI</t>
  </si>
  <si>
    <t>INSTEAD OF WORKED ON 26-01-2024</t>
  </si>
  <si>
    <t>INSTEAD OF WORKED ON 16-01-2024</t>
  </si>
  <si>
    <t>INSTEAD OF WORKED ON 19-01-2024</t>
  </si>
  <si>
    <t>INSTEAD OF WORKED ON 22-01-2024</t>
  </si>
  <si>
    <t>INSTEAD OF WORKED ON 21-01-2024</t>
  </si>
  <si>
    <t>INSTEAD OF WORKED ON 18-01-2024</t>
  </si>
  <si>
    <t>NEW</t>
  </si>
  <si>
    <t>Manoj kumar</t>
  </si>
  <si>
    <t>Mayur Mangesh ghatkar</t>
  </si>
  <si>
    <t>RESIGNED ON 06-01-24</t>
  </si>
  <si>
    <t>PRODUCTION</t>
  </si>
  <si>
    <t>RESIGNED ON 31-01-24</t>
  </si>
  <si>
    <t>SBIN0012797</t>
  </si>
  <si>
    <t>SBIN0003688</t>
  </si>
  <si>
    <t>JOLARPETTAI</t>
  </si>
  <si>
    <t>MANOJKUMAR GANESH</t>
  </si>
  <si>
    <t>REDDIYAR PALAYAM</t>
  </si>
  <si>
    <t>MAYUR MANGESHGHATKAR</t>
  </si>
  <si>
    <t>INSTEAD OF WORKED ON 23-12-2023</t>
  </si>
  <si>
    <t>INSTEAD OF WORKED ON 06-01-2024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</si>
</sst>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_);_(* \(#,##0.00\);_(* &quot;-&quot;_);_(@_)"/>
    <numFmt numFmtId="165" formatCode="dd/mm/yyyy"/>
  </numFmts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name val="Arial"/>
      <family val="2"/>
    </font>
    <font>
      <sz val="11"/>
      <color theme="1" tint="4.9989318521683403E-2"/>
      <name val="Calibri"/>
      <family val="2"/>
      <scheme val="minor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24" fillId="0" borderId="0"/>
    <xf numFmtId="0" fontId="24" fillId="0" borderId="0"/>
    <xf numFmtId="0" fontId="28" fillId="0" borderId="0"/>
    <xf numFmtId="43" fontId="29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wrapText="1"/>
    </xf>
    <xf numFmtId="0" fontId="11" fillId="0" borderId="0" xfId="0" applyFont="1"/>
    <xf numFmtId="0" fontId="12" fillId="0" borderId="1" xfId="0" applyFont="1" applyBorder="1" applyAlignment="1">
      <alignment wrapText="1"/>
    </xf>
    <xf numFmtId="0" fontId="0" fillId="0" borderId="1" xfId="0" applyBorder="1"/>
    <xf numFmtId="0" fontId="13" fillId="0" borderId="1" xfId="0" applyFont="1" applyBorder="1" applyAlignment="1" applyProtection="1">
      <alignment horizontal="center" vertical="top" readingOrder="1"/>
      <protection locked="0"/>
    </xf>
    <xf numFmtId="0" fontId="13" fillId="0" borderId="1" xfId="0" applyFont="1" applyBorder="1" applyAlignment="1" applyProtection="1">
      <alignment vertical="top" readingOrder="1"/>
      <protection locked="0"/>
    </xf>
    <xf numFmtId="14" fontId="0" fillId="0" borderId="1" xfId="0" applyNumberFormat="1" applyBorder="1"/>
    <xf numFmtId="0" fontId="0" fillId="0" borderId="0" xfId="0" applyAlignment="1">
      <alignment horizontal="center"/>
    </xf>
    <xf numFmtId="0" fontId="1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4" fillId="0" borderId="0" xfId="0" applyFont="1" applyAlignment="1">
      <alignment horizontal="center" wrapText="1"/>
    </xf>
    <xf numFmtId="0" fontId="14" fillId="0" borderId="0" xfId="0" applyFont="1"/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wrapText="1"/>
    </xf>
    <xf numFmtId="0" fontId="16" fillId="0" borderId="1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12" fillId="0" borderId="1" xfId="0" applyNumberFormat="1" applyFont="1" applyBorder="1" applyAlignment="1">
      <alignment wrapText="1"/>
    </xf>
    <xf numFmtId="20" fontId="12" fillId="0" borderId="1" xfId="0" applyNumberFormat="1" applyFont="1" applyBorder="1" applyAlignment="1">
      <alignment wrapText="1"/>
    </xf>
    <xf numFmtId="20" fontId="0" fillId="0" borderId="0" xfId="0" applyNumberFormat="1" applyAlignment="1">
      <alignment wrapText="1"/>
    </xf>
    <xf numFmtId="14" fontId="0" fillId="0" borderId="0" xfId="0" applyNumberFormat="1"/>
    <xf numFmtId="0" fontId="16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wrapText="1"/>
    </xf>
    <xf numFmtId="0" fontId="0" fillId="0" borderId="0" xfId="0" applyAlignment="1">
      <alignment vertical="center"/>
    </xf>
    <xf numFmtId="0" fontId="26" fillId="0" borderId="1" xfId="0" applyFont="1" applyBorder="1" applyAlignment="1">
      <alignment wrapText="1"/>
    </xf>
    <xf numFmtId="0" fontId="26" fillId="0" borderId="1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17" fontId="0" fillId="0" borderId="0" xfId="0" applyNumberFormat="1"/>
    <xf numFmtId="0" fontId="12" fillId="0" borderId="2" xfId="0" applyFont="1" applyBorder="1" applyAlignment="1">
      <alignment horizontal="left" wrapText="1"/>
    </xf>
    <xf numFmtId="0" fontId="12" fillId="0" borderId="8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3" fillId="0" borderId="1" xfId="0" applyFont="1" applyBorder="1"/>
    <xf numFmtId="0" fontId="10" fillId="0" borderId="1" xfId="0" applyFont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28" fillId="0" borderId="0" xfId="3"/>
    <xf numFmtId="0" fontId="21" fillId="0" borderId="0" xfId="3" applyFont="1"/>
    <xf numFmtId="0" fontId="18" fillId="0" borderId="0" xfId="3" applyFont="1" applyAlignment="1">
      <alignment wrapText="1"/>
    </xf>
    <xf numFmtId="0" fontId="22" fillId="0" borderId="1" xfId="3" applyFont="1" applyBorder="1" applyAlignment="1" applyProtection="1">
      <alignment horizontal="left" vertical="center"/>
      <protection locked="0"/>
    </xf>
    <xf numFmtId="0" fontId="18" fillId="0" borderId="1" xfId="3" applyFont="1" applyBorder="1" applyAlignment="1">
      <alignment horizontal="center" vertical="center" wrapText="1"/>
    </xf>
    <xf numFmtId="14" fontId="18" fillId="0" borderId="1" xfId="3" applyNumberFormat="1" applyFont="1" applyBorder="1" applyAlignment="1">
      <alignment vertical="center" wrapText="1"/>
    </xf>
    <xf numFmtId="0" fontId="20" fillId="0" borderId="2" xfId="3" applyFont="1" applyBorder="1" applyAlignment="1">
      <alignment vertical="center"/>
    </xf>
    <xf numFmtId="0" fontId="18" fillId="2" borderId="1" xfId="3" applyFont="1" applyFill="1" applyBorder="1" applyAlignment="1">
      <alignment horizontal="center" vertical="center" wrapText="1"/>
    </xf>
    <xf numFmtId="0" fontId="17" fillId="0" borderId="2" xfId="3" applyFont="1" applyBorder="1" applyAlignment="1">
      <alignment vertical="center"/>
    </xf>
    <xf numFmtId="0" fontId="16" fillId="0" borderId="1" xfId="3" applyFont="1" applyBorder="1" applyAlignment="1">
      <alignment horizontal="center" vertical="center"/>
    </xf>
    <xf numFmtId="0" fontId="28" fillId="0" borderId="0" xfId="3" applyAlignment="1">
      <alignment wrapText="1"/>
    </xf>
    <xf numFmtId="0" fontId="19" fillId="0" borderId="1" xfId="3" applyFont="1" applyBorder="1" applyAlignment="1">
      <alignment wrapText="1"/>
    </xf>
    <xf numFmtId="0" fontId="19" fillId="0" borderId="1" xfId="3" applyFont="1" applyBorder="1" applyAlignment="1">
      <alignment horizontal="center" vertical="center" wrapText="1"/>
    </xf>
    <xf numFmtId="0" fontId="12" fillId="0" borderId="0" xfId="3" applyFont="1"/>
    <xf numFmtId="0" fontId="0" fillId="0" borderId="1" xfId="0" applyBorder="1" applyAlignment="1">
      <alignment horizontal="center" vertical="center" wrapText="1"/>
    </xf>
    <xf numFmtId="43" fontId="0" fillId="0" borderId="0" xfId="4" applyFont="1"/>
    <xf numFmtId="0" fontId="8" fillId="0" borderId="1" xfId="0" applyFont="1" applyBorder="1" applyAlignment="1">
      <alignment vertical="center" wrapText="1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/>
    <xf numFmtId="0" fontId="23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8" fillId="3" borderId="1" xfId="3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 applyAlignment="1">
      <alignment horizontal="center" vertical="center"/>
    </xf>
    <xf numFmtId="43" fontId="0" fillId="0" borderId="0" xfId="4" applyFont="1" applyAlignment="1">
      <alignment horizontal="center"/>
    </xf>
    <xf numFmtId="0" fontId="4" fillId="0" borderId="1" xfId="0" applyFont="1" applyBorder="1"/>
    <xf numFmtId="0" fontId="12" fillId="0" borderId="1" xfId="0" applyFont="1" applyFill="1" applyBorder="1" applyAlignment="1">
      <alignment horizontal="center" vertical="center"/>
    </xf>
    <xf numFmtId="165" fontId="23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0" xfId="0" applyFont="1"/>
    <xf numFmtId="0" fontId="7" fillId="0" borderId="0" xfId="0" applyFont="1" applyFill="1"/>
    <xf numFmtId="0" fontId="23" fillId="0" borderId="1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0" fontId="5" fillId="0" borderId="1" xfId="0" applyFont="1" applyFill="1" applyBorder="1"/>
    <xf numFmtId="0" fontId="23" fillId="0" borderId="2" xfId="0" applyFont="1" applyBorder="1"/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4" fillId="0" borderId="0" xfId="3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wrapText="1"/>
    </xf>
  </cellXfs>
  <cellStyles count="5">
    <cellStyle name="Comma" xfId="4" builtinId="3"/>
    <cellStyle name="Nor}al 2" xfId="1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</cellStyles>
  <dxfs count="5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b val="0"/>
        <i/>
        <color theme="0"/>
      </font>
      <fill>
        <patternFill patternType="solid">
          <bgColor theme="0"/>
        </patternFill>
      </fill>
    </dxf>
    <dxf>
      <font>
        <color auto="1"/>
      </font>
      <fill>
        <patternFill patternType="solid"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chikarpooram\e\Salary%20sheets%2020-21\AUGUST-2020\Attendance-2\1.KKL%20FACTORY%20MONTHLY%20ATTEDANCE%20AUG'2020-cop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USTER%20ATT%20KKL%20-%20J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esktop/THARANI/ATTENDANCE-2024/DAILY%20ATTENDANCE%20JAN/22-01-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L"/>
      <sheetName val="KKL OT"/>
      <sheetName val="RESIGNATION"/>
      <sheetName val="COVID - 19"/>
    </sheetNames>
    <sheetDataSet>
      <sheetData sheetId="0">
        <row r="4">
          <cell r="B4">
            <v>503</v>
          </cell>
          <cell r="C4" t="str">
            <v>A.SAMPATH KUMAR</v>
          </cell>
          <cell r="D4" t="str">
            <v>WO</v>
          </cell>
          <cell r="E4" t="str">
            <v>NS</v>
          </cell>
          <cell r="F4" t="str">
            <v>NS</v>
          </cell>
          <cell r="G4" t="str">
            <v>NS</v>
          </cell>
          <cell r="H4" t="str">
            <v>NS</v>
          </cell>
          <cell r="I4" t="str">
            <v>NS</v>
          </cell>
          <cell r="J4" t="str">
            <v>NS</v>
          </cell>
          <cell r="K4" t="str">
            <v>WO</v>
          </cell>
          <cell r="L4" t="str">
            <v>P</v>
          </cell>
          <cell r="M4" t="str">
            <v>P</v>
          </cell>
          <cell r="N4" t="str">
            <v>P</v>
          </cell>
          <cell r="O4" t="str">
            <v>P</v>
          </cell>
          <cell r="P4" t="str">
            <v>P</v>
          </cell>
          <cell r="Q4" t="str">
            <v>½P(½PL)</v>
          </cell>
          <cell r="R4" t="str">
            <v>HO</v>
          </cell>
          <cell r="S4" t="str">
            <v>P(Per)</v>
          </cell>
          <cell r="T4" t="str">
            <v>P</v>
          </cell>
          <cell r="U4" t="str">
            <v>P</v>
          </cell>
          <cell r="V4" t="str">
            <v>P</v>
          </cell>
          <cell r="W4" t="str">
            <v>NS</v>
          </cell>
          <cell r="X4" t="str">
            <v>NS</v>
          </cell>
          <cell r="Y4" t="str">
            <v>HO</v>
          </cell>
          <cell r="Z4" t="str">
            <v>NS</v>
          </cell>
          <cell r="AA4" t="str">
            <v>NS</v>
          </cell>
          <cell r="AB4" t="str">
            <v>NS</v>
          </cell>
          <cell r="AC4" t="str">
            <v>NS</v>
          </cell>
          <cell r="AD4" t="str">
            <v>NS</v>
          </cell>
          <cell r="AE4" t="str">
            <v>NS</v>
          </cell>
          <cell r="AF4" t="str">
            <v>WO</v>
          </cell>
          <cell r="AG4" t="str">
            <v>L(PL)</v>
          </cell>
          <cell r="AH4" t="str">
            <v>L(PL)</v>
          </cell>
          <cell r="AI4">
            <v>22</v>
          </cell>
          <cell r="AJ4">
            <v>23.5</v>
          </cell>
          <cell r="AK4">
            <v>0.5</v>
          </cell>
          <cell r="AL4">
            <v>1</v>
          </cell>
          <cell r="AM4">
            <v>0</v>
          </cell>
          <cell r="AN4">
            <v>2</v>
          </cell>
          <cell r="AO4">
            <v>2.5</v>
          </cell>
          <cell r="AP4">
            <v>3</v>
          </cell>
        </row>
        <row r="5">
          <cell r="B5">
            <v>509</v>
          </cell>
          <cell r="C5" t="str">
            <v>S.JOSEPH</v>
          </cell>
          <cell r="D5" t="str">
            <v>P</v>
          </cell>
          <cell r="E5" t="str">
            <v>P</v>
          </cell>
          <cell r="F5" t="str">
            <v>WO</v>
          </cell>
          <cell r="G5" t="str">
            <v>P</v>
          </cell>
          <cell r="H5" t="str">
            <v>P</v>
          </cell>
          <cell r="I5" t="str">
            <v>P</v>
          </cell>
          <cell r="J5" t="str">
            <v>P</v>
          </cell>
          <cell r="K5" t="str">
            <v>WO</v>
          </cell>
          <cell r="L5" t="str">
            <v>P</v>
          </cell>
          <cell r="M5" t="str">
            <v>L(PL)</v>
          </cell>
          <cell r="N5" t="str">
            <v>P</v>
          </cell>
          <cell r="O5" t="str">
            <v>P</v>
          </cell>
          <cell r="P5" t="str">
            <v>P</v>
          </cell>
          <cell r="Q5" t="str">
            <v>P</v>
          </cell>
          <cell r="R5" t="str">
            <v>HO</v>
          </cell>
          <cell r="S5" t="str">
            <v>P</v>
          </cell>
          <cell r="T5" t="str">
            <v>P</v>
          </cell>
          <cell r="U5" t="str">
            <v>P</v>
          </cell>
          <cell r="V5" t="str">
            <v>P</v>
          </cell>
          <cell r="W5" t="str">
            <v>P</v>
          </cell>
          <cell r="X5" t="str">
            <v>P</v>
          </cell>
          <cell r="Y5" t="str">
            <v>P</v>
          </cell>
          <cell r="Z5" t="str">
            <v>½P(½PL)</v>
          </cell>
          <cell r="AA5" t="str">
            <v>L(PL)</v>
          </cell>
          <cell r="AB5" t="str">
            <v>P</v>
          </cell>
          <cell r="AC5" t="str">
            <v>P</v>
          </cell>
          <cell r="AD5" t="str">
            <v>P</v>
          </cell>
          <cell r="AE5" t="str">
            <v>P</v>
          </cell>
          <cell r="AF5" t="str">
            <v>WO</v>
          </cell>
          <cell r="AG5" t="str">
            <v>P</v>
          </cell>
          <cell r="AH5" t="str">
            <v>P</v>
          </cell>
          <cell r="AI5">
            <v>24</v>
          </cell>
          <cell r="AJ5">
            <v>24.5</v>
          </cell>
          <cell r="AK5">
            <v>0.5</v>
          </cell>
          <cell r="AL5">
            <v>0</v>
          </cell>
          <cell r="AM5">
            <v>0</v>
          </cell>
          <cell r="AN5">
            <v>1</v>
          </cell>
          <cell r="AO5">
            <v>2.5</v>
          </cell>
          <cell r="AP5">
            <v>3</v>
          </cell>
          <cell r="AQ5">
            <v>31</v>
          </cell>
          <cell r="AR5">
            <v>10</v>
          </cell>
          <cell r="AS5">
            <v>0</v>
          </cell>
          <cell r="AT5" t="str">
            <v>1(22)</v>
          </cell>
          <cell r="AU5">
            <v>1</v>
          </cell>
        </row>
        <row r="6">
          <cell r="B6">
            <v>516</v>
          </cell>
          <cell r="C6" t="str">
            <v>V.ANANDAN</v>
          </cell>
          <cell r="D6" t="str">
            <v>P</v>
          </cell>
          <cell r="E6" t="str">
            <v>WO</v>
          </cell>
          <cell r="F6" t="str">
            <v>P</v>
          </cell>
          <cell r="G6" t="str">
            <v>P</v>
          </cell>
          <cell r="H6" t="str">
            <v>P</v>
          </cell>
          <cell r="I6" t="str">
            <v>P</v>
          </cell>
          <cell r="J6" t="str">
            <v>P</v>
          </cell>
          <cell r="K6" t="str">
            <v>P</v>
          </cell>
          <cell r="L6" t="str">
            <v>WO</v>
          </cell>
          <cell r="M6" t="str">
            <v>P</v>
          </cell>
          <cell r="N6" t="str">
            <v>P(Per)</v>
          </cell>
          <cell r="O6" t="str">
            <v>P</v>
          </cell>
          <cell r="P6" t="str">
            <v>P</v>
          </cell>
          <cell r="Q6" t="str">
            <v>P</v>
          </cell>
          <cell r="R6" t="str">
            <v>HO</v>
          </cell>
          <cell r="S6" t="str">
            <v>WO</v>
          </cell>
          <cell r="T6" t="str">
            <v>P</v>
          </cell>
          <cell r="U6" t="str">
            <v>P</v>
          </cell>
          <cell r="V6" t="str">
            <v>P</v>
          </cell>
          <cell r="W6" t="str">
            <v>P</v>
          </cell>
          <cell r="X6" t="str">
            <v>P</v>
          </cell>
          <cell r="Y6" t="str">
            <v>HO</v>
          </cell>
          <cell r="Z6" t="str">
            <v>WO</v>
          </cell>
          <cell r="AA6" t="str">
            <v>L(PL)</v>
          </cell>
          <cell r="AB6" t="str">
            <v>P</v>
          </cell>
          <cell r="AC6" t="str">
            <v>P</v>
          </cell>
          <cell r="AD6" t="str">
            <v>P(Per)</v>
          </cell>
          <cell r="AE6" t="str">
            <v>L(PL)</v>
          </cell>
          <cell r="AF6" t="str">
            <v>P</v>
          </cell>
          <cell r="AG6" t="str">
            <v>WO</v>
          </cell>
          <cell r="AH6" t="str">
            <v>P</v>
          </cell>
          <cell r="AI6">
            <v>20</v>
          </cell>
          <cell r="AJ6">
            <v>22</v>
          </cell>
          <cell r="AK6">
            <v>0</v>
          </cell>
          <cell r="AL6">
            <v>2</v>
          </cell>
          <cell r="AM6">
            <v>0</v>
          </cell>
          <cell r="AN6">
            <v>2</v>
          </cell>
          <cell r="AO6">
            <v>2</v>
          </cell>
          <cell r="AP6">
            <v>5</v>
          </cell>
          <cell r="AQ6">
            <v>31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B7">
            <v>525</v>
          </cell>
          <cell r="C7" t="str">
            <v>E.PALANI</v>
          </cell>
          <cell r="D7" t="str">
            <v>WO</v>
          </cell>
          <cell r="E7" t="str">
            <v>P</v>
          </cell>
          <cell r="F7" t="str">
            <v>P</v>
          </cell>
          <cell r="G7" t="str">
            <v>P</v>
          </cell>
          <cell r="H7" t="str">
            <v>P</v>
          </cell>
          <cell r="I7" t="str">
            <v>L(PL)</v>
          </cell>
          <cell r="J7" t="str">
            <v>NS</v>
          </cell>
          <cell r="K7" t="str">
            <v>WO</v>
          </cell>
          <cell r="L7" t="str">
            <v>P</v>
          </cell>
          <cell r="M7" t="str">
            <v>P</v>
          </cell>
          <cell r="N7" t="str">
            <v>P</v>
          </cell>
          <cell r="O7" t="str">
            <v>P</v>
          </cell>
          <cell r="P7" t="str">
            <v>P</v>
          </cell>
          <cell r="Q7" t="str">
            <v>P</v>
          </cell>
          <cell r="R7" t="str">
            <v>HO</v>
          </cell>
          <cell r="S7" t="str">
            <v>NS</v>
          </cell>
          <cell r="T7" t="str">
            <v>NS</v>
          </cell>
          <cell r="U7" t="str">
            <v>NS</v>
          </cell>
          <cell r="V7" t="str">
            <v>NS</v>
          </cell>
          <cell r="W7" t="str">
            <v>NS</v>
          </cell>
          <cell r="X7" t="str">
            <v>NS</v>
          </cell>
          <cell r="Y7" t="str">
            <v>HO</v>
          </cell>
          <cell r="Z7" t="str">
            <v>P</v>
          </cell>
          <cell r="AA7" t="str">
            <v>P</v>
          </cell>
          <cell r="AB7" t="str">
            <v>P</v>
          </cell>
          <cell r="AC7" t="str">
            <v>P</v>
          </cell>
          <cell r="AD7" t="str">
            <v>P</v>
          </cell>
          <cell r="AE7" t="str">
            <v>NS</v>
          </cell>
          <cell r="AF7" t="str">
            <v>WO</v>
          </cell>
          <cell r="AG7" t="str">
            <v>P</v>
          </cell>
          <cell r="AH7" t="str">
            <v>P</v>
          </cell>
          <cell r="AI7">
            <v>25</v>
          </cell>
          <cell r="AJ7">
            <v>25</v>
          </cell>
          <cell r="AK7">
            <v>0</v>
          </cell>
          <cell r="AL7">
            <v>0</v>
          </cell>
          <cell r="AM7">
            <v>0</v>
          </cell>
          <cell r="AN7">
            <v>2</v>
          </cell>
          <cell r="AO7">
            <v>1</v>
          </cell>
          <cell r="AP7">
            <v>3</v>
          </cell>
          <cell r="AQ7">
            <v>31</v>
          </cell>
          <cell r="AR7">
            <v>35</v>
          </cell>
          <cell r="AS7">
            <v>8</v>
          </cell>
          <cell r="AT7">
            <v>0</v>
          </cell>
          <cell r="AU7">
            <v>0</v>
          </cell>
        </row>
        <row r="8">
          <cell r="B8">
            <v>536</v>
          </cell>
          <cell r="C8" t="str">
            <v>P.MANIKANDA KUMAR</v>
          </cell>
          <cell r="D8" t="str">
            <v>LWP</v>
          </cell>
          <cell r="E8" t="str">
            <v>LWP</v>
          </cell>
          <cell r="F8" t="str">
            <v>LWP</v>
          </cell>
          <cell r="G8" t="str">
            <v>LWP</v>
          </cell>
          <cell r="H8" t="str">
            <v>LWP</v>
          </cell>
          <cell r="I8" t="str">
            <v>LWP</v>
          </cell>
          <cell r="J8" t="str">
            <v>P</v>
          </cell>
          <cell r="K8" t="str">
            <v>P</v>
          </cell>
          <cell r="L8" t="str">
            <v>P</v>
          </cell>
          <cell r="M8" t="str">
            <v>P</v>
          </cell>
          <cell r="N8" t="str">
            <v>P</v>
          </cell>
          <cell r="O8" t="str">
            <v>P</v>
          </cell>
          <cell r="P8" t="str">
            <v>WO</v>
          </cell>
          <cell r="Q8" t="str">
            <v>NS</v>
          </cell>
          <cell r="R8" t="str">
            <v>NS</v>
          </cell>
          <cell r="S8" t="str">
            <v>NS</v>
          </cell>
          <cell r="T8" t="str">
            <v>NS</v>
          </cell>
          <cell r="U8" t="str">
            <v>NS</v>
          </cell>
          <cell r="V8" t="str">
            <v>NS</v>
          </cell>
          <cell r="W8" t="str">
            <v>WO</v>
          </cell>
          <cell r="X8" t="str">
            <v>P</v>
          </cell>
          <cell r="Y8" t="str">
            <v>NS</v>
          </cell>
          <cell r="Z8" t="str">
            <v>P</v>
          </cell>
          <cell r="AA8" t="str">
            <v>P</v>
          </cell>
          <cell r="AB8" t="str">
            <v>P</v>
          </cell>
          <cell r="AC8" t="str">
            <v>P</v>
          </cell>
          <cell r="AD8" t="str">
            <v>WO</v>
          </cell>
          <cell r="AE8" t="str">
            <v>P</v>
          </cell>
          <cell r="AF8" t="str">
            <v>½P(½PL)</v>
          </cell>
          <cell r="AG8" t="str">
            <v>P</v>
          </cell>
          <cell r="AH8" t="str">
            <v>L(PL)</v>
          </cell>
          <cell r="AI8">
            <v>26</v>
          </cell>
          <cell r="AJ8">
            <v>26.5</v>
          </cell>
          <cell r="AK8">
            <v>0.5</v>
          </cell>
          <cell r="AL8">
            <v>0</v>
          </cell>
          <cell r="AM8">
            <v>0</v>
          </cell>
          <cell r="AN8">
            <v>0</v>
          </cell>
          <cell r="AO8">
            <v>1.5</v>
          </cell>
          <cell r="AP8">
            <v>3</v>
          </cell>
          <cell r="AQ8">
            <v>31</v>
          </cell>
          <cell r="AR8">
            <v>0</v>
          </cell>
          <cell r="AS8">
            <v>7</v>
          </cell>
          <cell r="AT8" t="str">
            <v>2(15,22)</v>
          </cell>
          <cell r="AU8">
            <v>2</v>
          </cell>
        </row>
        <row r="9">
          <cell r="B9">
            <v>552</v>
          </cell>
          <cell r="C9" t="str">
            <v>P.GEORGE STEEPAN</v>
          </cell>
          <cell r="D9" t="str">
            <v>NS</v>
          </cell>
          <cell r="E9" t="str">
            <v>P</v>
          </cell>
          <cell r="F9" t="str">
            <v>P</v>
          </cell>
          <cell r="G9" t="str">
            <v>P</v>
          </cell>
          <cell r="H9" t="str">
            <v>P</v>
          </cell>
          <cell r="I9" t="str">
            <v>P</v>
          </cell>
          <cell r="J9" t="str">
            <v>WO</v>
          </cell>
          <cell r="K9" t="str">
            <v>NS</v>
          </cell>
          <cell r="L9" t="str">
            <v>NS</v>
          </cell>
          <cell r="M9" t="str">
            <v>NS</v>
          </cell>
          <cell r="N9" t="str">
            <v>NS</v>
          </cell>
          <cell r="O9" t="str">
            <v>NS</v>
          </cell>
          <cell r="P9" t="str">
            <v>NS</v>
          </cell>
          <cell r="Q9" t="str">
            <v>WO</v>
          </cell>
          <cell r="R9" t="str">
            <v>P</v>
          </cell>
          <cell r="S9" t="str">
            <v>P</v>
          </cell>
          <cell r="T9" t="str">
            <v>P</v>
          </cell>
          <cell r="U9" t="str">
            <v>½P(½PL)</v>
          </cell>
          <cell r="V9" t="str">
            <v>P</v>
          </cell>
          <cell r="W9" t="str">
            <v>P</v>
          </cell>
          <cell r="X9" t="str">
            <v>WO</v>
          </cell>
          <cell r="Y9" t="str">
            <v>P</v>
          </cell>
          <cell r="Z9" t="str">
            <v>P(Per)</v>
          </cell>
          <cell r="AA9" t="str">
            <v>P</v>
          </cell>
          <cell r="AB9" t="str">
            <v>P</v>
          </cell>
          <cell r="AC9" t="str">
            <v>P</v>
          </cell>
          <cell r="AD9" t="str">
            <v>P</v>
          </cell>
          <cell r="AE9" t="str">
            <v>WO</v>
          </cell>
          <cell r="AF9" t="str">
            <v>NS</v>
          </cell>
          <cell r="AG9" t="str">
            <v>NS</v>
          </cell>
          <cell r="AH9" t="str">
            <v>NS</v>
          </cell>
          <cell r="AI9">
            <v>25</v>
          </cell>
          <cell r="AJ9">
            <v>26.5</v>
          </cell>
          <cell r="AK9">
            <v>0.5</v>
          </cell>
          <cell r="AL9">
            <v>1</v>
          </cell>
          <cell r="AM9">
            <v>0</v>
          </cell>
          <cell r="AN9">
            <v>0</v>
          </cell>
          <cell r="AO9">
            <v>0.5</v>
          </cell>
          <cell r="AP9">
            <v>4</v>
          </cell>
          <cell r="AQ9">
            <v>31</v>
          </cell>
          <cell r="AR9">
            <v>0</v>
          </cell>
          <cell r="AS9">
            <v>10</v>
          </cell>
          <cell r="AT9" t="str">
            <v>2(15,22)</v>
          </cell>
          <cell r="AU9">
            <v>2</v>
          </cell>
        </row>
        <row r="10">
          <cell r="B10">
            <v>572</v>
          </cell>
          <cell r="C10" t="str">
            <v>S.BRITTO JOSEPH</v>
          </cell>
          <cell r="D10" t="str">
            <v>P</v>
          </cell>
          <cell r="E10" t="str">
            <v>P</v>
          </cell>
          <cell r="F10" t="str">
            <v>P</v>
          </cell>
          <cell r="G10" t="str">
            <v>P</v>
          </cell>
          <cell r="H10" t="str">
            <v>WO</v>
          </cell>
          <cell r="I10" t="str">
            <v>P</v>
          </cell>
          <cell r="J10" t="str">
            <v>P</v>
          </cell>
          <cell r="K10" t="str">
            <v>P</v>
          </cell>
          <cell r="L10" t="str">
            <v>P</v>
          </cell>
          <cell r="M10" t="str">
            <v>P</v>
          </cell>
          <cell r="N10" t="str">
            <v>P</v>
          </cell>
          <cell r="O10" t="str">
            <v>WO</v>
          </cell>
          <cell r="P10" t="str">
            <v>P</v>
          </cell>
          <cell r="Q10" t="str">
            <v>P</v>
          </cell>
          <cell r="R10" t="str">
            <v>HO</v>
          </cell>
          <cell r="S10" t="str">
            <v>P</v>
          </cell>
          <cell r="T10" t="str">
            <v>P</v>
          </cell>
          <cell r="U10" t="str">
            <v>WO</v>
          </cell>
          <cell r="V10" t="str">
            <v>P</v>
          </cell>
          <cell r="W10" t="str">
            <v>P</v>
          </cell>
          <cell r="X10" t="str">
            <v>P</v>
          </cell>
          <cell r="Y10" t="str">
            <v>HO</v>
          </cell>
          <cell r="Z10" t="str">
            <v>P</v>
          </cell>
          <cell r="AA10" t="str">
            <v>P</v>
          </cell>
          <cell r="AB10" t="str">
            <v>WO</v>
          </cell>
          <cell r="AC10" t="str">
            <v>P</v>
          </cell>
          <cell r="AD10" t="str">
            <v>P</v>
          </cell>
          <cell r="AE10" t="str">
            <v>P</v>
          </cell>
          <cell r="AF10" t="str">
            <v>P</v>
          </cell>
          <cell r="AG10" t="str">
            <v>P</v>
          </cell>
          <cell r="AH10" t="str">
            <v>P</v>
          </cell>
          <cell r="AI10">
            <v>25</v>
          </cell>
          <cell r="AJ10">
            <v>25</v>
          </cell>
          <cell r="AK10">
            <v>0</v>
          </cell>
          <cell r="AL10">
            <v>0</v>
          </cell>
          <cell r="AM10">
            <v>0</v>
          </cell>
          <cell r="AN10">
            <v>2</v>
          </cell>
          <cell r="AO10">
            <v>0</v>
          </cell>
          <cell r="AP10">
            <v>4</v>
          </cell>
          <cell r="AQ10">
            <v>31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B11">
            <v>589</v>
          </cell>
          <cell r="C11" t="str">
            <v>S.LOGANATHAN</v>
          </cell>
          <cell r="D11" t="str">
            <v>P</v>
          </cell>
          <cell r="E11" t="str">
            <v>WO</v>
          </cell>
          <cell r="F11" t="str">
            <v>P</v>
          </cell>
          <cell r="G11" t="str">
            <v>P</v>
          </cell>
          <cell r="H11" t="str">
            <v>P</v>
          </cell>
          <cell r="I11" t="str">
            <v>P</v>
          </cell>
          <cell r="J11" t="str">
            <v>P</v>
          </cell>
          <cell r="K11" t="str">
            <v>P</v>
          </cell>
          <cell r="L11" t="str">
            <v>WO</v>
          </cell>
          <cell r="M11" t="str">
            <v>P</v>
          </cell>
          <cell r="N11" t="str">
            <v>P</v>
          </cell>
          <cell r="O11" t="str">
            <v>P</v>
          </cell>
          <cell r="P11" t="str">
            <v>P</v>
          </cell>
          <cell r="Q11" t="str">
            <v>P</v>
          </cell>
          <cell r="R11" t="str">
            <v>HO</v>
          </cell>
          <cell r="S11" t="str">
            <v>WO</v>
          </cell>
          <cell r="T11" t="str">
            <v>P</v>
          </cell>
          <cell r="U11" t="str">
            <v>P</v>
          </cell>
          <cell r="V11" t="str">
            <v>P</v>
          </cell>
          <cell r="W11" t="str">
            <v>P</v>
          </cell>
          <cell r="X11" t="str">
            <v>P</v>
          </cell>
          <cell r="Y11" t="str">
            <v>HO</v>
          </cell>
          <cell r="Z11" t="str">
            <v>WO</v>
          </cell>
          <cell r="AA11" t="str">
            <v>P</v>
          </cell>
          <cell r="AB11" t="str">
            <v>P</v>
          </cell>
          <cell r="AC11" t="str">
            <v>P</v>
          </cell>
          <cell r="AD11" t="str">
            <v>P</v>
          </cell>
          <cell r="AE11" t="str">
            <v>P</v>
          </cell>
          <cell r="AF11" t="str">
            <v>P</v>
          </cell>
          <cell r="AG11" t="str">
            <v>WO</v>
          </cell>
          <cell r="AH11" t="str">
            <v>P</v>
          </cell>
          <cell r="AI11">
            <v>24</v>
          </cell>
          <cell r="AJ11">
            <v>24</v>
          </cell>
          <cell r="AK11">
            <v>0</v>
          </cell>
          <cell r="AL11">
            <v>0</v>
          </cell>
          <cell r="AM11">
            <v>0</v>
          </cell>
          <cell r="AN11">
            <v>2</v>
          </cell>
          <cell r="AO11">
            <v>0</v>
          </cell>
          <cell r="AP11">
            <v>5</v>
          </cell>
          <cell r="AQ11">
            <v>31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</row>
        <row r="12">
          <cell r="B12">
            <v>591</v>
          </cell>
          <cell r="C12" t="str">
            <v>V.DURAI</v>
          </cell>
          <cell r="D12" t="str">
            <v>P</v>
          </cell>
          <cell r="E12" t="str">
            <v>WO</v>
          </cell>
          <cell r="F12" t="str">
            <v>P</v>
          </cell>
          <cell r="G12" t="str">
            <v>P</v>
          </cell>
          <cell r="H12" t="str">
            <v>P</v>
          </cell>
          <cell r="I12" t="str">
            <v>P</v>
          </cell>
          <cell r="J12" t="str">
            <v>P</v>
          </cell>
          <cell r="K12" t="str">
            <v>P</v>
          </cell>
          <cell r="L12" t="str">
            <v>WO</v>
          </cell>
          <cell r="M12" t="str">
            <v>P</v>
          </cell>
          <cell r="N12" t="str">
            <v>P</v>
          </cell>
          <cell r="O12" t="str">
            <v>P</v>
          </cell>
          <cell r="P12" t="str">
            <v>P</v>
          </cell>
          <cell r="Q12" t="str">
            <v>P</v>
          </cell>
          <cell r="R12" t="str">
            <v>P</v>
          </cell>
          <cell r="S12" t="str">
            <v>WO</v>
          </cell>
          <cell r="T12" t="str">
            <v>P</v>
          </cell>
          <cell r="U12" t="str">
            <v>P</v>
          </cell>
          <cell r="V12" t="str">
            <v>P</v>
          </cell>
          <cell r="W12" t="str">
            <v>P</v>
          </cell>
          <cell r="X12" t="str">
            <v>P</v>
          </cell>
          <cell r="Y12" t="str">
            <v>P</v>
          </cell>
          <cell r="Z12" t="str">
            <v>WO</v>
          </cell>
          <cell r="AA12" t="str">
            <v>P</v>
          </cell>
          <cell r="AB12" t="str">
            <v>P</v>
          </cell>
          <cell r="AC12" t="str">
            <v>P</v>
          </cell>
          <cell r="AD12" t="str">
            <v>P</v>
          </cell>
          <cell r="AE12" t="str">
            <v>P</v>
          </cell>
          <cell r="AF12" t="str">
            <v>P</v>
          </cell>
          <cell r="AG12" t="str">
            <v>P</v>
          </cell>
          <cell r="AH12" t="str">
            <v>P</v>
          </cell>
          <cell r="AI12">
            <v>27</v>
          </cell>
          <cell r="AJ12">
            <v>27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4</v>
          </cell>
          <cell r="AQ12">
            <v>31</v>
          </cell>
          <cell r="AR12">
            <v>0</v>
          </cell>
          <cell r="AS12">
            <v>0</v>
          </cell>
          <cell r="AT12" t="str">
            <v>2(15,22)</v>
          </cell>
          <cell r="AU12">
            <v>2</v>
          </cell>
        </row>
        <row r="13">
          <cell r="B13">
            <v>593</v>
          </cell>
          <cell r="C13" t="str">
            <v>S.PRABU</v>
          </cell>
          <cell r="D13" t="str">
            <v>P</v>
          </cell>
          <cell r="E13" t="str">
            <v>P</v>
          </cell>
          <cell r="F13" t="str">
            <v>P</v>
          </cell>
          <cell r="G13" t="str">
            <v>P</v>
          </cell>
          <cell r="H13" t="str">
            <v>P(Per)</v>
          </cell>
          <cell r="I13" t="str">
            <v>WO</v>
          </cell>
          <cell r="J13" t="str">
            <v>NS</v>
          </cell>
          <cell r="K13" t="str">
            <v>L(PL)</v>
          </cell>
          <cell r="L13" t="str">
            <v>NS</v>
          </cell>
          <cell r="M13" t="str">
            <v>NS</v>
          </cell>
          <cell r="N13" t="str">
            <v>NS</v>
          </cell>
          <cell r="O13" t="str">
            <v>NS</v>
          </cell>
          <cell r="P13" t="str">
            <v>WO</v>
          </cell>
          <cell r="Q13" t="str">
            <v>P</v>
          </cell>
          <cell r="R13" t="str">
            <v>P</v>
          </cell>
          <cell r="S13" t="str">
            <v>P</v>
          </cell>
          <cell r="T13" t="str">
            <v>P</v>
          </cell>
          <cell r="U13" t="str">
            <v>L(PL)</v>
          </cell>
          <cell r="V13" t="str">
            <v>P</v>
          </cell>
          <cell r="W13" t="str">
            <v>WO</v>
          </cell>
          <cell r="X13" t="str">
            <v>NS</v>
          </cell>
          <cell r="Y13" t="str">
            <v>HO</v>
          </cell>
          <cell r="Z13" t="str">
            <v>L(PL)</v>
          </cell>
          <cell r="AA13" t="str">
            <v>L(PL)</v>
          </cell>
          <cell r="AB13" t="str">
            <v>NS</v>
          </cell>
          <cell r="AC13" t="str">
            <v>NS</v>
          </cell>
          <cell r="AD13" t="str">
            <v>WO</v>
          </cell>
          <cell r="AE13" t="str">
            <v>P(Per)</v>
          </cell>
          <cell r="AF13" t="str">
            <v>P</v>
          </cell>
          <cell r="AG13" t="str">
            <v>P</v>
          </cell>
          <cell r="AH13" t="str">
            <v>P</v>
          </cell>
          <cell r="AI13">
            <v>20</v>
          </cell>
          <cell r="AJ13">
            <v>22</v>
          </cell>
          <cell r="AK13">
            <v>0</v>
          </cell>
          <cell r="AL13">
            <v>2</v>
          </cell>
          <cell r="AM13">
            <v>0</v>
          </cell>
          <cell r="AN13">
            <v>1</v>
          </cell>
          <cell r="AO13">
            <v>4</v>
          </cell>
          <cell r="AP13">
            <v>4</v>
          </cell>
          <cell r="AQ13">
            <v>31</v>
          </cell>
          <cell r="AR13">
            <v>88</v>
          </cell>
          <cell r="AS13">
            <v>8</v>
          </cell>
          <cell r="AT13" t="str">
            <v>1(15)</v>
          </cell>
          <cell r="AU13">
            <v>1</v>
          </cell>
        </row>
        <row r="14">
          <cell r="B14">
            <v>611</v>
          </cell>
          <cell r="C14" t="str">
            <v>L.RAJKUMAR</v>
          </cell>
          <cell r="D14" t="str">
            <v>P</v>
          </cell>
          <cell r="E14" t="str">
            <v>P</v>
          </cell>
          <cell r="F14" t="str">
            <v>P</v>
          </cell>
          <cell r="G14" t="str">
            <v>WO</v>
          </cell>
          <cell r="H14" t="str">
            <v>P</v>
          </cell>
          <cell r="I14" t="str">
            <v>P</v>
          </cell>
          <cell r="J14" t="str">
            <v>P</v>
          </cell>
          <cell r="K14" t="str">
            <v>P</v>
          </cell>
          <cell r="L14" t="str">
            <v>P</v>
          </cell>
          <cell r="M14" t="str">
            <v>P</v>
          </cell>
          <cell r="N14" t="str">
            <v>WO</v>
          </cell>
          <cell r="O14" t="str">
            <v>½P(½PL)</v>
          </cell>
          <cell r="P14" t="str">
            <v>P</v>
          </cell>
          <cell r="Q14" t="str">
            <v>P</v>
          </cell>
          <cell r="R14" t="str">
            <v>HO</v>
          </cell>
          <cell r="S14" t="str">
            <v>P</v>
          </cell>
          <cell r="T14" t="str">
            <v>P</v>
          </cell>
          <cell r="U14" t="str">
            <v>WO</v>
          </cell>
          <cell r="V14" t="str">
            <v>P</v>
          </cell>
          <cell r="W14" t="str">
            <v>P</v>
          </cell>
          <cell r="X14" t="str">
            <v>P</v>
          </cell>
          <cell r="Y14" t="str">
            <v>HO</v>
          </cell>
          <cell r="Z14" t="str">
            <v>P</v>
          </cell>
          <cell r="AA14" t="str">
            <v>P</v>
          </cell>
          <cell r="AB14" t="str">
            <v>WO</v>
          </cell>
          <cell r="AC14" t="str">
            <v>P</v>
          </cell>
          <cell r="AD14" t="str">
            <v>P(Per)</v>
          </cell>
          <cell r="AE14" t="str">
            <v>P</v>
          </cell>
          <cell r="AF14" t="str">
            <v>P</v>
          </cell>
          <cell r="AG14" t="str">
            <v>P</v>
          </cell>
          <cell r="AH14" t="str">
            <v>P</v>
          </cell>
          <cell r="AI14">
            <v>23</v>
          </cell>
          <cell r="AJ14">
            <v>24.5</v>
          </cell>
          <cell r="AK14">
            <v>0.5</v>
          </cell>
          <cell r="AL14">
            <v>1</v>
          </cell>
          <cell r="AM14">
            <v>0</v>
          </cell>
          <cell r="AN14">
            <v>2</v>
          </cell>
          <cell r="AO14">
            <v>0.5</v>
          </cell>
          <cell r="AP14">
            <v>4</v>
          </cell>
          <cell r="AQ14">
            <v>31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</row>
        <row r="15">
          <cell r="B15">
            <v>640</v>
          </cell>
          <cell r="C15" t="str">
            <v>R.MANOHARAN</v>
          </cell>
          <cell r="D15" t="str">
            <v>P</v>
          </cell>
          <cell r="E15" t="str">
            <v>WO</v>
          </cell>
          <cell r="F15" t="str">
            <v>P</v>
          </cell>
          <cell r="G15" t="str">
            <v>P</v>
          </cell>
          <cell r="H15" t="str">
            <v>P</v>
          </cell>
          <cell r="I15" t="str">
            <v>P</v>
          </cell>
          <cell r="J15" t="str">
            <v>P</v>
          </cell>
          <cell r="K15" t="str">
            <v>P</v>
          </cell>
          <cell r="L15" t="str">
            <v>WO</v>
          </cell>
          <cell r="M15" t="str">
            <v>P</v>
          </cell>
          <cell r="N15" t="str">
            <v>P</v>
          </cell>
          <cell r="O15" t="str">
            <v>P</v>
          </cell>
          <cell r="P15" t="str">
            <v>P</v>
          </cell>
          <cell r="Q15" t="str">
            <v>P</v>
          </cell>
          <cell r="R15" t="str">
            <v>HO</v>
          </cell>
          <cell r="S15" t="str">
            <v>WO</v>
          </cell>
          <cell r="T15" t="str">
            <v>P</v>
          </cell>
          <cell r="U15" t="str">
            <v>P</v>
          </cell>
          <cell r="V15" t="str">
            <v>P</v>
          </cell>
          <cell r="W15" t="str">
            <v>P</v>
          </cell>
          <cell r="X15" t="str">
            <v>P</v>
          </cell>
          <cell r="Y15" t="str">
            <v>HO</v>
          </cell>
          <cell r="Z15" t="str">
            <v>WO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WO</v>
          </cell>
          <cell r="AH15" t="str">
            <v>P</v>
          </cell>
          <cell r="AI15">
            <v>24</v>
          </cell>
          <cell r="AJ15">
            <v>24</v>
          </cell>
          <cell r="AK15">
            <v>0</v>
          </cell>
          <cell r="AL15">
            <v>0</v>
          </cell>
          <cell r="AM15">
            <v>0</v>
          </cell>
          <cell r="AN15">
            <v>2</v>
          </cell>
          <cell r="AO15">
            <v>0</v>
          </cell>
          <cell r="AP15">
            <v>5</v>
          </cell>
          <cell r="AQ15">
            <v>31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</row>
        <row r="16">
          <cell r="B16">
            <v>714</v>
          </cell>
          <cell r="C16" t="str">
            <v>A.HEMANTH KUMAR</v>
          </cell>
          <cell r="D16" t="str">
            <v>NS</v>
          </cell>
          <cell r="E16" t="str">
            <v>NS</v>
          </cell>
          <cell r="F16" t="str">
            <v>NS</v>
          </cell>
          <cell r="G16" t="str">
            <v>NS</v>
          </cell>
          <cell r="H16" t="str">
            <v>NS</v>
          </cell>
          <cell r="I16" t="str">
            <v>NS</v>
          </cell>
          <cell r="J16" t="str">
            <v>WO</v>
          </cell>
          <cell r="K16" t="str">
            <v>NS</v>
          </cell>
          <cell r="L16" t="str">
            <v>NS</v>
          </cell>
          <cell r="M16" t="str">
            <v>P</v>
          </cell>
          <cell r="N16" t="str">
            <v>P</v>
          </cell>
          <cell r="O16" t="str">
            <v>P</v>
          </cell>
          <cell r="P16" t="str">
            <v>P</v>
          </cell>
          <cell r="Q16" t="str">
            <v>WO</v>
          </cell>
          <cell r="R16" t="str">
            <v>P</v>
          </cell>
          <cell r="S16" t="str">
            <v>P</v>
          </cell>
          <cell r="T16" t="str">
            <v>P</v>
          </cell>
          <cell r="U16" t="str">
            <v>P</v>
          </cell>
          <cell r="V16" t="str">
            <v>P</v>
          </cell>
          <cell r="W16" t="str">
            <v>P</v>
          </cell>
          <cell r="X16" t="str">
            <v>WO</v>
          </cell>
          <cell r="Y16" t="str">
            <v>NS</v>
          </cell>
          <cell r="Z16" t="str">
            <v>NS</v>
          </cell>
          <cell r="AA16" t="str">
            <v>NS</v>
          </cell>
          <cell r="AB16" t="str">
            <v>NS</v>
          </cell>
          <cell r="AC16" t="str">
            <v>NS</v>
          </cell>
          <cell r="AD16" t="str">
            <v>NS</v>
          </cell>
          <cell r="AE16" t="str">
            <v>WO</v>
          </cell>
          <cell r="AF16" t="str">
            <v>NS</v>
          </cell>
          <cell r="AG16" t="str">
            <v>NS</v>
          </cell>
          <cell r="AH16" t="str">
            <v>P</v>
          </cell>
          <cell r="AI16">
            <v>27</v>
          </cell>
          <cell r="AJ16">
            <v>27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4</v>
          </cell>
          <cell r="AQ16">
            <v>31</v>
          </cell>
          <cell r="AR16">
            <v>44</v>
          </cell>
          <cell r="AS16">
            <v>16</v>
          </cell>
          <cell r="AT16" t="str">
            <v>2(15,22)</v>
          </cell>
          <cell r="AU16">
            <v>2</v>
          </cell>
        </row>
        <row r="17">
          <cell r="B17">
            <v>719</v>
          </cell>
          <cell r="C17" t="str">
            <v>T.V.SANKAR</v>
          </cell>
          <cell r="D17" t="str">
            <v>P</v>
          </cell>
          <cell r="E17" t="str">
            <v>P</v>
          </cell>
          <cell r="F17" t="str">
            <v>P</v>
          </cell>
          <cell r="G17" t="str">
            <v>NS</v>
          </cell>
          <cell r="H17" t="str">
            <v>NS</v>
          </cell>
          <cell r="I17" t="str">
            <v>WO</v>
          </cell>
          <cell r="J17" t="str">
            <v>P</v>
          </cell>
          <cell r="K17" t="str">
            <v>P</v>
          </cell>
          <cell r="L17" t="str">
            <v>P</v>
          </cell>
          <cell r="M17" t="str">
            <v>P</v>
          </cell>
          <cell r="N17" t="str">
            <v>NS</v>
          </cell>
          <cell r="O17" t="str">
            <v>NS</v>
          </cell>
          <cell r="P17" t="str">
            <v>WO</v>
          </cell>
          <cell r="Q17" t="str">
            <v>L(PL)</v>
          </cell>
          <cell r="R17" t="str">
            <v>P</v>
          </cell>
          <cell r="S17" t="str">
            <v>P</v>
          </cell>
          <cell r="T17" t="str">
            <v>P</v>
          </cell>
          <cell r="U17" t="str">
            <v>NS</v>
          </cell>
          <cell r="V17" t="str">
            <v>NS</v>
          </cell>
          <cell r="W17" t="str">
            <v>WO</v>
          </cell>
          <cell r="X17" t="str">
            <v>P</v>
          </cell>
          <cell r="Y17" t="str">
            <v>P</v>
          </cell>
          <cell r="Z17" t="str">
            <v>P</v>
          </cell>
          <cell r="AA17" t="str">
            <v>P</v>
          </cell>
          <cell r="AB17" t="str">
            <v>NS</v>
          </cell>
          <cell r="AC17" t="str">
            <v>NS</v>
          </cell>
          <cell r="AD17" t="str">
            <v>WO</v>
          </cell>
          <cell r="AE17" t="str">
            <v>P</v>
          </cell>
          <cell r="AF17" t="str">
            <v>P</v>
          </cell>
          <cell r="AG17" t="str">
            <v>L(PL)</v>
          </cell>
          <cell r="AH17" t="str">
            <v>P</v>
          </cell>
          <cell r="AI17">
            <v>25</v>
          </cell>
          <cell r="AJ17">
            <v>25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2</v>
          </cell>
          <cell r="AP17">
            <v>4</v>
          </cell>
          <cell r="AQ17">
            <v>31</v>
          </cell>
          <cell r="AR17">
            <v>0</v>
          </cell>
          <cell r="AS17">
            <v>8</v>
          </cell>
          <cell r="AT17" t="str">
            <v>2(15,22)</v>
          </cell>
          <cell r="AU17">
            <v>2</v>
          </cell>
        </row>
        <row r="18">
          <cell r="B18">
            <v>760</v>
          </cell>
          <cell r="C18" t="str">
            <v>P.RAJAGURU</v>
          </cell>
          <cell r="D18" t="str">
            <v>P</v>
          </cell>
          <cell r="E18" t="str">
            <v>NS</v>
          </cell>
          <cell r="F18" t="str">
            <v>NS</v>
          </cell>
          <cell r="G18" t="str">
            <v>WO</v>
          </cell>
          <cell r="H18" t="str">
            <v>P</v>
          </cell>
          <cell r="I18" t="str">
            <v>P</v>
          </cell>
          <cell r="J18" t="str">
            <v>P</v>
          </cell>
          <cell r="K18" t="str">
            <v>P</v>
          </cell>
          <cell r="L18" t="str">
            <v>P</v>
          </cell>
          <cell r="M18" t="str">
            <v>NS</v>
          </cell>
          <cell r="N18" t="str">
            <v>WO</v>
          </cell>
          <cell r="O18" t="str">
            <v>L(PL)</v>
          </cell>
          <cell r="P18" t="str">
            <v>P</v>
          </cell>
          <cell r="Q18" t="str">
            <v>P</v>
          </cell>
          <cell r="R18" t="str">
            <v>P</v>
          </cell>
          <cell r="S18" t="str">
            <v>NS</v>
          </cell>
          <cell r="T18" t="str">
            <v>NS</v>
          </cell>
          <cell r="U18" t="str">
            <v>WO</v>
          </cell>
          <cell r="V18" t="str">
            <v>P</v>
          </cell>
          <cell r="W18" t="str">
            <v>P</v>
          </cell>
          <cell r="X18" t="str">
            <v>P</v>
          </cell>
          <cell r="Y18" t="str">
            <v>P</v>
          </cell>
          <cell r="Z18" t="str">
            <v>NS</v>
          </cell>
          <cell r="AA18" t="str">
            <v>NS</v>
          </cell>
          <cell r="AB18" t="str">
            <v>WO</v>
          </cell>
          <cell r="AC18" t="str">
            <v>P</v>
          </cell>
          <cell r="AD18" t="str">
            <v>P</v>
          </cell>
          <cell r="AE18" t="str">
            <v>P</v>
          </cell>
          <cell r="AF18" t="str">
            <v>P</v>
          </cell>
          <cell r="AG18" t="str">
            <v>P</v>
          </cell>
          <cell r="AH18" t="str">
            <v>NS</v>
          </cell>
          <cell r="AI18">
            <v>26</v>
          </cell>
          <cell r="AJ18">
            <v>26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1</v>
          </cell>
          <cell r="AP18">
            <v>4</v>
          </cell>
          <cell r="AQ18">
            <v>31</v>
          </cell>
          <cell r="AR18">
            <v>0</v>
          </cell>
          <cell r="AS18">
            <v>8</v>
          </cell>
          <cell r="AT18" t="str">
            <v>2(15,22)</v>
          </cell>
          <cell r="AU18">
            <v>2</v>
          </cell>
        </row>
        <row r="19">
          <cell r="B19">
            <v>771</v>
          </cell>
          <cell r="C19" t="str">
            <v>M.MURUGESAN</v>
          </cell>
          <cell r="D19" t="str">
            <v>P</v>
          </cell>
          <cell r="E19" t="str">
            <v>WO</v>
          </cell>
          <cell r="F19" t="str">
            <v>NS</v>
          </cell>
          <cell r="G19" t="str">
            <v>P</v>
          </cell>
          <cell r="H19" t="str">
            <v>P</v>
          </cell>
          <cell r="I19" t="str">
            <v>P</v>
          </cell>
          <cell r="J19" t="str">
            <v>P</v>
          </cell>
          <cell r="K19" t="str">
            <v>NS</v>
          </cell>
          <cell r="L19" t="str">
            <v>WO</v>
          </cell>
          <cell r="M19" t="str">
            <v>NS</v>
          </cell>
          <cell r="N19" t="str">
            <v>NS</v>
          </cell>
          <cell r="O19" t="str">
            <v>NS</v>
          </cell>
          <cell r="P19" t="str">
            <v>NS</v>
          </cell>
          <cell r="Q19" t="str">
            <v>NS</v>
          </cell>
          <cell r="R19" t="str">
            <v>P</v>
          </cell>
          <cell r="S19" t="str">
            <v>WO</v>
          </cell>
          <cell r="T19" t="str">
            <v>P</v>
          </cell>
          <cell r="U19" t="str">
            <v>P</v>
          </cell>
          <cell r="V19" t="str">
            <v>P</v>
          </cell>
          <cell r="W19" t="str">
            <v>P</v>
          </cell>
          <cell r="X19" t="str">
            <v>P</v>
          </cell>
          <cell r="Y19" t="str">
            <v>P</v>
          </cell>
          <cell r="Z19" t="str">
            <v>P</v>
          </cell>
          <cell r="AA19" t="str">
            <v>WO</v>
          </cell>
          <cell r="AB19" t="str">
            <v>NS</v>
          </cell>
          <cell r="AC19" t="str">
            <v>NS</v>
          </cell>
          <cell r="AD19" t="str">
            <v>NS</v>
          </cell>
          <cell r="AE19" t="str">
            <v>NS</v>
          </cell>
          <cell r="AF19" t="str">
            <v>NS</v>
          </cell>
          <cell r="AG19" t="str">
            <v>WO</v>
          </cell>
          <cell r="AH19" t="str">
            <v>P</v>
          </cell>
          <cell r="AI19">
            <v>26</v>
          </cell>
          <cell r="AJ19">
            <v>26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5</v>
          </cell>
          <cell r="AQ19">
            <v>31</v>
          </cell>
          <cell r="AR19">
            <v>96</v>
          </cell>
          <cell r="AS19">
            <v>12</v>
          </cell>
          <cell r="AT19" t="str">
            <v>2(15,22)</v>
          </cell>
          <cell r="AU19">
            <v>2</v>
          </cell>
        </row>
        <row r="20">
          <cell r="B20">
            <v>795</v>
          </cell>
          <cell r="C20" t="str">
            <v>M.PRAKASAM</v>
          </cell>
          <cell r="D20" t="str">
            <v>P</v>
          </cell>
          <cell r="E20" t="str">
            <v>P</v>
          </cell>
          <cell r="F20" t="str">
            <v>P</v>
          </cell>
          <cell r="G20" t="str">
            <v>P</v>
          </cell>
          <cell r="H20" t="str">
            <v>NS</v>
          </cell>
          <cell r="I20" t="str">
            <v>WO</v>
          </cell>
          <cell r="J20" t="str">
            <v>P</v>
          </cell>
          <cell r="K20" t="str">
            <v>NS</v>
          </cell>
          <cell r="L20" t="str">
            <v>NS</v>
          </cell>
          <cell r="M20" t="str">
            <v>NS</v>
          </cell>
          <cell r="N20" t="str">
            <v>NS</v>
          </cell>
          <cell r="O20" t="str">
            <v>NS</v>
          </cell>
          <cell r="P20" t="str">
            <v>NS</v>
          </cell>
          <cell r="Q20" t="str">
            <v>WO</v>
          </cell>
          <cell r="R20" t="str">
            <v>P</v>
          </cell>
          <cell r="S20" t="str">
            <v>P</v>
          </cell>
          <cell r="T20" t="str">
            <v>P</v>
          </cell>
          <cell r="U20" t="str">
            <v>P</v>
          </cell>
          <cell r="V20" t="str">
            <v>NS</v>
          </cell>
          <cell r="W20" t="str">
            <v>WO</v>
          </cell>
          <cell r="X20" t="str">
            <v>NS</v>
          </cell>
          <cell r="Y20" t="str">
            <v>NS</v>
          </cell>
          <cell r="Z20" t="str">
            <v>NS</v>
          </cell>
          <cell r="AA20" t="str">
            <v>NS</v>
          </cell>
          <cell r="AB20" t="str">
            <v>NS</v>
          </cell>
          <cell r="AC20" t="str">
            <v>NS</v>
          </cell>
          <cell r="AD20" t="str">
            <v>WO</v>
          </cell>
          <cell r="AE20" t="str">
            <v>P</v>
          </cell>
          <cell r="AF20" t="str">
            <v>NS</v>
          </cell>
          <cell r="AG20" t="str">
            <v>P</v>
          </cell>
          <cell r="AH20" t="str">
            <v>NS</v>
          </cell>
          <cell r="AI20">
            <v>27</v>
          </cell>
          <cell r="AJ20">
            <v>27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4</v>
          </cell>
          <cell r="AQ20">
            <v>31</v>
          </cell>
          <cell r="AR20">
            <v>32</v>
          </cell>
          <cell r="AS20">
            <v>16</v>
          </cell>
          <cell r="AT20" t="str">
            <v>2(15,22)</v>
          </cell>
          <cell r="AU20">
            <v>2</v>
          </cell>
        </row>
        <row r="21">
          <cell r="B21">
            <v>796</v>
          </cell>
          <cell r="C21" t="str">
            <v>A.GOPAL</v>
          </cell>
          <cell r="D21" t="str">
            <v>P</v>
          </cell>
          <cell r="E21" t="str">
            <v>WO</v>
          </cell>
          <cell r="F21" t="str">
            <v>P</v>
          </cell>
          <cell r="G21" t="str">
            <v>P</v>
          </cell>
          <cell r="H21" t="str">
            <v>P</v>
          </cell>
          <cell r="I21" t="str">
            <v>P</v>
          </cell>
          <cell r="J21" t="str">
            <v>P</v>
          </cell>
          <cell r="K21" t="str">
            <v>P</v>
          </cell>
          <cell r="L21" t="str">
            <v>WO</v>
          </cell>
          <cell r="M21" t="str">
            <v>P</v>
          </cell>
          <cell r="N21" t="str">
            <v>P</v>
          </cell>
          <cell r="O21" t="str">
            <v>P</v>
          </cell>
          <cell r="P21" t="str">
            <v>P</v>
          </cell>
          <cell r="Q21" t="str">
            <v>P</v>
          </cell>
          <cell r="R21" t="str">
            <v>HO</v>
          </cell>
          <cell r="S21" t="str">
            <v>WO</v>
          </cell>
          <cell r="T21" t="str">
            <v>P</v>
          </cell>
          <cell r="U21" t="str">
            <v>P</v>
          </cell>
          <cell r="V21" t="str">
            <v>P</v>
          </cell>
          <cell r="W21" t="str">
            <v>P</v>
          </cell>
          <cell r="X21" t="str">
            <v>P</v>
          </cell>
          <cell r="Y21" t="str">
            <v>HO</v>
          </cell>
          <cell r="Z21" t="str">
            <v>WO</v>
          </cell>
          <cell r="AA21" t="str">
            <v>P</v>
          </cell>
          <cell r="AB21" t="str">
            <v>P</v>
          </cell>
          <cell r="AC21" t="str">
            <v>P(Per)</v>
          </cell>
          <cell r="AD21" t="str">
            <v>P</v>
          </cell>
          <cell r="AE21" t="str">
            <v>P(Per)</v>
          </cell>
          <cell r="AF21" t="str">
            <v>P(Per)</v>
          </cell>
          <cell r="AG21" t="str">
            <v>WO</v>
          </cell>
          <cell r="AH21" t="str">
            <v>P</v>
          </cell>
          <cell r="AI21">
            <v>21</v>
          </cell>
          <cell r="AJ21">
            <v>24</v>
          </cell>
          <cell r="AK21">
            <v>0</v>
          </cell>
          <cell r="AL21">
            <v>3</v>
          </cell>
          <cell r="AM21">
            <v>0</v>
          </cell>
          <cell r="AN21">
            <v>2</v>
          </cell>
          <cell r="AO21">
            <v>0</v>
          </cell>
          <cell r="AP21">
            <v>5</v>
          </cell>
          <cell r="AQ21">
            <v>31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B22">
            <v>804</v>
          </cell>
          <cell r="C22" t="str">
            <v>K.BALAJI</v>
          </cell>
          <cell r="D22" t="str">
            <v>P</v>
          </cell>
          <cell r="E22" t="str">
            <v>P</v>
          </cell>
          <cell r="F22" t="str">
            <v>L(PL)</v>
          </cell>
          <cell r="G22" t="str">
            <v>P</v>
          </cell>
          <cell r="H22" t="str">
            <v>WO</v>
          </cell>
          <cell r="I22" t="str">
            <v>P</v>
          </cell>
          <cell r="J22" t="str">
            <v>P</v>
          </cell>
          <cell r="K22" t="str">
            <v>P</v>
          </cell>
          <cell r="L22" t="str">
            <v>WO</v>
          </cell>
          <cell r="M22" t="str">
            <v>L(PL)</v>
          </cell>
          <cell r="N22" t="str">
            <v>L(PL)</v>
          </cell>
          <cell r="O22" t="str">
            <v>P</v>
          </cell>
          <cell r="P22" t="str">
            <v>P</v>
          </cell>
          <cell r="Q22" t="str">
            <v>P</v>
          </cell>
          <cell r="R22" t="str">
            <v>HO</v>
          </cell>
          <cell r="S22" t="str">
            <v>P</v>
          </cell>
          <cell r="T22" t="str">
            <v>P</v>
          </cell>
          <cell r="U22" t="str">
            <v>P</v>
          </cell>
          <cell r="V22" t="str">
            <v>WO</v>
          </cell>
          <cell r="W22" t="str">
            <v>P</v>
          </cell>
          <cell r="X22" t="str">
            <v>P</v>
          </cell>
          <cell r="Y22" t="str">
            <v>P</v>
          </cell>
          <cell r="Z22" t="str">
            <v>P</v>
          </cell>
          <cell r="AA22" t="str">
            <v>P</v>
          </cell>
          <cell r="AB22" t="str">
            <v>P</v>
          </cell>
          <cell r="AC22" t="str">
            <v>WO</v>
          </cell>
          <cell r="AD22" t="str">
            <v>P</v>
          </cell>
          <cell r="AE22" t="str">
            <v>P</v>
          </cell>
          <cell r="AF22" t="str">
            <v>P</v>
          </cell>
          <cell r="AG22" t="str">
            <v>P</v>
          </cell>
          <cell r="AH22" t="str">
            <v>P</v>
          </cell>
          <cell r="AI22">
            <v>23</v>
          </cell>
          <cell r="AJ22">
            <v>23</v>
          </cell>
          <cell r="AK22">
            <v>0</v>
          </cell>
          <cell r="AL22">
            <v>0</v>
          </cell>
          <cell r="AM22">
            <v>0</v>
          </cell>
          <cell r="AN22">
            <v>1</v>
          </cell>
          <cell r="AO22">
            <v>3</v>
          </cell>
          <cell r="AP22">
            <v>4</v>
          </cell>
          <cell r="AQ22">
            <v>31</v>
          </cell>
          <cell r="AR22">
            <v>9.5</v>
          </cell>
          <cell r="AS22">
            <v>0</v>
          </cell>
          <cell r="AT22" t="str">
            <v>1(15)</v>
          </cell>
          <cell r="AU22">
            <v>1</v>
          </cell>
        </row>
        <row r="23">
          <cell r="B23">
            <v>806</v>
          </cell>
          <cell r="C23" t="str">
            <v>U.PREM BAHADUR</v>
          </cell>
          <cell r="D23" t="str">
            <v>NS</v>
          </cell>
          <cell r="E23" t="str">
            <v>NS</v>
          </cell>
          <cell r="F23" t="str">
            <v>NS</v>
          </cell>
          <cell r="G23" t="str">
            <v>WO</v>
          </cell>
          <cell r="H23" t="str">
            <v>P</v>
          </cell>
          <cell r="I23" t="str">
            <v>P</v>
          </cell>
          <cell r="J23" t="str">
            <v>P</v>
          </cell>
          <cell r="K23" t="str">
            <v>P</v>
          </cell>
          <cell r="L23" t="str">
            <v>P</v>
          </cell>
          <cell r="M23" t="str">
            <v>P</v>
          </cell>
          <cell r="N23" t="str">
            <v>WO</v>
          </cell>
          <cell r="O23" t="str">
            <v>L(PL)</v>
          </cell>
          <cell r="P23" t="str">
            <v>NS</v>
          </cell>
          <cell r="Q23" t="str">
            <v>NS</v>
          </cell>
          <cell r="R23" t="str">
            <v>NS</v>
          </cell>
          <cell r="S23" t="str">
            <v>NS</v>
          </cell>
          <cell r="T23" t="str">
            <v>NS</v>
          </cell>
          <cell r="U23" t="str">
            <v>WO</v>
          </cell>
          <cell r="V23" t="str">
            <v>P</v>
          </cell>
          <cell r="W23" t="str">
            <v>NS</v>
          </cell>
          <cell r="X23" t="str">
            <v>NS</v>
          </cell>
          <cell r="Y23" t="str">
            <v>NS</v>
          </cell>
          <cell r="Z23" t="str">
            <v>NS</v>
          </cell>
          <cell r="AA23" t="str">
            <v>NS</v>
          </cell>
          <cell r="AB23" t="str">
            <v>WO</v>
          </cell>
          <cell r="AC23" t="str">
            <v>P</v>
          </cell>
          <cell r="AD23" t="str">
            <v>P</v>
          </cell>
          <cell r="AE23" t="str">
            <v>P</v>
          </cell>
          <cell r="AF23" t="str">
            <v>P</v>
          </cell>
          <cell r="AG23" t="str">
            <v>P</v>
          </cell>
          <cell r="AH23" t="str">
            <v>P</v>
          </cell>
          <cell r="AI23">
            <v>26</v>
          </cell>
          <cell r="AJ23">
            <v>26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1</v>
          </cell>
          <cell r="AP23">
            <v>4</v>
          </cell>
          <cell r="AQ23">
            <v>31</v>
          </cell>
          <cell r="AR23">
            <v>60</v>
          </cell>
          <cell r="AS23">
            <v>13</v>
          </cell>
          <cell r="AT23" t="str">
            <v>2(15,22)</v>
          </cell>
          <cell r="AU23">
            <v>2</v>
          </cell>
        </row>
        <row r="24">
          <cell r="B24">
            <v>811</v>
          </cell>
          <cell r="C24" t="str">
            <v>R.TEK BAHADUR</v>
          </cell>
          <cell r="D24" t="str">
            <v>NS</v>
          </cell>
          <cell r="E24" t="str">
            <v>NS</v>
          </cell>
          <cell r="F24" t="str">
            <v>WO</v>
          </cell>
          <cell r="G24" t="str">
            <v>P</v>
          </cell>
          <cell r="H24" t="str">
            <v>P</v>
          </cell>
          <cell r="I24" t="str">
            <v>P</v>
          </cell>
          <cell r="J24" t="str">
            <v>P</v>
          </cell>
          <cell r="K24" t="str">
            <v>NS</v>
          </cell>
          <cell r="L24" t="str">
            <v>NS</v>
          </cell>
          <cell r="M24" t="str">
            <v>WO</v>
          </cell>
          <cell r="N24" t="str">
            <v>NS</v>
          </cell>
          <cell r="O24" t="str">
            <v>NS</v>
          </cell>
          <cell r="P24" t="str">
            <v>NS</v>
          </cell>
          <cell r="Q24" t="str">
            <v>NS</v>
          </cell>
          <cell r="R24" t="str">
            <v>NS</v>
          </cell>
          <cell r="S24" t="str">
            <v>NS</v>
          </cell>
          <cell r="T24" t="str">
            <v>NS(Per)</v>
          </cell>
          <cell r="U24" t="str">
            <v>WO</v>
          </cell>
          <cell r="V24" t="str">
            <v>NS</v>
          </cell>
          <cell r="W24" t="str">
            <v>NS</v>
          </cell>
          <cell r="X24" t="str">
            <v>NS</v>
          </cell>
          <cell r="Y24" t="str">
            <v>NS</v>
          </cell>
          <cell r="Z24" t="str">
            <v>NS</v>
          </cell>
          <cell r="AA24" t="str">
            <v>WO</v>
          </cell>
          <cell r="AB24" t="str">
            <v>P</v>
          </cell>
          <cell r="AC24" t="str">
            <v>NS</v>
          </cell>
          <cell r="AD24" t="str">
            <v>NS</v>
          </cell>
          <cell r="AE24" t="str">
            <v>NS</v>
          </cell>
          <cell r="AF24" t="str">
            <v>NS</v>
          </cell>
          <cell r="AG24" t="str">
            <v>NS</v>
          </cell>
          <cell r="AH24" t="str">
            <v>WO</v>
          </cell>
          <cell r="AI24">
            <v>25</v>
          </cell>
          <cell r="AJ24">
            <v>26</v>
          </cell>
          <cell r="AK24">
            <v>0</v>
          </cell>
          <cell r="AL24">
            <v>1</v>
          </cell>
          <cell r="AM24">
            <v>0</v>
          </cell>
          <cell r="AN24">
            <v>0</v>
          </cell>
          <cell r="AO24">
            <v>0</v>
          </cell>
          <cell r="AP24">
            <v>5</v>
          </cell>
          <cell r="AQ24">
            <v>31</v>
          </cell>
          <cell r="AR24">
            <v>83.5</v>
          </cell>
          <cell r="AS24">
            <v>20</v>
          </cell>
          <cell r="AT24" t="str">
            <v>2(15,22)</v>
          </cell>
          <cell r="AU24">
            <v>2</v>
          </cell>
        </row>
        <row r="25">
          <cell r="B25">
            <v>813</v>
          </cell>
          <cell r="C25" t="str">
            <v>S.JOTHI</v>
          </cell>
          <cell r="D25" t="str">
            <v>P</v>
          </cell>
          <cell r="E25" t="str">
            <v>WO</v>
          </cell>
          <cell r="F25" t="str">
            <v>P</v>
          </cell>
          <cell r="G25" t="str">
            <v>P</v>
          </cell>
          <cell r="H25" t="str">
            <v>P</v>
          </cell>
          <cell r="I25" t="str">
            <v>P</v>
          </cell>
          <cell r="J25" t="str">
            <v>P</v>
          </cell>
          <cell r="K25" t="str">
            <v>P</v>
          </cell>
          <cell r="L25" t="str">
            <v>WO</v>
          </cell>
          <cell r="M25" t="str">
            <v>P</v>
          </cell>
          <cell r="N25" t="str">
            <v>L(PL)</v>
          </cell>
          <cell r="O25" t="str">
            <v>P</v>
          </cell>
          <cell r="P25" t="str">
            <v>P</v>
          </cell>
          <cell r="Q25" t="str">
            <v>P</v>
          </cell>
          <cell r="R25" t="str">
            <v>HO</v>
          </cell>
          <cell r="S25" t="str">
            <v>WO</v>
          </cell>
          <cell r="T25" t="str">
            <v>P</v>
          </cell>
          <cell r="U25" t="str">
            <v>P</v>
          </cell>
          <cell r="V25" t="str">
            <v>P</v>
          </cell>
          <cell r="W25" t="str">
            <v>P</v>
          </cell>
          <cell r="X25" t="str">
            <v>P</v>
          </cell>
          <cell r="Y25" t="str">
            <v>HO</v>
          </cell>
          <cell r="Z25" t="str">
            <v>WO</v>
          </cell>
          <cell r="AA25" t="str">
            <v>P</v>
          </cell>
          <cell r="AB25" t="str">
            <v>P</v>
          </cell>
          <cell r="AC25" t="str">
            <v>P</v>
          </cell>
          <cell r="AD25" t="str">
            <v>P</v>
          </cell>
          <cell r="AE25" t="str">
            <v>L(PL)</v>
          </cell>
          <cell r="AF25" t="str">
            <v>P</v>
          </cell>
          <cell r="AG25" t="str">
            <v>WO</v>
          </cell>
          <cell r="AH25" t="str">
            <v>P</v>
          </cell>
          <cell r="AI25">
            <v>22</v>
          </cell>
          <cell r="AJ25">
            <v>22</v>
          </cell>
          <cell r="AK25">
            <v>0</v>
          </cell>
          <cell r="AL25">
            <v>0</v>
          </cell>
          <cell r="AM25">
            <v>0</v>
          </cell>
          <cell r="AN25">
            <v>2</v>
          </cell>
          <cell r="AO25">
            <v>2</v>
          </cell>
          <cell r="AP25">
            <v>5</v>
          </cell>
          <cell r="AQ25">
            <v>31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B26">
            <v>817</v>
          </cell>
          <cell r="C26" t="str">
            <v>R.SRINIVASAN</v>
          </cell>
          <cell r="D26" t="str">
            <v>P</v>
          </cell>
          <cell r="E26" t="str">
            <v>WO</v>
          </cell>
          <cell r="F26" t="str">
            <v>P(Per)</v>
          </cell>
          <cell r="G26" t="str">
            <v>P</v>
          </cell>
          <cell r="H26" t="str">
            <v>L(PL)</v>
          </cell>
          <cell r="I26" t="str">
            <v>P</v>
          </cell>
          <cell r="J26" t="str">
            <v>P</v>
          </cell>
          <cell r="K26" t="str">
            <v>P</v>
          </cell>
          <cell r="L26" t="str">
            <v>WO</v>
          </cell>
          <cell r="M26" t="str">
            <v>P</v>
          </cell>
          <cell r="N26" t="str">
            <v>P</v>
          </cell>
          <cell r="O26" t="str">
            <v>P</v>
          </cell>
          <cell r="P26" t="str">
            <v>P</v>
          </cell>
          <cell r="Q26" t="str">
            <v>P(Per)</v>
          </cell>
          <cell r="R26" t="str">
            <v>P</v>
          </cell>
          <cell r="S26" t="str">
            <v>WO</v>
          </cell>
          <cell r="T26" t="str">
            <v>P</v>
          </cell>
          <cell r="U26" t="str">
            <v>P</v>
          </cell>
          <cell r="V26" t="str">
            <v>P</v>
          </cell>
          <cell r="W26" t="str">
            <v>L(PL)</v>
          </cell>
          <cell r="X26" t="str">
            <v>P</v>
          </cell>
          <cell r="Y26" t="str">
            <v>HO</v>
          </cell>
          <cell r="Z26" t="str">
            <v>WO</v>
          </cell>
          <cell r="AA26" t="str">
            <v>P</v>
          </cell>
          <cell r="AB26" t="str">
            <v>P</v>
          </cell>
          <cell r="AC26" t="str">
            <v>P</v>
          </cell>
          <cell r="AD26" t="str">
            <v>P</v>
          </cell>
          <cell r="AE26" t="str">
            <v>P</v>
          </cell>
          <cell r="AF26" t="str">
            <v>P</v>
          </cell>
          <cell r="AG26" t="str">
            <v>WO</v>
          </cell>
          <cell r="AH26" t="str">
            <v>P</v>
          </cell>
          <cell r="AI26">
            <v>21</v>
          </cell>
          <cell r="AJ26">
            <v>23</v>
          </cell>
          <cell r="AK26">
            <v>0</v>
          </cell>
          <cell r="AL26">
            <v>2</v>
          </cell>
          <cell r="AM26">
            <v>0</v>
          </cell>
          <cell r="AN26">
            <v>1</v>
          </cell>
          <cell r="AO26">
            <v>2</v>
          </cell>
          <cell r="AP26">
            <v>5</v>
          </cell>
          <cell r="AQ26">
            <v>31</v>
          </cell>
          <cell r="AR26">
            <v>0</v>
          </cell>
          <cell r="AS26">
            <v>0</v>
          </cell>
          <cell r="AT26" t="str">
            <v>1(15)</v>
          </cell>
          <cell r="AU26">
            <v>1</v>
          </cell>
        </row>
        <row r="27">
          <cell r="B27">
            <v>835</v>
          </cell>
          <cell r="C27" t="str">
            <v>M.MADHIVANAN</v>
          </cell>
          <cell r="D27" t="str">
            <v>P</v>
          </cell>
          <cell r="E27" t="str">
            <v>WO</v>
          </cell>
          <cell r="F27" t="str">
            <v>P</v>
          </cell>
          <cell r="G27" t="str">
            <v>P</v>
          </cell>
          <cell r="H27" t="str">
            <v>P</v>
          </cell>
          <cell r="I27" t="str">
            <v>P</v>
          </cell>
          <cell r="J27" t="str">
            <v>P</v>
          </cell>
          <cell r="K27" t="str">
            <v>P</v>
          </cell>
          <cell r="L27" t="str">
            <v>WO</v>
          </cell>
          <cell r="M27" t="str">
            <v>NS</v>
          </cell>
          <cell r="N27" t="str">
            <v>NS</v>
          </cell>
          <cell r="O27" t="str">
            <v>NS</v>
          </cell>
          <cell r="P27" t="str">
            <v>NS</v>
          </cell>
          <cell r="Q27" t="str">
            <v>NS</v>
          </cell>
          <cell r="R27" t="str">
            <v>NS</v>
          </cell>
          <cell r="S27" t="str">
            <v>WO</v>
          </cell>
          <cell r="T27" t="str">
            <v>P</v>
          </cell>
          <cell r="U27" t="str">
            <v>P</v>
          </cell>
          <cell r="V27" t="str">
            <v>P</v>
          </cell>
          <cell r="W27" t="str">
            <v>P</v>
          </cell>
          <cell r="X27" t="str">
            <v>P</v>
          </cell>
          <cell r="Y27" t="str">
            <v>P</v>
          </cell>
          <cell r="Z27" t="str">
            <v>WO</v>
          </cell>
          <cell r="AA27" t="str">
            <v>P</v>
          </cell>
          <cell r="AB27" t="str">
            <v>P</v>
          </cell>
          <cell r="AC27" t="str">
            <v>P</v>
          </cell>
          <cell r="AD27" t="str">
            <v>P</v>
          </cell>
          <cell r="AE27" t="str">
            <v>P</v>
          </cell>
          <cell r="AF27" t="str">
            <v>P</v>
          </cell>
          <cell r="AG27" t="str">
            <v>WO</v>
          </cell>
          <cell r="AH27" t="str">
            <v>NS</v>
          </cell>
          <cell r="AI27">
            <v>26</v>
          </cell>
          <cell r="AJ27">
            <v>26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5</v>
          </cell>
          <cell r="AQ27">
            <v>31</v>
          </cell>
          <cell r="AR27">
            <v>41</v>
          </cell>
          <cell r="AS27">
            <v>7</v>
          </cell>
          <cell r="AT27" t="str">
            <v>2(15,22)</v>
          </cell>
          <cell r="AU27">
            <v>2</v>
          </cell>
        </row>
        <row r="28">
          <cell r="B28">
            <v>865</v>
          </cell>
          <cell r="C28" t="str">
            <v>G.CHANDRAN</v>
          </cell>
          <cell r="D28" t="str">
            <v>NS</v>
          </cell>
          <cell r="E28" t="str">
            <v>NS</v>
          </cell>
          <cell r="F28" t="str">
            <v>NS</v>
          </cell>
          <cell r="G28" t="str">
            <v>NS</v>
          </cell>
          <cell r="H28" t="str">
            <v>WO</v>
          </cell>
          <cell r="I28" t="str">
            <v>NS</v>
          </cell>
          <cell r="J28" t="str">
            <v>NS</v>
          </cell>
          <cell r="K28" t="str">
            <v>½P(½PL)</v>
          </cell>
          <cell r="L28" t="str">
            <v>P</v>
          </cell>
          <cell r="M28" t="str">
            <v>P</v>
          </cell>
          <cell r="N28" t="str">
            <v>P</v>
          </cell>
          <cell r="O28" t="str">
            <v>WO</v>
          </cell>
          <cell r="P28" t="str">
            <v>P</v>
          </cell>
          <cell r="Q28" t="str">
            <v>NS</v>
          </cell>
          <cell r="R28" t="str">
            <v>NS</v>
          </cell>
          <cell r="S28" t="str">
            <v>NS</v>
          </cell>
          <cell r="T28" t="str">
            <v>NS</v>
          </cell>
          <cell r="U28" t="str">
            <v>NS</v>
          </cell>
          <cell r="V28" t="str">
            <v>WO</v>
          </cell>
          <cell r="W28" t="str">
            <v>NS</v>
          </cell>
          <cell r="X28" t="str">
            <v>P</v>
          </cell>
          <cell r="Y28" t="str">
            <v>P</v>
          </cell>
          <cell r="Z28" t="str">
            <v>P</v>
          </cell>
          <cell r="AA28" t="str">
            <v>P</v>
          </cell>
          <cell r="AB28" t="str">
            <v>P</v>
          </cell>
          <cell r="AC28" t="str">
            <v>WO</v>
          </cell>
          <cell r="AD28" t="str">
            <v>NS</v>
          </cell>
          <cell r="AE28" t="str">
            <v>NS</v>
          </cell>
          <cell r="AF28" t="str">
            <v>NS</v>
          </cell>
          <cell r="AG28" t="str">
            <v>NS</v>
          </cell>
          <cell r="AH28" t="str">
            <v>NS</v>
          </cell>
          <cell r="AI28">
            <v>26</v>
          </cell>
          <cell r="AJ28">
            <v>26.5</v>
          </cell>
          <cell r="AK28">
            <v>0.5</v>
          </cell>
          <cell r="AL28">
            <v>0</v>
          </cell>
          <cell r="AM28">
            <v>0</v>
          </cell>
          <cell r="AN28">
            <v>0</v>
          </cell>
          <cell r="AO28">
            <v>0.5</v>
          </cell>
          <cell r="AP28">
            <v>4</v>
          </cell>
          <cell r="AQ28">
            <v>31</v>
          </cell>
          <cell r="AR28">
            <v>36</v>
          </cell>
          <cell r="AS28">
            <v>17</v>
          </cell>
          <cell r="AT28" t="str">
            <v>2(15,22)</v>
          </cell>
          <cell r="AU28">
            <v>2</v>
          </cell>
        </row>
        <row r="29">
          <cell r="B29">
            <v>899</v>
          </cell>
          <cell r="C29" t="str">
            <v>S.BHASKER</v>
          </cell>
          <cell r="D29" t="str">
            <v>P</v>
          </cell>
          <cell r="E29" t="str">
            <v>P</v>
          </cell>
          <cell r="F29" t="str">
            <v>P</v>
          </cell>
          <cell r="G29" t="str">
            <v>P</v>
          </cell>
          <cell r="H29" t="str">
            <v>NS</v>
          </cell>
          <cell r="I29" t="str">
            <v>NS</v>
          </cell>
          <cell r="J29" t="str">
            <v>WO</v>
          </cell>
          <cell r="K29" t="str">
            <v>P</v>
          </cell>
          <cell r="L29" t="str">
            <v>P</v>
          </cell>
          <cell r="M29" t="str">
            <v>P</v>
          </cell>
          <cell r="N29" t="str">
            <v>P</v>
          </cell>
          <cell r="O29" t="str">
            <v>P</v>
          </cell>
          <cell r="P29" t="str">
            <v>P</v>
          </cell>
          <cell r="Q29" t="str">
            <v>WO</v>
          </cell>
          <cell r="R29" t="str">
            <v>NS</v>
          </cell>
          <cell r="S29" t="str">
            <v>NS(Per)</v>
          </cell>
          <cell r="T29" t="str">
            <v>L</v>
          </cell>
          <cell r="U29" t="str">
            <v>L</v>
          </cell>
          <cell r="V29" t="str">
            <v>L</v>
          </cell>
          <cell r="W29" t="str">
            <v>L</v>
          </cell>
          <cell r="X29" t="str">
            <v>L</v>
          </cell>
          <cell r="Y29" t="str">
            <v>L</v>
          </cell>
          <cell r="Z29" t="str">
            <v>L</v>
          </cell>
          <cell r="AA29" t="str">
            <v>L</v>
          </cell>
          <cell r="AB29" t="str">
            <v>L</v>
          </cell>
          <cell r="AC29" t="str">
            <v>L</v>
          </cell>
          <cell r="AD29" t="str">
            <v>L</v>
          </cell>
          <cell r="AE29" t="str">
            <v>L</v>
          </cell>
          <cell r="AF29" t="str">
            <v>L</v>
          </cell>
          <cell r="AG29" t="str">
            <v>L</v>
          </cell>
          <cell r="AH29" t="str">
            <v>L</v>
          </cell>
          <cell r="AI29">
            <v>13</v>
          </cell>
          <cell r="AJ29">
            <v>14</v>
          </cell>
          <cell r="AK29">
            <v>0</v>
          </cell>
          <cell r="AL29">
            <v>1</v>
          </cell>
          <cell r="AM29">
            <v>0</v>
          </cell>
          <cell r="AN29">
            <v>0</v>
          </cell>
          <cell r="AO29">
            <v>15</v>
          </cell>
          <cell r="AP29">
            <v>2</v>
          </cell>
          <cell r="AQ29">
            <v>31</v>
          </cell>
          <cell r="AR29">
            <v>42</v>
          </cell>
          <cell r="AS29">
            <v>3</v>
          </cell>
          <cell r="AT29" t="str">
            <v>1(15)</v>
          </cell>
          <cell r="AU29">
            <v>1</v>
          </cell>
        </row>
        <row r="30">
          <cell r="B30">
            <v>911</v>
          </cell>
          <cell r="C30" t="str">
            <v>C.YUVARAJ</v>
          </cell>
          <cell r="D30" t="str">
            <v>P</v>
          </cell>
          <cell r="E30" t="str">
            <v>WO</v>
          </cell>
          <cell r="F30" t="str">
            <v>P</v>
          </cell>
          <cell r="G30" t="str">
            <v>P</v>
          </cell>
          <cell r="H30" t="str">
            <v>P</v>
          </cell>
          <cell r="I30" t="str">
            <v>P</v>
          </cell>
          <cell r="J30" t="str">
            <v>P</v>
          </cell>
          <cell r="K30" t="str">
            <v>P</v>
          </cell>
          <cell r="L30" t="str">
            <v>WO</v>
          </cell>
          <cell r="M30" t="str">
            <v>P</v>
          </cell>
          <cell r="N30" t="str">
            <v>P</v>
          </cell>
          <cell r="O30" t="str">
            <v>P</v>
          </cell>
          <cell r="P30" t="str">
            <v>P</v>
          </cell>
          <cell r="Q30" t="str">
            <v>P</v>
          </cell>
          <cell r="R30" t="str">
            <v>HO</v>
          </cell>
          <cell r="S30" t="str">
            <v>WO</v>
          </cell>
          <cell r="T30" t="str">
            <v>P</v>
          </cell>
          <cell r="U30" t="str">
            <v>P</v>
          </cell>
          <cell r="V30" t="str">
            <v>P</v>
          </cell>
          <cell r="W30" t="str">
            <v>P</v>
          </cell>
          <cell r="X30" t="str">
            <v>P</v>
          </cell>
          <cell r="Y30" t="str">
            <v>HO</v>
          </cell>
          <cell r="Z30" t="str">
            <v>WO</v>
          </cell>
          <cell r="AA30" t="str">
            <v>P</v>
          </cell>
          <cell r="AB30" t="str">
            <v>P</v>
          </cell>
          <cell r="AC30" t="str">
            <v>P</v>
          </cell>
          <cell r="AD30" t="str">
            <v>P</v>
          </cell>
          <cell r="AE30" t="str">
            <v>P</v>
          </cell>
          <cell r="AF30" t="str">
            <v>P</v>
          </cell>
          <cell r="AG30" t="str">
            <v>WO</v>
          </cell>
          <cell r="AH30" t="str">
            <v>P</v>
          </cell>
          <cell r="AI30">
            <v>24</v>
          </cell>
          <cell r="AJ30">
            <v>24</v>
          </cell>
          <cell r="AK30">
            <v>0</v>
          </cell>
          <cell r="AL30">
            <v>0</v>
          </cell>
          <cell r="AM30">
            <v>0</v>
          </cell>
          <cell r="AN30">
            <v>2</v>
          </cell>
          <cell r="AO30">
            <v>0</v>
          </cell>
          <cell r="AP30">
            <v>5</v>
          </cell>
          <cell r="AQ30">
            <v>31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B31">
            <v>934</v>
          </cell>
          <cell r="C31" t="str">
            <v>M.GANESH</v>
          </cell>
          <cell r="D31" t="str">
            <v>P</v>
          </cell>
          <cell r="E31" t="str">
            <v>P</v>
          </cell>
          <cell r="F31" t="str">
            <v>WO</v>
          </cell>
          <cell r="G31" t="str">
            <v>NS</v>
          </cell>
          <cell r="H31" t="str">
            <v>NS</v>
          </cell>
          <cell r="I31" t="str">
            <v>NS</v>
          </cell>
          <cell r="J31" t="str">
            <v>NS</v>
          </cell>
          <cell r="K31" t="str">
            <v>NS</v>
          </cell>
          <cell r="L31" t="str">
            <v>NS</v>
          </cell>
          <cell r="M31" t="str">
            <v>WO</v>
          </cell>
          <cell r="N31" t="str">
            <v>P</v>
          </cell>
          <cell r="O31" t="str">
            <v>P</v>
          </cell>
          <cell r="P31" t="str">
            <v>P</v>
          </cell>
          <cell r="Q31" t="str">
            <v>P</v>
          </cell>
          <cell r="R31" t="str">
            <v>P</v>
          </cell>
          <cell r="S31" t="str">
            <v>P</v>
          </cell>
          <cell r="T31" t="str">
            <v>WO</v>
          </cell>
          <cell r="U31" t="str">
            <v>NS</v>
          </cell>
          <cell r="V31" t="str">
            <v>NS</v>
          </cell>
          <cell r="W31" t="str">
            <v>NS</v>
          </cell>
          <cell r="X31" t="str">
            <v>NS</v>
          </cell>
          <cell r="Y31" t="str">
            <v>NS</v>
          </cell>
          <cell r="Z31" t="str">
            <v>NS</v>
          </cell>
          <cell r="AA31" t="str">
            <v>WO</v>
          </cell>
          <cell r="AB31" t="str">
            <v>NS</v>
          </cell>
          <cell r="AC31" t="str">
            <v>NS</v>
          </cell>
          <cell r="AD31" t="str">
            <v>NS</v>
          </cell>
          <cell r="AE31" t="str">
            <v>NS</v>
          </cell>
          <cell r="AF31" t="str">
            <v>P</v>
          </cell>
          <cell r="AG31" t="str">
            <v>P</v>
          </cell>
          <cell r="AH31" t="str">
            <v>WO</v>
          </cell>
          <cell r="AI31">
            <v>26</v>
          </cell>
          <cell r="AJ31">
            <v>26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5</v>
          </cell>
          <cell r="AQ31">
            <v>31</v>
          </cell>
          <cell r="AR31">
            <v>100</v>
          </cell>
          <cell r="AS31">
            <v>16</v>
          </cell>
          <cell r="AT31" t="str">
            <v>2(15,22)</v>
          </cell>
          <cell r="AU31">
            <v>2</v>
          </cell>
        </row>
        <row r="32">
          <cell r="B32">
            <v>935</v>
          </cell>
          <cell r="C32" t="str">
            <v>M.SAMINATHAN</v>
          </cell>
          <cell r="D32" t="str">
            <v>P</v>
          </cell>
          <cell r="E32" t="str">
            <v>WO</v>
          </cell>
          <cell r="F32" t="str">
            <v>L(PL)</v>
          </cell>
          <cell r="G32" t="str">
            <v>P</v>
          </cell>
          <cell r="H32" t="str">
            <v>P</v>
          </cell>
          <cell r="I32" t="str">
            <v>P</v>
          </cell>
          <cell r="J32" t="str">
            <v>P</v>
          </cell>
          <cell r="K32" t="str">
            <v>P</v>
          </cell>
          <cell r="L32" t="str">
            <v>WO</v>
          </cell>
          <cell r="M32" t="str">
            <v>P</v>
          </cell>
          <cell r="N32" t="str">
            <v>P</v>
          </cell>
          <cell r="O32" t="str">
            <v>P</v>
          </cell>
          <cell r="P32" t="str">
            <v>P</v>
          </cell>
          <cell r="Q32" t="str">
            <v>P</v>
          </cell>
          <cell r="R32" t="str">
            <v>HO</v>
          </cell>
          <cell r="S32" t="str">
            <v>WO</v>
          </cell>
          <cell r="T32" t="str">
            <v>P</v>
          </cell>
          <cell r="U32" t="str">
            <v>P</v>
          </cell>
          <cell r="V32" t="str">
            <v>P</v>
          </cell>
          <cell r="W32" t="str">
            <v>P</v>
          </cell>
          <cell r="X32" t="str">
            <v>P</v>
          </cell>
          <cell r="Y32" t="str">
            <v>HO</v>
          </cell>
          <cell r="Z32" t="str">
            <v>P</v>
          </cell>
          <cell r="AA32" t="str">
            <v>P</v>
          </cell>
          <cell r="AB32" t="str">
            <v>P</v>
          </cell>
          <cell r="AC32" t="str">
            <v>P</v>
          </cell>
          <cell r="AD32" t="str">
            <v>P</v>
          </cell>
          <cell r="AE32" t="str">
            <v>WO</v>
          </cell>
          <cell r="AF32" t="str">
            <v>P</v>
          </cell>
          <cell r="AG32" t="str">
            <v>P</v>
          </cell>
          <cell r="AH32" t="str">
            <v>P</v>
          </cell>
          <cell r="AI32">
            <v>24</v>
          </cell>
          <cell r="AJ32">
            <v>24</v>
          </cell>
          <cell r="AK32">
            <v>0</v>
          </cell>
          <cell r="AL32">
            <v>0</v>
          </cell>
          <cell r="AM32">
            <v>0</v>
          </cell>
          <cell r="AN32">
            <v>2</v>
          </cell>
          <cell r="AO32">
            <v>1</v>
          </cell>
          <cell r="AP32">
            <v>4</v>
          </cell>
          <cell r="AQ32">
            <v>31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</row>
        <row r="33">
          <cell r="B33">
            <v>967</v>
          </cell>
          <cell r="C33" t="str">
            <v>P.RUPANKUMAR</v>
          </cell>
          <cell r="D33" t="str">
            <v>WO</v>
          </cell>
          <cell r="E33" t="str">
            <v>NS</v>
          </cell>
          <cell r="F33" t="str">
            <v>NS</v>
          </cell>
          <cell r="G33" t="str">
            <v>NS</v>
          </cell>
          <cell r="H33" t="str">
            <v>NS</v>
          </cell>
          <cell r="I33" t="str">
            <v>NS</v>
          </cell>
          <cell r="J33" t="str">
            <v>NS</v>
          </cell>
          <cell r="K33" t="str">
            <v>WO</v>
          </cell>
          <cell r="L33" t="str">
            <v>P</v>
          </cell>
          <cell r="M33" t="str">
            <v>NS</v>
          </cell>
          <cell r="N33" t="str">
            <v>P</v>
          </cell>
          <cell r="O33" t="str">
            <v>P</v>
          </cell>
          <cell r="P33" t="str">
            <v>P</v>
          </cell>
          <cell r="Q33" t="str">
            <v>P</v>
          </cell>
          <cell r="R33" t="str">
            <v>HO</v>
          </cell>
          <cell r="S33" t="str">
            <v>WO</v>
          </cell>
          <cell r="T33" t="str">
            <v>P</v>
          </cell>
          <cell r="U33" t="str">
            <v>P</v>
          </cell>
          <cell r="V33" t="str">
            <v>P</v>
          </cell>
          <cell r="W33" t="str">
            <v>L</v>
          </cell>
          <cell r="X33" t="str">
            <v>L</v>
          </cell>
          <cell r="Y33" t="str">
            <v>HO</v>
          </cell>
          <cell r="Z33" t="str">
            <v>L</v>
          </cell>
          <cell r="AA33" t="str">
            <v>L</v>
          </cell>
          <cell r="AB33" t="str">
            <v>L</v>
          </cell>
          <cell r="AC33" t="str">
            <v>L</v>
          </cell>
          <cell r="AD33" t="str">
            <v>P</v>
          </cell>
          <cell r="AE33" t="str">
            <v>P</v>
          </cell>
          <cell r="AF33" t="str">
            <v>WO</v>
          </cell>
          <cell r="AG33" t="str">
            <v>NS</v>
          </cell>
          <cell r="AH33" t="str">
            <v>NS</v>
          </cell>
          <cell r="AI33">
            <v>19</v>
          </cell>
          <cell r="AJ33">
            <v>19</v>
          </cell>
          <cell r="AK33">
            <v>0</v>
          </cell>
          <cell r="AL33">
            <v>0</v>
          </cell>
          <cell r="AM33">
            <v>0</v>
          </cell>
          <cell r="AN33">
            <v>2</v>
          </cell>
          <cell r="AO33">
            <v>6</v>
          </cell>
          <cell r="AP33">
            <v>4</v>
          </cell>
          <cell r="AQ33">
            <v>31</v>
          </cell>
          <cell r="AR33">
            <v>0</v>
          </cell>
          <cell r="AS33">
            <v>9</v>
          </cell>
          <cell r="AT33">
            <v>0</v>
          </cell>
          <cell r="AU33">
            <v>0</v>
          </cell>
        </row>
        <row r="34">
          <cell r="B34">
            <v>973</v>
          </cell>
          <cell r="C34" t="str">
            <v>G.KANNIYAPPAN</v>
          </cell>
          <cell r="D34" t="str">
            <v>NS</v>
          </cell>
          <cell r="E34" t="str">
            <v>WO</v>
          </cell>
          <cell r="F34" t="str">
            <v>P</v>
          </cell>
          <cell r="G34" t="str">
            <v>P</v>
          </cell>
          <cell r="H34" t="str">
            <v>P</v>
          </cell>
          <cell r="I34" t="str">
            <v>P</v>
          </cell>
          <cell r="J34" t="str">
            <v>L(PL)</v>
          </cell>
          <cell r="K34" t="str">
            <v>NS</v>
          </cell>
          <cell r="L34" t="str">
            <v>NS</v>
          </cell>
          <cell r="M34" t="str">
            <v>WO</v>
          </cell>
          <cell r="N34" t="str">
            <v>P</v>
          </cell>
          <cell r="O34" t="str">
            <v>P</v>
          </cell>
          <cell r="P34" t="str">
            <v>P</v>
          </cell>
          <cell r="Q34" t="str">
            <v>P</v>
          </cell>
          <cell r="R34" t="str">
            <v>NS</v>
          </cell>
          <cell r="S34" t="str">
            <v>P</v>
          </cell>
          <cell r="T34" t="str">
            <v>WO</v>
          </cell>
          <cell r="U34" t="str">
            <v>P</v>
          </cell>
          <cell r="V34" t="str">
            <v>P</v>
          </cell>
          <cell r="W34" t="str">
            <v>P</v>
          </cell>
          <cell r="X34" t="str">
            <v>L(PL)</v>
          </cell>
          <cell r="Y34" t="str">
            <v>NS</v>
          </cell>
          <cell r="Z34" t="str">
            <v>P</v>
          </cell>
          <cell r="AA34" t="str">
            <v>WO</v>
          </cell>
          <cell r="AB34" t="str">
            <v>P</v>
          </cell>
          <cell r="AC34" t="str">
            <v>P</v>
          </cell>
          <cell r="AD34" t="str">
            <v>P</v>
          </cell>
          <cell r="AE34" t="str">
            <v>P</v>
          </cell>
          <cell r="AF34" t="str">
            <v>NS</v>
          </cell>
          <cell r="AG34" t="str">
            <v>NS</v>
          </cell>
          <cell r="AH34" t="str">
            <v>WO</v>
          </cell>
          <cell r="AI34">
            <v>24</v>
          </cell>
          <cell r="AJ34">
            <v>24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2</v>
          </cell>
          <cell r="AP34">
            <v>5</v>
          </cell>
          <cell r="AQ34">
            <v>31</v>
          </cell>
          <cell r="AR34">
            <v>0</v>
          </cell>
          <cell r="AS34">
            <v>7</v>
          </cell>
          <cell r="AT34" t="str">
            <v>2(15,22)</v>
          </cell>
          <cell r="AU34">
            <v>2</v>
          </cell>
        </row>
        <row r="35">
          <cell r="B35">
            <v>975</v>
          </cell>
          <cell r="C35" t="str">
            <v>M.MOHANRAJ</v>
          </cell>
          <cell r="D35" t="str">
            <v>WO</v>
          </cell>
          <cell r="E35" t="str">
            <v>P</v>
          </cell>
          <cell r="F35" t="str">
            <v>L(PL)</v>
          </cell>
          <cell r="G35" t="str">
            <v>P</v>
          </cell>
          <cell r="H35" t="str">
            <v>P</v>
          </cell>
          <cell r="I35" t="str">
            <v>NS</v>
          </cell>
          <cell r="J35" t="str">
            <v>NS</v>
          </cell>
          <cell r="K35" t="str">
            <v>WO</v>
          </cell>
          <cell r="L35" t="str">
            <v>P</v>
          </cell>
          <cell r="M35" t="str">
            <v>P</v>
          </cell>
          <cell r="N35" t="str">
            <v>P</v>
          </cell>
          <cell r="O35" t="str">
            <v>P</v>
          </cell>
          <cell r="P35" t="str">
            <v>NS</v>
          </cell>
          <cell r="Q35" t="str">
            <v>NS</v>
          </cell>
          <cell r="R35" t="str">
            <v>HO</v>
          </cell>
          <cell r="S35" t="str">
            <v>P</v>
          </cell>
          <cell r="T35" t="str">
            <v>P</v>
          </cell>
          <cell r="U35" t="str">
            <v>P</v>
          </cell>
          <cell r="V35" t="str">
            <v>P</v>
          </cell>
          <cell r="W35" t="str">
            <v>NS</v>
          </cell>
          <cell r="X35" t="str">
            <v>NS</v>
          </cell>
          <cell r="Y35" t="str">
            <v>HO</v>
          </cell>
          <cell r="Z35" t="str">
            <v>P</v>
          </cell>
          <cell r="AA35" t="str">
            <v>P</v>
          </cell>
          <cell r="AB35" t="str">
            <v>P</v>
          </cell>
          <cell r="AC35" t="str">
            <v>L(PL)</v>
          </cell>
          <cell r="AD35" t="str">
            <v>NS</v>
          </cell>
          <cell r="AE35" t="str">
            <v>NS</v>
          </cell>
          <cell r="AF35" t="str">
            <v>WO</v>
          </cell>
          <cell r="AG35" t="str">
            <v>P</v>
          </cell>
          <cell r="AH35" t="str">
            <v>P</v>
          </cell>
          <cell r="AI35">
            <v>24</v>
          </cell>
          <cell r="AJ35">
            <v>24</v>
          </cell>
          <cell r="AK35">
            <v>0</v>
          </cell>
          <cell r="AL35">
            <v>0</v>
          </cell>
          <cell r="AM35">
            <v>0</v>
          </cell>
          <cell r="AN35">
            <v>2</v>
          </cell>
          <cell r="AO35">
            <v>2</v>
          </cell>
          <cell r="AP35">
            <v>3</v>
          </cell>
          <cell r="AQ35">
            <v>31</v>
          </cell>
          <cell r="AR35">
            <v>0</v>
          </cell>
          <cell r="AS35">
            <v>8</v>
          </cell>
          <cell r="AT35">
            <v>0</v>
          </cell>
          <cell r="AU35">
            <v>0</v>
          </cell>
        </row>
        <row r="36">
          <cell r="B36">
            <v>979</v>
          </cell>
          <cell r="C36" t="str">
            <v>P.ELAVARASAN</v>
          </cell>
          <cell r="D36" t="str">
            <v>P</v>
          </cell>
          <cell r="E36" t="str">
            <v>WO</v>
          </cell>
          <cell r="F36" t="str">
            <v>P</v>
          </cell>
          <cell r="G36" t="str">
            <v>P(OD)</v>
          </cell>
          <cell r="H36" t="str">
            <v>P(OD)</v>
          </cell>
          <cell r="I36" t="str">
            <v>P</v>
          </cell>
          <cell r="J36" t="str">
            <v>P(OD)</v>
          </cell>
          <cell r="K36" t="str">
            <v>P</v>
          </cell>
          <cell r="L36" t="str">
            <v>WO</v>
          </cell>
          <cell r="M36" t="str">
            <v>P</v>
          </cell>
          <cell r="N36" t="str">
            <v>P</v>
          </cell>
          <cell r="O36" t="str">
            <v>P</v>
          </cell>
          <cell r="P36" t="str">
            <v>P</v>
          </cell>
          <cell r="Q36" t="str">
            <v>P</v>
          </cell>
          <cell r="R36" t="str">
            <v>HO</v>
          </cell>
          <cell r="S36" t="str">
            <v>WO</v>
          </cell>
          <cell r="T36" t="str">
            <v>P</v>
          </cell>
          <cell r="U36" t="str">
            <v>P</v>
          </cell>
          <cell r="V36" t="str">
            <v>P</v>
          </cell>
          <cell r="W36" t="str">
            <v>P</v>
          </cell>
          <cell r="X36" t="str">
            <v>P</v>
          </cell>
          <cell r="Y36" t="str">
            <v>HO</v>
          </cell>
          <cell r="Z36" t="str">
            <v>WO</v>
          </cell>
          <cell r="AA36" t="str">
            <v>P</v>
          </cell>
          <cell r="AB36" t="str">
            <v>P</v>
          </cell>
          <cell r="AC36" t="str">
            <v>P</v>
          </cell>
          <cell r="AD36" t="str">
            <v>P</v>
          </cell>
          <cell r="AE36" t="str">
            <v>P</v>
          </cell>
          <cell r="AF36" t="str">
            <v>P</v>
          </cell>
          <cell r="AG36" t="str">
            <v>WO</v>
          </cell>
          <cell r="AH36" t="str">
            <v>P</v>
          </cell>
          <cell r="AI36">
            <v>21</v>
          </cell>
          <cell r="AJ36">
            <v>24</v>
          </cell>
          <cell r="AK36">
            <v>0</v>
          </cell>
          <cell r="AL36">
            <v>0</v>
          </cell>
          <cell r="AM36">
            <v>3</v>
          </cell>
          <cell r="AN36">
            <v>2</v>
          </cell>
          <cell r="AO36">
            <v>0</v>
          </cell>
          <cell r="AP36">
            <v>5</v>
          </cell>
          <cell r="AQ36">
            <v>31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  <row r="37">
          <cell r="B37">
            <v>981</v>
          </cell>
          <cell r="C37" t="str">
            <v>S.NICKLESH</v>
          </cell>
          <cell r="D37" t="str">
            <v>P</v>
          </cell>
          <cell r="E37" t="str">
            <v>WO</v>
          </cell>
          <cell r="F37" t="str">
            <v>P</v>
          </cell>
          <cell r="G37" t="str">
            <v>P</v>
          </cell>
          <cell r="H37" t="str">
            <v>P</v>
          </cell>
          <cell r="I37" t="str">
            <v>P</v>
          </cell>
          <cell r="J37" t="str">
            <v>P</v>
          </cell>
          <cell r="K37" t="str">
            <v>P</v>
          </cell>
          <cell r="L37" t="str">
            <v>WO</v>
          </cell>
          <cell r="M37" t="str">
            <v>P</v>
          </cell>
          <cell r="N37" t="str">
            <v>P</v>
          </cell>
          <cell r="O37" t="str">
            <v>P</v>
          </cell>
          <cell r="P37" t="str">
            <v>P</v>
          </cell>
          <cell r="Q37" t="str">
            <v>P</v>
          </cell>
          <cell r="R37" t="str">
            <v>HO</v>
          </cell>
          <cell r="S37" t="str">
            <v>WO</v>
          </cell>
          <cell r="T37" t="str">
            <v>P</v>
          </cell>
          <cell r="U37" t="str">
            <v>P</v>
          </cell>
          <cell r="V37" t="str">
            <v>P</v>
          </cell>
          <cell r="W37" t="str">
            <v>P</v>
          </cell>
          <cell r="X37" t="str">
            <v>P</v>
          </cell>
          <cell r="Y37" t="str">
            <v>HO</v>
          </cell>
          <cell r="Z37" t="str">
            <v>WO</v>
          </cell>
          <cell r="AA37" t="str">
            <v>P</v>
          </cell>
          <cell r="AB37" t="str">
            <v>P</v>
          </cell>
          <cell r="AC37" t="str">
            <v>P</v>
          </cell>
          <cell r="AD37" t="str">
            <v>P</v>
          </cell>
          <cell r="AE37" t="str">
            <v>P</v>
          </cell>
          <cell r="AF37" t="str">
            <v>P</v>
          </cell>
          <cell r="AG37" t="str">
            <v>WO</v>
          </cell>
          <cell r="AH37" t="str">
            <v>P</v>
          </cell>
          <cell r="AI37">
            <v>24</v>
          </cell>
          <cell r="AJ37">
            <v>24</v>
          </cell>
          <cell r="AK37">
            <v>0</v>
          </cell>
          <cell r="AL37">
            <v>0</v>
          </cell>
          <cell r="AM37">
            <v>0</v>
          </cell>
          <cell r="AN37">
            <v>2</v>
          </cell>
          <cell r="AO37">
            <v>0</v>
          </cell>
          <cell r="AP37">
            <v>5</v>
          </cell>
          <cell r="AQ37">
            <v>31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</row>
        <row r="38">
          <cell r="B38">
            <v>987</v>
          </cell>
          <cell r="C38" t="str">
            <v>V.GOKULAN</v>
          </cell>
          <cell r="D38" t="str">
            <v>NS</v>
          </cell>
          <cell r="E38" t="str">
            <v>NS</v>
          </cell>
          <cell r="F38" t="str">
            <v>WO</v>
          </cell>
          <cell r="G38" t="str">
            <v>NS</v>
          </cell>
          <cell r="H38" t="str">
            <v>NS</v>
          </cell>
          <cell r="I38" t="str">
            <v>NS</v>
          </cell>
          <cell r="J38" t="str">
            <v>NS</v>
          </cell>
          <cell r="K38" t="str">
            <v>NS</v>
          </cell>
          <cell r="L38" t="str">
            <v>NS</v>
          </cell>
          <cell r="M38" t="str">
            <v>WO</v>
          </cell>
          <cell r="N38" t="str">
            <v>P</v>
          </cell>
          <cell r="O38" t="str">
            <v>P</v>
          </cell>
          <cell r="P38" t="str">
            <v>P</v>
          </cell>
          <cell r="Q38" t="str">
            <v>P</v>
          </cell>
          <cell r="R38" t="str">
            <v>P</v>
          </cell>
          <cell r="S38" t="str">
            <v>P</v>
          </cell>
          <cell r="T38" t="str">
            <v>WO</v>
          </cell>
          <cell r="U38" t="str">
            <v>NS</v>
          </cell>
          <cell r="V38" t="str">
            <v>NS</v>
          </cell>
          <cell r="W38" t="str">
            <v>NS</v>
          </cell>
          <cell r="X38" t="str">
            <v>NS</v>
          </cell>
          <cell r="Y38" t="str">
            <v>NS</v>
          </cell>
          <cell r="Z38" t="str">
            <v>NS</v>
          </cell>
          <cell r="AA38" t="str">
            <v>NS</v>
          </cell>
          <cell r="AB38" t="str">
            <v>WO</v>
          </cell>
          <cell r="AC38" t="str">
            <v>½P(½PL)</v>
          </cell>
          <cell r="AD38" t="str">
            <v>P</v>
          </cell>
          <cell r="AE38" t="str">
            <v>P</v>
          </cell>
          <cell r="AF38" t="str">
            <v>P</v>
          </cell>
          <cell r="AG38" t="str">
            <v>P</v>
          </cell>
          <cell r="AH38" t="str">
            <v>WO</v>
          </cell>
          <cell r="AI38">
            <v>25</v>
          </cell>
          <cell r="AJ38">
            <v>25.5</v>
          </cell>
          <cell r="AK38">
            <v>0.5</v>
          </cell>
          <cell r="AL38">
            <v>0</v>
          </cell>
          <cell r="AM38">
            <v>0</v>
          </cell>
          <cell r="AN38">
            <v>0</v>
          </cell>
          <cell r="AO38">
            <v>0.5</v>
          </cell>
          <cell r="AP38">
            <v>5</v>
          </cell>
          <cell r="AQ38">
            <v>31</v>
          </cell>
          <cell r="AR38">
            <v>0</v>
          </cell>
          <cell r="AS38">
            <v>15</v>
          </cell>
          <cell r="AT38" t="str">
            <v>2(15,22)</v>
          </cell>
          <cell r="AU38">
            <v>2</v>
          </cell>
        </row>
        <row r="39">
          <cell r="B39">
            <v>988</v>
          </cell>
          <cell r="C39" t="str">
            <v>D.VENKATESH</v>
          </cell>
          <cell r="D39" t="str">
            <v>A</v>
          </cell>
          <cell r="E39" t="str">
            <v>A</v>
          </cell>
          <cell r="F39" t="str">
            <v>A</v>
          </cell>
          <cell r="G39" t="str">
            <v>A</v>
          </cell>
          <cell r="H39" t="str">
            <v>A</v>
          </cell>
          <cell r="I39" t="str">
            <v>P</v>
          </cell>
          <cell r="J39" t="str">
            <v>P</v>
          </cell>
          <cell r="K39" t="str">
            <v>P</v>
          </cell>
          <cell r="L39" t="str">
            <v>P</v>
          </cell>
          <cell r="M39" t="str">
            <v>P</v>
          </cell>
          <cell r="N39" t="str">
            <v>WO</v>
          </cell>
          <cell r="O39" t="str">
            <v>P</v>
          </cell>
          <cell r="P39" t="str">
            <v>P</v>
          </cell>
          <cell r="Q39" t="str">
            <v>P(Per)</v>
          </cell>
          <cell r="R39" t="str">
            <v>HO</v>
          </cell>
          <cell r="S39" t="str">
            <v>P</v>
          </cell>
          <cell r="T39" t="str">
            <v>WO</v>
          </cell>
          <cell r="U39" t="str">
            <v>P</v>
          </cell>
          <cell r="V39" t="str">
            <v>NS</v>
          </cell>
          <cell r="W39" t="str">
            <v>NS</v>
          </cell>
          <cell r="X39" t="str">
            <v>NS</v>
          </cell>
          <cell r="Y39" t="str">
            <v>NS</v>
          </cell>
          <cell r="Z39" t="str">
            <v>NS</v>
          </cell>
          <cell r="AA39" t="str">
            <v>NS</v>
          </cell>
          <cell r="AB39" t="str">
            <v>WO</v>
          </cell>
          <cell r="AC39" t="str">
            <v>P(Per)</v>
          </cell>
          <cell r="AD39" t="str">
            <v>P</v>
          </cell>
          <cell r="AE39" t="str">
            <v>P</v>
          </cell>
          <cell r="AF39" t="str">
            <v>P</v>
          </cell>
          <cell r="AG39" t="str">
            <v>P</v>
          </cell>
          <cell r="AH39" t="str">
            <v>P</v>
          </cell>
          <cell r="AI39">
            <v>20</v>
          </cell>
          <cell r="AJ39">
            <v>22</v>
          </cell>
          <cell r="AK39">
            <v>0</v>
          </cell>
          <cell r="AL39">
            <v>2</v>
          </cell>
          <cell r="AM39">
            <v>0</v>
          </cell>
          <cell r="AN39">
            <v>1</v>
          </cell>
          <cell r="AO39">
            <v>5</v>
          </cell>
          <cell r="AP39">
            <v>3</v>
          </cell>
          <cell r="AQ39">
            <v>31</v>
          </cell>
          <cell r="AR39">
            <v>0</v>
          </cell>
          <cell r="AS39">
            <v>6</v>
          </cell>
          <cell r="AT39" t="str">
            <v>1(12)</v>
          </cell>
          <cell r="AU39">
            <v>1</v>
          </cell>
        </row>
        <row r="40">
          <cell r="B40">
            <v>990</v>
          </cell>
          <cell r="C40" t="str">
            <v>C.MOHAN</v>
          </cell>
          <cell r="D40" t="str">
            <v>P</v>
          </cell>
          <cell r="E40" t="str">
            <v>P</v>
          </cell>
          <cell r="F40" t="str">
            <v>WO</v>
          </cell>
          <cell r="G40" t="str">
            <v>P</v>
          </cell>
          <cell r="H40" t="str">
            <v>P</v>
          </cell>
          <cell r="I40" t="str">
            <v>P</v>
          </cell>
          <cell r="J40" t="str">
            <v>P</v>
          </cell>
          <cell r="K40" t="str">
            <v>WO</v>
          </cell>
          <cell r="L40" t="str">
            <v>P</v>
          </cell>
          <cell r="M40" t="str">
            <v>P</v>
          </cell>
          <cell r="N40" t="str">
            <v>P</v>
          </cell>
          <cell r="O40" t="str">
            <v>P</v>
          </cell>
          <cell r="P40" t="str">
            <v>P</v>
          </cell>
          <cell r="Q40" t="str">
            <v>P</v>
          </cell>
          <cell r="R40" t="str">
            <v>HO</v>
          </cell>
          <cell r="S40" t="str">
            <v>P</v>
          </cell>
          <cell r="T40" t="str">
            <v>P</v>
          </cell>
          <cell r="U40" t="str">
            <v>P</v>
          </cell>
          <cell r="V40" t="str">
            <v>P</v>
          </cell>
          <cell r="W40" t="str">
            <v>P</v>
          </cell>
          <cell r="X40" t="str">
            <v>P</v>
          </cell>
          <cell r="Y40" t="str">
            <v>HO</v>
          </cell>
          <cell r="Z40" t="str">
            <v>P</v>
          </cell>
          <cell r="AA40" t="str">
            <v>P</v>
          </cell>
          <cell r="AB40" t="str">
            <v>P</v>
          </cell>
          <cell r="AC40" t="str">
            <v>P</v>
          </cell>
          <cell r="AD40" t="str">
            <v>P</v>
          </cell>
          <cell r="AE40" t="str">
            <v>L(PL)</v>
          </cell>
          <cell r="AF40" t="str">
            <v>WO</v>
          </cell>
          <cell r="AG40" t="str">
            <v>P</v>
          </cell>
          <cell r="AH40" t="str">
            <v>P</v>
          </cell>
          <cell r="AI40">
            <v>25</v>
          </cell>
          <cell r="AJ40">
            <v>25</v>
          </cell>
          <cell r="AK40">
            <v>0</v>
          </cell>
          <cell r="AL40">
            <v>0</v>
          </cell>
          <cell r="AM40">
            <v>0</v>
          </cell>
          <cell r="AN40">
            <v>2</v>
          </cell>
          <cell r="AO40">
            <v>1</v>
          </cell>
          <cell r="AP40">
            <v>3</v>
          </cell>
          <cell r="AQ40">
            <v>31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</row>
        <row r="41">
          <cell r="B41">
            <v>992</v>
          </cell>
          <cell r="C41" t="str">
            <v>P.UDHAYAKUMAR</v>
          </cell>
          <cell r="D41" t="str">
            <v>P</v>
          </cell>
          <cell r="E41" t="str">
            <v>WO</v>
          </cell>
          <cell r="F41" t="str">
            <v>P</v>
          </cell>
          <cell r="G41" t="str">
            <v>P</v>
          </cell>
          <cell r="H41" t="str">
            <v>P</v>
          </cell>
          <cell r="I41" t="str">
            <v>P</v>
          </cell>
          <cell r="J41" t="str">
            <v>P</v>
          </cell>
          <cell r="K41" t="str">
            <v>P</v>
          </cell>
          <cell r="L41" t="str">
            <v>WO</v>
          </cell>
          <cell r="M41" t="str">
            <v>P</v>
          </cell>
          <cell r="N41" t="str">
            <v>P</v>
          </cell>
          <cell r="O41" t="str">
            <v>P</v>
          </cell>
          <cell r="P41" t="str">
            <v>P</v>
          </cell>
          <cell r="Q41" t="str">
            <v>P</v>
          </cell>
          <cell r="R41" t="str">
            <v>P</v>
          </cell>
          <cell r="S41" t="str">
            <v>WO</v>
          </cell>
          <cell r="T41" t="str">
            <v>½P(½PL)</v>
          </cell>
          <cell r="U41" t="str">
            <v>L</v>
          </cell>
          <cell r="V41" t="str">
            <v>P</v>
          </cell>
          <cell r="W41" t="str">
            <v>P</v>
          </cell>
          <cell r="X41" t="str">
            <v>P</v>
          </cell>
          <cell r="Y41" t="str">
            <v>P</v>
          </cell>
          <cell r="Z41" t="str">
            <v>WO</v>
          </cell>
          <cell r="AA41" t="str">
            <v>P</v>
          </cell>
          <cell r="AB41" t="str">
            <v>P</v>
          </cell>
          <cell r="AC41" t="str">
            <v>P</v>
          </cell>
          <cell r="AD41" t="str">
            <v>P</v>
          </cell>
          <cell r="AE41" t="str">
            <v>P</v>
          </cell>
          <cell r="AF41" t="str">
            <v>P</v>
          </cell>
          <cell r="AG41" t="str">
            <v>WO</v>
          </cell>
          <cell r="AH41" t="str">
            <v>NS</v>
          </cell>
          <cell r="AI41">
            <v>24</v>
          </cell>
          <cell r="AJ41">
            <v>24.5</v>
          </cell>
          <cell r="AK41">
            <v>0.5</v>
          </cell>
          <cell r="AL41">
            <v>0</v>
          </cell>
          <cell r="AM41">
            <v>0</v>
          </cell>
          <cell r="AN41">
            <v>0</v>
          </cell>
          <cell r="AO41">
            <v>1.5</v>
          </cell>
          <cell r="AP41">
            <v>5</v>
          </cell>
          <cell r="AQ41">
            <v>31</v>
          </cell>
          <cell r="AR41">
            <v>0</v>
          </cell>
          <cell r="AS41">
            <v>1</v>
          </cell>
          <cell r="AT41" t="str">
            <v>2(15,22)</v>
          </cell>
          <cell r="AU41">
            <v>2</v>
          </cell>
        </row>
        <row r="42">
          <cell r="B42">
            <v>993</v>
          </cell>
          <cell r="C42" t="str">
            <v>A.NALLASELVAM</v>
          </cell>
          <cell r="D42" t="str">
            <v>P</v>
          </cell>
          <cell r="E42" t="str">
            <v>P</v>
          </cell>
          <cell r="F42" t="str">
            <v>WO</v>
          </cell>
          <cell r="G42" t="str">
            <v>L(PL)</v>
          </cell>
          <cell r="H42" t="str">
            <v>P</v>
          </cell>
          <cell r="I42" t="str">
            <v>P</v>
          </cell>
          <cell r="J42" t="str">
            <v>P</v>
          </cell>
          <cell r="K42" t="str">
            <v>P</v>
          </cell>
          <cell r="L42" t="str">
            <v>WO</v>
          </cell>
          <cell r="M42" t="str">
            <v>P</v>
          </cell>
          <cell r="N42" t="str">
            <v>P</v>
          </cell>
          <cell r="O42" t="str">
            <v>P</v>
          </cell>
          <cell r="P42" t="str">
            <v>P</v>
          </cell>
          <cell r="Q42" t="str">
            <v>P</v>
          </cell>
          <cell r="R42" t="str">
            <v>HO</v>
          </cell>
          <cell r="S42" t="str">
            <v>WO</v>
          </cell>
          <cell r="T42" t="str">
            <v>P</v>
          </cell>
          <cell r="U42" t="str">
            <v>½P(½PL)</v>
          </cell>
          <cell r="V42" t="str">
            <v>L</v>
          </cell>
          <cell r="W42" t="str">
            <v>L</v>
          </cell>
          <cell r="X42" t="str">
            <v>L</v>
          </cell>
          <cell r="Y42" t="str">
            <v>HO</v>
          </cell>
          <cell r="Z42" t="str">
            <v>WO</v>
          </cell>
          <cell r="AA42" t="str">
            <v>L</v>
          </cell>
          <cell r="AB42" t="str">
            <v>P</v>
          </cell>
          <cell r="AC42" t="str">
            <v>P</v>
          </cell>
          <cell r="AD42" t="str">
            <v>P</v>
          </cell>
          <cell r="AE42" t="str">
            <v>P</v>
          </cell>
          <cell r="AF42" t="str">
            <v>P</v>
          </cell>
          <cell r="AG42" t="str">
            <v>P</v>
          </cell>
          <cell r="AH42" t="str">
            <v>WO</v>
          </cell>
          <cell r="AI42">
            <v>18</v>
          </cell>
          <cell r="AJ42">
            <v>18.5</v>
          </cell>
          <cell r="AK42">
            <v>0.5</v>
          </cell>
          <cell r="AL42">
            <v>0</v>
          </cell>
          <cell r="AM42">
            <v>0</v>
          </cell>
          <cell r="AN42">
            <v>2</v>
          </cell>
          <cell r="AO42">
            <v>5.5</v>
          </cell>
          <cell r="AP42">
            <v>5</v>
          </cell>
          <cell r="AQ42">
            <v>31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</row>
        <row r="43">
          <cell r="B43">
            <v>994</v>
          </cell>
          <cell r="C43" t="str">
            <v>K.MASATHUVAN</v>
          </cell>
          <cell r="D43" t="str">
            <v>L</v>
          </cell>
          <cell r="E43" t="str">
            <v>L</v>
          </cell>
          <cell r="F43" t="str">
            <v>P</v>
          </cell>
          <cell r="G43" t="str">
            <v>P</v>
          </cell>
          <cell r="H43" t="str">
            <v>WO</v>
          </cell>
          <cell r="I43" t="str">
            <v>P</v>
          </cell>
          <cell r="J43" t="str">
            <v>P</v>
          </cell>
          <cell r="K43" t="str">
            <v>P</v>
          </cell>
          <cell r="L43" t="str">
            <v>P</v>
          </cell>
          <cell r="M43" t="str">
            <v>P</v>
          </cell>
          <cell r="N43" t="str">
            <v>L</v>
          </cell>
          <cell r="O43" t="str">
            <v>WO</v>
          </cell>
          <cell r="P43" t="str">
            <v>P</v>
          </cell>
          <cell r="Q43" t="str">
            <v>P</v>
          </cell>
          <cell r="R43" t="str">
            <v>HO</v>
          </cell>
          <cell r="S43" t="str">
            <v>P</v>
          </cell>
          <cell r="T43" t="str">
            <v>P</v>
          </cell>
          <cell r="U43" t="str">
            <v>P</v>
          </cell>
          <cell r="V43" t="str">
            <v>P</v>
          </cell>
          <cell r="W43" t="str">
            <v>P</v>
          </cell>
          <cell r="X43" t="str">
            <v>P</v>
          </cell>
          <cell r="Y43" t="str">
            <v>HO</v>
          </cell>
          <cell r="Z43" t="str">
            <v>P</v>
          </cell>
          <cell r="AA43" t="str">
            <v>P</v>
          </cell>
          <cell r="AB43" t="str">
            <v>P</v>
          </cell>
          <cell r="AC43" t="str">
            <v>WO</v>
          </cell>
          <cell r="AD43" t="str">
            <v>L</v>
          </cell>
          <cell r="AE43" t="str">
            <v>L</v>
          </cell>
          <cell r="AF43" t="str">
            <v>L</v>
          </cell>
          <cell r="AG43" t="str">
            <v>L</v>
          </cell>
          <cell r="AH43" t="str">
            <v>L</v>
          </cell>
          <cell r="AI43">
            <v>18</v>
          </cell>
          <cell r="AJ43">
            <v>18</v>
          </cell>
          <cell r="AK43">
            <v>0</v>
          </cell>
          <cell r="AL43">
            <v>0</v>
          </cell>
          <cell r="AM43">
            <v>0</v>
          </cell>
          <cell r="AN43">
            <v>2</v>
          </cell>
          <cell r="AO43">
            <v>8</v>
          </cell>
          <cell r="AP43">
            <v>3</v>
          </cell>
          <cell r="AQ43">
            <v>31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B44">
            <v>997</v>
          </cell>
          <cell r="C44" t="str">
            <v>B.R.PARASURAMAN</v>
          </cell>
          <cell r="D44" t="str">
            <v>P</v>
          </cell>
          <cell r="E44" t="str">
            <v>WO</v>
          </cell>
          <cell r="F44" t="str">
            <v>P</v>
          </cell>
          <cell r="G44" t="str">
            <v>P</v>
          </cell>
          <cell r="H44" t="str">
            <v>P</v>
          </cell>
          <cell r="I44" t="str">
            <v>P</v>
          </cell>
          <cell r="J44" t="str">
            <v>P</v>
          </cell>
          <cell r="K44" t="str">
            <v>P(Per)</v>
          </cell>
          <cell r="L44" t="str">
            <v>P</v>
          </cell>
          <cell r="M44" t="str">
            <v>P</v>
          </cell>
          <cell r="N44" t="str">
            <v>WO</v>
          </cell>
          <cell r="O44" t="str">
            <v>P</v>
          </cell>
          <cell r="P44" t="str">
            <v>P</v>
          </cell>
          <cell r="Q44" t="str">
            <v>P</v>
          </cell>
          <cell r="R44" t="str">
            <v>HO</v>
          </cell>
          <cell r="S44" t="str">
            <v>P</v>
          </cell>
          <cell r="T44" t="str">
            <v>P</v>
          </cell>
          <cell r="U44" t="str">
            <v>WO</v>
          </cell>
          <cell r="V44" t="str">
            <v>P</v>
          </cell>
          <cell r="W44" t="str">
            <v>P</v>
          </cell>
          <cell r="X44" t="str">
            <v>P</v>
          </cell>
          <cell r="Y44" t="str">
            <v>HO</v>
          </cell>
          <cell r="Z44" t="str">
            <v>P(Per)</v>
          </cell>
          <cell r="AA44" t="str">
            <v>P</v>
          </cell>
          <cell r="AB44" t="str">
            <v>WO</v>
          </cell>
          <cell r="AC44" t="str">
            <v>P</v>
          </cell>
          <cell r="AD44" t="str">
            <v>P</v>
          </cell>
          <cell r="AE44" t="str">
            <v>P</v>
          </cell>
          <cell r="AF44" t="str">
            <v>P</v>
          </cell>
          <cell r="AG44" t="str">
            <v>P</v>
          </cell>
          <cell r="AH44" t="str">
            <v>P</v>
          </cell>
          <cell r="AI44">
            <v>23</v>
          </cell>
          <cell r="AJ44">
            <v>25</v>
          </cell>
          <cell r="AK44">
            <v>0</v>
          </cell>
          <cell r="AL44">
            <v>2</v>
          </cell>
          <cell r="AM44">
            <v>0</v>
          </cell>
          <cell r="AN44">
            <v>2</v>
          </cell>
          <cell r="AO44">
            <v>0</v>
          </cell>
          <cell r="AP44">
            <v>4</v>
          </cell>
          <cell r="AQ44">
            <v>31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B45">
            <v>998</v>
          </cell>
          <cell r="C45" t="str">
            <v>M.RAMESH</v>
          </cell>
          <cell r="D45" t="str">
            <v>P</v>
          </cell>
          <cell r="E45" t="str">
            <v>WO</v>
          </cell>
          <cell r="F45" t="str">
            <v>P</v>
          </cell>
          <cell r="G45" t="str">
            <v>P(OD)</v>
          </cell>
          <cell r="H45" t="str">
            <v>P</v>
          </cell>
          <cell r="I45" t="str">
            <v>P</v>
          </cell>
          <cell r="J45" t="str">
            <v>P</v>
          </cell>
          <cell r="K45" t="str">
            <v>P</v>
          </cell>
          <cell r="L45" t="str">
            <v>WO</v>
          </cell>
          <cell r="M45" t="str">
            <v>P</v>
          </cell>
          <cell r="N45" t="str">
            <v>P</v>
          </cell>
          <cell r="O45" t="str">
            <v>P</v>
          </cell>
          <cell r="P45" t="str">
            <v>P</v>
          </cell>
          <cell r="Q45" t="str">
            <v>P</v>
          </cell>
          <cell r="R45" t="str">
            <v>P</v>
          </cell>
          <cell r="S45" t="str">
            <v>WO</v>
          </cell>
          <cell r="T45" t="str">
            <v>P</v>
          </cell>
          <cell r="U45" t="str">
            <v>P</v>
          </cell>
          <cell r="V45" t="str">
            <v>P</v>
          </cell>
          <cell r="W45" t="str">
            <v>P</v>
          </cell>
          <cell r="X45" t="str">
            <v>P</v>
          </cell>
          <cell r="Y45" t="str">
            <v>HO</v>
          </cell>
          <cell r="Z45" t="str">
            <v>WO</v>
          </cell>
          <cell r="AA45" t="str">
            <v>P</v>
          </cell>
          <cell r="AB45" t="str">
            <v>P</v>
          </cell>
          <cell r="AC45" t="str">
            <v>P</v>
          </cell>
          <cell r="AD45" t="str">
            <v>P</v>
          </cell>
          <cell r="AE45" t="str">
            <v>P</v>
          </cell>
          <cell r="AF45" t="str">
            <v>P</v>
          </cell>
          <cell r="AG45" t="str">
            <v>WO</v>
          </cell>
          <cell r="AH45" t="str">
            <v>P</v>
          </cell>
          <cell r="AI45">
            <v>24</v>
          </cell>
          <cell r="AJ45">
            <v>25</v>
          </cell>
          <cell r="AK45">
            <v>0</v>
          </cell>
          <cell r="AL45">
            <v>0</v>
          </cell>
          <cell r="AM45">
            <v>1</v>
          </cell>
          <cell r="AN45">
            <v>1</v>
          </cell>
          <cell r="AO45">
            <v>0</v>
          </cell>
          <cell r="AP45">
            <v>5</v>
          </cell>
          <cell r="AQ45">
            <v>31</v>
          </cell>
          <cell r="AR45">
            <v>0</v>
          </cell>
          <cell r="AS45">
            <v>0</v>
          </cell>
          <cell r="AT45" t="str">
            <v>1(15)</v>
          </cell>
          <cell r="AU45">
            <v>1</v>
          </cell>
        </row>
        <row r="46">
          <cell r="AJ46" t="str">
            <v>TOTAL</v>
          </cell>
          <cell r="AR46">
            <v>677</v>
          </cell>
          <cell r="AS46">
            <v>222</v>
          </cell>
        </row>
        <row r="47">
          <cell r="D47">
            <v>35</v>
          </cell>
          <cell r="E47">
            <v>22</v>
          </cell>
          <cell r="F47">
            <v>30</v>
          </cell>
          <cell r="G47">
            <v>35</v>
          </cell>
          <cell r="H47">
            <v>34</v>
          </cell>
          <cell r="I47">
            <v>37</v>
          </cell>
          <cell r="J47">
            <v>38</v>
          </cell>
          <cell r="K47">
            <v>33</v>
          </cell>
          <cell r="L47">
            <v>25</v>
          </cell>
          <cell r="M47">
            <v>36</v>
          </cell>
          <cell r="N47">
            <v>33</v>
          </cell>
          <cell r="O47">
            <v>36</v>
          </cell>
          <cell r="P47">
            <v>39</v>
          </cell>
          <cell r="Q47">
            <v>34</v>
          </cell>
          <cell r="R47">
            <v>20</v>
          </cell>
          <cell r="S47">
            <v>23</v>
          </cell>
          <cell r="T47">
            <v>35</v>
          </cell>
          <cell r="U47">
            <v>31</v>
          </cell>
          <cell r="V47">
            <v>38</v>
          </cell>
          <cell r="W47">
            <v>34</v>
          </cell>
          <cell r="X47">
            <v>36</v>
          </cell>
          <cell r="Y47">
            <v>19</v>
          </cell>
          <cell r="Z47">
            <v>22</v>
          </cell>
          <cell r="AA47">
            <v>32</v>
          </cell>
          <cell r="AB47">
            <v>33</v>
          </cell>
          <cell r="AC47">
            <v>33</v>
          </cell>
          <cell r="AD47">
            <v>34</v>
          </cell>
          <cell r="AE47">
            <v>32</v>
          </cell>
          <cell r="AF47">
            <v>32</v>
          </cell>
          <cell r="AG47">
            <v>25</v>
          </cell>
          <cell r="AH47">
            <v>33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L"/>
      <sheetName val="Sheet1"/>
      <sheetName val="KKL OT"/>
      <sheetName val="RESIGNATION"/>
      <sheetName val="COVID - 19"/>
    </sheetNames>
    <sheetDataSet>
      <sheetData sheetId="0">
        <row r="3">
          <cell r="B3">
            <v>516</v>
          </cell>
          <cell r="C3" t="str">
            <v>V.ANANDAN</v>
          </cell>
          <cell r="D3" t="str">
            <v>P</v>
          </cell>
          <cell r="E3" t="str">
            <v>P</v>
          </cell>
          <cell r="F3" t="str">
            <v>P</v>
          </cell>
          <cell r="G3" t="str">
            <v>P</v>
          </cell>
          <cell r="H3" t="str">
            <v>P</v>
          </cell>
          <cell r="I3" t="str">
            <v>P</v>
          </cell>
          <cell r="J3" t="str">
            <v>WO</v>
          </cell>
          <cell r="K3" t="str">
            <v>L</v>
          </cell>
          <cell r="L3" t="str">
            <v>P</v>
          </cell>
          <cell r="M3" t="str">
            <v>P</v>
          </cell>
          <cell r="N3" t="str">
            <v>P</v>
          </cell>
          <cell r="O3" t="str">
            <v>P</v>
          </cell>
          <cell r="P3" t="str">
            <v>P</v>
          </cell>
          <cell r="Q3" t="str">
            <v>WO</v>
          </cell>
          <cell r="R3" t="str">
            <v>HO</v>
          </cell>
          <cell r="S3" t="str">
            <v>HO</v>
          </cell>
          <cell r="T3" t="str">
            <v>A</v>
          </cell>
          <cell r="U3" t="str">
            <v>P</v>
          </cell>
          <cell r="V3" t="str">
            <v>P</v>
          </cell>
          <cell r="W3" t="str">
            <v>P</v>
          </cell>
          <cell r="X3" t="str">
            <v>WO</v>
          </cell>
          <cell r="Y3" t="str">
            <v>P</v>
          </cell>
          <cell r="Z3" t="str">
            <v>P</v>
          </cell>
          <cell r="AA3" t="str">
            <v>P</v>
          </cell>
          <cell r="AB3" t="str">
            <v>P</v>
          </cell>
          <cell r="AC3" t="str">
            <v>HO</v>
          </cell>
          <cell r="AD3" t="str">
            <v>P</v>
          </cell>
          <cell r="AE3" t="str">
            <v>WO</v>
          </cell>
          <cell r="AF3" t="str">
            <v>P</v>
          </cell>
          <cell r="AG3" t="str">
            <v>P</v>
          </cell>
          <cell r="AH3" t="str">
            <v>P</v>
          </cell>
          <cell r="AI3">
            <v>22</v>
          </cell>
          <cell r="AJ3">
            <v>22</v>
          </cell>
          <cell r="AK3">
            <v>0</v>
          </cell>
          <cell r="AL3">
            <v>0</v>
          </cell>
          <cell r="AM3">
            <v>3</v>
          </cell>
          <cell r="AN3">
            <v>0</v>
          </cell>
          <cell r="AO3">
            <v>2</v>
          </cell>
          <cell r="AP3">
            <v>4</v>
          </cell>
          <cell r="AQ3">
            <v>31</v>
          </cell>
          <cell r="AR3">
            <v>0</v>
          </cell>
          <cell r="AS3">
            <v>0</v>
          </cell>
        </row>
        <row r="4">
          <cell r="B4">
            <v>525</v>
          </cell>
          <cell r="C4" t="str">
            <v>E.PALANI</v>
          </cell>
          <cell r="D4" t="str">
            <v>NS</v>
          </cell>
          <cell r="E4" t="str">
            <v>NS</v>
          </cell>
          <cell r="F4" t="str">
            <v>WO</v>
          </cell>
          <cell r="G4" t="str">
            <v>P</v>
          </cell>
          <cell r="H4" t="str">
            <v>P</v>
          </cell>
          <cell r="I4" t="str">
            <v>P</v>
          </cell>
          <cell r="J4" t="str">
            <v>P</v>
          </cell>
          <cell r="K4" t="str">
            <v>NS</v>
          </cell>
          <cell r="L4" t="str">
            <v>COFF</v>
          </cell>
          <cell r="M4" t="str">
            <v>WO</v>
          </cell>
          <cell r="N4" t="str">
            <v>P</v>
          </cell>
          <cell r="O4" t="str">
            <v>P</v>
          </cell>
          <cell r="P4" t="str">
            <v>P</v>
          </cell>
          <cell r="Q4" t="str">
            <v>P</v>
          </cell>
          <cell r="R4" t="str">
            <v>HO</v>
          </cell>
          <cell r="S4" t="str">
            <v>HO</v>
          </cell>
          <cell r="T4" t="str">
            <v>WO</v>
          </cell>
          <cell r="U4" t="str">
            <v>L</v>
          </cell>
          <cell r="V4" t="str">
            <v>P</v>
          </cell>
          <cell r="W4" t="str">
            <v>P</v>
          </cell>
          <cell r="X4" t="str">
            <v>P</v>
          </cell>
          <cell r="Y4" t="str">
            <v>NS</v>
          </cell>
          <cell r="Z4" t="str">
            <v>NS</v>
          </cell>
          <cell r="AA4" t="str">
            <v>WO</v>
          </cell>
          <cell r="AB4" t="str">
            <v>P</v>
          </cell>
          <cell r="AC4" t="str">
            <v>HOP</v>
          </cell>
          <cell r="AD4" t="str">
            <v>P</v>
          </cell>
          <cell r="AE4" t="str">
            <v>P</v>
          </cell>
          <cell r="AF4" t="str">
            <v>NS</v>
          </cell>
          <cell r="AG4" t="str">
            <v>NS</v>
          </cell>
          <cell r="AH4" t="str">
            <v>WO</v>
          </cell>
          <cell r="AI4">
            <v>21</v>
          </cell>
          <cell r="AJ4">
            <v>21</v>
          </cell>
          <cell r="AK4">
            <v>0</v>
          </cell>
          <cell r="AL4">
            <v>1</v>
          </cell>
          <cell r="AM4">
            <v>2</v>
          </cell>
          <cell r="AN4">
            <v>1</v>
          </cell>
          <cell r="AO4">
            <v>1</v>
          </cell>
          <cell r="AP4">
            <v>5</v>
          </cell>
          <cell r="AQ4">
            <v>31</v>
          </cell>
          <cell r="AR4">
            <v>0</v>
          </cell>
          <cell r="AS4">
            <v>7</v>
          </cell>
        </row>
        <row r="5">
          <cell r="B5">
            <v>536</v>
          </cell>
          <cell r="C5" t="str">
            <v>P.MANIKANDA KUMAR</v>
          </cell>
          <cell r="D5" t="str">
            <v>P</v>
          </cell>
          <cell r="E5" t="str">
            <v>P</v>
          </cell>
          <cell r="F5" t="str">
            <v>P</v>
          </cell>
          <cell r="G5" t="str">
            <v>NS</v>
          </cell>
          <cell r="H5" t="str">
            <v>NS</v>
          </cell>
          <cell r="I5" t="str">
            <v>WO</v>
          </cell>
          <cell r="J5" t="str">
            <v>P</v>
          </cell>
          <cell r="K5" t="str">
            <v>P</v>
          </cell>
          <cell r="L5" t="str">
            <v>P</v>
          </cell>
          <cell r="M5" t="str">
            <v>P</v>
          </cell>
          <cell r="N5" t="str">
            <v>P</v>
          </cell>
          <cell r="O5" t="str">
            <v>NS</v>
          </cell>
          <cell r="P5" t="str">
            <v>WO</v>
          </cell>
          <cell r="Q5" t="str">
            <v>P</v>
          </cell>
          <cell r="R5" t="str">
            <v>HO</v>
          </cell>
          <cell r="S5" t="str">
            <v>HO</v>
          </cell>
          <cell r="T5" t="str">
            <v>P</v>
          </cell>
          <cell r="U5" t="str">
            <v>P</v>
          </cell>
          <cell r="V5" t="str">
            <v>P</v>
          </cell>
          <cell r="W5" t="str">
            <v>WO</v>
          </cell>
          <cell r="X5" t="str">
            <v>L</v>
          </cell>
          <cell r="Y5" t="str">
            <v>P</v>
          </cell>
          <cell r="Z5" t="str">
            <v>P</v>
          </cell>
          <cell r="AA5" t="str">
            <v>P</v>
          </cell>
          <cell r="AB5" t="str">
            <v>NS</v>
          </cell>
          <cell r="AC5" t="str">
            <v>HNS</v>
          </cell>
          <cell r="AD5" t="str">
            <v>WO</v>
          </cell>
          <cell r="AE5" t="str">
            <v>P</v>
          </cell>
          <cell r="AF5" t="str">
            <v>½P</v>
          </cell>
          <cell r="AG5" t="str">
            <v>P</v>
          </cell>
          <cell r="AH5" t="str">
            <v>P</v>
          </cell>
          <cell r="AI5">
            <v>22.5</v>
          </cell>
          <cell r="AJ5">
            <v>22.5</v>
          </cell>
          <cell r="AK5">
            <v>0.5</v>
          </cell>
          <cell r="AL5">
            <v>1</v>
          </cell>
          <cell r="AM5">
            <v>2</v>
          </cell>
          <cell r="AN5">
            <v>0</v>
          </cell>
          <cell r="AO5">
            <v>1.5</v>
          </cell>
          <cell r="AP5">
            <v>4</v>
          </cell>
          <cell r="AQ5">
            <v>31</v>
          </cell>
          <cell r="AR5">
            <v>0</v>
          </cell>
          <cell r="AS5">
            <v>5</v>
          </cell>
        </row>
        <row r="6">
          <cell r="B6">
            <v>589</v>
          </cell>
          <cell r="C6" t="str">
            <v>S.LOGANATHAN</v>
          </cell>
          <cell r="D6" t="str">
            <v>P</v>
          </cell>
          <cell r="E6" t="str">
            <v>P</v>
          </cell>
          <cell r="F6" t="str">
            <v>P</v>
          </cell>
          <cell r="G6" t="str">
            <v>P</v>
          </cell>
          <cell r="H6" t="str">
            <v>P</v>
          </cell>
          <cell r="I6" t="str">
            <v>P</v>
          </cell>
          <cell r="J6" t="str">
            <v>WO</v>
          </cell>
          <cell r="K6" t="str">
            <v>P</v>
          </cell>
          <cell r="L6" t="str">
            <v>P</v>
          </cell>
          <cell r="M6" t="str">
            <v>P</v>
          </cell>
          <cell r="N6" t="str">
            <v>P</v>
          </cell>
          <cell r="O6" t="str">
            <v>NS</v>
          </cell>
          <cell r="P6" t="str">
            <v>NS</v>
          </cell>
          <cell r="Q6" t="str">
            <v>WO</v>
          </cell>
          <cell r="R6" t="str">
            <v>HO</v>
          </cell>
          <cell r="S6" t="str">
            <v>HO</v>
          </cell>
          <cell r="T6" t="str">
            <v>P</v>
          </cell>
          <cell r="U6" t="str">
            <v>P</v>
          </cell>
          <cell r="V6" t="str">
            <v>P</v>
          </cell>
          <cell r="W6" t="str">
            <v>NS</v>
          </cell>
          <cell r="X6" t="str">
            <v>WO</v>
          </cell>
          <cell r="Y6" t="str">
            <v>P</v>
          </cell>
          <cell r="Z6" t="str">
            <v>P</v>
          </cell>
          <cell r="AA6" t="str">
            <v>P</v>
          </cell>
          <cell r="AB6" t="str">
            <v>NS</v>
          </cell>
          <cell r="AC6" t="str">
            <v>HNS</v>
          </cell>
          <cell r="AD6" t="str">
            <v>NS</v>
          </cell>
          <cell r="AE6" t="str">
            <v>WO</v>
          </cell>
          <cell r="AF6" t="str">
            <v>P</v>
          </cell>
          <cell r="AG6" t="str">
            <v>P</v>
          </cell>
          <cell r="AH6" t="str">
            <v>P</v>
          </cell>
          <cell r="AI6">
            <v>24</v>
          </cell>
          <cell r="AJ6">
            <v>24</v>
          </cell>
          <cell r="AK6">
            <v>0</v>
          </cell>
          <cell r="AL6">
            <v>1</v>
          </cell>
          <cell r="AM6">
            <v>2</v>
          </cell>
          <cell r="AN6">
            <v>0</v>
          </cell>
          <cell r="AO6">
            <v>0</v>
          </cell>
          <cell r="AP6">
            <v>4</v>
          </cell>
          <cell r="AQ6">
            <v>31</v>
          </cell>
          <cell r="AR6">
            <v>0</v>
          </cell>
          <cell r="AS6">
            <v>6</v>
          </cell>
        </row>
        <row r="7">
          <cell r="B7">
            <v>591</v>
          </cell>
          <cell r="C7" t="str">
            <v>V.DURAI</v>
          </cell>
          <cell r="D7" t="str">
            <v>WO</v>
          </cell>
          <cell r="E7" t="str">
            <v>P</v>
          </cell>
          <cell r="F7" t="str">
            <v>P</v>
          </cell>
          <cell r="G7" t="str">
            <v>P</v>
          </cell>
          <cell r="H7" t="str">
            <v>P</v>
          </cell>
          <cell r="I7" t="str">
            <v>P</v>
          </cell>
          <cell r="J7" t="str">
            <v>WO</v>
          </cell>
          <cell r="K7" t="str">
            <v>P</v>
          </cell>
          <cell r="L7" t="str">
            <v>P</v>
          </cell>
          <cell r="M7" t="str">
            <v>P</v>
          </cell>
          <cell r="N7" t="str">
            <v>P</v>
          </cell>
          <cell r="O7" t="str">
            <v>P</v>
          </cell>
          <cell r="P7" t="str">
            <v>P</v>
          </cell>
          <cell r="Q7" t="str">
            <v>WOP</v>
          </cell>
          <cell r="R7" t="str">
            <v>HO</v>
          </cell>
          <cell r="S7" t="str">
            <v>HO</v>
          </cell>
          <cell r="T7" t="str">
            <v>P</v>
          </cell>
          <cell r="U7" t="str">
            <v>P</v>
          </cell>
          <cell r="V7" t="str">
            <v>P</v>
          </cell>
          <cell r="W7" t="str">
            <v>P</v>
          </cell>
          <cell r="X7" t="str">
            <v>WO</v>
          </cell>
          <cell r="Y7" t="str">
            <v>P</v>
          </cell>
          <cell r="Z7" t="str">
            <v>P</v>
          </cell>
          <cell r="AA7" t="str">
            <v>COFF</v>
          </cell>
          <cell r="AB7" t="str">
            <v>P</v>
          </cell>
          <cell r="AC7" t="str">
            <v>HO</v>
          </cell>
          <cell r="AD7" t="str">
            <v>P</v>
          </cell>
          <cell r="AE7" t="str">
            <v>WO</v>
          </cell>
          <cell r="AF7" t="str">
            <v>P</v>
          </cell>
          <cell r="AG7" t="str">
            <v>P</v>
          </cell>
          <cell r="AH7" t="str">
            <v>P</v>
          </cell>
          <cell r="AI7">
            <v>22</v>
          </cell>
          <cell r="AJ7">
            <v>22</v>
          </cell>
          <cell r="AK7">
            <v>0</v>
          </cell>
          <cell r="AL7">
            <v>0</v>
          </cell>
          <cell r="AM7">
            <v>3</v>
          </cell>
          <cell r="AN7">
            <v>1</v>
          </cell>
          <cell r="AO7">
            <v>0</v>
          </cell>
          <cell r="AP7">
            <v>5</v>
          </cell>
          <cell r="AQ7">
            <v>31</v>
          </cell>
          <cell r="AR7">
            <v>0</v>
          </cell>
          <cell r="AS7">
            <v>0</v>
          </cell>
        </row>
        <row r="8">
          <cell r="B8">
            <v>593</v>
          </cell>
          <cell r="C8" t="str">
            <v>S.PRABU</v>
          </cell>
          <cell r="D8" t="str">
            <v>WO</v>
          </cell>
          <cell r="E8" t="str">
            <v>L</v>
          </cell>
          <cell r="F8" t="str">
            <v>P</v>
          </cell>
          <cell r="G8" t="str">
            <v>P</v>
          </cell>
          <cell r="H8" t="str">
            <v>P</v>
          </cell>
          <cell r="I8" t="str">
            <v>L</v>
          </cell>
          <cell r="J8" t="str">
            <v>WO</v>
          </cell>
          <cell r="K8" t="str">
            <v>P</v>
          </cell>
          <cell r="L8" t="str">
            <v>P</v>
          </cell>
          <cell r="M8" t="str">
            <v>P</v>
          </cell>
          <cell r="N8" t="str">
            <v>P</v>
          </cell>
          <cell r="O8" t="str">
            <v>P</v>
          </cell>
          <cell r="P8" t="str">
            <v>P</v>
          </cell>
          <cell r="Q8" t="str">
            <v>WOP</v>
          </cell>
          <cell r="R8" t="str">
            <v>HO</v>
          </cell>
          <cell r="S8" t="str">
            <v>HO</v>
          </cell>
          <cell r="T8" t="str">
            <v>COFF</v>
          </cell>
          <cell r="U8" t="str">
            <v>P</v>
          </cell>
          <cell r="V8" t="str">
            <v>P</v>
          </cell>
          <cell r="W8" t="str">
            <v>P</v>
          </cell>
          <cell r="X8" t="str">
            <v>WO</v>
          </cell>
          <cell r="Y8" t="str">
            <v>P</v>
          </cell>
          <cell r="Z8" t="str">
            <v>P</v>
          </cell>
          <cell r="AA8" t="str">
            <v>P</v>
          </cell>
          <cell r="AB8" t="str">
            <v>L</v>
          </cell>
          <cell r="AC8" t="str">
            <v>HO</v>
          </cell>
          <cell r="AD8" t="str">
            <v>P</v>
          </cell>
          <cell r="AE8" t="str">
            <v>WO</v>
          </cell>
          <cell r="AF8" t="str">
            <v>P</v>
          </cell>
          <cell r="AG8" t="str">
            <v>P</v>
          </cell>
          <cell r="AH8" t="str">
            <v>P</v>
          </cell>
          <cell r="AI8">
            <v>19</v>
          </cell>
          <cell r="AJ8">
            <v>19</v>
          </cell>
          <cell r="AK8">
            <v>0</v>
          </cell>
          <cell r="AL8">
            <v>0</v>
          </cell>
          <cell r="AM8">
            <v>3</v>
          </cell>
          <cell r="AN8">
            <v>1</v>
          </cell>
          <cell r="AO8">
            <v>3</v>
          </cell>
          <cell r="AP8">
            <v>5</v>
          </cell>
          <cell r="AQ8">
            <v>31</v>
          </cell>
          <cell r="AR8">
            <v>0</v>
          </cell>
          <cell r="AS8">
            <v>0</v>
          </cell>
        </row>
        <row r="9">
          <cell r="B9">
            <v>611</v>
          </cell>
          <cell r="C9" t="str">
            <v>L.RAJKUMAR</v>
          </cell>
          <cell r="D9" t="str">
            <v>P</v>
          </cell>
          <cell r="E9" t="str">
            <v>WO</v>
          </cell>
          <cell r="F9" t="str">
            <v>P</v>
          </cell>
          <cell r="G9" t="str">
            <v>P</v>
          </cell>
          <cell r="H9" t="str">
            <v>P</v>
          </cell>
          <cell r="I9" t="str">
            <v>P</v>
          </cell>
          <cell r="J9" t="str">
            <v>P</v>
          </cell>
          <cell r="K9" t="str">
            <v>P</v>
          </cell>
          <cell r="L9" t="str">
            <v>WO</v>
          </cell>
          <cell r="M9" t="str">
            <v>P</v>
          </cell>
          <cell r="N9" t="str">
            <v>P</v>
          </cell>
          <cell r="O9" t="str">
            <v>P</v>
          </cell>
          <cell r="P9" t="str">
            <v>P</v>
          </cell>
          <cell r="Q9" t="str">
            <v>P</v>
          </cell>
          <cell r="R9" t="str">
            <v>HO</v>
          </cell>
          <cell r="S9" t="str">
            <v>HO</v>
          </cell>
          <cell r="T9" t="str">
            <v>P</v>
          </cell>
          <cell r="U9" t="str">
            <v>P</v>
          </cell>
          <cell r="V9" t="str">
            <v>P</v>
          </cell>
          <cell r="W9" t="str">
            <v>P</v>
          </cell>
          <cell r="X9" t="str">
            <v>L</v>
          </cell>
          <cell r="Y9" t="str">
            <v>P</v>
          </cell>
          <cell r="Z9" t="str">
            <v>WO</v>
          </cell>
          <cell r="AA9" t="str">
            <v>P</v>
          </cell>
          <cell r="AB9" t="str">
            <v>P</v>
          </cell>
          <cell r="AC9" t="str">
            <v>HO</v>
          </cell>
          <cell r="AD9" t="str">
            <v>P</v>
          </cell>
          <cell r="AE9" t="str">
            <v>P</v>
          </cell>
          <cell r="AF9" t="str">
            <v>P</v>
          </cell>
          <cell r="AG9" t="str">
            <v>WO</v>
          </cell>
          <cell r="AH9" t="str">
            <v>P</v>
          </cell>
          <cell r="AI9">
            <v>23</v>
          </cell>
          <cell r="AJ9">
            <v>23</v>
          </cell>
          <cell r="AK9">
            <v>0</v>
          </cell>
          <cell r="AL9">
            <v>0</v>
          </cell>
          <cell r="AM9">
            <v>3</v>
          </cell>
          <cell r="AN9">
            <v>0</v>
          </cell>
          <cell r="AO9">
            <v>1</v>
          </cell>
          <cell r="AP9">
            <v>4</v>
          </cell>
          <cell r="AQ9">
            <v>31</v>
          </cell>
          <cell r="AR9">
            <v>0</v>
          </cell>
          <cell r="AS9">
            <v>0</v>
          </cell>
        </row>
        <row r="10">
          <cell r="B10">
            <v>640</v>
          </cell>
          <cell r="C10" t="str">
            <v>R.MANOHARAN</v>
          </cell>
          <cell r="D10" t="str">
            <v>WOP</v>
          </cell>
          <cell r="E10" t="str">
            <v>P</v>
          </cell>
          <cell r="F10" t="str">
            <v>P</v>
          </cell>
          <cell r="G10" t="str">
            <v>P</v>
          </cell>
          <cell r="H10" t="str">
            <v>P</v>
          </cell>
          <cell r="I10" t="str">
            <v>P</v>
          </cell>
          <cell r="J10" t="str">
            <v>WO</v>
          </cell>
          <cell r="K10" t="str">
            <v>P</v>
          </cell>
          <cell r="L10" t="str">
            <v>P</v>
          </cell>
          <cell r="M10" t="str">
            <v>P</v>
          </cell>
          <cell r="N10" t="str">
            <v>½P</v>
          </cell>
          <cell r="O10" t="str">
            <v>P</v>
          </cell>
          <cell r="P10" t="str">
            <v>P</v>
          </cell>
          <cell r="Q10" t="str">
            <v>P</v>
          </cell>
          <cell r="R10" t="str">
            <v>HO</v>
          </cell>
          <cell r="S10" t="str">
            <v>HO</v>
          </cell>
          <cell r="T10" t="str">
            <v>P</v>
          </cell>
          <cell r="U10" t="str">
            <v>P</v>
          </cell>
          <cell r="V10" t="str">
            <v>P</v>
          </cell>
          <cell r="W10" t="str">
            <v>P</v>
          </cell>
          <cell r="X10" t="str">
            <v>WO</v>
          </cell>
          <cell r="Y10" t="str">
            <v>P</v>
          </cell>
          <cell r="Z10" t="str">
            <v>P</v>
          </cell>
          <cell r="AA10" t="str">
            <v>½P</v>
          </cell>
          <cell r="AB10" t="str">
            <v>P</v>
          </cell>
          <cell r="AC10" t="str">
            <v>HO</v>
          </cell>
          <cell r="AD10" t="str">
            <v>P</v>
          </cell>
          <cell r="AE10" t="str">
            <v>WO</v>
          </cell>
          <cell r="AF10" t="str">
            <v>P</v>
          </cell>
          <cell r="AG10" t="str">
            <v>P</v>
          </cell>
          <cell r="AH10" t="str">
            <v>P</v>
          </cell>
          <cell r="AI10">
            <v>23</v>
          </cell>
          <cell r="AJ10">
            <v>23</v>
          </cell>
          <cell r="AK10">
            <v>1</v>
          </cell>
          <cell r="AL10">
            <v>0</v>
          </cell>
          <cell r="AM10">
            <v>3</v>
          </cell>
          <cell r="AN10">
            <v>0</v>
          </cell>
          <cell r="AO10">
            <v>1</v>
          </cell>
          <cell r="AP10">
            <v>4</v>
          </cell>
          <cell r="AQ10">
            <v>31</v>
          </cell>
          <cell r="AR10">
            <v>0</v>
          </cell>
          <cell r="AS10">
            <v>0</v>
          </cell>
        </row>
        <row r="11">
          <cell r="B11">
            <v>714</v>
          </cell>
          <cell r="C11" t="str">
            <v>A.HEMANTH KUMAR</v>
          </cell>
          <cell r="D11" t="str">
            <v>P</v>
          </cell>
          <cell r="E11" t="str">
            <v>P</v>
          </cell>
          <cell r="F11" t="str">
            <v>P</v>
          </cell>
          <cell r="G11" t="str">
            <v>NS</v>
          </cell>
          <cell r="H11" t="str">
            <v>NS</v>
          </cell>
          <cell r="I11" t="str">
            <v>WO</v>
          </cell>
          <cell r="J11" t="str">
            <v>P</v>
          </cell>
          <cell r="K11" t="str">
            <v>P</v>
          </cell>
          <cell r="L11" t="str">
            <v>P</v>
          </cell>
          <cell r="M11" t="str">
            <v>P</v>
          </cell>
          <cell r="N11" t="str">
            <v>L</v>
          </cell>
          <cell r="O11" t="str">
            <v>WO</v>
          </cell>
          <cell r="P11" t="str">
            <v>P</v>
          </cell>
          <cell r="Q11" t="str">
            <v>P</v>
          </cell>
          <cell r="R11" t="str">
            <v>HO</v>
          </cell>
          <cell r="S11" t="str">
            <v>HOP</v>
          </cell>
          <cell r="T11" t="str">
            <v>P</v>
          </cell>
          <cell r="U11" t="str">
            <v>P</v>
          </cell>
          <cell r="V11" t="str">
            <v>P</v>
          </cell>
          <cell r="W11" t="str">
            <v>WO</v>
          </cell>
          <cell r="X11" t="str">
            <v>P</v>
          </cell>
          <cell r="Y11" t="str">
            <v>P</v>
          </cell>
          <cell r="Z11" t="str">
            <v>P</v>
          </cell>
          <cell r="AA11" t="str">
            <v>P</v>
          </cell>
          <cell r="AB11" t="str">
            <v>P</v>
          </cell>
          <cell r="AC11" t="str">
            <v>HO</v>
          </cell>
          <cell r="AD11" t="str">
            <v>WO</v>
          </cell>
          <cell r="AE11" t="str">
            <v>P</v>
          </cell>
          <cell r="AF11" t="str">
            <v>P</v>
          </cell>
          <cell r="AG11" t="str">
            <v>P</v>
          </cell>
          <cell r="AH11" t="str">
            <v>P</v>
          </cell>
          <cell r="AI11">
            <v>23</v>
          </cell>
          <cell r="AJ11">
            <v>23</v>
          </cell>
          <cell r="AK11">
            <v>0</v>
          </cell>
          <cell r="AL11">
            <v>1</v>
          </cell>
          <cell r="AM11">
            <v>2</v>
          </cell>
          <cell r="AN11">
            <v>0</v>
          </cell>
          <cell r="AO11">
            <v>1</v>
          </cell>
          <cell r="AP11">
            <v>4</v>
          </cell>
          <cell r="AQ11">
            <v>31</v>
          </cell>
          <cell r="AR11">
            <v>0</v>
          </cell>
          <cell r="AS11">
            <v>2</v>
          </cell>
        </row>
        <row r="12">
          <cell r="B12">
            <v>719</v>
          </cell>
          <cell r="C12" t="str">
            <v>T.V.SANKAR</v>
          </cell>
          <cell r="D12" t="str">
            <v>P</v>
          </cell>
          <cell r="E12" t="str">
            <v>P</v>
          </cell>
          <cell r="F12" t="str">
            <v>P</v>
          </cell>
          <cell r="G12" t="str">
            <v>P</v>
          </cell>
          <cell r="H12" t="str">
            <v>P</v>
          </cell>
          <cell r="I12" t="str">
            <v>P</v>
          </cell>
          <cell r="J12" t="str">
            <v>WO</v>
          </cell>
          <cell r="K12" t="str">
            <v>P</v>
          </cell>
          <cell r="L12" t="str">
            <v>L</v>
          </cell>
          <cell r="M12" t="str">
            <v>L</v>
          </cell>
          <cell r="N12" t="str">
            <v>L</v>
          </cell>
          <cell r="O12" t="str">
            <v>P</v>
          </cell>
          <cell r="P12" t="str">
            <v>P</v>
          </cell>
          <cell r="Q12" t="str">
            <v>WO</v>
          </cell>
          <cell r="R12" t="str">
            <v>HOP</v>
          </cell>
          <cell r="S12" t="str">
            <v>HO</v>
          </cell>
          <cell r="T12" t="str">
            <v>COFF</v>
          </cell>
          <cell r="U12" t="str">
            <v>P</v>
          </cell>
          <cell r="V12" t="str">
            <v>P</v>
          </cell>
          <cell r="W12" t="str">
            <v>P</v>
          </cell>
          <cell r="X12" t="str">
            <v>WO</v>
          </cell>
          <cell r="Y12" t="str">
            <v>P</v>
          </cell>
          <cell r="Z12" t="str">
            <v>P</v>
          </cell>
          <cell r="AA12" t="str">
            <v>P</v>
          </cell>
          <cell r="AB12" t="str">
            <v>P</v>
          </cell>
          <cell r="AC12" t="str">
            <v>HO</v>
          </cell>
          <cell r="AD12" t="str">
            <v>P</v>
          </cell>
          <cell r="AE12" t="str">
            <v>WO</v>
          </cell>
          <cell r="AF12" t="str">
            <v>P</v>
          </cell>
          <cell r="AG12" t="str">
            <v>P</v>
          </cell>
          <cell r="AH12" t="str">
            <v>P</v>
          </cell>
          <cell r="AI12">
            <v>20</v>
          </cell>
          <cell r="AJ12">
            <v>20</v>
          </cell>
          <cell r="AK12">
            <v>0</v>
          </cell>
          <cell r="AL12">
            <v>1</v>
          </cell>
          <cell r="AM12">
            <v>2</v>
          </cell>
          <cell r="AN12">
            <v>1</v>
          </cell>
          <cell r="AO12">
            <v>3</v>
          </cell>
          <cell r="AP12">
            <v>4</v>
          </cell>
          <cell r="AQ12">
            <v>31</v>
          </cell>
          <cell r="AR12">
            <v>0</v>
          </cell>
          <cell r="AS12">
            <v>0</v>
          </cell>
        </row>
        <row r="13">
          <cell r="B13">
            <v>795</v>
          </cell>
          <cell r="C13" t="str">
            <v>M.PRAKASAM</v>
          </cell>
          <cell r="D13" t="str">
            <v>NS</v>
          </cell>
          <cell r="E13" t="str">
            <v>NS</v>
          </cell>
          <cell r="F13" t="str">
            <v>NS</v>
          </cell>
          <cell r="G13" t="str">
            <v>WO</v>
          </cell>
          <cell r="H13" t="str">
            <v>P</v>
          </cell>
          <cell r="I13" t="str">
            <v>P</v>
          </cell>
          <cell r="J13" t="str">
            <v>P</v>
          </cell>
          <cell r="K13" t="str">
            <v>L</v>
          </cell>
          <cell r="L13" t="str">
            <v>NS</v>
          </cell>
          <cell r="M13" t="str">
            <v>NS</v>
          </cell>
          <cell r="N13" t="str">
            <v>WO</v>
          </cell>
          <cell r="O13" t="str">
            <v>P</v>
          </cell>
          <cell r="P13" t="str">
            <v>NS</v>
          </cell>
          <cell r="Q13" t="str">
            <v>A</v>
          </cell>
          <cell r="R13" t="str">
            <v>HNS</v>
          </cell>
          <cell r="S13" t="str">
            <v>HNS</v>
          </cell>
          <cell r="T13" t="str">
            <v>NS</v>
          </cell>
          <cell r="U13" t="str">
            <v>WOP</v>
          </cell>
          <cell r="V13" t="str">
            <v>NS</v>
          </cell>
          <cell r="W13" t="str">
            <v>COFF</v>
          </cell>
          <cell r="X13" t="str">
            <v>COFF</v>
          </cell>
          <cell r="Y13" t="str">
            <v>COFF</v>
          </cell>
          <cell r="Z13" t="str">
            <v>L</v>
          </cell>
          <cell r="AA13" t="str">
            <v>L</v>
          </cell>
          <cell r="AB13" t="str">
            <v>L</v>
          </cell>
          <cell r="AC13" t="str">
            <v>L</v>
          </cell>
          <cell r="AD13" t="str">
            <v>L</v>
          </cell>
          <cell r="AE13" t="str">
            <v>L</v>
          </cell>
          <cell r="AF13" t="str">
            <v>L</v>
          </cell>
          <cell r="AG13" t="str">
            <v>L</v>
          </cell>
          <cell r="AH13" t="str">
            <v>L</v>
          </cell>
          <cell r="AI13">
            <v>12</v>
          </cell>
          <cell r="AJ13">
            <v>12</v>
          </cell>
          <cell r="AK13">
            <v>0</v>
          </cell>
          <cell r="AL13">
            <v>2</v>
          </cell>
          <cell r="AM13">
            <v>0</v>
          </cell>
          <cell r="AN13">
            <v>3</v>
          </cell>
          <cell r="AO13">
            <v>11</v>
          </cell>
          <cell r="AP13">
            <v>3</v>
          </cell>
          <cell r="AQ13">
            <v>31</v>
          </cell>
          <cell r="AR13">
            <v>0</v>
          </cell>
          <cell r="AS13">
            <v>11</v>
          </cell>
        </row>
        <row r="14">
          <cell r="B14">
            <v>806</v>
          </cell>
          <cell r="C14" t="str">
            <v>U.PREM BAHADUR</v>
          </cell>
          <cell r="D14" t="str">
            <v>L</v>
          </cell>
          <cell r="E14" t="str">
            <v>L</v>
          </cell>
          <cell r="F14" t="str">
            <v>L</v>
          </cell>
          <cell r="G14" t="str">
            <v>L</v>
          </cell>
          <cell r="H14" t="str">
            <v>L</v>
          </cell>
          <cell r="I14" t="str">
            <v>L</v>
          </cell>
          <cell r="J14" t="str">
            <v>L</v>
          </cell>
          <cell r="K14" t="str">
            <v>L</v>
          </cell>
          <cell r="L14" t="str">
            <v>L</v>
          </cell>
          <cell r="M14" t="str">
            <v>L</v>
          </cell>
          <cell r="N14" t="str">
            <v>L</v>
          </cell>
          <cell r="O14" t="str">
            <v>L</v>
          </cell>
          <cell r="P14" t="str">
            <v>L</v>
          </cell>
          <cell r="Q14" t="str">
            <v>L</v>
          </cell>
          <cell r="R14" t="str">
            <v>L</v>
          </cell>
          <cell r="S14" t="str">
            <v>L</v>
          </cell>
          <cell r="T14" t="str">
            <v>L</v>
          </cell>
          <cell r="U14" t="str">
            <v>L</v>
          </cell>
          <cell r="V14" t="str">
            <v>A</v>
          </cell>
          <cell r="W14" t="str">
            <v>L</v>
          </cell>
          <cell r="X14" t="str">
            <v>L</v>
          </cell>
          <cell r="Y14" t="str">
            <v>L</v>
          </cell>
          <cell r="Z14" t="str">
            <v>L</v>
          </cell>
          <cell r="AA14" t="str">
            <v>L</v>
          </cell>
          <cell r="AB14" t="str">
            <v>L</v>
          </cell>
          <cell r="AC14" t="str">
            <v>L</v>
          </cell>
          <cell r="AD14" t="str">
            <v>L</v>
          </cell>
          <cell r="AE14" t="str">
            <v>L</v>
          </cell>
          <cell r="AF14" t="str">
            <v>L</v>
          </cell>
          <cell r="AG14" t="str">
            <v>L</v>
          </cell>
          <cell r="AH14" t="str">
            <v>L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31</v>
          </cell>
          <cell r="AP14">
            <v>0</v>
          </cell>
          <cell r="AQ14">
            <v>31</v>
          </cell>
          <cell r="AR14">
            <v>0</v>
          </cell>
          <cell r="AS14">
            <v>0</v>
          </cell>
        </row>
        <row r="15">
          <cell r="B15">
            <v>811</v>
          </cell>
          <cell r="C15" t="str">
            <v>R.TEK BAHADUR</v>
          </cell>
          <cell r="D15" t="str">
            <v>WO</v>
          </cell>
          <cell r="E15" t="str">
            <v>P</v>
          </cell>
          <cell r="F15" t="str">
            <v>P</v>
          </cell>
          <cell r="G15" t="str">
            <v>P</v>
          </cell>
          <cell r="H15" t="str">
            <v>NS</v>
          </cell>
          <cell r="I15" t="str">
            <v>NS</v>
          </cell>
          <cell r="J15" t="str">
            <v>NS</v>
          </cell>
          <cell r="K15" t="str">
            <v>WO</v>
          </cell>
          <cell r="L15" t="str">
            <v>P</v>
          </cell>
          <cell r="M15" t="str">
            <v>P</v>
          </cell>
          <cell r="N15" t="str">
            <v>P</v>
          </cell>
          <cell r="O15" t="str">
            <v>NS</v>
          </cell>
          <cell r="P15" t="str">
            <v>NS</v>
          </cell>
          <cell r="Q15" t="str">
            <v>NS</v>
          </cell>
          <cell r="R15" t="str">
            <v>HO</v>
          </cell>
          <cell r="S15" t="str">
            <v>HO</v>
          </cell>
          <cell r="T15" t="str">
            <v>P</v>
          </cell>
          <cell r="U15" t="str">
            <v>P</v>
          </cell>
          <cell r="V15" t="str">
            <v>NS</v>
          </cell>
          <cell r="W15" t="str">
            <v>NS</v>
          </cell>
          <cell r="X15" t="str">
            <v>NS</v>
          </cell>
          <cell r="Y15" t="str">
            <v>WO</v>
          </cell>
          <cell r="Z15" t="str">
            <v>P</v>
          </cell>
          <cell r="AA15" t="str">
            <v>P</v>
          </cell>
          <cell r="AB15" t="str">
            <v>P</v>
          </cell>
          <cell r="AC15" t="str">
            <v>HNS</v>
          </cell>
          <cell r="AD15" t="str">
            <v>NS</v>
          </cell>
          <cell r="AE15" t="str">
            <v>NS</v>
          </cell>
          <cell r="AF15" t="str">
            <v>WO</v>
          </cell>
          <cell r="AG15" t="str">
            <v>P</v>
          </cell>
          <cell r="AH15" t="str">
            <v>P</v>
          </cell>
          <cell r="AI15">
            <v>24</v>
          </cell>
          <cell r="AJ15">
            <v>24</v>
          </cell>
          <cell r="AK15">
            <v>0</v>
          </cell>
          <cell r="AL15">
            <v>1</v>
          </cell>
          <cell r="AM15">
            <v>2</v>
          </cell>
          <cell r="AN15">
            <v>0</v>
          </cell>
          <cell r="AO15">
            <v>0</v>
          </cell>
          <cell r="AP15">
            <v>4</v>
          </cell>
          <cell r="AQ15">
            <v>31</v>
          </cell>
          <cell r="AR15">
            <v>0</v>
          </cell>
          <cell r="AS15">
            <v>12</v>
          </cell>
        </row>
        <row r="16">
          <cell r="B16">
            <v>998</v>
          </cell>
          <cell r="C16" t="str">
            <v>M.RAMESH</v>
          </cell>
          <cell r="D16" t="str">
            <v>P</v>
          </cell>
          <cell r="E16" t="str">
            <v>P</v>
          </cell>
          <cell r="F16" t="str">
            <v>P</v>
          </cell>
          <cell r="G16" t="str">
            <v>P</v>
          </cell>
          <cell r="H16" t="str">
            <v>P</v>
          </cell>
          <cell r="I16" t="str">
            <v>P</v>
          </cell>
          <cell r="J16" t="str">
            <v>WO</v>
          </cell>
          <cell r="K16" t="str">
            <v>P</v>
          </cell>
          <cell r="L16" t="str">
            <v>P</v>
          </cell>
          <cell r="M16" t="str">
            <v>P</v>
          </cell>
          <cell r="N16" t="str">
            <v>P</v>
          </cell>
          <cell r="O16" t="str">
            <v>P</v>
          </cell>
          <cell r="P16" t="str">
            <v>P</v>
          </cell>
          <cell r="Q16" t="str">
            <v>WO</v>
          </cell>
          <cell r="R16" t="str">
            <v>HO</v>
          </cell>
          <cell r="S16" t="str">
            <v>HO</v>
          </cell>
          <cell r="T16" t="str">
            <v>P</v>
          </cell>
          <cell r="U16" t="str">
            <v>P</v>
          </cell>
          <cell r="V16" t="str">
            <v>P</v>
          </cell>
          <cell r="W16" t="str">
            <v>P</v>
          </cell>
          <cell r="X16" t="str">
            <v>WO</v>
          </cell>
          <cell r="Y16" t="str">
            <v>P</v>
          </cell>
          <cell r="Z16" t="str">
            <v>P</v>
          </cell>
          <cell r="AA16" t="str">
            <v>P</v>
          </cell>
          <cell r="AB16" t="str">
            <v>P</v>
          </cell>
          <cell r="AC16" t="str">
            <v>HO</v>
          </cell>
          <cell r="AD16" t="str">
            <v>P</v>
          </cell>
          <cell r="AE16" t="str">
            <v>WO</v>
          </cell>
          <cell r="AF16" t="str">
            <v>P</v>
          </cell>
          <cell r="AG16" t="str">
            <v>P</v>
          </cell>
          <cell r="AH16" t="str">
            <v>P</v>
          </cell>
          <cell r="AI16">
            <v>24</v>
          </cell>
          <cell r="AJ16">
            <v>24</v>
          </cell>
          <cell r="AK16">
            <v>0</v>
          </cell>
          <cell r="AL16">
            <v>0</v>
          </cell>
          <cell r="AM16">
            <v>3</v>
          </cell>
          <cell r="AN16">
            <v>0</v>
          </cell>
          <cell r="AO16">
            <v>0</v>
          </cell>
          <cell r="AP16">
            <v>4</v>
          </cell>
          <cell r="AQ16">
            <v>31</v>
          </cell>
          <cell r="AR16">
            <v>0</v>
          </cell>
          <cell r="AS16">
            <v>0</v>
          </cell>
        </row>
        <row r="17">
          <cell r="B17">
            <v>999</v>
          </cell>
          <cell r="C17" t="str">
            <v>A.AZHAGAR</v>
          </cell>
          <cell r="D17" t="str">
            <v>P</v>
          </cell>
          <cell r="E17" t="str">
            <v>P</v>
          </cell>
          <cell r="F17" t="str">
            <v>L</v>
          </cell>
          <cell r="G17" t="str">
            <v>P</v>
          </cell>
          <cell r="H17" t="str">
            <v>P</v>
          </cell>
          <cell r="I17" t="str">
            <v>P</v>
          </cell>
          <cell r="J17" t="str">
            <v>WO</v>
          </cell>
          <cell r="K17" t="str">
            <v>P</v>
          </cell>
          <cell r="L17" t="str">
            <v>P</v>
          </cell>
          <cell r="M17" t="str">
            <v>P</v>
          </cell>
          <cell r="N17" t="str">
            <v>P</v>
          </cell>
          <cell r="O17" t="str">
            <v>P</v>
          </cell>
          <cell r="P17" t="str">
            <v>P</v>
          </cell>
          <cell r="Q17" t="str">
            <v>WOP</v>
          </cell>
          <cell r="R17" t="str">
            <v>HOP</v>
          </cell>
          <cell r="S17" t="str">
            <v>HOP</v>
          </cell>
          <cell r="T17" t="str">
            <v>P</v>
          </cell>
          <cell r="U17" t="str">
            <v>P</v>
          </cell>
          <cell r="V17" t="str">
            <v>P</v>
          </cell>
          <cell r="W17" t="str">
            <v>P</v>
          </cell>
          <cell r="X17" t="str">
            <v>WO</v>
          </cell>
          <cell r="Y17" t="str">
            <v>P</v>
          </cell>
          <cell r="Z17" t="str">
            <v>P</v>
          </cell>
          <cell r="AA17" t="str">
            <v>COFF</v>
          </cell>
          <cell r="AB17" t="str">
            <v>P</v>
          </cell>
          <cell r="AC17" t="str">
            <v>HOP</v>
          </cell>
          <cell r="AD17" t="str">
            <v>P</v>
          </cell>
          <cell r="AE17" t="str">
            <v>WO</v>
          </cell>
          <cell r="AF17" t="str">
            <v>P</v>
          </cell>
          <cell r="AG17" t="str">
            <v>P</v>
          </cell>
          <cell r="AH17" t="str">
            <v>P</v>
          </cell>
          <cell r="AI17">
            <v>22</v>
          </cell>
          <cell r="AJ17">
            <v>22</v>
          </cell>
          <cell r="AK17">
            <v>0</v>
          </cell>
          <cell r="AL17">
            <v>3</v>
          </cell>
          <cell r="AM17">
            <v>0</v>
          </cell>
          <cell r="AN17">
            <v>1</v>
          </cell>
          <cell r="AO17">
            <v>1</v>
          </cell>
          <cell r="AP17">
            <v>4</v>
          </cell>
          <cell r="AQ17">
            <v>31</v>
          </cell>
          <cell r="AR17">
            <v>0</v>
          </cell>
          <cell r="AS17">
            <v>0</v>
          </cell>
        </row>
        <row r="18">
          <cell r="B18">
            <v>1005</v>
          </cell>
          <cell r="C18" t="str">
            <v>RAMESH T</v>
          </cell>
          <cell r="D18" t="str">
            <v>NS</v>
          </cell>
          <cell r="E18" t="str">
            <v>WO</v>
          </cell>
          <cell r="F18" t="str">
            <v>P</v>
          </cell>
          <cell r="G18" t="str">
            <v>P</v>
          </cell>
          <cell r="H18" t="str">
            <v>P</v>
          </cell>
          <cell r="I18" t="str">
            <v>P</v>
          </cell>
          <cell r="J18" t="str">
            <v>NS</v>
          </cell>
          <cell r="K18" t="str">
            <v>NS</v>
          </cell>
          <cell r="L18" t="str">
            <v>WO</v>
          </cell>
          <cell r="M18" t="str">
            <v>P</v>
          </cell>
          <cell r="N18" t="str">
            <v>P</v>
          </cell>
          <cell r="O18" t="str">
            <v>P</v>
          </cell>
          <cell r="P18" t="str">
            <v>P</v>
          </cell>
          <cell r="Q18" t="str">
            <v>NS</v>
          </cell>
          <cell r="R18" t="str">
            <v>HO</v>
          </cell>
          <cell r="S18" t="str">
            <v>HO</v>
          </cell>
          <cell r="T18" t="str">
            <v>L</v>
          </cell>
          <cell r="U18" t="str">
            <v>P</v>
          </cell>
          <cell r="V18" t="str">
            <v>P</v>
          </cell>
          <cell r="W18" t="str">
            <v>P</v>
          </cell>
          <cell r="X18" t="str">
            <v>P</v>
          </cell>
          <cell r="Y18" t="str">
            <v>NS</v>
          </cell>
          <cell r="Z18" t="str">
            <v>WO</v>
          </cell>
          <cell r="AA18" t="str">
            <v>P</v>
          </cell>
          <cell r="AB18" t="str">
            <v>L</v>
          </cell>
          <cell r="AC18" t="str">
            <v>HOP</v>
          </cell>
          <cell r="AD18" t="str">
            <v>P</v>
          </cell>
          <cell r="AE18" t="str">
            <v>NS</v>
          </cell>
          <cell r="AF18" t="str">
            <v>NS</v>
          </cell>
          <cell r="AG18" t="str">
            <v>WO</v>
          </cell>
          <cell r="AH18" t="str">
            <v>P</v>
          </cell>
          <cell r="AI18">
            <v>22</v>
          </cell>
          <cell r="AJ18">
            <v>22</v>
          </cell>
          <cell r="AK18">
            <v>0</v>
          </cell>
          <cell r="AL18">
            <v>1</v>
          </cell>
          <cell r="AM18">
            <v>2</v>
          </cell>
          <cell r="AN18">
            <v>0</v>
          </cell>
          <cell r="AO18">
            <v>2</v>
          </cell>
          <cell r="AP18">
            <v>4</v>
          </cell>
          <cell r="AQ18">
            <v>31</v>
          </cell>
          <cell r="AR18">
            <v>0</v>
          </cell>
          <cell r="AS18">
            <v>7</v>
          </cell>
        </row>
        <row r="19">
          <cell r="B19">
            <v>1012</v>
          </cell>
          <cell r="C19" t="str">
            <v>MUTHUSAMY M</v>
          </cell>
          <cell r="D19" t="str">
            <v>P</v>
          </cell>
          <cell r="E19" t="str">
            <v>WO</v>
          </cell>
          <cell r="F19" t="str">
            <v>P</v>
          </cell>
          <cell r="G19" t="str">
            <v>L</v>
          </cell>
          <cell r="H19" t="str">
            <v>P</v>
          </cell>
          <cell r="I19" t="str">
            <v>P</v>
          </cell>
          <cell r="J19" t="str">
            <v>NS</v>
          </cell>
          <cell r="K19" t="str">
            <v>NS</v>
          </cell>
          <cell r="L19" t="str">
            <v>WO</v>
          </cell>
          <cell r="M19" t="str">
            <v>P</v>
          </cell>
          <cell r="N19" t="str">
            <v>P</v>
          </cell>
          <cell r="O19" t="str">
            <v>P</v>
          </cell>
          <cell r="P19" t="str">
            <v>P</v>
          </cell>
          <cell r="Q19" t="str">
            <v>NS</v>
          </cell>
          <cell r="R19" t="str">
            <v>HOP</v>
          </cell>
          <cell r="S19" t="str">
            <v>HOP</v>
          </cell>
          <cell r="T19" t="str">
            <v>WO</v>
          </cell>
          <cell r="U19" t="str">
            <v>COFF</v>
          </cell>
          <cell r="V19" t="str">
            <v>COFF</v>
          </cell>
          <cell r="W19" t="str">
            <v>P</v>
          </cell>
          <cell r="X19" t="str">
            <v>NS</v>
          </cell>
          <cell r="Y19" t="str">
            <v>NS</v>
          </cell>
          <cell r="Z19" t="str">
            <v>WO</v>
          </cell>
          <cell r="AA19" t="str">
            <v>P</v>
          </cell>
          <cell r="AB19" t="str">
            <v>P</v>
          </cell>
          <cell r="AC19" t="str">
            <v>HOP</v>
          </cell>
          <cell r="AD19" t="str">
            <v>P</v>
          </cell>
          <cell r="AE19" t="str">
            <v>NS</v>
          </cell>
          <cell r="AF19" t="str">
            <v>NS</v>
          </cell>
          <cell r="AG19" t="str">
            <v>WO</v>
          </cell>
          <cell r="AH19" t="str">
            <v>P</v>
          </cell>
          <cell r="AI19">
            <v>20</v>
          </cell>
          <cell r="AJ19">
            <v>20</v>
          </cell>
          <cell r="AK19">
            <v>0</v>
          </cell>
          <cell r="AL19">
            <v>3</v>
          </cell>
          <cell r="AM19">
            <v>0</v>
          </cell>
          <cell r="AN19">
            <v>2</v>
          </cell>
          <cell r="AO19">
            <v>1</v>
          </cell>
          <cell r="AP19">
            <v>5</v>
          </cell>
          <cell r="AQ19">
            <v>31</v>
          </cell>
          <cell r="AR19">
            <v>0</v>
          </cell>
          <cell r="AS19">
            <v>7</v>
          </cell>
        </row>
        <row r="20">
          <cell r="B20">
            <v>1014</v>
          </cell>
          <cell r="C20" t="str">
            <v>PARANTHAMAN S</v>
          </cell>
          <cell r="D20" t="str">
            <v>NS</v>
          </cell>
          <cell r="E20" t="str">
            <v>WO</v>
          </cell>
          <cell r="F20" t="str">
            <v>P</v>
          </cell>
          <cell r="G20" t="str">
            <v>P</v>
          </cell>
          <cell r="H20" t="str">
            <v>P</v>
          </cell>
          <cell r="I20" t="str">
            <v>P</v>
          </cell>
          <cell r="J20" t="str">
            <v>NS</v>
          </cell>
          <cell r="K20" t="str">
            <v>NS</v>
          </cell>
          <cell r="L20" t="str">
            <v>WO</v>
          </cell>
          <cell r="M20" t="str">
            <v>P</v>
          </cell>
          <cell r="N20" t="str">
            <v>P</v>
          </cell>
          <cell r="O20" t="str">
            <v>P</v>
          </cell>
          <cell r="P20" t="str">
            <v>P</v>
          </cell>
          <cell r="Q20" t="str">
            <v>NS</v>
          </cell>
          <cell r="R20" t="str">
            <v>HO</v>
          </cell>
          <cell r="S20" t="str">
            <v>HO</v>
          </cell>
          <cell r="T20" t="str">
            <v>WO</v>
          </cell>
          <cell r="U20" t="str">
            <v>P</v>
          </cell>
          <cell r="V20" t="str">
            <v>P</v>
          </cell>
          <cell r="W20" t="str">
            <v>½P</v>
          </cell>
          <cell r="X20" t="str">
            <v>NS</v>
          </cell>
          <cell r="Y20" t="str">
            <v>NS</v>
          </cell>
          <cell r="Z20" t="str">
            <v>WO</v>
          </cell>
          <cell r="AA20" t="str">
            <v>P</v>
          </cell>
          <cell r="AB20" t="str">
            <v>P</v>
          </cell>
          <cell r="AC20" t="str">
            <v>HOP</v>
          </cell>
          <cell r="AD20" t="str">
            <v>P</v>
          </cell>
          <cell r="AE20" t="str">
            <v>NS</v>
          </cell>
          <cell r="AF20" t="str">
            <v>NS</v>
          </cell>
          <cell r="AG20" t="str">
            <v>WO</v>
          </cell>
          <cell r="AH20" t="str">
            <v>P</v>
          </cell>
          <cell r="AI20">
            <v>22.5</v>
          </cell>
          <cell r="AJ20">
            <v>22.5</v>
          </cell>
          <cell r="AK20">
            <v>0.5</v>
          </cell>
          <cell r="AL20">
            <v>1</v>
          </cell>
          <cell r="AM20">
            <v>2</v>
          </cell>
          <cell r="AN20">
            <v>0</v>
          </cell>
          <cell r="AO20">
            <v>0.5</v>
          </cell>
          <cell r="AP20">
            <v>5</v>
          </cell>
          <cell r="AQ20">
            <v>31</v>
          </cell>
          <cell r="AR20">
            <v>0</v>
          </cell>
          <cell r="AS20">
            <v>8</v>
          </cell>
        </row>
        <row r="21">
          <cell r="B21">
            <v>1016</v>
          </cell>
          <cell r="C21" t="str">
            <v>SARAVANAN S</v>
          </cell>
          <cell r="D21" t="str">
            <v>P</v>
          </cell>
          <cell r="E21" t="str">
            <v>P</v>
          </cell>
          <cell r="F21" t="str">
            <v>P</v>
          </cell>
          <cell r="G21" t="str">
            <v>P</v>
          </cell>
          <cell r="H21" t="str">
            <v>P</v>
          </cell>
          <cell r="I21" t="str">
            <v>P</v>
          </cell>
          <cell r="J21" t="str">
            <v>WOP</v>
          </cell>
          <cell r="K21" t="str">
            <v>P</v>
          </cell>
          <cell r="L21" t="str">
            <v>P</v>
          </cell>
          <cell r="M21" t="str">
            <v>P</v>
          </cell>
          <cell r="N21" t="str">
            <v>P</v>
          </cell>
          <cell r="O21" t="str">
            <v>P</v>
          </cell>
          <cell r="P21" t="str">
            <v>P</v>
          </cell>
          <cell r="Q21" t="str">
            <v>WO</v>
          </cell>
          <cell r="R21" t="str">
            <v>HO</v>
          </cell>
          <cell r="S21" t="str">
            <v>HO</v>
          </cell>
          <cell r="T21" t="str">
            <v>COFF</v>
          </cell>
          <cell r="U21" t="str">
            <v>P</v>
          </cell>
          <cell r="V21" t="str">
            <v>P</v>
          </cell>
          <cell r="W21" t="str">
            <v>P</v>
          </cell>
          <cell r="X21" t="str">
            <v>P</v>
          </cell>
          <cell r="Y21" t="str">
            <v>WO</v>
          </cell>
          <cell r="Z21" t="str">
            <v>P</v>
          </cell>
          <cell r="AA21" t="str">
            <v>P</v>
          </cell>
          <cell r="AB21" t="str">
            <v>P</v>
          </cell>
          <cell r="AC21" t="str">
            <v>HO</v>
          </cell>
          <cell r="AD21" t="str">
            <v>P</v>
          </cell>
          <cell r="AE21" t="str">
            <v>WO</v>
          </cell>
          <cell r="AF21" t="str">
            <v>P</v>
          </cell>
          <cell r="AG21" t="str">
            <v>P</v>
          </cell>
          <cell r="AH21" t="str">
            <v>P</v>
          </cell>
          <cell r="AI21">
            <v>23</v>
          </cell>
          <cell r="AJ21">
            <v>23</v>
          </cell>
          <cell r="AK21">
            <v>0</v>
          </cell>
          <cell r="AL21">
            <v>0</v>
          </cell>
          <cell r="AM21">
            <v>3</v>
          </cell>
          <cell r="AN21">
            <v>1</v>
          </cell>
          <cell r="AO21">
            <v>0</v>
          </cell>
          <cell r="AP21">
            <v>4</v>
          </cell>
          <cell r="AQ21">
            <v>31</v>
          </cell>
          <cell r="AR21">
            <v>0</v>
          </cell>
          <cell r="AS21">
            <v>0</v>
          </cell>
        </row>
        <row r="22">
          <cell r="B22">
            <v>1021</v>
          </cell>
          <cell r="C22" t="str">
            <v>GAURAV SRIVASTAVA</v>
          </cell>
          <cell r="D22" t="str">
            <v>P</v>
          </cell>
          <cell r="E22" t="str">
            <v>P</v>
          </cell>
          <cell r="F22" t="str">
            <v>P</v>
          </cell>
          <cell r="G22" t="str">
            <v>P</v>
          </cell>
          <cell r="H22" t="str">
            <v>P</v>
          </cell>
          <cell r="I22" t="str">
            <v>WO</v>
          </cell>
          <cell r="J22" t="str">
            <v>P</v>
          </cell>
          <cell r="K22" t="str">
            <v>P</v>
          </cell>
          <cell r="L22" t="str">
            <v>P</v>
          </cell>
          <cell r="M22" t="str">
            <v>P</v>
          </cell>
          <cell r="N22" t="str">
            <v>P</v>
          </cell>
          <cell r="O22" t="str">
            <v>P</v>
          </cell>
          <cell r="P22" t="str">
            <v>WOP</v>
          </cell>
          <cell r="Q22" t="str">
            <v>P</v>
          </cell>
          <cell r="R22" t="str">
            <v>HOP</v>
          </cell>
          <cell r="S22" t="str">
            <v>HOP</v>
          </cell>
          <cell r="T22" t="str">
            <v>P</v>
          </cell>
          <cell r="U22" t="str">
            <v>P</v>
          </cell>
          <cell r="V22" t="str">
            <v>P</v>
          </cell>
          <cell r="W22" t="str">
            <v>WO</v>
          </cell>
          <cell r="X22" t="str">
            <v>P</v>
          </cell>
          <cell r="Y22" t="str">
            <v>P</v>
          </cell>
          <cell r="Z22" t="str">
            <v>P</v>
          </cell>
          <cell r="AA22" t="str">
            <v>P</v>
          </cell>
          <cell r="AB22" t="str">
            <v>P</v>
          </cell>
          <cell r="AC22" t="str">
            <v>HOP</v>
          </cell>
          <cell r="AD22" t="str">
            <v>WOP</v>
          </cell>
          <cell r="AE22" t="str">
            <v>P</v>
          </cell>
          <cell r="AF22" t="str">
            <v>P</v>
          </cell>
          <cell r="AG22" t="str">
            <v>P</v>
          </cell>
          <cell r="AH22" t="str">
            <v>P</v>
          </cell>
          <cell r="AI22">
            <v>24</v>
          </cell>
          <cell r="AJ22">
            <v>24</v>
          </cell>
          <cell r="AK22">
            <v>0</v>
          </cell>
          <cell r="AL22">
            <v>3</v>
          </cell>
          <cell r="AM22">
            <v>0</v>
          </cell>
          <cell r="AN22">
            <v>0</v>
          </cell>
          <cell r="AO22">
            <v>0</v>
          </cell>
          <cell r="AP22">
            <v>4</v>
          </cell>
          <cell r="AQ22">
            <v>31</v>
          </cell>
          <cell r="AR22">
            <v>0</v>
          </cell>
          <cell r="AS22">
            <v>0</v>
          </cell>
        </row>
        <row r="23">
          <cell r="B23">
            <v>1028</v>
          </cell>
          <cell r="C23" t="str">
            <v>S.PREMKUMAR</v>
          </cell>
          <cell r="D23" t="str">
            <v>P</v>
          </cell>
          <cell r="E23" t="str">
            <v>P</v>
          </cell>
          <cell r="F23" t="str">
            <v>P</v>
          </cell>
          <cell r="G23" t="str">
            <v>P</v>
          </cell>
          <cell r="H23" t="str">
            <v>NS</v>
          </cell>
          <cell r="I23" t="str">
            <v>NS</v>
          </cell>
          <cell r="J23" t="str">
            <v>WO</v>
          </cell>
          <cell r="K23" t="str">
            <v>L</v>
          </cell>
          <cell r="L23" t="str">
            <v>L</v>
          </cell>
          <cell r="M23" t="str">
            <v>L</v>
          </cell>
          <cell r="N23" t="str">
            <v>L</v>
          </cell>
          <cell r="O23" t="str">
            <v>NS</v>
          </cell>
          <cell r="P23" t="str">
            <v>NS</v>
          </cell>
          <cell r="Q23" t="str">
            <v>WOP</v>
          </cell>
          <cell r="R23" t="str">
            <v>HOP</v>
          </cell>
          <cell r="S23" t="str">
            <v>HOP</v>
          </cell>
          <cell r="T23" t="str">
            <v>NS</v>
          </cell>
          <cell r="U23" t="str">
            <v>P</v>
          </cell>
          <cell r="V23" t="str">
            <v>P</v>
          </cell>
          <cell r="W23" t="str">
            <v>NS</v>
          </cell>
          <cell r="X23" t="str">
            <v>WO</v>
          </cell>
          <cell r="Y23" t="str">
            <v>P</v>
          </cell>
          <cell r="Z23" t="str">
            <v>P</v>
          </cell>
          <cell r="AA23" t="str">
            <v>P</v>
          </cell>
          <cell r="AB23" t="str">
            <v>P</v>
          </cell>
          <cell r="AC23" t="str">
            <v>HNS</v>
          </cell>
          <cell r="AD23" t="str">
            <v>NS</v>
          </cell>
          <cell r="AE23" t="str">
            <v>WO</v>
          </cell>
          <cell r="AF23" t="str">
            <v>COFF</v>
          </cell>
          <cell r="AG23" t="str">
            <v>COFF</v>
          </cell>
          <cell r="AH23" t="str">
            <v>COFF</v>
          </cell>
          <cell r="AI23">
            <v>17</v>
          </cell>
          <cell r="AJ23">
            <v>17</v>
          </cell>
          <cell r="AK23">
            <v>0</v>
          </cell>
          <cell r="AL23">
            <v>3</v>
          </cell>
          <cell r="AM23">
            <v>0</v>
          </cell>
          <cell r="AN23">
            <v>3</v>
          </cell>
          <cell r="AO23">
            <v>4</v>
          </cell>
          <cell r="AP23">
            <v>4</v>
          </cell>
          <cell r="AQ23">
            <v>31</v>
          </cell>
          <cell r="AR23">
            <v>0</v>
          </cell>
          <cell r="AS23">
            <v>8</v>
          </cell>
        </row>
        <row r="24">
          <cell r="B24">
            <v>1032</v>
          </cell>
          <cell r="C24" t="str">
            <v>R.RANJITHKUMAR</v>
          </cell>
          <cell r="D24" t="str">
            <v>L</v>
          </cell>
          <cell r="E24" t="str">
            <v>L</v>
          </cell>
          <cell r="F24" t="str">
            <v>L</v>
          </cell>
          <cell r="G24" t="str">
            <v>NS</v>
          </cell>
          <cell r="H24" t="str">
            <v>WO</v>
          </cell>
          <cell r="I24" t="str">
            <v>P</v>
          </cell>
          <cell r="J24" t="str">
            <v>P</v>
          </cell>
          <cell r="K24" t="str">
            <v>P</v>
          </cell>
          <cell r="L24" t="str">
            <v>P</v>
          </cell>
          <cell r="M24" t="str">
            <v>P</v>
          </cell>
          <cell r="N24" t="str">
            <v>NS</v>
          </cell>
          <cell r="O24" t="str">
            <v>WO</v>
          </cell>
          <cell r="P24" t="str">
            <v>P</v>
          </cell>
          <cell r="Q24" t="str">
            <v>P</v>
          </cell>
          <cell r="R24" t="str">
            <v>HOP</v>
          </cell>
          <cell r="S24" t="str">
            <v>HOP</v>
          </cell>
          <cell r="T24" t="str">
            <v>P</v>
          </cell>
          <cell r="U24" t="str">
            <v>P</v>
          </cell>
          <cell r="V24" t="str">
            <v>WOP</v>
          </cell>
          <cell r="W24" t="str">
            <v>NS</v>
          </cell>
          <cell r="X24" t="str">
            <v>COFF</v>
          </cell>
          <cell r="Y24" t="str">
            <v>COFF</v>
          </cell>
          <cell r="Z24" t="str">
            <v>P</v>
          </cell>
          <cell r="AA24" t="str">
            <v>NS</v>
          </cell>
          <cell r="AB24" t="str">
            <v>NS</v>
          </cell>
          <cell r="AC24" t="str">
            <v>HO</v>
          </cell>
          <cell r="AD24" t="str">
            <v>COFF</v>
          </cell>
          <cell r="AE24" t="str">
            <v>P</v>
          </cell>
          <cell r="AF24" t="str">
            <v>P</v>
          </cell>
          <cell r="AG24" t="str">
            <v>P</v>
          </cell>
          <cell r="AH24" t="str">
            <v>NS</v>
          </cell>
          <cell r="AI24">
            <v>19</v>
          </cell>
          <cell r="AJ24">
            <v>19</v>
          </cell>
          <cell r="AK24">
            <v>0</v>
          </cell>
          <cell r="AL24">
            <v>2</v>
          </cell>
          <cell r="AM24">
            <v>1</v>
          </cell>
          <cell r="AN24">
            <v>3</v>
          </cell>
          <cell r="AO24">
            <v>3</v>
          </cell>
          <cell r="AP24">
            <v>3</v>
          </cell>
          <cell r="AQ24">
            <v>31</v>
          </cell>
          <cell r="AR24">
            <v>0</v>
          </cell>
          <cell r="AS24">
            <v>6</v>
          </cell>
        </row>
        <row r="25">
          <cell r="B25">
            <v>1040</v>
          </cell>
          <cell r="C25" t="str">
            <v>BALAJI</v>
          </cell>
          <cell r="D25" t="str">
            <v>P</v>
          </cell>
          <cell r="E25" t="str">
            <v>NS</v>
          </cell>
          <cell r="F25" t="str">
            <v>NS</v>
          </cell>
          <cell r="G25" t="str">
            <v>WO</v>
          </cell>
          <cell r="H25" t="str">
            <v>P</v>
          </cell>
          <cell r="I25" t="str">
            <v>P</v>
          </cell>
          <cell r="J25" t="str">
            <v>P</v>
          </cell>
          <cell r="K25" t="str">
            <v>NS</v>
          </cell>
          <cell r="L25" t="str">
            <v>NS</v>
          </cell>
          <cell r="M25" t="str">
            <v>NS</v>
          </cell>
          <cell r="N25" t="str">
            <v>NS</v>
          </cell>
          <cell r="O25" t="str">
            <v>WO</v>
          </cell>
          <cell r="P25" t="str">
            <v>P</v>
          </cell>
          <cell r="Q25" t="str">
            <v>NS</v>
          </cell>
          <cell r="R25" t="str">
            <v>HO</v>
          </cell>
          <cell r="S25" t="str">
            <v>HO</v>
          </cell>
          <cell r="T25" t="str">
            <v>L</v>
          </cell>
          <cell r="U25" t="str">
            <v>WO</v>
          </cell>
          <cell r="V25" t="str">
            <v>P</v>
          </cell>
          <cell r="W25" t="str">
            <v>P</v>
          </cell>
          <cell r="X25" t="str">
            <v>NS</v>
          </cell>
          <cell r="Y25" t="str">
            <v>NS</v>
          </cell>
          <cell r="Z25" t="str">
            <v>NS</v>
          </cell>
          <cell r="AA25" t="str">
            <v>NS</v>
          </cell>
          <cell r="AB25" t="str">
            <v>WO</v>
          </cell>
          <cell r="AC25" t="str">
            <v>HO</v>
          </cell>
          <cell r="AD25" t="str">
            <v>P</v>
          </cell>
          <cell r="AE25" t="str">
            <v>P</v>
          </cell>
          <cell r="AF25" t="str">
            <v>P</v>
          </cell>
          <cell r="AG25" t="str">
            <v>NS</v>
          </cell>
          <cell r="AH25" t="str">
            <v>NS</v>
          </cell>
          <cell r="AI25">
            <v>23</v>
          </cell>
          <cell r="AJ25">
            <v>23</v>
          </cell>
          <cell r="AK25">
            <v>0</v>
          </cell>
          <cell r="AL25">
            <v>0</v>
          </cell>
          <cell r="AM25">
            <v>3</v>
          </cell>
          <cell r="AN25">
            <v>0</v>
          </cell>
          <cell r="AO25">
            <v>1</v>
          </cell>
          <cell r="AP25">
            <v>4</v>
          </cell>
          <cell r="AQ25">
            <v>31</v>
          </cell>
          <cell r="AR25">
            <v>0</v>
          </cell>
          <cell r="AS25">
            <v>13</v>
          </cell>
        </row>
        <row r="26">
          <cell r="B26">
            <v>1041</v>
          </cell>
          <cell r="C26" t="str">
            <v>K. AKILAN</v>
          </cell>
          <cell r="D26" t="str">
            <v>L</v>
          </cell>
          <cell r="E26" t="str">
            <v>P</v>
          </cell>
          <cell r="F26" t="str">
            <v>P</v>
          </cell>
          <cell r="G26" t="str">
            <v>P</v>
          </cell>
          <cell r="H26" t="str">
            <v>NS</v>
          </cell>
          <cell r="I26" t="str">
            <v>NS</v>
          </cell>
          <cell r="J26" t="str">
            <v>WO</v>
          </cell>
          <cell r="K26" t="str">
            <v>P</v>
          </cell>
          <cell r="L26" t="str">
            <v>P</v>
          </cell>
          <cell r="M26" t="str">
            <v>NS</v>
          </cell>
          <cell r="N26" t="str">
            <v>NS</v>
          </cell>
          <cell r="O26" t="str">
            <v>NS</v>
          </cell>
          <cell r="P26" t="str">
            <v>NS</v>
          </cell>
          <cell r="Q26" t="str">
            <v>WO</v>
          </cell>
          <cell r="R26" t="str">
            <v>HO</v>
          </cell>
          <cell r="S26" t="str">
            <v>HO</v>
          </cell>
          <cell r="T26" t="str">
            <v>L</v>
          </cell>
          <cell r="U26" t="str">
            <v>L</v>
          </cell>
          <cell r="V26" t="str">
            <v>NS</v>
          </cell>
          <cell r="W26" t="str">
            <v>NS</v>
          </cell>
          <cell r="X26" t="str">
            <v>WOP</v>
          </cell>
          <cell r="Y26" t="str">
            <v>COFF</v>
          </cell>
          <cell r="Z26" t="str">
            <v>P</v>
          </cell>
          <cell r="AA26" t="str">
            <v>P</v>
          </cell>
          <cell r="AB26" t="str">
            <v>P</v>
          </cell>
          <cell r="AC26" t="str">
            <v>HO</v>
          </cell>
          <cell r="AD26" t="str">
            <v>NS</v>
          </cell>
          <cell r="AE26" t="str">
            <v>WO</v>
          </cell>
          <cell r="AF26" t="str">
            <v>P</v>
          </cell>
          <cell r="AG26" t="str">
            <v>P</v>
          </cell>
          <cell r="AH26" t="str">
            <v>P</v>
          </cell>
          <cell r="AI26">
            <v>20</v>
          </cell>
          <cell r="AJ26">
            <v>20</v>
          </cell>
          <cell r="AK26">
            <v>0</v>
          </cell>
          <cell r="AL26">
            <v>0</v>
          </cell>
          <cell r="AM26">
            <v>3</v>
          </cell>
          <cell r="AN26">
            <v>1</v>
          </cell>
          <cell r="AO26">
            <v>3</v>
          </cell>
          <cell r="AP26">
            <v>4</v>
          </cell>
          <cell r="AQ26">
            <v>31</v>
          </cell>
          <cell r="AR26">
            <v>0</v>
          </cell>
          <cell r="AS26">
            <v>10</v>
          </cell>
        </row>
        <row r="27">
          <cell r="B27">
            <v>1042</v>
          </cell>
          <cell r="C27" t="str">
            <v>Dinesh</v>
          </cell>
          <cell r="D27" t="str">
            <v>P</v>
          </cell>
          <cell r="E27" t="str">
            <v>P</v>
          </cell>
          <cell r="F27" t="str">
            <v>P</v>
          </cell>
          <cell r="G27" t="str">
            <v>NS</v>
          </cell>
          <cell r="H27" t="str">
            <v>NS</v>
          </cell>
          <cell r="I27" t="str">
            <v>WO</v>
          </cell>
          <cell r="J27" t="str">
            <v>P</v>
          </cell>
          <cell r="K27" t="str">
            <v>P</v>
          </cell>
          <cell r="L27" t="str">
            <v>P</v>
          </cell>
          <cell r="M27" t="str">
            <v>P</v>
          </cell>
          <cell r="N27" t="str">
            <v>NS</v>
          </cell>
          <cell r="O27" t="str">
            <v>NS</v>
          </cell>
          <cell r="P27" t="str">
            <v>WO</v>
          </cell>
          <cell r="Q27" t="str">
            <v>P</v>
          </cell>
          <cell r="R27" t="str">
            <v>HO</v>
          </cell>
          <cell r="S27" t="str">
            <v>HO</v>
          </cell>
          <cell r="T27" t="str">
            <v>L</v>
          </cell>
          <cell r="U27" t="str">
            <v>L</v>
          </cell>
          <cell r="V27" t="str">
            <v>NS</v>
          </cell>
          <cell r="W27" t="str">
            <v>L</v>
          </cell>
          <cell r="X27" t="str">
            <v>P</v>
          </cell>
          <cell r="Y27" t="str">
            <v>P</v>
          </cell>
          <cell r="Z27" t="str">
            <v>P</v>
          </cell>
          <cell r="AA27" t="str">
            <v>NS</v>
          </cell>
          <cell r="AB27" t="str">
            <v>NS</v>
          </cell>
          <cell r="AC27" t="str">
            <v>HNS</v>
          </cell>
          <cell r="AD27" t="str">
            <v>WO</v>
          </cell>
          <cell r="AE27" t="str">
            <v>P</v>
          </cell>
          <cell r="AF27" t="str">
            <v>L</v>
          </cell>
          <cell r="AG27" t="str">
            <v>L</v>
          </cell>
          <cell r="AH27" t="str">
            <v>A</v>
          </cell>
          <cell r="AI27">
            <v>19</v>
          </cell>
          <cell r="AJ27">
            <v>19</v>
          </cell>
          <cell r="AK27">
            <v>0</v>
          </cell>
          <cell r="AL27">
            <v>1</v>
          </cell>
          <cell r="AM27">
            <v>2</v>
          </cell>
          <cell r="AN27">
            <v>0</v>
          </cell>
          <cell r="AO27">
            <v>6</v>
          </cell>
          <cell r="AP27">
            <v>3</v>
          </cell>
          <cell r="AQ27">
            <v>31</v>
          </cell>
          <cell r="AR27">
            <v>0</v>
          </cell>
          <cell r="AS27">
            <v>8</v>
          </cell>
        </row>
        <row r="28">
          <cell r="B28">
            <v>1048</v>
          </cell>
          <cell r="C28" t="str">
            <v>SILAMBARASAN</v>
          </cell>
          <cell r="D28" t="str">
            <v>P</v>
          </cell>
          <cell r="E28" t="str">
            <v>P</v>
          </cell>
          <cell r="F28" t="str">
            <v>NS</v>
          </cell>
          <cell r="G28" t="str">
            <v>NS</v>
          </cell>
          <cell r="H28" t="str">
            <v>WO</v>
          </cell>
          <cell r="I28" t="str">
            <v>P</v>
          </cell>
          <cell r="J28" t="str">
            <v>P</v>
          </cell>
          <cell r="K28" t="str">
            <v>P</v>
          </cell>
          <cell r="L28" t="str">
            <v>P</v>
          </cell>
          <cell r="M28" t="str">
            <v>NS</v>
          </cell>
          <cell r="N28" t="str">
            <v>NS</v>
          </cell>
          <cell r="O28" t="str">
            <v>WO</v>
          </cell>
          <cell r="P28" t="str">
            <v>P</v>
          </cell>
          <cell r="Q28" t="str">
            <v>P</v>
          </cell>
          <cell r="R28" t="str">
            <v>HO</v>
          </cell>
          <cell r="S28" t="str">
            <v>HO</v>
          </cell>
          <cell r="T28" t="str">
            <v>COFF</v>
          </cell>
          <cell r="U28" t="str">
            <v>L</v>
          </cell>
          <cell r="V28" t="str">
            <v>WO</v>
          </cell>
          <cell r="W28" t="str">
            <v>P</v>
          </cell>
          <cell r="X28" t="str">
            <v>P</v>
          </cell>
          <cell r="Y28" t="str">
            <v>P</v>
          </cell>
          <cell r="Z28" t="str">
            <v>P</v>
          </cell>
          <cell r="AA28" t="str">
            <v>NS</v>
          </cell>
          <cell r="AB28" t="str">
            <v>NS</v>
          </cell>
          <cell r="AC28" t="str">
            <v>HNS</v>
          </cell>
          <cell r="AD28" t="str">
            <v>WO</v>
          </cell>
          <cell r="AE28" t="str">
            <v>P</v>
          </cell>
          <cell r="AF28" t="str">
            <v>P</v>
          </cell>
          <cell r="AG28" t="str">
            <v>P</v>
          </cell>
          <cell r="AH28" t="str">
            <v>P</v>
          </cell>
          <cell r="AI28">
            <v>22</v>
          </cell>
          <cell r="AJ28">
            <v>22</v>
          </cell>
          <cell r="AK28">
            <v>0</v>
          </cell>
          <cell r="AL28">
            <v>1</v>
          </cell>
          <cell r="AM28">
            <v>2</v>
          </cell>
          <cell r="AN28">
            <v>1</v>
          </cell>
          <cell r="AO28">
            <v>1</v>
          </cell>
          <cell r="AP28">
            <v>4</v>
          </cell>
          <cell r="AQ28">
            <v>31</v>
          </cell>
          <cell r="AR28">
            <v>0</v>
          </cell>
          <cell r="AS28">
            <v>7</v>
          </cell>
        </row>
        <row r="29">
          <cell r="B29">
            <v>1049</v>
          </cell>
          <cell r="C29" t="str">
            <v>R.DHANUSH</v>
          </cell>
          <cell r="D29" t="str">
            <v>P</v>
          </cell>
          <cell r="E29" t="str">
            <v>NS</v>
          </cell>
          <cell r="F29" t="str">
            <v>NS</v>
          </cell>
          <cell r="G29" t="str">
            <v>WO</v>
          </cell>
          <cell r="H29" t="str">
            <v>P</v>
          </cell>
          <cell r="I29" t="str">
            <v>P</v>
          </cell>
          <cell r="J29" t="str">
            <v>P</v>
          </cell>
          <cell r="K29" t="str">
            <v>NS</v>
          </cell>
          <cell r="L29" t="str">
            <v>NS</v>
          </cell>
          <cell r="M29" t="str">
            <v>WO</v>
          </cell>
          <cell r="N29" t="str">
            <v>P</v>
          </cell>
          <cell r="O29" t="str">
            <v>P</v>
          </cell>
          <cell r="P29" t="str">
            <v>P</v>
          </cell>
          <cell r="Q29" t="str">
            <v>L</v>
          </cell>
          <cell r="R29" t="str">
            <v>HO</v>
          </cell>
          <cell r="S29" t="str">
            <v>HO</v>
          </cell>
          <cell r="T29" t="str">
            <v>WO</v>
          </cell>
          <cell r="U29" t="str">
            <v>P</v>
          </cell>
          <cell r="V29" t="str">
            <v>L</v>
          </cell>
          <cell r="W29" t="str">
            <v>P</v>
          </cell>
          <cell r="X29" t="str">
            <v>P</v>
          </cell>
          <cell r="Y29" t="str">
            <v>NS</v>
          </cell>
          <cell r="Z29" t="str">
            <v>NS</v>
          </cell>
          <cell r="AA29" t="str">
            <v>WO</v>
          </cell>
          <cell r="AB29" t="str">
            <v>P</v>
          </cell>
          <cell r="AC29" t="str">
            <v>HOP</v>
          </cell>
          <cell r="AD29" t="str">
            <v>P</v>
          </cell>
          <cell r="AE29" t="str">
            <v>NS</v>
          </cell>
          <cell r="AF29" t="str">
            <v>NS</v>
          </cell>
          <cell r="AG29" t="str">
            <v>NS</v>
          </cell>
          <cell r="AH29" t="str">
            <v>WO</v>
          </cell>
          <cell r="AI29">
            <v>21</v>
          </cell>
          <cell r="AJ29">
            <v>21</v>
          </cell>
          <cell r="AK29">
            <v>0</v>
          </cell>
          <cell r="AL29">
            <v>1</v>
          </cell>
          <cell r="AM29">
            <v>2</v>
          </cell>
          <cell r="AN29">
            <v>0</v>
          </cell>
          <cell r="AO29">
            <v>2</v>
          </cell>
          <cell r="AP29">
            <v>5</v>
          </cell>
          <cell r="AQ29">
            <v>31</v>
          </cell>
          <cell r="AR29">
            <v>0</v>
          </cell>
          <cell r="AS29">
            <v>9</v>
          </cell>
        </row>
        <row r="30">
          <cell r="B30">
            <v>1050</v>
          </cell>
          <cell r="C30" t="str">
            <v>DALIJIN</v>
          </cell>
          <cell r="D30" t="str">
            <v>L</v>
          </cell>
          <cell r="E30" t="str">
            <v>L</v>
          </cell>
          <cell r="F30" t="str">
            <v>P</v>
          </cell>
          <cell r="G30" t="str">
            <v>P</v>
          </cell>
          <cell r="H30" t="str">
            <v>P</v>
          </cell>
          <cell r="I30" t="str">
            <v>P</v>
          </cell>
          <cell r="J30" t="str">
            <v>P</v>
          </cell>
          <cell r="K30" t="str">
            <v>NS</v>
          </cell>
          <cell r="L30" t="str">
            <v>NS</v>
          </cell>
          <cell r="M30" t="str">
            <v>WO</v>
          </cell>
          <cell r="N30" t="str">
            <v>P</v>
          </cell>
          <cell r="O30" t="str">
            <v>P</v>
          </cell>
          <cell r="P30" t="str">
            <v>P</v>
          </cell>
          <cell r="Q30" t="str">
            <v>P</v>
          </cell>
          <cell r="R30" t="str">
            <v>HOP</v>
          </cell>
          <cell r="S30" t="str">
            <v>HOP</v>
          </cell>
          <cell r="T30" t="str">
            <v>WO</v>
          </cell>
          <cell r="U30" t="str">
            <v>P</v>
          </cell>
          <cell r="V30" t="str">
            <v>P</v>
          </cell>
          <cell r="W30" t="str">
            <v>P</v>
          </cell>
          <cell r="X30" t="str">
            <v>P</v>
          </cell>
          <cell r="Y30" t="str">
            <v>P</v>
          </cell>
          <cell r="Z30" t="str">
            <v>NS</v>
          </cell>
          <cell r="AA30" t="str">
            <v>WO</v>
          </cell>
          <cell r="AB30" t="str">
            <v>P</v>
          </cell>
          <cell r="AC30" t="str">
            <v>HOP</v>
          </cell>
          <cell r="AD30" t="str">
            <v>P</v>
          </cell>
          <cell r="AE30" t="str">
            <v>COFF</v>
          </cell>
          <cell r="AF30" t="str">
            <v>COFF</v>
          </cell>
          <cell r="AG30" t="str">
            <v>L</v>
          </cell>
          <cell r="AH30" t="str">
            <v>A</v>
          </cell>
          <cell r="AI30">
            <v>19</v>
          </cell>
          <cell r="AJ30">
            <v>19</v>
          </cell>
          <cell r="AK30">
            <v>0</v>
          </cell>
          <cell r="AL30">
            <v>3</v>
          </cell>
          <cell r="AM30">
            <v>0</v>
          </cell>
          <cell r="AN30">
            <v>2</v>
          </cell>
          <cell r="AO30">
            <v>4</v>
          </cell>
          <cell r="AP30">
            <v>3</v>
          </cell>
          <cell r="AQ30">
            <v>31</v>
          </cell>
          <cell r="AR30">
            <v>0</v>
          </cell>
          <cell r="AS30">
            <v>3</v>
          </cell>
        </row>
        <row r="31">
          <cell r="B31">
            <v>1051</v>
          </cell>
          <cell r="C31" t="str">
            <v>MOHANRAJ</v>
          </cell>
          <cell r="D31" t="str">
            <v>P</v>
          </cell>
          <cell r="E31" t="str">
            <v>WO</v>
          </cell>
          <cell r="F31" t="str">
            <v>P</v>
          </cell>
          <cell r="G31" t="str">
            <v>P</v>
          </cell>
          <cell r="H31" t="str">
            <v>P</v>
          </cell>
          <cell r="I31" t="str">
            <v>P</v>
          </cell>
          <cell r="J31" t="str">
            <v>P</v>
          </cell>
          <cell r="K31" t="str">
            <v>P</v>
          </cell>
          <cell r="L31" t="str">
            <v>WO</v>
          </cell>
          <cell r="M31" t="str">
            <v>P</v>
          </cell>
          <cell r="N31" t="str">
            <v>P</v>
          </cell>
          <cell r="O31" t="str">
            <v>P</v>
          </cell>
          <cell r="P31" t="str">
            <v>P</v>
          </cell>
          <cell r="Q31" t="str">
            <v>P</v>
          </cell>
          <cell r="R31" t="str">
            <v>HO</v>
          </cell>
          <cell r="S31" t="str">
            <v>HO</v>
          </cell>
          <cell r="T31" t="str">
            <v>A</v>
          </cell>
          <cell r="U31" t="str">
            <v>A</v>
          </cell>
          <cell r="V31" t="str">
            <v>A</v>
          </cell>
          <cell r="W31" t="str">
            <v>A</v>
          </cell>
          <cell r="X31" t="str">
            <v>A</v>
          </cell>
          <cell r="Y31" t="str">
            <v>A</v>
          </cell>
          <cell r="Z31" t="str">
            <v>P</v>
          </cell>
          <cell r="AA31" t="str">
            <v>P</v>
          </cell>
          <cell r="AB31" t="str">
            <v>½P</v>
          </cell>
          <cell r="AC31" t="str">
            <v>HOP</v>
          </cell>
          <cell r="AD31" t="str">
            <v>P</v>
          </cell>
          <cell r="AE31" t="str">
            <v>P</v>
          </cell>
          <cell r="AF31" t="str">
            <v>A</v>
          </cell>
          <cell r="AG31" t="str">
            <v>A</v>
          </cell>
          <cell r="AH31" t="str">
            <v>A</v>
          </cell>
          <cell r="AI31">
            <v>16.5</v>
          </cell>
          <cell r="AJ31">
            <v>16.5</v>
          </cell>
          <cell r="AK31">
            <v>0.5</v>
          </cell>
          <cell r="AL31">
            <v>1</v>
          </cell>
          <cell r="AM31">
            <v>2</v>
          </cell>
          <cell r="AN31">
            <v>0</v>
          </cell>
          <cell r="AO31">
            <v>9.5</v>
          </cell>
          <cell r="AP31">
            <v>2</v>
          </cell>
          <cell r="AQ31">
            <v>31</v>
          </cell>
          <cell r="AR31">
            <v>0</v>
          </cell>
          <cell r="AS31">
            <v>0</v>
          </cell>
        </row>
        <row r="32">
          <cell r="B32">
            <v>1055</v>
          </cell>
          <cell r="C32" t="str">
            <v>SIVAKUMAR</v>
          </cell>
          <cell r="D32" t="str">
            <v>P</v>
          </cell>
          <cell r="E32" t="str">
            <v>P</v>
          </cell>
          <cell r="F32" t="str">
            <v>P</v>
          </cell>
          <cell r="G32" t="str">
            <v>NS</v>
          </cell>
          <cell r="H32" t="str">
            <v>NS</v>
          </cell>
          <cell r="I32" t="str">
            <v>WO</v>
          </cell>
          <cell r="J32" t="str">
            <v>NS</v>
          </cell>
          <cell r="K32" t="str">
            <v>P</v>
          </cell>
          <cell r="L32" t="str">
            <v>P</v>
          </cell>
          <cell r="M32" t="str">
            <v>P</v>
          </cell>
          <cell r="N32" t="str">
            <v>NS</v>
          </cell>
          <cell r="O32" t="str">
            <v>NS</v>
          </cell>
          <cell r="P32" t="str">
            <v>WO</v>
          </cell>
          <cell r="Q32" t="str">
            <v>P</v>
          </cell>
          <cell r="R32" t="str">
            <v>HOP</v>
          </cell>
          <cell r="S32" t="str">
            <v>HOP</v>
          </cell>
          <cell r="T32" t="str">
            <v>P</v>
          </cell>
          <cell r="U32" t="str">
            <v>P</v>
          </cell>
          <cell r="V32" t="str">
            <v>COFF</v>
          </cell>
          <cell r="W32" t="str">
            <v>COFF</v>
          </cell>
          <cell r="X32" t="str">
            <v>L</v>
          </cell>
          <cell r="Y32" t="str">
            <v>L</v>
          </cell>
          <cell r="Z32" t="str">
            <v>L</v>
          </cell>
          <cell r="AA32" t="str">
            <v>L</v>
          </cell>
          <cell r="AB32" t="str">
            <v>NS</v>
          </cell>
          <cell r="AC32" t="str">
            <v>HNS</v>
          </cell>
          <cell r="AD32" t="str">
            <v>WO</v>
          </cell>
          <cell r="AE32" t="str">
            <v>P</v>
          </cell>
          <cell r="AF32" t="str">
            <v>P</v>
          </cell>
          <cell r="AG32" t="str">
            <v>P</v>
          </cell>
          <cell r="AH32" t="str">
            <v>P</v>
          </cell>
          <cell r="AI32">
            <v>19</v>
          </cell>
          <cell r="AJ32">
            <v>19</v>
          </cell>
          <cell r="AK32">
            <v>0</v>
          </cell>
          <cell r="AL32">
            <v>3</v>
          </cell>
          <cell r="AM32">
            <v>0</v>
          </cell>
          <cell r="AN32">
            <v>2</v>
          </cell>
          <cell r="AO32">
            <v>4</v>
          </cell>
          <cell r="AP32">
            <v>3</v>
          </cell>
          <cell r="AQ32">
            <v>31</v>
          </cell>
          <cell r="AR32">
            <v>0</v>
          </cell>
          <cell r="AS32">
            <v>7</v>
          </cell>
        </row>
        <row r="33">
          <cell r="B33">
            <v>1059</v>
          </cell>
          <cell r="C33" t="str">
            <v>JOTHEESHWARI. B</v>
          </cell>
          <cell r="D33" t="str">
            <v>WO</v>
          </cell>
          <cell r="E33" t="str">
            <v>P</v>
          </cell>
          <cell r="F33" t="str">
            <v>P</v>
          </cell>
          <cell r="G33" t="str">
            <v>P</v>
          </cell>
          <cell r="H33" t="str">
            <v>P</v>
          </cell>
          <cell r="I33" t="str">
            <v>P</v>
          </cell>
          <cell r="J33" t="str">
            <v>P</v>
          </cell>
          <cell r="K33" t="str">
            <v>P</v>
          </cell>
          <cell r="L33" t="str">
            <v>WO</v>
          </cell>
          <cell r="M33" t="str">
            <v>P</v>
          </cell>
          <cell r="N33" t="str">
            <v>P</v>
          </cell>
          <cell r="O33" t="str">
            <v>P</v>
          </cell>
          <cell r="P33" t="str">
            <v>P</v>
          </cell>
          <cell r="Q33" t="str">
            <v>P</v>
          </cell>
          <cell r="R33" t="str">
            <v>HO</v>
          </cell>
          <cell r="S33" t="str">
            <v>HO</v>
          </cell>
          <cell r="T33" t="str">
            <v>L</v>
          </cell>
          <cell r="U33" t="str">
            <v>P</v>
          </cell>
          <cell r="V33" t="str">
            <v>P</v>
          </cell>
          <cell r="W33" t="str">
            <v>P</v>
          </cell>
          <cell r="X33" t="str">
            <v>P</v>
          </cell>
          <cell r="Y33" t="str">
            <v>P</v>
          </cell>
          <cell r="Z33" t="str">
            <v>WO</v>
          </cell>
          <cell r="AA33" t="str">
            <v>P</v>
          </cell>
          <cell r="AB33" t="str">
            <v>P</v>
          </cell>
          <cell r="AC33" t="str">
            <v>HO</v>
          </cell>
          <cell r="AD33" t="str">
            <v>P</v>
          </cell>
          <cell r="AE33" t="str">
            <v>P</v>
          </cell>
          <cell r="AF33" t="str">
            <v>WO</v>
          </cell>
          <cell r="AG33" t="str">
            <v>P</v>
          </cell>
          <cell r="AH33" t="str">
            <v>P</v>
          </cell>
          <cell r="AI33">
            <v>23</v>
          </cell>
          <cell r="AJ33">
            <v>23</v>
          </cell>
          <cell r="AK33">
            <v>0</v>
          </cell>
          <cell r="AL33">
            <v>0</v>
          </cell>
          <cell r="AM33">
            <v>3</v>
          </cell>
          <cell r="AN33">
            <v>0</v>
          </cell>
          <cell r="AO33">
            <v>1</v>
          </cell>
          <cell r="AP33">
            <v>4</v>
          </cell>
          <cell r="AQ33">
            <v>31</v>
          </cell>
          <cell r="AR33">
            <v>0</v>
          </cell>
          <cell r="AS33">
            <v>0</v>
          </cell>
        </row>
        <row r="34">
          <cell r="B34">
            <v>1060</v>
          </cell>
          <cell r="C34" t="str">
            <v>S. JANSIRANI</v>
          </cell>
          <cell r="D34" t="str">
            <v>P</v>
          </cell>
          <cell r="E34" t="str">
            <v>P</v>
          </cell>
          <cell r="F34" t="str">
            <v>P</v>
          </cell>
          <cell r="G34" t="str">
            <v>P</v>
          </cell>
          <cell r="H34" t="str">
            <v>P</v>
          </cell>
          <cell r="I34" t="str">
            <v>WO</v>
          </cell>
          <cell r="J34" t="str">
            <v>P</v>
          </cell>
          <cell r="K34" t="str">
            <v>P</v>
          </cell>
          <cell r="L34" t="str">
            <v>P</v>
          </cell>
          <cell r="M34" t="str">
            <v>P</v>
          </cell>
          <cell r="N34" t="str">
            <v>P</v>
          </cell>
          <cell r="O34" t="str">
            <v>P</v>
          </cell>
          <cell r="P34" t="str">
            <v>WO</v>
          </cell>
          <cell r="Q34" t="str">
            <v>P</v>
          </cell>
          <cell r="R34" t="str">
            <v>HO</v>
          </cell>
          <cell r="S34" t="str">
            <v>HO</v>
          </cell>
          <cell r="T34" t="str">
            <v>P</v>
          </cell>
          <cell r="U34" t="str">
            <v>P</v>
          </cell>
          <cell r="V34" t="str">
            <v>P</v>
          </cell>
          <cell r="W34" t="str">
            <v>WO</v>
          </cell>
          <cell r="X34" t="str">
            <v>P</v>
          </cell>
          <cell r="Y34" t="str">
            <v>P</v>
          </cell>
          <cell r="Z34" t="str">
            <v>P</v>
          </cell>
          <cell r="AA34" t="str">
            <v>P</v>
          </cell>
          <cell r="AB34" t="str">
            <v>P</v>
          </cell>
          <cell r="AC34" t="str">
            <v>HOP</v>
          </cell>
          <cell r="AD34" t="str">
            <v>WO</v>
          </cell>
          <cell r="AE34" t="str">
            <v>P</v>
          </cell>
          <cell r="AF34" t="str">
            <v>P</v>
          </cell>
          <cell r="AG34" t="str">
            <v>P</v>
          </cell>
          <cell r="AH34" t="str">
            <v>P</v>
          </cell>
          <cell r="AI34">
            <v>24</v>
          </cell>
          <cell r="AJ34">
            <v>24</v>
          </cell>
          <cell r="AK34">
            <v>0</v>
          </cell>
          <cell r="AL34">
            <v>1</v>
          </cell>
          <cell r="AM34">
            <v>2</v>
          </cell>
          <cell r="AN34">
            <v>0</v>
          </cell>
          <cell r="AO34">
            <v>0</v>
          </cell>
          <cell r="AP34">
            <v>4</v>
          </cell>
          <cell r="AQ34">
            <v>31</v>
          </cell>
          <cell r="AR34">
            <v>0</v>
          </cell>
          <cell r="AS34">
            <v>0</v>
          </cell>
        </row>
        <row r="35">
          <cell r="B35">
            <v>1061</v>
          </cell>
          <cell r="C35" t="str">
            <v>BOOBALAN</v>
          </cell>
          <cell r="D35" t="str">
            <v>NS</v>
          </cell>
          <cell r="E35" t="str">
            <v>WO</v>
          </cell>
          <cell r="F35" t="str">
            <v>P</v>
          </cell>
          <cell r="G35" t="str">
            <v>P</v>
          </cell>
          <cell r="H35" t="str">
            <v>P</v>
          </cell>
          <cell r="I35" t="str">
            <v>P</v>
          </cell>
          <cell r="J35" t="str">
            <v>NS</v>
          </cell>
          <cell r="K35" t="str">
            <v>NS</v>
          </cell>
          <cell r="L35" t="str">
            <v>WO</v>
          </cell>
          <cell r="M35" t="str">
            <v>P</v>
          </cell>
          <cell r="N35" t="str">
            <v>P</v>
          </cell>
          <cell r="O35" t="str">
            <v>P</v>
          </cell>
          <cell r="P35" t="str">
            <v>P</v>
          </cell>
          <cell r="Q35" t="str">
            <v>COFF</v>
          </cell>
          <cell r="R35" t="str">
            <v>HO</v>
          </cell>
          <cell r="S35" t="str">
            <v>HO</v>
          </cell>
          <cell r="T35" t="str">
            <v>L</v>
          </cell>
          <cell r="U35" t="str">
            <v>L</v>
          </cell>
          <cell r="V35" t="str">
            <v>P</v>
          </cell>
          <cell r="W35" t="str">
            <v>P</v>
          </cell>
          <cell r="X35" t="str">
            <v>NS</v>
          </cell>
          <cell r="Y35" t="str">
            <v>NS</v>
          </cell>
          <cell r="Z35" t="str">
            <v>WO</v>
          </cell>
          <cell r="AA35" t="str">
            <v>P</v>
          </cell>
          <cell r="AB35" t="str">
            <v>P</v>
          </cell>
          <cell r="AC35" t="str">
            <v>HO</v>
          </cell>
          <cell r="AD35" t="str">
            <v>P</v>
          </cell>
          <cell r="AE35" t="str">
            <v>P</v>
          </cell>
          <cell r="AF35" t="str">
            <v>P</v>
          </cell>
          <cell r="AG35" t="str">
            <v>P</v>
          </cell>
          <cell r="AH35" t="str">
            <v>WO</v>
          </cell>
          <cell r="AI35">
            <v>21</v>
          </cell>
          <cell r="AJ35">
            <v>21</v>
          </cell>
          <cell r="AK35">
            <v>0</v>
          </cell>
          <cell r="AL35">
            <v>0</v>
          </cell>
          <cell r="AM35">
            <v>3</v>
          </cell>
          <cell r="AN35">
            <v>1</v>
          </cell>
          <cell r="AO35">
            <v>2</v>
          </cell>
          <cell r="AP35">
            <v>4</v>
          </cell>
          <cell r="AQ35">
            <v>31</v>
          </cell>
          <cell r="AR35">
            <v>0</v>
          </cell>
          <cell r="AS35">
            <v>5</v>
          </cell>
        </row>
        <row r="36">
          <cell r="B36">
            <v>1062</v>
          </cell>
          <cell r="C36" t="str">
            <v>PARVIN RAJ</v>
          </cell>
          <cell r="D36" t="str">
            <v>NS</v>
          </cell>
          <cell r="E36" t="str">
            <v>WO</v>
          </cell>
          <cell r="F36" t="str">
            <v>P</v>
          </cell>
          <cell r="G36" t="str">
            <v>NS</v>
          </cell>
          <cell r="H36" t="str">
            <v>NS</v>
          </cell>
          <cell r="I36" t="str">
            <v>NS</v>
          </cell>
          <cell r="J36" t="str">
            <v>NS</v>
          </cell>
          <cell r="K36" t="str">
            <v>WO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P</v>
          </cell>
          <cell r="P36" t="str">
            <v>P</v>
          </cell>
          <cell r="Q36" t="str">
            <v>WO</v>
          </cell>
          <cell r="R36" t="str">
            <v>HO</v>
          </cell>
          <cell r="S36" t="str">
            <v>HO</v>
          </cell>
          <cell r="T36" t="str">
            <v>L</v>
          </cell>
          <cell r="U36" t="str">
            <v>P</v>
          </cell>
          <cell r="V36" t="str">
            <v>NS</v>
          </cell>
          <cell r="W36" t="str">
            <v>P</v>
          </cell>
          <cell r="X36" t="str">
            <v>P</v>
          </cell>
          <cell r="Y36" t="str">
            <v>L</v>
          </cell>
          <cell r="Z36" t="str">
            <v>WO</v>
          </cell>
          <cell r="AA36" t="str">
            <v>P</v>
          </cell>
          <cell r="AB36" t="str">
            <v>P</v>
          </cell>
          <cell r="AC36" t="str">
            <v>HOP</v>
          </cell>
          <cell r="AD36" t="str">
            <v>P</v>
          </cell>
          <cell r="AE36" t="str">
            <v>NS</v>
          </cell>
          <cell r="AF36" t="str">
            <v>NS</v>
          </cell>
          <cell r="AG36" t="str">
            <v>WO</v>
          </cell>
          <cell r="AH36" t="str">
            <v>P</v>
          </cell>
          <cell r="AI36">
            <v>21</v>
          </cell>
          <cell r="AJ36">
            <v>21</v>
          </cell>
          <cell r="AK36">
            <v>0</v>
          </cell>
          <cell r="AL36">
            <v>1</v>
          </cell>
          <cell r="AM36">
            <v>2</v>
          </cell>
          <cell r="AN36">
            <v>0</v>
          </cell>
          <cell r="AO36">
            <v>2</v>
          </cell>
          <cell r="AP36">
            <v>5</v>
          </cell>
          <cell r="AQ36">
            <v>31</v>
          </cell>
          <cell r="AR36">
            <v>0</v>
          </cell>
          <cell r="AS36">
            <v>8</v>
          </cell>
        </row>
        <row r="37">
          <cell r="B37">
            <v>1063</v>
          </cell>
          <cell r="C37" t="str">
            <v>S. KANAGARAJ</v>
          </cell>
          <cell r="D37" t="str">
            <v>A</v>
          </cell>
          <cell r="E37" t="str">
            <v>A</v>
          </cell>
          <cell r="F37" t="str">
            <v>A</v>
          </cell>
          <cell r="G37" t="str">
            <v>A</v>
          </cell>
          <cell r="H37" t="str">
            <v>A</v>
          </cell>
          <cell r="I37" t="str">
            <v>A</v>
          </cell>
          <cell r="J37" t="str">
            <v>A</v>
          </cell>
          <cell r="K37" t="str">
            <v>A</v>
          </cell>
          <cell r="L37" t="str">
            <v>A</v>
          </cell>
          <cell r="M37" t="str">
            <v>A</v>
          </cell>
          <cell r="N37" t="str">
            <v>A</v>
          </cell>
          <cell r="O37" t="str">
            <v>A</v>
          </cell>
          <cell r="P37" t="str">
            <v>A</v>
          </cell>
          <cell r="Q37" t="str">
            <v>A</v>
          </cell>
          <cell r="R37" t="str">
            <v>A</v>
          </cell>
          <cell r="S37" t="str">
            <v>A</v>
          </cell>
          <cell r="T37" t="str">
            <v>A</v>
          </cell>
          <cell r="U37" t="str">
            <v>A</v>
          </cell>
          <cell r="V37" t="str">
            <v>A</v>
          </cell>
          <cell r="W37" t="str">
            <v>A</v>
          </cell>
          <cell r="X37" t="str">
            <v>A</v>
          </cell>
          <cell r="Y37" t="str">
            <v>A</v>
          </cell>
          <cell r="Z37" t="str">
            <v>A</v>
          </cell>
          <cell r="AA37" t="str">
            <v>A</v>
          </cell>
          <cell r="AB37" t="str">
            <v>A</v>
          </cell>
          <cell r="AC37" t="str">
            <v>A</v>
          </cell>
          <cell r="AD37" t="str">
            <v>A</v>
          </cell>
          <cell r="AE37" t="str">
            <v>A</v>
          </cell>
          <cell r="AF37" t="str">
            <v>A</v>
          </cell>
          <cell r="AG37" t="str">
            <v>A</v>
          </cell>
          <cell r="AH37" t="str">
            <v>A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31</v>
          </cell>
          <cell r="AP37">
            <v>0</v>
          </cell>
          <cell r="AQ37">
            <v>31</v>
          </cell>
          <cell r="AR37">
            <v>0</v>
          </cell>
          <cell r="AS37">
            <v>0</v>
          </cell>
        </row>
        <row r="38">
          <cell r="B38">
            <v>1064</v>
          </cell>
          <cell r="C38" t="str">
            <v>R. ADHAVAN</v>
          </cell>
          <cell r="D38" t="str">
            <v>P</v>
          </cell>
          <cell r="E38" t="str">
            <v>P</v>
          </cell>
          <cell r="F38" t="str">
            <v>P</v>
          </cell>
          <cell r="G38" t="str">
            <v>P</v>
          </cell>
          <cell r="H38" t="str">
            <v>NS</v>
          </cell>
          <cell r="I38" t="str">
            <v>WO</v>
          </cell>
          <cell r="J38" t="str">
            <v>P</v>
          </cell>
          <cell r="K38" t="str">
            <v>P</v>
          </cell>
          <cell r="L38" t="str">
            <v>P</v>
          </cell>
          <cell r="M38" t="str">
            <v>P</v>
          </cell>
          <cell r="N38" t="str">
            <v>P</v>
          </cell>
          <cell r="O38" t="str">
            <v>NS</v>
          </cell>
          <cell r="P38" t="str">
            <v>NS</v>
          </cell>
          <cell r="Q38" t="str">
            <v>WO</v>
          </cell>
          <cell r="R38" t="str">
            <v>HO</v>
          </cell>
          <cell r="S38" t="str">
            <v>HO</v>
          </cell>
          <cell r="T38" t="str">
            <v>L</v>
          </cell>
          <cell r="U38" t="str">
            <v>L</v>
          </cell>
          <cell r="V38" t="str">
            <v>NS</v>
          </cell>
          <cell r="W38" t="str">
            <v>NS</v>
          </cell>
          <cell r="X38" t="str">
            <v>WO</v>
          </cell>
          <cell r="Y38" t="str">
            <v>P</v>
          </cell>
          <cell r="Z38" t="str">
            <v>P</v>
          </cell>
          <cell r="AA38" t="str">
            <v>NS</v>
          </cell>
          <cell r="AB38" t="str">
            <v>P</v>
          </cell>
          <cell r="AC38" t="str">
            <v>HNS</v>
          </cell>
          <cell r="AD38" t="str">
            <v>NS</v>
          </cell>
          <cell r="AE38" t="str">
            <v>WO</v>
          </cell>
          <cell r="AF38" t="str">
            <v>P</v>
          </cell>
          <cell r="AG38" t="str">
            <v>P</v>
          </cell>
          <cell r="AH38" t="str">
            <v>P</v>
          </cell>
          <cell r="AI38">
            <v>22</v>
          </cell>
          <cell r="AJ38">
            <v>22</v>
          </cell>
          <cell r="AK38">
            <v>0</v>
          </cell>
          <cell r="AL38">
            <v>1</v>
          </cell>
          <cell r="AM38">
            <v>2</v>
          </cell>
          <cell r="AN38">
            <v>0</v>
          </cell>
          <cell r="AO38">
            <v>2</v>
          </cell>
          <cell r="AP38">
            <v>4</v>
          </cell>
          <cell r="AQ38">
            <v>31</v>
          </cell>
          <cell r="AR38">
            <v>0</v>
          </cell>
          <cell r="AS38">
            <v>8</v>
          </cell>
        </row>
        <row r="39">
          <cell r="B39">
            <v>1066</v>
          </cell>
          <cell r="C39" t="str">
            <v>D.VELAYUTHAM</v>
          </cell>
          <cell r="D39" t="str">
            <v>P</v>
          </cell>
          <cell r="E39" t="str">
            <v>P</v>
          </cell>
          <cell r="F39" t="str">
            <v>P</v>
          </cell>
          <cell r="G39" t="str">
            <v>P</v>
          </cell>
          <cell r="H39" t="str">
            <v>P</v>
          </cell>
          <cell r="I39" t="str">
            <v>P</v>
          </cell>
          <cell r="J39" t="str">
            <v>WO</v>
          </cell>
          <cell r="K39" t="str">
            <v>P</v>
          </cell>
          <cell r="L39" t="str">
            <v>P</v>
          </cell>
          <cell r="M39" t="str">
            <v>P</v>
          </cell>
          <cell r="N39" t="str">
            <v>P</v>
          </cell>
          <cell r="O39" t="str">
            <v>P</v>
          </cell>
          <cell r="P39" t="str">
            <v>P</v>
          </cell>
          <cell r="Q39" t="str">
            <v>WO</v>
          </cell>
          <cell r="R39" t="str">
            <v>HO</v>
          </cell>
          <cell r="S39" t="str">
            <v>HOP</v>
          </cell>
          <cell r="T39" t="str">
            <v>P</v>
          </cell>
          <cell r="U39" t="str">
            <v>COFF</v>
          </cell>
          <cell r="V39" t="str">
            <v>P</v>
          </cell>
          <cell r="W39" t="str">
            <v>P</v>
          </cell>
          <cell r="X39" t="str">
            <v>WO</v>
          </cell>
          <cell r="Y39" t="str">
            <v>P</v>
          </cell>
          <cell r="Z39" t="str">
            <v>P</v>
          </cell>
          <cell r="AA39" t="str">
            <v>P</v>
          </cell>
          <cell r="AB39" t="str">
            <v>P</v>
          </cell>
          <cell r="AC39" t="str">
            <v>HOP</v>
          </cell>
          <cell r="AD39" t="str">
            <v>P</v>
          </cell>
          <cell r="AE39" t="str">
            <v>WO</v>
          </cell>
          <cell r="AF39" t="str">
            <v>P</v>
          </cell>
          <cell r="AG39" t="str">
            <v>P</v>
          </cell>
          <cell r="AH39" t="str">
            <v>P</v>
          </cell>
          <cell r="AI39">
            <v>23</v>
          </cell>
          <cell r="AJ39">
            <v>23</v>
          </cell>
          <cell r="AK39">
            <v>0</v>
          </cell>
          <cell r="AL39">
            <v>2</v>
          </cell>
          <cell r="AM39">
            <v>1</v>
          </cell>
          <cell r="AN39">
            <v>1</v>
          </cell>
          <cell r="AO39">
            <v>0</v>
          </cell>
          <cell r="AP39">
            <v>4</v>
          </cell>
          <cell r="AQ39">
            <v>31</v>
          </cell>
          <cell r="AR39">
            <v>0</v>
          </cell>
          <cell r="AS39">
            <v>0</v>
          </cell>
        </row>
        <row r="40">
          <cell r="B40">
            <v>1067</v>
          </cell>
          <cell r="C40" t="str">
            <v>MUGILAN</v>
          </cell>
          <cell r="D40" t="str">
            <v>P</v>
          </cell>
          <cell r="E40" t="str">
            <v>P</v>
          </cell>
          <cell r="F40" t="str">
            <v>P</v>
          </cell>
          <cell r="G40" t="str">
            <v>P</v>
          </cell>
          <cell r="H40" t="str">
            <v>WO</v>
          </cell>
          <cell r="I40" t="str">
            <v>P</v>
          </cell>
          <cell r="J40" t="str">
            <v>P</v>
          </cell>
          <cell r="K40" t="str">
            <v>P</v>
          </cell>
          <cell r="L40" t="str">
            <v>P</v>
          </cell>
          <cell r="M40" t="str">
            <v>P</v>
          </cell>
          <cell r="N40" t="str">
            <v>P</v>
          </cell>
          <cell r="O40" t="str">
            <v>WO</v>
          </cell>
          <cell r="P40" t="str">
            <v>P</v>
          </cell>
          <cell r="Q40" t="str">
            <v>P</v>
          </cell>
          <cell r="R40" t="str">
            <v>HO</v>
          </cell>
          <cell r="S40" t="str">
            <v>HO</v>
          </cell>
          <cell r="T40" t="str">
            <v>L</v>
          </cell>
          <cell r="U40" t="str">
            <v>L</v>
          </cell>
          <cell r="V40" t="str">
            <v>L</v>
          </cell>
          <cell r="W40" t="str">
            <v>P</v>
          </cell>
          <cell r="X40" t="str">
            <v>P</v>
          </cell>
          <cell r="Y40" t="str">
            <v>P</v>
          </cell>
          <cell r="Z40" t="str">
            <v>P</v>
          </cell>
          <cell r="AA40" t="str">
            <v>P</v>
          </cell>
          <cell r="AB40" t="str">
            <v>P</v>
          </cell>
          <cell r="AC40" t="str">
            <v>HO</v>
          </cell>
          <cell r="AD40" t="str">
            <v>P</v>
          </cell>
          <cell r="AE40" t="str">
            <v>P</v>
          </cell>
          <cell r="AF40" t="str">
            <v>P</v>
          </cell>
          <cell r="AG40" t="str">
            <v>P</v>
          </cell>
          <cell r="AH40" t="str">
            <v>P</v>
          </cell>
          <cell r="AI40">
            <v>23</v>
          </cell>
          <cell r="AJ40">
            <v>23</v>
          </cell>
          <cell r="AK40">
            <v>0</v>
          </cell>
          <cell r="AL40">
            <v>0</v>
          </cell>
          <cell r="AM40">
            <v>3</v>
          </cell>
          <cell r="AN40">
            <v>0</v>
          </cell>
          <cell r="AO40">
            <v>3</v>
          </cell>
          <cell r="AP40">
            <v>2</v>
          </cell>
          <cell r="AQ40">
            <v>31</v>
          </cell>
          <cell r="AR40">
            <v>0</v>
          </cell>
          <cell r="AS40">
            <v>0</v>
          </cell>
        </row>
        <row r="41">
          <cell r="B41">
            <v>10019</v>
          </cell>
          <cell r="C41" t="str">
            <v>R.DINESH</v>
          </cell>
          <cell r="D41" t="str">
            <v>P</v>
          </cell>
          <cell r="E41" t="str">
            <v>WO</v>
          </cell>
          <cell r="F41" t="str">
            <v>P</v>
          </cell>
          <cell r="G41" t="str">
            <v>P</v>
          </cell>
          <cell r="H41" t="str">
            <v>P</v>
          </cell>
          <cell r="I41" t="str">
            <v>P</v>
          </cell>
          <cell r="J41" t="str">
            <v>P</v>
          </cell>
          <cell r="K41" t="str">
            <v>P</v>
          </cell>
          <cell r="L41" t="str">
            <v>WO</v>
          </cell>
          <cell r="M41" t="str">
            <v>P</v>
          </cell>
          <cell r="N41" t="str">
            <v>P</v>
          </cell>
          <cell r="O41" t="str">
            <v>P</v>
          </cell>
          <cell r="P41" t="str">
            <v>P</v>
          </cell>
          <cell r="Q41" t="str">
            <v>P</v>
          </cell>
          <cell r="R41" t="str">
            <v>HO</v>
          </cell>
          <cell r="S41" t="str">
            <v>HO</v>
          </cell>
          <cell r="T41" t="str">
            <v>P</v>
          </cell>
          <cell r="U41" t="str">
            <v>P</v>
          </cell>
          <cell r="V41" t="str">
            <v>P</v>
          </cell>
          <cell r="W41" t="str">
            <v>P</v>
          </cell>
          <cell r="X41" t="str">
            <v>P</v>
          </cell>
          <cell r="Y41" t="str">
            <v>P</v>
          </cell>
          <cell r="Z41" t="str">
            <v>WO</v>
          </cell>
          <cell r="AA41" t="str">
            <v>P</v>
          </cell>
          <cell r="AB41" t="str">
            <v>P</v>
          </cell>
          <cell r="AC41" t="str">
            <v>HOP</v>
          </cell>
          <cell r="AD41" t="str">
            <v>P</v>
          </cell>
          <cell r="AE41" t="str">
            <v>P</v>
          </cell>
          <cell r="AF41" t="str">
            <v>COFF</v>
          </cell>
          <cell r="AG41" t="str">
            <v>WO</v>
          </cell>
          <cell r="AH41" t="str">
            <v>P</v>
          </cell>
          <cell r="AI41">
            <v>23</v>
          </cell>
          <cell r="AJ41">
            <v>23</v>
          </cell>
          <cell r="AK41">
            <v>0</v>
          </cell>
          <cell r="AL41">
            <v>1</v>
          </cell>
          <cell r="AM41">
            <v>2</v>
          </cell>
          <cell r="AN41">
            <v>1</v>
          </cell>
          <cell r="AO41">
            <v>0</v>
          </cell>
          <cell r="AP41">
            <v>4</v>
          </cell>
          <cell r="AQ41">
            <v>31</v>
          </cell>
          <cell r="AR41">
            <v>0</v>
          </cell>
          <cell r="AS41">
            <v>0</v>
          </cell>
        </row>
        <row r="42">
          <cell r="B42">
            <v>10021</v>
          </cell>
          <cell r="C42" t="str">
            <v>R.SATHISHKUMAR</v>
          </cell>
          <cell r="D42" t="str">
            <v>WO</v>
          </cell>
          <cell r="E42" t="str">
            <v>P</v>
          </cell>
          <cell r="F42" t="str">
            <v>P</v>
          </cell>
          <cell r="G42" t="str">
            <v>P</v>
          </cell>
          <cell r="H42" t="str">
            <v>P</v>
          </cell>
          <cell r="I42" t="str">
            <v>NS</v>
          </cell>
          <cell r="J42" t="str">
            <v>NS</v>
          </cell>
          <cell r="K42" t="str">
            <v>WO</v>
          </cell>
          <cell r="L42" t="str">
            <v>P</v>
          </cell>
          <cell r="M42" t="str">
            <v>P</v>
          </cell>
          <cell r="N42" t="str">
            <v>P</v>
          </cell>
          <cell r="O42" t="str">
            <v>P</v>
          </cell>
          <cell r="P42" t="str">
            <v>NS</v>
          </cell>
          <cell r="Q42" t="str">
            <v>NS</v>
          </cell>
          <cell r="R42" t="str">
            <v>HO</v>
          </cell>
          <cell r="S42" t="str">
            <v>HO</v>
          </cell>
          <cell r="T42" t="str">
            <v>L</v>
          </cell>
          <cell r="U42" t="str">
            <v>P</v>
          </cell>
          <cell r="V42" t="str">
            <v>P</v>
          </cell>
          <cell r="W42" t="str">
            <v>NS</v>
          </cell>
          <cell r="X42" t="str">
            <v>NS</v>
          </cell>
          <cell r="Y42" t="str">
            <v>WO</v>
          </cell>
          <cell r="Z42" t="str">
            <v>P</v>
          </cell>
          <cell r="AA42" t="str">
            <v>P</v>
          </cell>
          <cell r="AB42" t="str">
            <v>P</v>
          </cell>
          <cell r="AC42" t="str">
            <v>HOP</v>
          </cell>
          <cell r="AD42" t="str">
            <v>NS</v>
          </cell>
          <cell r="AE42" t="str">
            <v>NS</v>
          </cell>
          <cell r="AF42" t="str">
            <v>WO</v>
          </cell>
          <cell r="AG42" t="str">
            <v>P</v>
          </cell>
          <cell r="AH42" t="str">
            <v>P</v>
          </cell>
          <cell r="AI42">
            <v>23</v>
          </cell>
          <cell r="AJ42">
            <v>23</v>
          </cell>
          <cell r="AK42">
            <v>0</v>
          </cell>
          <cell r="AL42">
            <v>1</v>
          </cell>
          <cell r="AM42">
            <v>2</v>
          </cell>
          <cell r="AN42">
            <v>0</v>
          </cell>
          <cell r="AO42">
            <v>1</v>
          </cell>
          <cell r="AP42">
            <v>4</v>
          </cell>
          <cell r="AQ42">
            <v>31</v>
          </cell>
          <cell r="AR42">
            <v>0</v>
          </cell>
          <cell r="AS42">
            <v>8</v>
          </cell>
        </row>
        <row r="43">
          <cell r="B43">
            <v>10171</v>
          </cell>
          <cell r="C43" t="str">
            <v>SABARINATHAN S</v>
          </cell>
          <cell r="D43" t="str">
            <v>WO</v>
          </cell>
          <cell r="E43" t="str">
            <v>P</v>
          </cell>
          <cell r="F43" t="str">
            <v>P</v>
          </cell>
          <cell r="G43" t="str">
            <v>P</v>
          </cell>
          <cell r="H43" t="str">
            <v>P</v>
          </cell>
          <cell r="I43" t="str">
            <v>NS</v>
          </cell>
          <cell r="J43" t="str">
            <v>NS</v>
          </cell>
          <cell r="K43" t="str">
            <v>WO</v>
          </cell>
          <cell r="L43" t="str">
            <v>P</v>
          </cell>
          <cell r="M43" t="str">
            <v>P</v>
          </cell>
          <cell r="N43" t="str">
            <v>P</v>
          </cell>
          <cell r="O43" t="str">
            <v>P</v>
          </cell>
          <cell r="P43" t="str">
            <v>NS</v>
          </cell>
          <cell r="Q43" t="str">
            <v>NS</v>
          </cell>
          <cell r="R43" t="str">
            <v>HO</v>
          </cell>
          <cell r="S43" t="str">
            <v>HO</v>
          </cell>
          <cell r="T43" t="str">
            <v>L</v>
          </cell>
          <cell r="U43" t="str">
            <v>P</v>
          </cell>
          <cell r="V43" t="str">
            <v>P</v>
          </cell>
          <cell r="W43" t="str">
            <v>NS</v>
          </cell>
          <cell r="X43" t="str">
            <v>NS</v>
          </cell>
          <cell r="Y43" t="str">
            <v>WO</v>
          </cell>
          <cell r="Z43" t="str">
            <v>P</v>
          </cell>
          <cell r="AA43" t="str">
            <v>P</v>
          </cell>
          <cell r="AB43" t="str">
            <v>P</v>
          </cell>
          <cell r="AC43" t="str">
            <v>HOP</v>
          </cell>
          <cell r="AD43" t="str">
            <v>NS</v>
          </cell>
          <cell r="AE43" t="str">
            <v>COFF</v>
          </cell>
          <cell r="AF43" t="str">
            <v>WO</v>
          </cell>
          <cell r="AG43" t="str">
            <v>P</v>
          </cell>
          <cell r="AH43" t="str">
            <v>P</v>
          </cell>
          <cell r="AI43">
            <v>22</v>
          </cell>
          <cell r="AJ43">
            <v>22</v>
          </cell>
          <cell r="AK43">
            <v>0</v>
          </cell>
          <cell r="AL43">
            <v>1</v>
          </cell>
          <cell r="AM43">
            <v>2</v>
          </cell>
          <cell r="AN43">
            <v>1</v>
          </cell>
          <cell r="AO43">
            <v>1</v>
          </cell>
          <cell r="AP43">
            <v>4</v>
          </cell>
          <cell r="AQ43">
            <v>31</v>
          </cell>
          <cell r="AR43">
            <v>0</v>
          </cell>
          <cell r="AS43">
            <v>7</v>
          </cell>
        </row>
        <row r="44">
          <cell r="B44">
            <v>10180</v>
          </cell>
          <cell r="C44" t="str">
            <v>SARAVANA PERUMAL</v>
          </cell>
          <cell r="D44" t="str">
            <v>A</v>
          </cell>
          <cell r="E44" t="str">
            <v>A</v>
          </cell>
          <cell r="F44" t="str">
            <v>A</v>
          </cell>
          <cell r="G44" t="str">
            <v>A</v>
          </cell>
          <cell r="H44" t="str">
            <v>A</v>
          </cell>
          <cell r="I44" t="str">
            <v>A</v>
          </cell>
          <cell r="J44" t="str">
            <v>A</v>
          </cell>
          <cell r="K44" t="str">
            <v>A</v>
          </cell>
          <cell r="L44" t="str">
            <v>A</v>
          </cell>
          <cell r="M44" t="str">
            <v>A</v>
          </cell>
          <cell r="N44" t="str">
            <v>A</v>
          </cell>
          <cell r="O44" t="str">
            <v>A</v>
          </cell>
          <cell r="P44" t="str">
            <v>A</v>
          </cell>
          <cell r="Q44" t="str">
            <v>A</v>
          </cell>
          <cell r="R44" t="str">
            <v>A</v>
          </cell>
          <cell r="S44" t="str">
            <v>A</v>
          </cell>
          <cell r="T44" t="str">
            <v>A</v>
          </cell>
          <cell r="U44" t="str">
            <v>A</v>
          </cell>
          <cell r="V44" t="str">
            <v>A</v>
          </cell>
          <cell r="W44" t="str">
            <v>A</v>
          </cell>
          <cell r="X44" t="str">
            <v>A</v>
          </cell>
          <cell r="Y44" t="str">
            <v>A</v>
          </cell>
          <cell r="Z44" t="str">
            <v>A</v>
          </cell>
          <cell r="AA44" t="str">
            <v>A</v>
          </cell>
          <cell r="AB44" t="str">
            <v>A</v>
          </cell>
          <cell r="AC44" t="str">
            <v>A</v>
          </cell>
          <cell r="AD44" t="str">
            <v>A</v>
          </cell>
          <cell r="AE44" t="str">
            <v>A</v>
          </cell>
          <cell r="AF44" t="str">
            <v>A</v>
          </cell>
          <cell r="AG44" t="str">
            <v>A</v>
          </cell>
          <cell r="AH44" t="str">
            <v>A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31</v>
          </cell>
          <cell r="AP44">
            <v>0</v>
          </cell>
          <cell r="AQ44">
            <v>31</v>
          </cell>
          <cell r="AR44">
            <v>0</v>
          </cell>
          <cell r="AS44">
            <v>0</v>
          </cell>
        </row>
        <row r="45">
          <cell r="B45">
            <v>10185</v>
          </cell>
          <cell r="C45" t="str">
            <v>DURAI A K</v>
          </cell>
          <cell r="D45" t="str">
            <v>A</v>
          </cell>
          <cell r="E45" t="str">
            <v>P</v>
          </cell>
          <cell r="F45" t="str">
            <v>P</v>
          </cell>
          <cell r="G45" t="str">
            <v>P</v>
          </cell>
          <cell r="H45" t="str">
            <v>NS</v>
          </cell>
          <cell r="I45" t="str">
            <v>NS</v>
          </cell>
          <cell r="J45" t="str">
            <v>WO</v>
          </cell>
          <cell r="K45" t="str">
            <v>P</v>
          </cell>
          <cell r="L45" t="str">
            <v>P</v>
          </cell>
          <cell r="M45" t="str">
            <v>P</v>
          </cell>
          <cell r="N45" t="str">
            <v>P</v>
          </cell>
          <cell r="O45" t="str">
            <v>NS</v>
          </cell>
          <cell r="P45" t="str">
            <v>NS</v>
          </cell>
          <cell r="Q45" t="str">
            <v>WO</v>
          </cell>
          <cell r="R45" t="str">
            <v>HO</v>
          </cell>
          <cell r="S45" t="str">
            <v>HO</v>
          </cell>
          <cell r="T45" t="str">
            <v>L</v>
          </cell>
          <cell r="U45" t="str">
            <v>L</v>
          </cell>
          <cell r="V45" t="str">
            <v>L</v>
          </cell>
          <cell r="W45" t="str">
            <v>L</v>
          </cell>
          <cell r="X45" t="str">
            <v>L</v>
          </cell>
          <cell r="Y45" t="str">
            <v>L</v>
          </cell>
          <cell r="Z45" t="str">
            <v>L</v>
          </cell>
          <cell r="AA45" t="str">
            <v>P</v>
          </cell>
          <cell r="AB45" t="str">
            <v>P</v>
          </cell>
          <cell r="AC45" t="str">
            <v>HO</v>
          </cell>
          <cell r="AD45" t="str">
            <v>L</v>
          </cell>
          <cell r="AE45" t="str">
            <v>L</v>
          </cell>
          <cell r="AF45" t="str">
            <v>NS</v>
          </cell>
          <cell r="AG45" t="str">
            <v>NS</v>
          </cell>
          <cell r="AH45" t="str">
            <v>NS</v>
          </cell>
          <cell r="AI45">
            <v>16</v>
          </cell>
          <cell r="AJ45">
            <v>16</v>
          </cell>
          <cell r="AK45">
            <v>0</v>
          </cell>
          <cell r="AL45">
            <v>0</v>
          </cell>
          <cell r="AM45">
            <v>3</v>
          </cell>
          <cell r="AN45">
            <v>0</v>
          </cell>
          <cell r="AO45">
            <v>10</v>
          </cell>
          <cell r="AP45">
            <v>2</v>
          </cell>
          <cell r="AQ45">
            <v>31</v>
          </cell>
          <cell r="AR45">
            <v>0</v>
          </cell>
          <cell r="AS45">
            <v>7</v>
          </cell>
        </row>
        <row r="46">
          <cell r="B46">
            <v>10186</v>
          </cell>
          <cell r="C46" t="str">
            <v>VINOTH M G</v>
          </cell>
          <cell r="D46" t="str">
            <v>NS</v>
          </cell>
          <cell r="E46" t="str">
            <v>WO</v>
          </cell>
          <cell r="F46" t="str">
            <v>P</v>
          </cell>
          <cell r="G46" t="str">
            <v>P</v>
          </cell>
          <cell r="H46" t="str">
            <v>P</v>
          </cell>
          <cell r="I46" t="str">
            <v>P</v>
          </cell>
          <cell r="J46" t="str">
            <v>WO</v>
          </cell>
          <cell r="K46" t="str">
            <v>P</v>
          </cell>
          <cell r="L46" t="str">
            <v>P</v>
          </cell>
          <cell r="M46" t="str">
            <v>NS</v>
          </cell>
          <cell r="N46" t="str">
            <v>NS</v>
          </cell>
          <cell r="O46" t="str">
            <v>WO</v>
          </cell>
          <cell r="P46" t="str">
            <v>P</v>
          </cell>
          <cell r="Q46" t="str">
            <v>P</v>
          </cell>
          <cell r="R46" t="str">
            <v>HO</v>
          </cell>
          <cell r="S46" t="str">
            <v>HO</v>
          </cell>
          <cell r="T46" t="str">
            <v>COFF</v>
          </cell>
          <cell r="U46" t="str">
            <v>P</v>
          </cell>
          <cell r="V46" t="str">
            <v>WO</v>
          </cell>
          <cell r="W46" t="str">
            <v>P</v>
          </cell>
          <cell r="X46" t="str">
            <v>P</v>
          </cell>
          <cell r="Y46" t="str">
            <v>P</v>
          </cell>
          <cell r="Z46" t="str">
            <v>P</v>
          </cell>
          <cell r="AA46" t="str">
            <v>L</v>
          </cell>
          <cell r="AB46" t="str">
            <v>L</v>
          </cell>
          <cell r="AC46" t="str">
            <v>HO</v>
          </cell>
          <cell r="AD46" t="str">
            <v>L</v>
          </cell>
          <cell r="AE46" t="str">
            <v>L</v>
          </cell>
          <cell r="AF46" t="str">
            <v>P</v>
          </cell>
          <cell r="AG46" t="str">
            <v>P</v>
          </cell>
          <cell r="AH46" t="str">
            <v>NS</v>
          </cell>
          <cell r="AI46">
            <v>19</v>
          </cell>
          <cell r="AJ46">
            <v>19</v>
          </cell>
          <cell r="AK46">
            <v>0</v>
          </cell>
          <cell r="AL46">
            <v>0</v>
          </cell>
          <cell r="AM46">
            <v>3</v>
          </cell>
          <cell r="AN46">
            <v>1</v>
          </cell>
          <cell r="AO46">
            <v>4</v>
          </cell>
          <cell r="AP46">
            <v>4</v>
          </cell>
          <cell r="AQ46">
            <v>31</v>
          </cell>
          <cell r="AR46">
            <v>0</v>
          </cell>
          <cell r="AS46">
            <v>4</v>
          </cell>
        </row>
        <row r="47">
          <cell r="B47">
            <v>10187</v>
          </cell>
          <cell r="C47" t="str">
            <v>UHESAN G</v>
          </cell>
          <cell r="D47" t="str">
            <v>P</v>
          </cell>
          <cell r="E47" t="str">
            <v>P</v>
          </cell>
          <cell r="F47" t="str">
            <v>P</v>
          </cell>
          <cell r="G47" t="str">
            <v>P</v>
          </cell>
          <cell r="H47" t="str">
            <v>P</v>
          </cell>
          <cell r="I47" t="str">
            <v>NS</v>
          </cell>
          <cell r="J47" t="str">
            <v>NS</v>
          </cell>
          <cell r="K47" t="str">
            <v>WO</v>
          </cell>
          <cell r="L47" t="str">
            <v>P</v>
          </cell>
          <cell r="M47" t="str">
            <v>P</v>
          </cell>
          <cell r="N47" t="str">
            <v>L</v>
          </cell>
          <cell r="O47" t="str">
            <v>P</v>
          </cell>
          <cell r="P47" t="str">
            <v>NS</v>
          </cell>
          <cell r="Q47" t="str">
            <v>NS</v>
          </cell>
          <cell r="R47" t="str">
            <v>HO</v>
          </cell>
          <cell r="S47" t="str">
            <v>HO</v>
          </cell>
          <cell r="T47" t="str">
            <v>P</v>
          </cell>
          <cell r="U47" t="str">
            <v>P</v>
          </cell>
          <cell r="V47" t="str">
            <v>NS</v>
          </cell>
          <cell r="W47" t="str">
            <v>NS</v>
          </cell>
          <cell r="X47" t="str">
            <v>NS</v>
          </cell>
          <cell r="Y47" t="str">
            <v>WO</v>
          </cell>
          <cell r="Z47" t="str">
            <v>P</v>
          </cell>
          <cell r="AA47" t="str">
            <v>P</v>
          </cell>
          <cell r="AB47" t="str">
            <v>P</v>
          </cell>
          <cell r="AC47" t="str">
            <v>HOP</v>
          </cell>
          <cell r="AD47" t="str">
            <v>NS</v>
          </cell>
          <cell r="AE47" t="str">
            <v>NS</v>
          </cell>
          <cell r="AF47" t="str">
            <v>WO</v>
          </cell>
          <cell r="AG47" t="str">
            <v>A</v>
          </cell>
          <cell r="AH47" t="str">
            <v>A</v>
          </cell>
          <cell r="AI47">
            <v>22</v>
          </cell>
          <cell r="AJ47">
            <v>22</v>
          </cell>
          <cell r="AK47">
            <v>0</v>
          </cell>
          <cell r="AL47">
            <v>1</v>
          </cell>
          <cell r="AM47">
            <v>2</v>
          </cell>
          <cell r="AN47">
            <v>0</v>
          </cell>
          <cell r="AO47">
            <v>3</v>
          </cell>
          <cell r="AP47">
            <v>3</v>
          </cell>
          <cell r="AQ47">
            <v>31</v>
          </cell>
          <cell r="AR47">
            <v>0</v>
          </cell>
          <cell r="AS47">
            <v>9</v>
          </cell>
        </row>
        <row r="48">
          <cell r="B48">
            <v>10188</v>
          </cell>
          <cell r="C48" t="str">
            <v>DINESH SHANKAR M</v>
          </cell>
          <cell r="D48" t="str">
            <v>WO</v>
          </cell>
          <cell r="E48" t="str">
            <v>P</v>
          </cell>
          <cell r="F48" t="str">
            <v>P</v>
          </cell>
          <cell r="G48" t="str">
            <v>NS</v>
          </cell>
          <cell r="H48" t="str">
            <v>A</v>
          </cell>
          <cell r="I48" t="str">
            <v>½P</v>
          </cell>
          <cell r="J48" t="str">
            <v>LEFT</v>
          </cell>
          <cell r="K48" t="str">
            <v>LEFT</v>
          </cell>
          <cell r="L48" t="str">
            <v>LEFT</v>
          </cell>
          <cell r="M48" t="str">
            <v>LEFT</v>
          </cell>
          <cell r="N48" t="str">
            <v>LEFT</v>
          </cell>
          <cell r="O48" t="str">
            <v>LEFT</v>
          </cell>
          <cell r="P48" t="str">
            <v>LEFT</v>
          </cell>
          <cell r="Q48" t="str">
            <v>LEFT</v>
          </cell>
          <cell r="R48" t="str">
            <v>LEFT</v>
          </cell>
          <cell r="S48" t="str">
            <v>LEFT</v>
          </cell>
          <cell r="T48" t="str">
            <v>LEFT</v>
          </cell>
          <cell r="U48" t="str">
            <v>LEFT</v>
          </cell>
          <cell r="V48" t="str">
            <v>LEFT</v>
          </cell>
          <cell r="W48" t="str">
            <v>LEFT</v>
          </cell>
          <cell r="X48" t="str">
            <v>LEFT</v>
          </cell>
          <cell r="Y48" t="str">
            <v>LEFT</v>
          </cell>
          <cell r="Z48" t="str">
            <v>LEFT</v>
          </cell>
          <cell r="AA48" t="str">
            <v>LEFT</v>
          </cell>
          <cell r="AB48" t="str">
            <v>LEFT</v>
          </cell>
          <cell r="AC48" t="str">
            <v>LEFT</v>
          </cell>
          <cell r="AD48" t="str">
            <v>LEFT</v>
          </cell>
          <cell r="AE48" t="str">
            <v>LEFT</v>
          </cell>
          <cell r="AF48" t="str">
            <v>LEFT</v>
          </cell>
          <cell r="AG48" t="str">
            <v>LEFT</v>
          </cell>
          <cell r="AH48" t="str">
            <v>LEFT</v>
          </cell>
          <cell r="AI48">
            <v>3.5</v>
          </cell>
          <cell r="AJ48">
            <v>3.5</v>
          </cell>
          <cell r="AK48">
            <v>0.5</v>
          </cell>
          <cell r="AL48">
            <v>0</v>
          </cell>
          <cell r="AM48">
            <v>0</v>
          </cell>
          <cell r="AN48">
            <v>0</v>
          </cell>
          <cell r="AO48">
            <v>1.5</v>
          </cell>
          <cell r="AP48">
            <v>1</v>
          </cell>
          <cell r="AQ48">
            <v>6</v>
          </cell>
          <cell r="AR48">
            <v>0</v>
          </cell>
          <cell r="AS48">
            <v>1</v>
          </cell>
        </row>
        <row r="49">
          <cell r="B49">
            <v>10197</v>
          </cell>
          <cell r="C49" t="str">
            <v>A.AJITHKUMAR</v>
          </cell>
          <cell r="D49" t="str">
            <v>P</v>
          </cell>
          <cell r="E49" t="str">
            <v>P</v>
          </cell>
          <cell r="F49" t="str">
            <v>P</v>
          </cell>
          <cell r="G49" t="str">
            <v>COFF</v>
          </cell>
          <cell r="H49" t="str">
            <v>WO</v>
          </cell>
          <cell r="I49" t="str">
            <v>P</v>
          </cell>
          <cell r="J49" t="str">
            <v>P</v>
          </cell>
          <cell r="K49" t="str">
            <v>P</v>
          </cell>
          <cell r="L49" t="str">
            <v>NS</v>
          </cell>
          <cell r="M49" t="str">
            <v>NS</v>
          </cell>
          <cell r="N49" t="str">
            <v>P</v>
          </cell>
          <cell r="O49" t="str">
            <v>WO</v>
          </cell>
          <cell r="P49" t="str">
            <v>P</v>
          </cell>
          <cell r="Q49" t="str">
            <v>P</v>
          </cell>
          <cell r="R49" t="str">
            <v>HO</v>
          </cell>
          <cell r="S49" t="str">
            <v>HO</v>
          </cell>
          <cell r="T49" t="str">
            <v>A</v>
          </cell>
          <cell r="U49" t="str">
            <v>A</v>
          </cell>
          <cell r="V49" t="str">
            <v>WO</v>
          </cell>
          <cell r="W49" t="str">
            <v>P</v>
          </cell>
          <cell r="X49" t="str">
            <v>P</v>
          </cell>
          <cell r="Y49" t="str">
            <v>P</v>
          </cell>
          <cell r="Z49" t="str">
            <v>NS</v>
          </cell>
          <cell r="AA49" t="str">
            <v>NS</v>
          </cell>
          <cell r="AB49" t="str">
            <v>NS</v>
          </cell>
          <cell r="AC49" t="str">
            <v>HO</v>
          </cell>
          <cell r="AD49" t="str">
            <v>P</v>
          </cell>
          <cell r="AE49" t="str">
            <v>P</v>
          </cell>
          <cell r="AF49" t="str">
            <v>P</v>
          </cell>
          <cell r="AG49" t="str">
            <v>P</v>
          </cell>
          <cell r="AH49" t="str">
            <v>NS</v>
          </cell>
          <cell r="AI49">
            <v>22</v>
          </cell>
          <cell r="AJ49">
            <v>22</v>
          </cell>
          <cell r="AK49">
            <v>0</v>
          </cell>
          <cell r="AL49">
            <v>0</v>
          </cell>
          <cell r="AM49">
            <v>3</v>
          </cell>
          <cell r="AN49">
            <v>1</v>
          </cell>
          <cell r="AO49">
            <v>2</v>
          </cell>
          <cell r="AP49">
            <v>3</v>
          </cell>
          <cell r="AQ49">
            <v>31</v>
          </cell>
          <cell r="AR49">
            <v>0</v>
          </cell>
          <cell r="AS49">
            <v>6</v>
          </cell>
        </row>
        <row r="50">
          <cell r="B50">
            <v>10198</v>
          </cell>
          <cell r="C50" t="str">
            <v>S.STEVA RUBAN</v>
          </cell>
          <cell r="D50" t="str">
            <v>P</v>
          </cell>
          <cell r="E50" t="str">
            <v>NS</v>
          </cell>
          <cell r="F50" t="str">
            <v>NS</v>
          </cell>
          <cell r="G50" t="str">
            <v>WO</v>
          </cell>
          <cell r="H50" t="str">
            <v>½P</v>
          </cell>
          <cell r="I50" t="str">
            <v>L</v>
          </cell>
          <cell r="J50" t="str">
            <v>P</v>
          </cell>
          <cell r="K50" t="str">
            <v>P</v>
          </cell>
          <cell r="L50" t="str">
            <v>NS</v>
          </cell>
          <cell r="M50" t="str">
            <v>NS</v>
          </cell>
          <cell r="N50" t="str">
            <v>WO</v>
          </cell>
          <cell r="O50" t="str">
            <v>P</v>
          </cell>
          <cell r="P50" t="str">
            <v>P</v>
          </cell>
          <cell r="Q50" t="str">
            <v>P</v>
          </cell>
          <cell r="R50" t="str">
            <v>HOP</v>
          </cell>
          <cell r="S50" t="str">
            <v>HO</v>
          </cell>
          <cell r="T50" t="str">
            <v>A</v>
          </cell>
          <cell r="U50" t="str">
            <v>WO</v>
          </cell>
          <cell r="V50" t="str">
            <v>NS</v>
          </cell>
          <cell r="W50" t="str">
            <v>NS</v>
          </cell>
          <cell r="X50" t="str">
            <v>P</v>
          </cell>
          <cell r="Y50" t="str">
            <v>P</v>
          </cell>
          <cell r="Z50" t="str">
            <v>NS</v>
          </cell>
          <cell r="AA50" t="str">
            <v>NS</v>
          </cell>
          <cell r="AB50" t="str">
            <v>WO</v>
          </cell>
          <cell r="AC50" t="str">
            <v>HOP</v>
          </cell>
          <cell r="AD50" t="str">
            <v>COFF</v>
          </cell>
          <cell r="AE50" t="str">
            <v>P</v>
          </cell>
          <cell r="AF50" t="str">
            <v>P</v>
          </cell>
          <cell r="AG50" t="str">
            <v>NS</v>
          </cell>
          <cell r="AH50" t="str">
            <v>NS</v>
          </cell>
          <cell r="AI50">
            <v>20.5</v>
          </cell>
          <cell r="AJ50">
            <v>20.5</v>
          </cell>
          <cell r="AK50">
            <v>0.5</v>
          </cell>
          <cell r="AL50">
            <v>2</v>
          </cell>
          <cell r="AM50">
            <v>1</v>
          </cell>
          <cell r="AN50">
            <v>1</v>
          </cell>
          <cell r="AO50">
            <v>2.5</v>
          </cell>
          <cell r="AP50">
            <v>4</v>
          </cell>
          <cell r="AQ50">
            <v>31</v>
          </cell>
          <cell r="AR50">
            <v>0</v>
          </cell>
          <cell r="AS50">
            <v>10</v>
          </cell>
        </row>
        <row r="51">
          <cell r="B51">
            <v>10199</v>
          </cell>
          <cell r="C51" t="str">
            <v>P.S.KARTHI</v>
          </cell>
          <cell r="D51" t="str">
            <v>P</v>
          </cell>
          <cell r="E51" t="str">
            <v>P</v>
          </cell>
          <cell r="F51" t="str">
            <v>NS</v>
          </cell>
          <cell r="G51" t="str">
            <v>NS</v>
          </cell>
          <cell r="H51" t="str">
            <v>NS</v>
          </cell>
          <cell r="I51" t="str">
            <v>WO</v>
          </cell>
          <cell r="J51" t="str">
            <v>P</v>
          </cell>
          <cell r="K51" t="str">
            <v>P</v>
          </cell>
          <cell r="L51" t="str">
            <v>P</v>
          </cell>
          <cell r="M51" t="str">
            <v>P</v>
          </cell>
          <cell r="N51" t="str">
            <v>NS</v>
          </cell>
          <cell r="O51" t="str">
            <v>NS</v>
          </cell>
          <cell r="P51" t="str">
            <v>WO</v>
          </cell>
          <cell r="Q51" t="str">
            <v>P</v>
          </cell>
          <cell r="R51" t="str">
            <v>HO</v>
          </cell>
          <cell r="S51" t="str">
            <v>HO</v>
          </cell>
          <cell r="T51" t="str">
            <v>L</v>
          </cell>
          <cell r="U51" t="str">
            <v>L</v>
          </cell>
          <cell r="V51" t="str">
            <v>A</v>
          </cell>
          <cell r="W51" t="str">
            <v>A</v>
          </cell>
          <cell r="X51" t="str">
            <v>P</v>
          </cell>
          <cell r="Y51" t="str">
            <v>P</v>
          </cell>
          <cell r="Z51" t="str">
            <v>P</v>
          </cell>
          <cell r="AA51" t="str">
            <v>P</v>
          </cell>
          <cell r="AB51" t="str">
            <v>NS</v>
          </cell>
          <cell r="AC51" t="str">
            <v>HNS</v>
          </cell>
          <cell r="AD51" t="str">
            <v>WO</v>
          </cell>
          <cell r="AE51" t="str">
            <v>P</v>
          </cell>
          <cell r="AF51" t="str">
            <v>P</v>
          </cell>
          <cell r="AG51" t="str">
            <v>P</v>
          </cell>
          <cell r="AH51" t="str">
            <v>P</v>
          </cell>
          <cell r="AI51">
            <v>21</v>
          </cell>
          <cell r="AJ51">
            <v>21</v>
          </cell>
          <cell r="AK51">
            <v>0</v>
          </cell>
          <cell r="AL51">
            <v>1</v>
          </cell>
          <cell r="AM51">
            <v>2</v>
          </cell>
          <cell r="AN51">
            <v>0</v>
          </cell>
          <cell r="AO51">
            <v>4</v>
          </cell>
          <cell r="AP51">
            <v>3</v>
          </cell>
          <cell r="AQ51">
            <v>31</v>
          </cell>
          <cell r="AR51">
            <v>0</v>
          </cell>
          <cell r="AS51">
            <v>7</v>
          </cell>
        </row>
        <row r="52">
          <cell r="B52">
            <v>10200</v>
          </cell>
          <cell r="C52" t="str">
            <v>G.SWETHA WILLIAM</v>
          </cell>
          <cell r="D52" t="str">
            <v>P</v>
          </cell>
          <cell r="E52" t="str">
            <v>P</v>
          </cell>
          <cell r="F52" t="str">
            <v>P</v>
          </cell>
          <cell r="G52" t="str">
            <v>P</v>
          </cell>
          <cell r="H52" t="str">
            <v>WO</v>
          </cell>
          <cell r="I52" t="str">
            <v>P</v>
          </cell>
          <cell r="J52" t="str">
            <v>P</v>
          </cell>
          <cell r="K52" t="str">
            <v>P</v>
          </cell>
          <cell r="L52" t="str">
            <v>P</v>
          </cell>
          <cell r="M52" t="str">
            <v>P</v>
          </cell>
          <cell r="N52" t="str">
            <v>L</v>
          </cell>
          <cell r="O52" t="str">
            <v>P</v>
          </cell>
          <cell r="P52" t="str">
            <v>WO</v>
          </cell>
          <cell r="Q52" t="str">
            <v>L</v>
          </cell>
          <cell r="R52" t="str">
            <v>HO</v>
          </cell>
          <cell r="S52" t="str">
            <v>HO</v>
          </cell>
          <cell r="T52" t="str">
            <v>L</v>
          </cell>
          <cell r="U52" t="str">
            <v>L</v>
          </cell>
          <cell r="V52" t="str">
            <v>P</v>
          </cell>
          <cell r="W52" t="str">
            <v>P</v>
          </cell>
          <cell r="X52" t="str">
            <v>P</v>
          </cell>
          <cell r="Y52" t="str">
            <v>P</v>
          </cell>
          <cell r="Z52" t="str">
            <v>P</v>
          </cell>
          <cell r="AA52" t="str">
            <v>P</v>
          </cell>
          <cell r="AB52" t="str">
            <v>P</v>
          </cell>
          <cell r="AC52" t="str">
            <v>HO</v>
          </cell>
          <cell r="AD52" t="str">
            <v>P</v>
          </cell>
          <cell r="AE52" t="str">
            <v>P</v>
          </cell>
          <cell r="AF52" t="str">
            <v>P</v>
          </cell>
          <cell r="AG52" t="str">
            <v>P</v>
          </cell>
          <cell r="AH52" t="str">
            <v>P</v>
          </cell>
          <cell r="AI52">
            <v>22</v>
          </cell>
          <cell r="AJ52">
            <v>22</v>
          </cell>
          <cell r="AK52">
            <v>0</v>
          </cell>
          <cell r="AL52">
            <v>0</v>
          </cell>
          <cell r="AM52">
            <v>3</v>
          </cell>
          <cell r="AN52">
            <v>0</v>
          </cell>
          <cell r="AO52">
            <v>4</v>
          </cell>
          <cell r="AP52">
            <v>2</v>
          </cell>
          <cell r="AQ52">
            <v>31</v>
          </cell>
          <cell r="AR52">
            <v>0</v>
          </cell>
          <cell r="AS52">
            <v>0</v>
          </cell>
        </row>
        <row r="53">
          <cell r="B53">
            <v>10202</v>
          </cell>
          <cell r="C53" t="str">
            <v>VINOTH KUMAR R</v>
          </cell>
          <cell r="D53" t="str">
            <v>NS</v>
          </cell>
          <cell r="E53" t="str">
            <v>NS</v>
          </cell>
          <cell r="F53" t="str">
            <v>WO</v>
          </cell>
          <cell r="G53" t="str">
            <v>P</v>
          </cell>
          <cell r="H53" t="str">
            <v>P</v>
          </cell>
          <cell r="I53" t="str">
            <v>P</v>
          </cell>
          <cell r="J53" t="str">
            <v>P</v>
          </cell>
          <cell r="K53" t="str">
            <v>NS</v>
          </cell>
          <cell r="L53" t="str">
            <v>NS</v>
          </cell>
          <cell r="M53" t="str">
            <v>WO</v>
          </cell>
          <cell r="N53" t="str">
            <v>P</v>
          </cell>
          <cell r="O53" t="str">
            <v>NS</v>
          </cell>
          <cell r="P53" t="str">
            <v>P</v>
          </cell>
          <cell r="Q53" t="str">
            <v>L</v>
          </cell>
          <cell r="R53" t="str">
            <v>HO</v>
          </cell>
          <cell r="S53" t="str">
            <v>HO</v>
          </cell>
          <cell r="T53" t="str">
            <v>L</v>
          </cell>
          <cell r="U53" t="str">
            <v>L</v>
          </cell>
          <cell r="V53" t="str">
            <v>L</v>
          </cell>
          <cell r="W53" t="str">
            <v>P</v>
          </cell>
          <cell r="X53" t="str">
            <v>P</v>
          </cell>
          <cell r="Y53" t="str">
            <v>NS</v>
          </cell>
          <cell r="Z53" t="str">
            <v>NS</v>
          </cell>
          <cell r="AA53" t="str">
            <v>WO</v>
          </cell>
          <cell r="AB53" t="str">
            <v>A</v>
          </cell>
          <cell r="AC53" t="str">
            <v>HOP</v>
          </cell>
          <cell r="AD53" t="str">
            <v>P</v>
          </cell>
          <cell r="AE53" t="str">
            <v>P</v>
          </cell>
          <cell r="AF53" t="str">
            <v>NS</v>
          </cell>
          <cell r="AG53" t="str">
            <v>NS</v>
          </cell>
          <cell r="AH53" t="str">
            <v>WO</v>
          </cell>
          <cell r="AI53">
            <v>19</v>
          </cell>
          <cell r="AJ53">
            <v>19</v>
          </cell>
          <cell r="AK53">
            <v>0</v>
          </cell>
          <cell r="AL53">
            <v>1</v>
          </cell>
          <cell r="AM53">
            <v>2</v>
          </cell>
          <cell r="AN53">
            <v>0</v>
          </cell>
          <cell r="AO53">
            <v>5</v>
          </cell>
          <cell r="AP53">
            <v>4</v>
          </cell>
          <cell r="AQ53">
            <v>31</v>
          </cell>
          <cell r="AR53">
            <v>0</v>
          </cell>
          <cell r="AS53">
            <v>9</v>
          </cell>
        </row>
        <row r="54">
          <cell r="B54">
            <v>10204</v>
          </cell>
          <cell r="C54" t="str">
            <v>KAVIN V</v>
          </cell>
          <cell r="D54" t="str">
            <v>WO</v>
          </cell>
          <cell r="E54" t="str">
            <v>P</v>
          </cell>
          <cell r="F54" t="str">
            <v>P</v>
          </cell>
          <cell r="G54" t="str">
            <v>P</v>
          </cell>
          <cell r="H54" t="str">
            <v>P</v>
          </cell>
          <cell r="I54" t="str">
            <v>NS</v>
          </cell>
          <cell r="J54" t="str">
            <v>NS</v>
          </cell>
          <cell r="K54" t="str">
            <v>WO</v>
          </cell>
          <cell r="L54" t="str">
            <v>P</v>
          </cell>
          <cell r="M54" t="str">
            <v>P</v>
          </cell>
          <cell r="N54" t="str">
            <v>P</v>
          </cell>
          <cell r="O54" t="str">
            <v>P</v>
          </cell>
          <cell r="P54" t="str">
            <v>P</v>
          </cell>
          <cell r="Q54" t="str">
            <v>L</v>
          </cell>
          <cell r="R54" t="str">
            <v>HO</v>
          </cell>
          <cell r="S54" t="str">
            <v>HO</v>
          </cell>
          <cell r="T54" t="str">
            <v>L</v>
          </cell>
          <cell r="U54" t="str">
            <v>L</v>
          </cell>
          <cell r="V54" t="str">
            <v>NS</v>
          </cell>
          <cell r="W54" t="str">
            <v>COFF</v>
          </cell>
          <cell r="X54" t="str">
            <v>P</v>
          </cell>
          <cell r="Y54" t="str">
            <v>WOP</v>
          </cell>
          <cell r="Z54" t="str">
            <v>COFF</v>
          </cell>
          <cell r="AA54" t="str">
            <v>P</v>
          </cell>
          <cell r="AB54" t="str">
            <v>P</v>
          </cell>
          <cell r="AC54" t="str">
            <v>HOP</v>
          </cell>
          <cell r="AD54" t="str">
            <v>NS</v>
          </cell>
          <cell r="AE54" t="str">
            <v>NS</v>
          </cell>
          <cell r="AF54" t="str">
            <v>WO</v>
          </cell>
          <cell r="AG54" t="str">
            <v>P</v>
          </cell>
          <cell r="AH54" t="str">
            <v>P</v>
          </cell>
          <cell r="AI54">
            <v>19</v>
          </cell>
          <cell r="AJ54">
            <v>19</v>
          </cell>
          <cell r="AK54">
            <v>0</v>
          </cell>
          <cell r="AL54">
            <v>1</v>
          </cell>
          <cell r="AM54">
            <v>2</v>
          </cell>
          <cell r="AN54">
            <v>2</v>
          </cell>
          <cell r="AO54">
            <v>3</v>
          </cell>
          <cell r="AP54">
            <v>4</v>
          </cell>
          <cell r="AQ54">
            <v>31</v>
          </cell>
          <cell r="AR54">
            <v>0</v>
          </cell>
          <cell r="AS54">
            <v>5</v>
          </cell>
        </row>
        <row r="55">
          <cell r="B55">
            <v>10206</v>
          </cell>
          <cell r="C55" t="str">
            <v>K.A.DINESH</v>
          </cell>
          <cell r="D55" t="str">
            <v>P</v>
          </cell>
          <cell r="E55" t="str">
            <v>NS</v>
          </cell>
          <cell r="F55" t="str">
            <v>NS</v>
          </cell>
          <cell r="G55" t="str">
            <v>WO</v>
          </cell>
          <cell r="H55" t="str">
            <v>P</v>
          </cell>
          <cell r="I55" t="str">
            <v>P</v>
          </cell>
          <cell r="J55" t="str">
            <v>P</v>
          </cell>
          <cell r="K55" t="str">
            <v>P</v>
          </cell>
          <cell r="L55" t="str">
            <v>NS</v>
          </cell>
          <cell r="M55" t="str">
            <v>NS</v>
          </cell>
          <cell r="N55" t="str">
            <v>WO</v>
          </cell>
          <cell r="O55" t="str">
            <v>P</v>
          </cell>
          <cell r="P55" t="str">
            <v>P</v>
          </cell>
          <cell r="Q55" t="str">
            <v>P</v>
          </cell>
          <cell r="R55" t="str">
            <v>HO</v>
          </cell>
          <cell r="S55" t="str">
            <v>HO</v>
          </cell>
          <cell r="T55" t="str">
            <v>L</v>
          </cell>
          <cell r="U55" t="str">
            <v>WO</v>
          </cell>
          <cell r="V55" t="str">
            <v>P</v>
          </cell>
          <cell r="W55" t="str">
            <v>P</v>
          </cell>
          <cell r="X55" t="str">
            <v>P</v>
          </cell>
          <cell r="Y55" t="str">
            <v>P</v>
          </cell>
          <cell r="Z55" t="str">
            <v>L</v>
          </cell>
          <cell r="AA55" t="str">
            <v>L</v>
          </cell>
          <cell r="AB55" t="str">
            <v>WO</v>
          </cell>
          <cell r="AC55" t="str">
            <v>HOP</v>
          </cell>
          <cell r="AD55" t="str">
            <v>P</v>
          </cell>
          <cell r="AE55" t="str">
            <v>P</v>
          </cell>
          <cell r="AF55" t="str">
            <v>P</v>
          </cell>
          <cell r="AG55" t="str">
            <v>NS</v>
          </cell>
          <cell r="AH55" t="str">
            <v>NS</v>
          </cell>
          <cell r="AI55">
            <v>21</v>
          </cell>
          <cell r="AJ55">
            <v>21</v>
          </cell>
          <cell r="AK55">
            <v>0</v>
          </cell>
          <cell r="AL55">
            <v>1</v>
          </cell>
          <cell r="AM55">
            <v>2</v>
          </cell>
          <cell r="AN55">
            <v>0</v>
          </cell>
          <cell r="AO55">
            <v>3</v>
          </cell>
          <cell r="AP55">
            <v>4</v>
          </cell>
          <cell r="AQ55">
            <v>31</v>
          </cell>
          <cell r="AR55">
            <v>0</v>
          </cell>
          <cell r="AS55">
            <v>6</v>
          </cell>
        </row>
        <row r="56">
          <cell r="B56">
            <v>10210</v>
          </cell>
          <cell r="C56" t="str">
            <v>THARANI S</v>
          </cell>
          <cell r="D56" t="str">
            <v>P</v>
          </cell>
          <cell r="E56" t="str">
            <v>P</v>
          </cell>
          <cell r="F56" t="str">
            <v>P</v>
          </cell>
          <cell r="G56" t="str">
            <v>P</v>
          </cell>
          <cell r="H56" t="str">
            <v>P</v>
          </cell>
          <cell r="I56" t="str">
            <v>P</v>
          </cell>
          <cell r="J56" t="str">
            <v>WO</v>
          </cell>
          <cell r="K56" t="str">
            <v>P</v>
          </cell>
          <cell r="L56" t="str">
            <v>P</v>
          </cell>
          <cell r="M56" t="str">
            <v>P</v>
          </cell>
          <cell r="N56" t="str">
            <v>P</v>
          </cell>
          <cell r="O56" t="str">
            <v>P</v>
          </cell>
          <cell r="P56" t="str">
            <v>P</v>
          </cell>
          <cell r="Q56" t="str">
            <v>WO</v>
          </cell>
          <cell r="R56" t="str">
            <v>HO</v>
          </cell>
          <cell r="S56" t="str">
            <v>HO</v>
          </cell>
          <cell r="T56" t="str">
            <v>P</v>
          </cell>
          <cell r="U56" t="str">
            <v>P</v>
          </cell>
          <cell r="V56" t="str">
            <v>P</v>
          </cell>
          <cell r="W56" t="str">
            <v>P</v>
          </cell>
          <cell r="X56" t="str">
            <v>WO</v>
          </cell>
          <cell r="Y56" t="str">
            <v>½P</v>
          </cell>
          <cell r="Z56" t="str">
            <v>P</v>
          </cell>
          <cell r="AA56" t="str">
            <v>½P</v>
          </cell>
          <cell r="AB56" t="str">
            <v>P</v>
          </cell>
          <cell r="AC56" t="str">
            <v>HOP</v>
          </cell>
          <cell r="AD56" t="str">
            <v>WO</v>
          </cell>
          <cell r="AE56" t="str">
            <v>P</v>
          </cell>
          <cell r="AF56" t="str">
            <v>P</v>
          </cell>
          <cell r="AG56" t="str">
            <v>½P</v>
          </cell>
          <cell r="AH56" t="str">
            <v>P</v>
          </cell>
          <cell r="AI56">
            <v>22.5</v>
          </cell>
          <cell r="AJ56">
            <v>22.5</v>
          </cell>
          <cell r="AK56">
            <v>1.5</v>
          </cell>
          <cell r="AL56">
            <v>1</v>
          </cell>
          <cell r="AM56">
            <v>2</v>
          </cell>
          <cell r="AN56">
            <v>0</v>
          </cell>
          <cell r="AO56">
            <v>1.5</v>
          </cell>
          <cell r="AP56">
            <v>4</v>
          </cell>
          <cell r="AQ56">
            <v>31</v>
          </cell>
          <cell r="AR56">
            <v>0</v>
          </cell>
          <cell r="AS56">
            <v>0</v>
          </cell>
        </row>
        <row r="57">
          <cell r="B57">
            <v>10163</v>
          </cell>
          <cell r="C57" t="str">
            <v>PRAKASH</v>
          </cell>
          <cell r="D57" t="str">
            <v>WO</v>
          </cell>
          <cell r="E57" t="str">
            <v>P</v>
          </cell>
          <cell r="F57" t="str">
            <v>P</v>
          </cell>
          <cell r="G57" t="str">
            <v>P</v>
          </cell>
          <cell r="H57" t="str">
            <v>P</v>
          </cell>
          <cell r="I57" t="str">
            <v>P</v>
          </cell>
          <cell r="J57" t="str">
            <v>P</v>
          </cell>
          <cell r="K57" t="str">
            <v>½P</v>
          </cell>
          <cell r="L57" t="str">
            <v>P</v>
          </cell>
          <cell r="M57" t="str">
            <v>WO</v>
          </cell>
          <cell r="N57" t="str">
            <v>P</v>
          </cell>
          <cell r="O57" t="str">
            <v>P</v>
          </cell>
          <cell r="P57" t="str">
            <v>P</v>
          </cell>
          <cell r="Q57" t="str">
            <v>P</v>
          </cell>
          <cell r="R57" t="str">
            <v>HO</v>
          </cell>
          <cell r="S57" t="str">
            <v>HO</v>
          </cell>
          <cell r="T57" t="str">
            <v>P</v>
          </cell>
          <cell r="U57" t="str">
            <v>P</v>
          </cell>
          <cell r="V57" t="str">
            <v>P</v>
          </cell>
          <cell r="W57" t="str">
            <v>L</v>
          </cell>
          <cell r="X57" t="str">
            <v>WO</v>
          </cell>
          <cell r="Y57" t="str">
            <v>P</v>
          </cell>
          <cell r="Z57" t="str">
            <v>P</v>
          </cell>
          <cell r="AA57" t="str">
            <v>P</v>
          </cell>
          <cell r="AB57" t="str">
            <v>P</v>
          </cell>
          <cell r="AC57" t="str">
            <v>HOP</v>
          </cell>
          <cell r="AD57" t="str">
            <v>COFF</v>
          </cell>
          <cell r="AE57" t="str">
            <v>P</v>
          </cell>
          <cell r="AF57" t="str">
            <v>P</v>
          </cell>
          <cell r="AG57" t="str">
            <v>P</v>
          </cell>
          <cell r="AH57" t="str">
            <v>WO</v>
          </cell>
          <cell r="AI57">
            <v>21.5</v>
          </cell>
          <cell r="AJ57">
            <v>21.5</v>
          </cell>
          <cell r="AK57">
            <v>0.5</v>
          </cell>
          <cell r="AL57">
            <v>1</v>
          </cell>
          <cell r="AM57">
            <v>2</v>
          </cell>
          <cell r="AN57">
            <v>1</v>
          </cell>
          <cell r="AO57">
            <v>1.5</v>
          </cell>
          <cell r="AP57">
            <v>4</v>
          </cell>
          <cell r="AQ57">
            <v>31</v>
          </cell>
          <cell r="AR57">
            <v>0</v>
          </cell>
          <cell r="AS57">
            <v>0</v>
          </cell>
        </row>
        <row r="58">
          <cell r="B58">
            <v>1069</v>
          </cell>
          <cell r="C58" t="str">
            <v>Manoj kumar</v>
          </cell>
          <cell r="D58" t="str">
            <v>NEW</v>
          </cell>
          <cell r="U58" t="str">
            <v>P</v>
          </cell>
          <cell r="V58" t="str">
            <v>P</v>
          </cell>
          <cell r="W58" t="str">
            <v>P</v>
          </cell>
          <cell r="X58" t="str">
            <v>P</v>
          </cell>
          <cell r="Y58" t="str">
            <v>P</v>
          </cell>
          <cell r="Z58" t="str">
            <v>P</v>
          </cell>
          <cell r="AA58" t="str">
            <v>WO</v>
          </cell>
          <cell r="AB58" t="str">
            <v>P</v>
          </cell>
          <cell r="AC58" t="str">
            <v>HO</v>
          </cell>
          <cell r="AD58" t="str">
            <v>P</v>
          </cell>
          <cell r="AE58" t="str">
            <v>P</v>
          </cell>
          <cell r="AF58" t="str">
            <v>P</v>
          </cell>
          <cell r="AG58" t="str">
            <v>P</v>
          </cell>
          <cell r="AH58" t="str">
            <v>LEFT</v>
          </cell>
          <cell r="AI58">
            <v>11</v>
          </cell>
          <cell r="AJ58">
            <v>11</v>
          </cell>
          <cell r="AK58">
            <v>0</v>
          </cell>
          <cell r="AL58">
            <v>0</v>
          </cell>
          <cell r="AM58">
            <v>1</v>
          </cell>
          <cell r="AN58">
            <v>0</v>
          </cell>
          <cell r="AO58">
            <v>0</v>
          </cell>
          <cell r="AP58">
            <v>1</v>
          </cell>
        </row>
        <row r="59">
          <cell r="B59">
            <v>1070</v>
          </cell>
          <cell r="C59" t="str">
            <v>Mayur Mangesh ghatkar</v>
          </cell>
          <cell r="D59" t="str">
            <v>NEW</v>
          </cell>
          <cell r="U59" t="str">
            <v>P</v>
          </cell>
          <cell r="V59" t="str">
            <v>P</v>
          </cell>
          <cell r="W59" t="str">
            <v>P</v>
          </cell>
          <cell r="X59" t="str">
            <v>P</v>
          </cell>
          <cell r="Y59" t="str">
            <v>P</v>
          </cell>
          <cell r="Z59" t="str">
            <v>P</v>
          </cell>
          <cell r="AA59" t="str">
            <v>WO</v>
          </cell>
          <cell r="AB59" t="str">
            <v>P</v>
          </cell>
          <cell r="AC59" t="str">
            <v>HO</v>
          </cell>
          <cell r="AD59" t="str">
            <v>P</v>
          </cell>
          <cell r="AE59" t="str">
            <v>P</v>
          </cell>
          <cell r="AF59" t="str">
            <v>P</v>
          </cell>
          <cell r="AG59" t="str">
            <v>P</v>
          </cell>
          <cell r="AH59" t="str">
            <v>WO</v>
          </cell>
          <cell r="AI59">
            <v>11</v>
          </cell>
          <cell r="AJ59">
            <v>11</v>
          </cell>
          <cell r="AK59">
            <v>0</v>
          </cell>
          <cell r="AL59">
            <v>0</v>
          </cell>
          <cell r="AM59">
            <v>1</v>
          </cell>
          <cell r="AN59">
            <v>0</v>
          </cell>
          <cell r="AO59">
            <v>0</v>
          </cell>
          <cell r="AP59">
            <v>2</v>
          </cell>
        </row>
        <row r="60">
          <cell r="AO60">
            <v>216.5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"/>
      <sheetName val="FT"/>
      <sheetName val="KKL"/>
      <sheetName val="SUMMARY"/>
    </sheetNames>
    <sheetDataSet>
      <sheetData sheetId="0">
        <row r="3">
          <cell r="B3">
            <v>10002</v>
          </cell>
        </row>
      </sheetData>
      <sheetData sheetId="1"/>
      <sheetData sheetId="2">
        <row r="3">
          <cell r="B3">
            <v>516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4"/>
  <sheetViews>
    <sheetView workbookViewId="0">
      <selection activeCell="H1" sqref="H1:I1"/>
    </sheetView>
  </sheetViews>
  <sheetFormatPr defaultColWidth="9" defaultRowHeight="15"/>
  <cols>
    <col min="1" max="1" width="4.85546875" customWidth="1"/>
    <col min="2" max="2" width="6.85546875" customWidth="1"/>
    <col min="3" max="3" width="19.85546875" customWidth="1"/>
    <col min="4" max="4" width="17.42578125" customWidth="1"/>
    <col min="5" max="5" width="9.85546875" customWidth="1"/>
    <col min="6" max="6" width="11.85546875" customWidth="1"/>
    <col min="7" max="7" width="9.85546875" customWidth="1"/>
    <col min="8" max="8" width="7.140625" customWidth="1"/>
    <col min="9" max="9" width="6.85546875" customWidth="1"/>
    <col min="10" max="10" width="6.140625" customWidth="1"/>
    <col min="11" max="11" width="15.7109375" customWidth="1"/>
  </cols>
  <sheetData>
    <row r="1" spans="1:11">
      <c r="H1" s="115" t="s">
        <v>0</v>
      </c>
      <c r="I1" s="115"/>
    </row>
    <row r="2" spans="1:11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</row>
    <row r="3" spans="1:11">
      <c r="A3" s="4">
        <v>1</v>
      </c>
      <c r="B3" s="4">
        <v>503</v>
      </c>
      <c r="C3" s="4" t="s">
        <v>12</v>
      </c>
      <c r="D3" s="4">
        <f>VLOOKUP(B3,[1]KKL!B4:$AJ4,34,0)</f>
        <v>22</v>
      </c>
      <c r="E3" s="4">
        <f>VLOOKUP(B3,[1]KKL!B4:AP45,41,0)</f>
        <v>3</v>
      </c>
      <c r="F3" s="4">
        <f>VLOOKUP(B3,[1]KKL!B4:AO45,40,0)</f>
        <v>2.5</v>
      </c>
      <c r="G3" s="4">
        <f>VLOOKUP(B3,[1]KKL!B4:AK45,36,0)</f>
        <v>0.5</v>
      </c>
      <c r="H3" s="4">
        <v>0</v>
      </c>
      <c r="I3" s="4">
        <f>2-H3</f>
        <v>2</v>
      </c>
      <c r="J3" s="4">
        <f>SUM(D3:I3)</f>
        <v>30</v>
      </c>
      <c r="K3" s="4"/>
    </row>
    <row r="4" spans="1:11">
      <c r="A4" s="4">
        <v>2</v>
      </c>
      <c r="B4" s="4">
        <v>509</v>
      </c>
      <c r="C4" s="4" t="s">
        <v>13</v>
      </c>
      <c r="D4" s="4">
        <f>VLOOKUP(B4,[1]KKL!B5:$AJ5,34,0)</f>
        <v>24</v>
      </c>
      <c r="E4" s="4">
        <f>VLOOKUP(B4,[1]KKL!B5:AP46,41,0)</f>
        <v>3</v>
      </c>
      <c r="F4" s="4">
        <f>VLOOKUP(B4,[1]KKL!B5:AO46,40,0)</f>
        <v>2.5</v>
      </c>
      <c r="G4" s="4">
        <f>VLOOKUP(B4,[1]KKL!B5:AK46,36,0)</f>
        <v>0.5</v>
      </c>
      <c r="H4" s="4">
        <f>VLOOKUP(B4,[1]KKL!B5:AU46,46,0)</f>
        <v>1</v>
      </c>
      <c r="I4" s="4">
        <f t="shared" ref="I4:I44" si="0">2-H4</f>
        <v>1</v>
      </c>
      <c r="J4" s="4">
        <f t="shared" ref="J4:J44" si="1">SUM(D4:I4)-G4</f>
        <v>31.5</v>
      </c>
      <c r="K4" s="4"/>
    </row>
    <row r="5" spans="1:11">
      <c r="A5" s="4">
        <v>3</v>
      </c>
      <c r="B5" s="4">
        <v>516</v>
      </c>
      <c r="C5" s="4" t="s">
        <v>14</v>
      </c>
      <c r="D5" s="4">
        <f>VLOOKUP(B5,[1]KKL!B6:$AJ6,34,0)</f>
        <v>20</v>
      </c>
      <c r="E5" s="4">
        <f>VLOOKUP(B5,[1]KKL!B6:AP47,41,0)</f>
        <v>5</v>
      </c>
      <c r="F5" s="4">
        <f>VLOOKUP(B5,[1]KKL!B6:AO47,40,0)</f>
        <v>2</v>
      </c>
      <c r="G5" s="4">
        <f>VLOOKUP(B5,[1]KKL!B6:AK47,36,0)</f>
        <v>0</v>
      </c>
      <c r="H5" s="4">
        <v>0</v>
      </c>
      <c r="I5" s="4">
        <f t="shared" si="0"/>
        <v>2</v>
      </c>
      <c r="J5" s="4">
        <f t="shared" si="1"/>
        <v>29</v>
      </c>
      <c r="K5" s="4"/>
    </row>
    <row r="6" spans="1:11">
      <c r="A6" s="4">
        <v>4</v>
      </c>
      <c r="B6" s="4">
        <v>525</v>
      </c>
      <c r="C6" s="4" t="s">
        <v>15</v>
      </c>
      <c r="D6" s="4">
        <f>VLOOKUP(B6,[1]KKL!B7:$AJ7,34,0)</f>
        <v>25</v>
      </c>
      <c r="E6" s="4">
        <f>VLOOKUP(B6,[1]KKL!B7:AP48,41,0)</f>
        <v>3</v>
      </c>
      <c r="F6" s="4">
        <f>VLOOKUP(B6,[1]KKL!B7:AO48,40,0)</f>
        <v>1</v>
      </c>
      <c r="G6" s="4">
        <f>VLOOKUP(B6,[1]KKL!B7:AK48,36,0)</f>
        <v>0</v>
      </c>
      <c r="H6" s="4">
        <v>0</v>
      </c>
      <c r="I6" s="4">
        <f t="shared" si="0"/>
        <v>2</v>
      </c>
      <c r="J6" s="4">
        <f t="shared" si="1"/>
        <v>31</v>
      </c>
      <c r="K6" s="4"/>
    </row>
    <row r="7" spans="1:11">
      <c r="A7" s="4">
        <v>5</v>
      </c>
      <c r="B7" s="4">
        <v>536</v>
      </c>
      <c r="C7" s="4" t="s">
        <v>16</v>
      </c>
      <c r="D7" s="4">
        <f>VLOOKUP(B7,[1]KKL!B8:$AJ8,34,0)</f>
        <v>26</v>
      </c>
      <c r="E7" s="4">
        <f>VLOOKUP(B7,[1]KKL!B8:AP49,41,0)</f>
        <v>3</v>
      </c>
      <c r="F7" s="4">
        <f>VLOOKUP(B7,[1]KKL!B8:AO49,40,0)</f>
        <v>1.5</v>
      </c>
      <c r="G7" s="4">
        <f>VLOOKUP(B7,[1]KKL!B8:AK49,36,0)</f>
        <v>0.5</v>
      </c>
      <c r="H7" s="4">
        <f>VLOOKUP(B7,[1]KKL!B8:AU49,46,0)</f>
        <v>2</v>
      </c>
      <c r="I7" s="4">
        <f t="shared" si="0"/>
        <v>0</v>
      </c>
      <c r="J7" s="4">
        <f t="shared" si="1"/>
        <v>32.5</v>
      </c>
      <c r="K7" s="4"/>
    </row>
    <row r="8" spans="1:11">
      <c r="A8" s="4">
        <v>6</v>
      </c>
      <c r="B8" s="4">
        <v>552</v>
      </c>
      <c r="C8" s="4" t="s">
        <v>17</v>
      </c>
      <c r="D8" s="4">
        <f>VLOOKUP(B8,[1]KKL!B9:$AJ9,34,0)</f>
        <v>25</v>
      </c>
      <c r="E8" s="4">
        <f>VLOOKUP(B8,[1]KKL!B9:AP50,41,0)</f>
        <v>4</v>
      </c>
      <c r="F8" s="4">
        <f>VLOOKUP(B8,[1]KKL!B9:AO50,40,0)</f>
        <v>0.5</v>
      </c>
      <c r="G8" s="4">
        <f>VLOOKUP(B8,[1]KKL!B9:AK50,36,0)</f>
        <v>0.5</v>
      </c>
      <c r="H8" s="4">
        <f>VLOOKUP(B8,[1]KKL!B9:AU50,46,0)</f>
        <v>2</v>
      </c>
      <c r="I8" s="4">
        <f t="shared" si="0"/>
        <v>0</v>
      </c>
      <c r="J8" s="4">
        <f t="shared" si="1"/>
        <v>31.5</v>
      </c>
      <c r="K8" s="4"/>
    </row>
    <row r="9" spans="1:11">
      <c r="A9" s="4">
        <v>7</v>
      </c>
      <c r="B9" s="4">
        <v>572</v>
      </c>
      <c r="C9" s="4" t="s">
        <v>18</v>
      </c>
      <c r="D9" s="4">
        <f>VLOOKUP(B9,[1]KKL!B10:$AJ10,34,0)</f>
        <v>25</v>
      </c>
      <c r="E9" s="4">
        <f>VLOOKUP(B9,[1]KKL!B10:AP51,41,0)</f>
        <v>4</v>
      </c>
      <c r="F9" s="4">
        <f>VLOOKUP(B9,[1]KKL!B10:AO51,40,0)</f>
        <v>0</v>
      </c>
      <c r="G9" s="4">
        <f>VLOOKUP(B9,[1]KKL!B10:AK51,36,0)</f>
        <v>0</v>
      </c>
      <c r="H9" s="4">
        <v>0</v>
      </c>
      <c r="I9" s="4">
        <f t="shared" si="0"/>
        <v>2</v>
      </c>
      <c r="J9" s="4">
        <f t="shared" si="1"/>
        <v>31</v>
      </c>
      <c r="K9" s="4"/>
    </row>
    <row r="10" spans="1:11">
      <c r="A10" s="4">
        <v>8</v>
      </c>
      <c r="B10" s="4">
        <v>589</v>
      </c>
      <c r="C10" s="4" t="s">
        <v>19</v>
      </c>
      <c r="D10" s="4">
        <f>VLOOKUP(B10,[1]KKL!B11:$AJ11,34,0)</f>
        <v>24</v>
      </c>
      <c r="E10" s="4">
        <f>VLOOKUP(B10,[1]KKL!B11:AP52,41,0)</f>
        <v>5</v>
      </c>
      <c r="F10" s="4">
        <f>VLOOKUP(B10,[1]KKL!B11:AO52,40,0)</f>
        <v>0</v>
      </c>
      <c r="G10" s="4">
        <f>VLOOKUP(B10,[1]KKL!B11:AK52,36,0)</f>
        <v>0</v>
      </c>
      <c r="H10" s="4">
        <v>0</v>
      </c>
      <c r="I10" s="4">
        <f t="shared" si="0"/>
        <v>2</v>
      </c>
      <c r="J10" s="4">
        <f t="shared" si="1"/>
        <v>31</v>
      </c>
      <c r="K10" s="4"/>
    </row>
    <row r="11" spans="1:11">
      <c r="A11" s="4">
        <v>9</v>
      </c>
      <c r="B11" s="4">
        <v>591</v>
      </c>
      <c r="C11" s="4" t="s">
        <v>20</v>
      </c>
      <c r="D11" s="4">
        <f>VLOOKUP(B11,[1]KKL!B12:$AJ12,34,0)</f>
        <v>27</v>
      </c>
      <c r="E11" s="4">
        <f>VLOOKUP(B11,[1]KKL!B12:AP53,41,0)</f>
        <v>4</v>
      </c>
      <c r="F11" s="4">
        <f>VLOOKUP(B11,[1]KKL!B12:AO53,40,0)</f>
        <v>0</v>
      </c>
      <c r="G11" s="4">
        <f>VLOOKUP(B11,[1]KKL!B12:AK53,36,0)</f>
        <v>0</v>
      </c>
      <c r="H11" s="4">
        <f>VLOOKUP(B11,[1]KKL!B12:AU53,46,0)</f>
        <v>2</v>
      </c>
      <c r="I11" s="4">
        <f t="shared" si="0"/>
        <v>0</v>
      </c>
      <c r="J11" s="4">
        <f t="shared" si="1"/>
        <v>33</v>
      </c>
      <c r="K11" s="4"/>
    </row>
    <row r="12" spans="1:11">
      <c r="A12" s="4">
        <v>10</v>
      </c>
      <c r="B12" s="4">
        <v>593</v>
      </c>
      <c r="C12" s="4" t="s">
        <v>21</v>
      </c>
      <c r="D12" s="4">
        <f>VLOOKUP(B12,[1]KKL!B13:$AJ13,34,0)</f>
        <v>20</v>
      </c>
      <c r="E12" s="4">
        <f>VLOOKUP(B12,[1]KKL!B13:AP54,41,0)</f>
        <v>4</v>
      </c>
      <c r="F12" s="4">
        <f>VLOOKUP(B12,[1]KKL!B13:AO54,40,0)</f>
        <v>4</v>
      </c>
      <c r="G12" s="4">
        <f>VLOOKUP(B12,[1]KKL!B13:AK54,36,0)</f>
        <v>0</v>
      </c>
      <c r="H12" s="4">
        <f>VLOOKUP(B12,[1]KKL!B13:AU54,46,0)</f>
        <v>1</v>
      </c>
      <c r="I12" s="4">
        <f t="shared" si="0"/>
        <v>1</v>
      </c>
      <c r="J12" s="4">
        <f t="shared" si="1"/>
        <v>30</v>
      </c>
      <c r="K12" s="4"/>
    </row>
    <row r="13" spans="1:11">
      <c r="A13" s="4">
        <v>11</v>
      </c>
      <c r="B13" s="4">
        <v>611</v>
      </c>
      <c r="C13" s="4" t="s">
        <v>22</v>
      </c>
      <c r="D13" s="4">
        <f>VLOOKUP(B13,[1]KKL!B14:$AJ14,34,0)</f>
        <v>23</v>
      </c>
      <c r="E13" s="4">
        <f>VLOOKUP(B13,[1]KKL!B14:AP55,41,0)</f>
        <v>4</v>
      </c>
      <c r="F13" s="4">
        <f>VLOOKUP(B13,[1]KKL!B14:AO55,40,0)</f>
        <v>0.5</v>
      </c>
      <c r="G13" s="4">
        <f>VLOOKUP(B13,[1]KKL!B14:AK55,36,0)</f>
        <v>0.5</v>
      </c>
      <c r="H13" s="4">
        <v>0</v>
      </c>
      <c r="I13" s="4">
        <f t="shared" si="0"/>
        <v>2</v>
      </c>
      <c r="J13" s="4">
        <f t="shared" si="1"/>
        <v>29.5</v>
      </c>
      <c r="K13" s="4"/>
    </row>
    <row r="14" spans="1:11">
      <c r="A14" s="4">
        <v>12</v>
      </c>
      <c r="B14" s="4">
        <v>640</v>
      </c>
      <c r="C14" s="4" t="s">
        <v>23</v>
      </c>
      <c r="D14" s="4">
        <f>VLOOKUP(B14,[1]KKL!B15:$AJ15,34,0)</f>
        <v>24</v>
      </c>
      <c r="E14" s="4">
        <f>VLOOKUP(B14,[1]KKL!B15:AP56,41,0)</f>
        <v>5</v>
      </c>
      <c r="F14" s="4">
        <f>VLOOKUP(B14,[1]KKL!B15:AO56,40,0)</f>
        <v>0</v>
      </c>
      <c r="G14" s="4">
        <f>VLOOKUP(B14,[1]KKL!B15:AK56,36,0)</f>
        <v>0</v>
      </c>
      <c r="H14" s="4">
        <v>0</v>
      </c>
      <c r="I14" s="4">
        <f t="shared" si="0"/>
        <v>2</v>
      </c>
      <c r="J14" s="4">
        <f t="shared" si="1"/>
        <v>31</v>
      </c>
      <c r="K14" s="4"/>
    </row>
    <row r="15" spans="1:11">
      <c r="A15" s="4">
        <v>13</v>
      </c>
      <c r="B15" s="4">
        <v>714</v>
      </c>
      <c r="C15" s="4" t="s">
        <v>24</v>
      </c>
      <c r="D15" s="4">
        <f>VLOOKUP(B15,[1]KKL!B16:$AJ16,34,0)</f>
        <v>27</v>
      </c>
      <c r="E15" s="4">
        <f>VLOOKUP(B15,[1]KKL!B16:AP57,41,0)</f>
        <v>4</v>
      </c>
      <c r="F15" s="4">
        <f>VLOOKUP(B15,[1]KKL!B16:AO57,40,0)</f>
        <v>0</v>
      </c>
      <c r="G15" s="4">
        <f>VLOOKUP(B15,[1]KKL!B16:AK57,36,0)</f>
        <v>0</v>
      </c>
      <c r="H15" s="4">
        <f>VLOOKUP(B15,[1]KKL!B16:AU57,46,0)</f>
        <v>2</v>
      </c>
      <c r="I15" s="4">
        <f t="shared" si="0"/>
        <v>0</v>
      </c>
      <c r="J15" s="4">
        <f t="shared" si="1"/>
        <v>33</v>
      </c>
      <c r="K15" s="4"/>
    </row>
    <row r="16" spans="1:11">
      <c r="A16" s="4">
        <v>14</v>
      </c>
      <c r="B16" s="4">
        <v>719</v>
      </c>
      <c r="C16" s="4" t="s">
        <v>25</v>
      </c>
      <c r="D16" s="4">
        <f>VLOOKUP(B16,[1]KKL!B17:$AJ17,34,0)</f>
        <v>25</v>
      </c>
      <c r="E16" s="4">
        <f>VLOOKUP(B16,[1]KKL!B17:AP58,41,0)</f>
        <v>4</v>
      </c>
      <c r="F16" s="4">
        <f>VLOOKUP(B16,[1]KKL!B17:AO58,40,0)</f>
        <v>2</v>
      </c>
      <c r="G16" s="4">
        <f>VLOOKUP(B16,[1]KKL!B17:AK58,36,0)</f>
        <v>0</v>
      </c>
      <c r="H16" s="4">
        <f>VLOOKUP(B16,[1]KKL!B17:AU58,46,0)</f>
        <v>2</v>
      </c>
      <c r="I16" s="4">
        <f t="shared" si="0"/>
        <v>0</v>
      </c>
      <c r="J16" s="4">
        <f t="shared" si="1"/>
        <v>33</v>
      </c>
      <c r="K16" s="4"/>
    </row>
    <row r="17" spans="1:11">
      <c r="A17" s="4">
        <v>15</v>
      </c>
      <c r="B17" s="4">
        <v>760</v>
      </c>
      <c r="C17" s="4" t="s">
        <v>26</v>
      </c>
      <c r="D17" s="4">
        <f>VLOOKUP(B17,[1]KKL!B18:$AJ18,34,0)</f>
        <v>26</v>
      </c>
      <c r="E17" s="4">
        <f>VLOOKUP(B17,[1]KKL!B18:AP59,41,0)</f>
        <v>4</v>
      </c>
      <c r="F17" s="4">
        <f>VLOOKUP(B17,[1]KKL!B18:AO59,40,0)</f>
        <v>1</v>
      </c>
      <c r="G17" s="4">
        <f>VLOOKUP(B17,[1]KKL!B18:AK59,36,0)</f>
        <v>0</v>
      </c>
      <c r="H17" s="4">
        <f>VLOOKUP(B17,[1]KKL!B18:AU59,46,0)</f>
        <v>2</v>
      </c>
      <c r="I17" s="4">
        <f t="shared" si="0"/>
        <v>0</v>
      </c>
      <c r="J17" s="4">
        <f t="shared" si="1"/>
        <v>33</v>
      </c>
      <c r="K17" s="4"/>
    </row>
    <row r="18" spans="1:11">
      <c r="A18" s="4">
        <v>16</v>
      </c>
      <c r="B18" s="4">
        <v>771</v>
      </c>
      <c r="C18" s="4" t="s">
        <v>27</v>
      </c>
      <c r="D18" s="4">
        <f>VLOOKUP(B18,[1]KKL!B19:$AJ19,34,0)</f>
        <v>26</v>
      </c>
      <c r="E18" s="4">
        <f>VLOOKUP(B18,[1]KKL!B19:AP60,41,0)</f>
        <v>5</v>
      </c>
      <c r="F18" s="4">
        <f>VLOOKUP(B18,[1]KKL!B19:AO60,40,0)</f>
        <v>0</v>
      </c>
      <c r="G18" s="4">
        <f>VLOOKUP(B18,[1]KKL!B19:AK60,36,0)</f>
        <v>0</v>
      </c>
      <c r="H18" s="4">
        <f>VLOOKUP(B18,[1]KKL!B19:AU60,46,0)</f>
        <v>2</v>
      </c>
      <c r="I18" s="4">
        <f t="shared" si="0"/>
        <v>0</v>
      </c>
      <c r="J18" s="4">
        <f t="shared" si="1"/>
        <v>33</v>
      </c>
      <c r="K18" s="4"/>
    </row>
    <row r="19" spans="1:11">
      <c r="A19" s="4">
        <v>17</v>
      </c>
      <c r="B19" s="4">
        <v>795</v>
      </c>
      <c r="C19" s="4" t="s">
        <v>28</v>
      </c>
      <c r="D19" s="4">
        <f>VLOOKUP(B19,[1]KKL!B20:$AJ20,34,0)</f>
        <v>27</v>
      </c>
      <c r="E19" s="4">
        <f>VLOOKUP(B19,[1]KKL!B20:AP61,41,0)</f>
        <v>4</v>
      </c>
      <c r="F19" s="4">
        <f>VLOOKUP(B19,[1]KKL!B20:AO61,40,0)</f>
        <v>0</v>
      </c>
      <c r="G19" s="4">
        <f>VLOOKUP(B19,[1]KKL!B20:AK61,36,0)</f>
        <v>0</v>
      </c>
      <c r="H19" s="4">
        <f>VLOOKUP(B19,[1]KKL!B20:AU61,46,0)</f>
        <v>2</v>
      </c>
      <c r="I19" s="4">
        <f t="shared" si="0"/>
        <v>0</v>
      </c>
      <c r="J19" s="4">
        <f t="shared" si="1"/>
        <v>33</v>
      </c>
      <c r="K19" s="4"/>
    </row>
    <row r="20" spans="1:11">
      <c r="A20" s="4">
        <v>18</v>
      </c>
      <c r="B20" s="4">
        <v>796</v>
      </c>
      <c r="C20" s="4" t="s">
        <v>29</v>
      </c>
      <c r="D20" s="4">
        <f>VLOOKUP(B20,[1]KKL!B21:$AJ21,34,0)</f>
        <v>21</v>
      </c>
      <c r="E20" s="4">
        <f>VLOOKUP(B20,[1]KKL!B21:AP62,41,0)</f>
        <v>5</v>
      </c>
      <c r="F20" s="4">
        <f>VLOOKUP(B20,[1]KKL!B21:AO62,40,0)</f>
        <v>0</v>
      </c>
      <c r="G20" s="4">
        <f>VLOOKUP(B20,[1]KKL!B21:AK62,36,0)</f>
        <v>0</v>
      </c>
      <c r="H20" s="4">
        <v>0</v>
      </c>
      <c r="I20" s="4">
        <f t="shared" si="0"/>
        <v>2</v>
      </c>
      <c r="J20" s="4">
        <f t="shared" si="1"/>
        <v>28</v>
      </c>
      <c r="K20" s="4"/>
    </row>
    <row r="21" spans="1:11">
      <c r="A21" s="4">
        <v>19</v>
      </c>
      <c r="B21" s="4">
        <v>804</v>
      </c>
      <c r="C21" s="4" t="s">
        <v>30</v>
      </c>
      <c r="D21" s="4">
        <f>VLOOKUP(B21,[1]KKL!B22:$AJ22,34,0)</f>
        <v>23</v>
      </c>
      <c r="E21" s="4">
        <f>VLOOKUP(B21,[1]KKL!B22:AP63,41,0)</f>
        <v>4</v>
      </c>
      <c r="F21" s="4">
        <f>VLOOKUP(B21,[1]KKL!B22:AO63,40,0)</f>
        <v>3</v>
      </c>
      <c r="G21" s="4">
        <f>VLOOKUP(B21,[1]KKL!B22:AK63,36,0)</f>
        <v>0</v>
      </c>
      <c r="H21" s="4">
        <f>VLOOKUP(B21,[1]KKL!B22:AU63,46,0)</f>
        <v>1</v>
      </c>
      <c r="I21" s="4">
        <f t="shared" si="0"/>
        <v>1</v>
      </c>
      <c r="J21" s="4">
        <f t="shared" si="1"/>
        <v>32</v>
      </c>
      <c r="K21" s="4"/>
    </row>
    <row r="22" spans="1:11">
      <c r="A22" s="4">
        <v>20</v>
      </c>
      <c r="B22" s="4">
        <v>806</v>
      </c>
      <c r="C22" s="4" t="s">
        <v>31</v>
      </c>
      <c r="D22" s="4">
        <f>VLOOKUP(B22,[1]KKL!B23:$AJ23,34,0)</f>
        <v>26</v>
      </c>
      <c r="E22" s="4">
        <f>VLOOKUP(B22,[1]KKL!B23:AP64,41,0)</f>
        <v>4</v>
      </c>
      <c r="F22" s="4">
        <f>VLOOKUP(B22,[1]KKL!B23:AO64,40,0)</f>
        <v>1</v>
      </c>
      <c r="G22" s="4">
        <f>VLOOKUP(B22,[1]KKL!B23:AK64,36,0)</f>
        <v>0</v>
      </c>
      <c r="H22" s="4">
        <f>VLOOKUP(B22,[1]KKL!B23:AU64,46,0)</f>
        <v>2</v>
      </c>
      <c r="I22" s="4">
        <f t="shared" si="0"/>
        <v>0</v>
      </c>
      <c r="J22" s="4">
        <f t="shared" si="1"/>
        <v>33</v>
      </c>
      <c r="K22" s="4"/>
    </row>
    <row r="23" spans="1:11">
      <c r="A23" s="4">
        <v>21</v>
      </c>
      <c r="B23" s="4">
        <v>811</v>
      </c>
      <c r="C23" s="4" t="s">
        <v>32</v>
      </c>
      <c r="D23" s="4">
        <f>VLOOKUP(B23,[1]KKL!B24:$AJ24,34,0)</f>
        <v>25</v>
      </c>
      <c r="E23" s="4">
        <f>VLOOKUP(B23,[1]KKL!B24:AP65,41,0)</f>
        <v>5</v>
      </c>
      <c r="F23" s="4">
        <f>VLOOKUP(B23,[1]KKL!B24:AO65,40,0)</f>
        <v>0</v>
      </c>
      <c r="G23" s="4">
        <f>VLOOKUP(B23,[1]KKL!B24:AK65,36,0)</f>
        <v>0</v>
      </c>
      <c r="H23" s="4">
        <f>VLOOKUP(B23,[1]KKL!B24:AU65,46,0)</f>
        <v>2</v>
      </c>
      <c r="I23" s="4">
        <f t="shared" si="0"/>
        <v>0</v>
      </c>
      <c r="J23" s="4">
        <f t="shared" si="1"/>
        <v>32</v>
      </c>
      <c r="K23" s="4"/>
    </row>
    <row r="24" spans="1:11">
      <c r="A24" s="4">
        <v>22</v>
      </c>
      <c r="B24" s="4">
        <v>813</v>
      </c>
      <c r="C24" s="4" t="s">
        <v>33</v>
      </c>
      <c r="D24" s="4">
        <f>VLOOKUP(B24,[1]KKL!B25:$AJ25,34,0)</f>
        <v>22</v>
      </c>
      <c r="E24" s="4">
        <f>VLOOKUP(B24,[1]KKL!B25:AP66,41,0)</f>
        <v>5</v>
      </c>
      <c r="F24" s="4">
        <f>VLOOKUP(B24,[1]KKL!B25:AO66,40,0)</f>
        <v>2</v>
      </c>
      <c r="G24" s="4">
        <f>VLOOKUP(B24,[1]KKL!B25:AK66,36,0)</f>
        <v>0</v>
      </c>
      <c r="H24" s="4">
        <v>0</v>
      </c>
      <c r="I24" s="4">
        <f t="shared" si="0"/>
        <v>2</v>
      </c>
      <c r="J24" s="4">
        <f t="shared" si="1"/>
        <v>31</v>
      </c>
      <c r="K24" s="4"/>
    </row>
    <row r="25" spans="1:11">
      <c r="A25" s="4">
        <v>23</v>
      </c>
      <c r="B25" s="4">
        <v>817</v>
      </c>
      <c r="C25" s="4" t="s">
        <v>34</v>
      </c>
      <c r="D25" s="4">
        <f>VLOOKUP(B25,[1]KKL!B26:$AJ26,34,0)</f>
        <v>21</v>
      </c>
      <c r="E25" s="4">
        <f>VLOOKUP(B25,[1]KKL!B26:AP67,41,0)</f>
        <v>5</v>
      </c>
      <c r="F25" s="4">
        <f>VLOOKUP(B25,[1]KKL!B26:AO67,40,0)</f>
        <v>2</v>
      </c>
      <c r="G25" s="4">
        <f>VLOOKUP(B25,[1]KKL!B26:AK67,36,0)</f>
        <v>0</v>
      </c>
      <c r="H25" s="4">
        <f>VLOOKUP(B25,[1]KKL!B26:AU67,46,0)</f>
        <v>1</v>
      </c>
      <c r="I25" s="4">
        <f t="shared" si="0"/>
        <v>1</v>
      </c>
      <c r="J25" s="4">
        <f t="shared" si="1"/>
        <v>30</v>
      </c>
      <c r="K25" s="4"/>
    </row>
    <row r="26" spans="1:11">
      <c r="A26" s="4">
        <v>24</v>
      </c>
      <c r="B26" s="4">
        <v>835</v>
      </c>
      <c r="C26" s="4" t="s">
        <v>35</v>
      </c>
      <c r="D26" s="4">
        <f>VLOOKUP(B26,[1]KKL!B27:$AJ27,34,0)</f>
        <v>26</v>
      </c>
      <c r="E26" s="4">
        <f>VLOOKUP(B26,[1]KKL!B27:AP68,41,0)</f>
        <v>5</v>
      </c>
      <c r="F26" s="4">
        <f>VLOOKUP(B26,[1]KKL!B27:AO68,40,0)</f>
        <v>0</v>
      </c>
      <c r="G26" s="4">
        <f>VLOOKUP(B26,[1]KKL!B27:AK68,36,0)</f>
        <v>0</v>
      </c>
      <c r="H26" s="4">
        <f>VLOOKUP(B26,[1]KKL!B27:AU68,46,0)</f>
        <v>2</v>
      </c>
      <c r="I26" s="4">
        <f t="shared" si="0"/>
        <v>0</v>
      </c>
      <c r="J26" s="4">
        <f t="shared" si="1"/>
        <v>33</v>
      </c>
      <c r="K26" s="4"/>
    </row>
    <row r="27" spans="1:11">
      <c r="A27" s="4">
        <v>25</v>
      </c>
      <c r="B27" s="4">
        <v>865</v>
      </c>
      <c r="C27" s="4" t="s">
        <v>36</v>
      </c>
      <c r="D27" s="4">
        <f>VLOOKUP(B27,[1]KKL!B28:$AJ28,34,0)</f>
        <v>26</v>
      </c>
      <c r="E27" s="4">
        <f>VLOOKUP(B27,[1]KKL!B28:AP69,41,0)</f>
        <v>4</v>
      </c>
      <c r="F27" s="4">
        <f>VLOOKUP(B27,[1]KKL!B28:AO69,40,0)</f>
        <v>0.5</v>
      </c>
      <c r="G27" s="4">
        <f>VLOOKUP(B27,[1]KKL!B28:AK69,36,0)</f>
        <v>0.5</v>
      </c>
      <c r="H27" s="4">
        <f>VLOOKUP(B27,[1]KKL!B28:AU69,46,0)</f>
        <v>2</v>
      </c>
      <c r="I27" s="4">
        <f t="shared" si="0"/>
        <v>0</v>
      </c>
      <c r="J27" s="4">
        <f t="shared" si="1"/>
        <v>32.5</v>
      </c>
      <c r="K27" s="4"/>
    </row>
    <row r="28" spans="1:11">
      <c r="A28" s="4">
        <v>26</v>
      </c>
      <c r="B28" s="4">
        <v>899</v>
      </c>
      <c r="C28" s="4" t="s">
        <v>37</v>
      </c>
      <c r="D28" s="4">
        <f>VLOOKUP(B28,[1]KKL!B29:$AJ29,34,0)</f>
        <v>13</v>
      </c>
      <c r="E28" s="4">
        <f>VLOOKUP(B28,[1]KKL!B29:AP70,41,0)</f>
        <v>2</v>
      </c>
      <c r="F28" s="4">
        <f>VLOOKUP(B28,[1]KKL!B29:AO70,40,0)</f>
        <v>15</v>
      </c>
      <c r="G28" s="4">
        <f>VLOOKUP(B28,[1]KKL!B29:AK70,36,0)</f>
        <v>0</v>
      </c>
      <c r="H28" s="4">
        <f>VLOOKUP(B28,[1]KKL!B29:AU70,46,0)</f>
        <v>1</v>
      </c>
      <c r="I28" s="4">
        <f t="shared" si="0"/>
        <v>1</v>
      </c>
      <c r="J28" s="4">
        <f t="shared" si="1"/>
        <v>32</v>
      </c>
      <c r="K28" s="4"/>
    </row>
    <row r="29" spans="1:11">
      <c r="A29" s="4">
        <v>27</v>
      </c>
      <c r="B29" s="4">
        <v>911</v>
      </c>
      <c r="C29" s="4" t="s">
        <v>38</v>
      </c>
      <c r="D29" s="4">
        <f>VLOOKUP(B29,[1]KKL!B30:$AJ30,34,0)</f>
        <v>24</v>
      </c>
      <c r="E29" s="4">
        <f>VLOOKUP(B29,[1]KKL!B30:AP71,41,0)</f>
        <v>5</v>
      </c>
      <c r="F29" s="4">
        <f>VLOOKUP(B29,[1]KKL!B30:AO71,40,0)</f>
        <v>0</v>
      </c>
      <c r="G29" s="4">
        <f>VLOOKUP(B29,[1]KKL!B30:AK71,36,0)</f>
        <v>0</v>
      </c>
      <c r="H29" s="4">
        <v>0</v>
      </c>
      <c r="I29" s="4">
        <f t="shared" si="0"/>
        <v>2</v>
      </c>
      <c r="J29" s="4">
        <f t="shared" si="1"/>
        <v>31</v>
      </c>
      <c r="K29" s="4"/>
    </row>
    <row r="30" spans="1:11">
      <c r="A30" s="4">
        <v>28</v>
      </c>
      <c r="B30" s="4">
        <v>934</v>
      </c>
      <c r="C30" s="4" t="s">
        <v>39</v>
      </c>
      <c r="D30" s="4">
        <f>VLOOKUP(B30,[1]KKL!B31:$AJ31,34,0)</f>
        <v>26</v>
      </c>
      <c r="E30" s="4">
        <f>VLOOKUP(B30,[1]KKL!B31:AP72,41,0)</f>
        <v>5</v>
      </c>
      <c r="F30" s="4">
        <f>VLOOKUP(B30,[1]KKL!B31:AO72,40,0)</f>
        <v>0</v>
      </c>
      <c r="G30" s="4">
        <f>VLOOKUP(B30,[1]KKL!B31:AK72,36,0)</f>
        <v>0</v>
      </c>
      <c r="H30" s="4">
        <f>VLOOKUP(B30,[1]KKL!B31:AU72,46,0)</f>
        <v>2</v>
      </c>
      <c r="I30" s="4">
        <f t="shared" si="0"/>
        <v>0</v>
      </c>
      <c r="J30" s="4">
        <f t="shared" si="1"/>
        <v>33</v>
      </c>
      <c r="K30" s="4"/>
    </row>
    <row r="31" spans="1:11">
      <c r="A31" s="4">
        <v>29</v>
      </c>
      <c r="B31" s="4">
        <v>935</v>
      </c>
      <c r="C31" s="4" t="s">
        <v>40</v>
      </c>
      <c r="D31" s="4">
        <f>VLOOKUP(B31,[1]KKL!B32:$AJ32,34,0)</f>
        <v>24</v>
      </c>
      <c r="E31" s="4">
        <f>VLOOKUP(B31,[1]KKL!B32:AP73,41,0)</f>
        <v>4</v>
      </c>
      <c r="F31" s="4">
        <f>VLOOKUP(B31,[1]KKL!B32:AO73,40,0)</f>
        <v>1</v>
      </c>
      <c r="G31" s="4">
        <f>VLOOKUP(B31,[1]KKL!B32:AK73,36,0)</f>
        <v>0</v>
      </c>
      <c r="H31" s="4">
        <v>0</v>
      </c>
      <c r="I31" s="4">
        <f t="shared" si="0"/>
        <v>2</v>
      </c>
      <c r="J31" s="4">
        <f t="shared" si="1"/>
        <v>31</v>
      </c>
      <c r="K31" s="4"/>
    </row>
    <row r="32" spans="1:11">
      <c r="A32" s="4">
        <v>30</v>
      </c>
      <c r="B32" s="4">
        <v>967</v>
      </c>
      <c r="C32" s="4" t="s">
        <v>41</v>
      </c>
      <c r="D32" s="4">
        <f>VLOOKUP(B32,[1]KKL!B33:$AJ33,34,0)</f>
        <v>19</v>
      </c>
      <c r="E32" s="4">
        <f>VLOOKUP(B32,[1]KKL!B33:AP74,41,0)</f>
        <v>4</v>
      </c>
      <c r="F32" s="4">
        <f>VLOOKUP(B32,[1]KKL!B33:AO74,40,0)</f>
        <v>6</v>
      </c>
      <c r="G32" s="4">
        <f>VLOOKUP(B32,[1]KKL!B33:AK74,36,0)</f>
        <v>0</v>
      </c>
      <c r="H32" s="4">
        <v>0</v>
      </c>
      <c r="I32" s="4">
        <f t="shared" si="0"/>
        <v>2</v>
      </c>
      <c r="J32" s="4">
        <f t="shared" si="1"/>
        <v>31</v>
      </c>
      <c r="K32" s="4"/>
    </row>
    <row r="33" spans="1:11">
      <c r="A33" s="4">
        <v>31</v>
      </c>
      <c r="B33" s="4">
        <v>973</v>
      </c>
      <c r="C33" s="4" t="s">
        <v>42</v>
      </c>
      <c r="D33" s="4">
        <f>VLOOKUP(B33,[1]KKL!B34:$AJ34,34,0)</f>
        <v>24</v>
      </c>
      <c r="E33" s="4">
        <f>VLOOKUP(B33,[1]KKL!B34:AP75,41,0)</f>
        <v>5</v>
      </c>
      <c r="F33" s="4">
        <f>VLOOKUP(B33,[1]KKL!B34:AO75,40,0)</f>
        <v>2</v>
      </c>
      <c r="G33" s="4">
        <f>VLOOKUP(B33,[1]KKL!B34:AK75,36,0)</f>
        <v>0</v>
      </c>
      <c r="H33" s="4">
        <f>VLOOKUP(B33,[1]KKL!B34:AU75,46,0)</f>
        <v>2</v>
      </c>
      <c r="I33" s="4">
        <f t="shared" si="0"/>
        <v>0</v>
      </c>
      <c r="J33" s="4">
        <f t="shared" si="1"/>
        <v>33</v>
      </c>
      <c r="K33" s="4"/>
    </row>
    <row r="34" spans="1:11">
      <c r="A34" s="4">
        <v>32</v>
      </c>
      <c r="B34" s="4">
        <v>975</v>
      </c>
      <c r="C34" s="4" t="s">
        <v>43</v>
      </c>
      <c r="D34" s="4">
        <f>VLOOKUP(B34,[1]KKL!B35:$AJ35,34,0)</f>
        <v>24</v>
      </c>
      <c r="E34" s="4">
        <f>VLOOKUP(B34,[1]KKL!B35:AP76,41,0)</f>
        <v>3</v>
      </c>
      <c r="F34" s="4">
        <f>VLOOKUP(B34,[1]KKL!B35:AO76,40,0)</f>
        <v>2</v>
      </c>
      <c r="G34" s="4">
        <f>VLOOKUP(B34,[1]KKL!B35:AK76,36,0)</f>
        <v>0</v>
      </c>
      <c r="H34" s="4">
        <v>0</v>
      </c>
      <c r="I34" s="4">
        <f t="shared" si="0"/>
        <v>2</v>
      </c>
      <c r="J34" s="4">
        <f t="shared" si="1"/>
        <v>31</v>
      </c>
      <c r="K34" s="4"/>
    </row>
    <row r="35" spans="1:11">
      <c r="A35" s="4">
        <v>33</v>
      </c>
      <c r="B35" s="4">
        <v>979</v>
      </c>
      <c r="C35" s="4" t="s">
        <v>44</v>
      </c>
      <c r="D35" s="4">
        <f>VLOOKUP(B35,[1]KKL!B36:$AJ36,34,0)</f>
        <v>21</v>
      </c>
      <c r="E35" s="4">
        <f>VLOOKUP(B35,[1]KKL!B36:AP77,41,0)</f>
        <v>5</v>
      </c>
      <c r="F35" s="4">
        <f>VLOOKUP(B35,[1]KKL!B36:AO77,40,0)</f>
        <v>0</v>
      </c>
      <c r="G35" s="4">
        <f>VLOOKUP(B35,[1]KKL!B36:AK77,36,0)</f>
        <v>0</v>
      </c>
      <c r="H35" s="4">
        <v>0</v>
      </c>
      <c r="I35" s="4">
        <f t="shared" si="0"/>
        <v>2</v>
      </c>
      <c r="J35" s="4">
        <f t="shared" si="1"/>
        <v>28</v>
      </c>
      <c r="K35" s="4"/>
    </row>
    <row r="36" spans="1:11">
      <c r="A36" s="4">
        <v>34</v>
      </c>
      <c r="B36" s="4">
        <v>981</v>
      </c>
      <c r="C36" s="4" t="s">
        <v>45</v>
      </c>
      <c r="D36" s="4">
        <f>VLOOKUP(B36,[1]KKL!B37:$AJ37,34,0)</f>
        <v>24</v>
      </c>
      <c r="E36" s="4">
        <f>VLOOKUP(B36,[1]KKL!B37:AP78,41,0)</f>
        <v>5</v>
      </c>
      <c r="F36" s="4">
        <f>VLOOKUP(B36,[1]KKL!B37:AO78,40,0)</f>
        <v>0</v>
      </c>
      <c r="G36" s="4">
        <f>VLOOKUP(B36,[1]KKL!B37:AK78,36,0)</f>
        <v>0</v>
      </c>
      <c r="H36" s="4">
        <v>0</v>
      </c>
      <c r="I36" s="4">
        <f t="shared" si="0"/>
        <v>2</v>
      </c>
      <c r="J36" s="4">
        <f t="shared" si="1"/>
        <v>31</v>
      </c>
      <c r="K36" s="4"/>
    </row>
    <row r="37" spans="1:11">
      <c r="A37" s="4">
        <v>35</v>
      </c>
      <c r="B37" s="4">
        <v>987</v>
      </c>
      <c r="C37" s="4" t="s">
        <v>46</v>
      </c>
      <c r="D37" s="4">
        <f>VLOOKUP(B37,[1]KKL!B38:$AJ38,34,0)</f>
        <v>25</v>
      </c>
      <c r="E37" s="4">
        <f>VLOOKUP(B37,[1]KKL!B38:AP79,41,0)</f>
        <v>5</v>
      </c>
      <c r="F37" s="4">
        <f>VLOOKUP(B37,[1]KKL!B38:AO79,40,0)</f>
        <v>0.5</v>
      </c>
      <c r="G37" s="4">
        <f>VLOOKUP(B37,[1]KKL!B38:AK79,36,0)</f>
        <v>0.5</v>
      </c>
      <c r="H37" s="4">
        <f>VLOOKUP(B37,[1]KKL!B38:AU79,46,0)</f>
        <v>2</v>
      </c>
      <c r="I37" s="4">
        <f t="shared" si="0"/>
        <v>0</v>
      </c>
      <c r="J37" s="4">
        <f t="shared" si="1"/>
        <v>32.5</v>
      </c>
      <c r="K37" s="4"/>
    </row>
    <row r="38" spans="1:11">
      <c r="A38" s="4">
        <v>36</v>
      </c>
      <c r="B38" s="4">
        <v>988</v>
      </c>
      <c r="C38" s="4" t="s">
        <v>47</v>
      </c>
      <c r="D38" s="4">
        <f>VLOOKUP(B38,[1]KKL!B39:$AJ39,34,0)</f>
        <v>20</v>
      </c>
      <c r="E38" s="4">
        <f>VLOOKUP(B38,[1]KKL!B39:AP80,41,0)</f>
        <v>3</v>
      </c>
      <c r="F38" s="4">
        <f>VLOOKUP(B38,[1]KKL!B39:AO80,40,0)</f>
        <v>5</v>
      </c>
      <c r="G38" s="4">
        <f>VLOOKUP(B38,[1]KKL!B39:AK80,36,0)</f>
        <v>0</v>
      </c>
      <c r="H38" s="4">
        <f>VLOOKUP(B38,[1]KKL!B39:AU80,46,0)</f>
        <v>1</v>
      </c>
      <c r="I38" s="4">
        <f t="shared" si="0"/>
        <v>1</v>
      </c>
      <c r="J38" s="4">
        <f t="shared" si="1"/>
        <v>30</v>
      </c>
      <c r="K38" s="4"/>
    </row>
    <row r="39" spans="1:11">
      <c r="A39" s="4">
        <v>37</v>
      </c>
      <c r="B39" s="4">
        <v>990</v>
      </c>
      <c r="C39" s="4" t="s">
        <v>48</v>
      </c>
      <c r="D39" s="4">
        <f>VLOOKUP(B39,[1]KKL!B40:$AJ40,34,0)</f>
        <v>25</v>
      </c>
      <c r="E39" s="4">
        <f>VLOOKUP(B39,[1]KKL!B40:AP81,41,0)</f>
        <v>3</v>
      </c>
      <c r="F39" s="4">
        <f>VLOOKUP(B39,[1]KKL!B40:AO81,40,0)</f>
        <v>1</v>
      </c>
      <c r="G39" s="4">
        <f>VLOOKUP(B39,[1]KKL!B40:AK81,36,0)</f>
        <v>0</v>
      </c>
      <c r="H39" s="4">
        <v>0</v>
      </c>
      <c r="I39" s="4">
        <f t="shared" si="0"/>
        <v>2</v>
      </c>
      <c r="J39" s="4">
        <f t="shared" si="1"/>
        <v>31</v>
      </c>
      <c r="K39" s="4"/>
    </row>
    <row r="40" spans="1:11">
      <c r="A40" s="4">
        <v>38</v>
      </c>
      <c r="B40" s="4">
        <v>992</v>
      </c>
      <c r="C40" s="4" t="s">
        <v>49</v>
      </c>
      <c r="D40" s="4">
        <f>VLOOKUP(B40,[1]KKL!B41:$AJ41,34,0)</f>
        <v>24</v>
      </c>
      <c r="E40" s="4">
        <f>VLOOKUP(B40,[1]KKL!B41:AP82,41,0)</f>
        <v>5</v>
      </c>
      <c r="F40" s="4">
        <f>VLOOKUP(B40,[1]KKL!B41:AO82,40,0)</f>
        <v>1.5</v>
      </c>
      <c r="G40" s="4">
        <f>VLOOKUP(B40,[1]KKL!B41:AK82,36,0)</f>
        <v>0.5</v>
      </c>
      <c r="H40" s="4">
        <f>VLOOKUP(B40,[1]KKL!B41:AU82,46,0)</f>
        <v>2</v>
      </c>
      <c r="I40" s="4">
        <f t="shared" si="0"/>
        <v>0</v>
      </c>
      <c r="J40" s="4">
        <f t="shared" si="1"/>
        <v>32.5</v>
      </c>
      <c r="K40" s="4"/>
    </row>
    <row r="41" spans="1:11">
      <c r="A41" s="4">
        <v>39</v>
      </c>
      <c r="B41" s="4">
        <v>993</v>
      </c>
      <c r="C41" s="4" t="s">
        <v>50</v>
      </c>
      <c r="D41" s="4">
        <f>VLOOKUP(B41,[1]KKL!B42:$AJ42,34,0)</f>
        <v>18</v>
      </c>
      <c r="E41" s="4">
        <f>VLOOKUP(B41,[1]KKL!B42:AP83,41,0)</f>
        <v>5</v>
      </c>
      <c r="F41" s="4">
        <f>VLOOKUP(B41,[1]KKL!B42:AO83,40,0)</f>
        <v>5.5</v>
      </c>
      <c r="G41" s="4">
        <f>VLOOKUP(B41,[1]KKL!B42:AK83,36,0)</f>
        <v>0.5</v>
      </c>
      <c r="H41" s="4">
        <v>0</v>
      </c>
      <c r="I41" s="4">
        <f t="shared" si="0"/>
        <v>2</v>
      </c>
      <c r="J41" s="4">
        <f t="shared" si="1"/>
        <v>30.5</v>
      </c>
      <c r="K41" s="4"/>
    </row>
    <row r="42" spans="1:11">
      <c r="A42" s="4">
        <v>40</v>
      </c>
      <c r="B42" s="4">
        <v>994</v>
      </c>
      <c r="C42" s="4" t="s">
        <v>51</v>
      </c>
      <c r="D42" s="4">
        <f>VLOOKUP(B42,[1]KKL!B43:$AJ43,34,0)</f>
        <v>18</v>
      </c>
      <c r="E42" s="4">
        <f>VLOOKUP(B42,[1]KKL!B43:AP84,41,0)</f>
        <v>3</v>
      </c>
      <c r="F42" s="4">
        <f>VLOOKUP(B42,[1]KKL!B43:AO84,40,0)</f>
        <v>8</v>
      </c>
      <c r="G42" s="4">
        <f>VLOOKUP(B42,[1]KKL!B43:AK84,36,0)</f>
        <v>0</v>
      </c>
      <c r="H42" s="4">
        <v>0</v>
      </c>
      <c r="I42" s="4">
        <f t="shared" si="0"/>
        <v>2</v>
      </c>
      <c r="J42" s="4">
        <f t="shared" si="1"/>
        <v>31</v>
      </c>
      <c r="K42" s="4"/>
    </row>
    <row r="43" spans="1:11">
      <c r="A43" s="4">
        <v>41</v>
      </c>
      <c r="B43" s="4">
        <v>997</v>
      </c>
      <c r="C43" s="4" t="s">
        <v>52</v>
      </c>
      <c r="D43" s="4">
        <f>VLOOKUP(B43,[1]KKL!B44:$AJ44,34,0)</f>
        <v>23</v>
      </c>
      <c r="E43" s="4">
        <f>VLOOKUP(B43,[1]KKL!B44:AP85,41,0)</f>
        <v>4</v>
      </c>
      <c r="F43" s="4">
        <f>VLOOKUP(B43,[1]KKL!B44:AO85,40,0)</f>
        <v>0</v>
      </c>
      <c r="G43" s="4">
        <f>VLOOKUP(B43,[1]KKL!B44:AK85,36,0)</f>
        <v>0</v>
      </c>
      <c r="H43" s="4">
        <v>0</v>
      </c>
      <c r="I43" s="4">
        <f t="shared" si="0"/>
        <v>2</v>
      </c>
      <c r="J43" s="4">
        <f t="shared" si="1"/>
        <v>29</v>
      </c>
      <c r="K43" s="4"/>
    </row>
    <row r="44" spans="1:11">
      <c r="A44" s="4">
        <v>42</v>
      </c>
      <c r="B44" s="4">
        <v>998</v>
      </c>
      <c r="C44" s="4" t="s">
        <v>53</v>
      </c>
      <c r="D44" s="4">
        <f>VLOOKUP(B44,[1]KKL!B45:$AJ45,34,0)</f>
        <v>24</v>
      </c>
      <c r="E44" s="4">
        <f>VLOOKUP(B44,[1]KKL!B45:AP86,41,0)</f>
        <v>5</v>
      </c>
      <c r="F44" s="4">
        <f>VLOOKUP(B44,[1]KKL!B45:AO86,40,0)</f>
        <v>0</v>
      </c>
      <c r="G44" s="4">
        <f>VLOOKUP(B44,[1]KKL!B45:AK86,36,0)</f>
        <v>0</v>
      </c>
      <c r="H44" s="4">
        <f>VLOOKUP(B44,[1]KKL!B45:AU86,46,0)</f>
        <v>1</v>
      </c>
      <c r="I44" s="4">
        <f t="shared" si="0"/>
        <v>1</v>
      </c>
      <c r="J44" s="4">
        <f t="shared" si="1"/>
        <v>31</v>
      </c>
      <c r="K44" s="4"/>
    </row>
  </sheetData>
  <mergeCells count="1"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88"/>
  <sheetViews>
    <sheetView tabSelected="1" zoomScaleNormal="100" workbookViewId="0">
      <pane xSplit="3" ySplit="4" topLeftCell="D50" activePane="bottomRight" state="frozen"/>
      <selection pane="topRight"/>
      <selection pane="bottomLeft"/>
      <selection pane="bottomRight" activeCell="O56" sqref="O56"/>
    </sheetView>
  </sheetViews>
  <sheetFormatPr defaultColWidth="9" defaultRowHeight="15"/>
  <cols>
    <col min="1" max="1" width="9.85546875" customWidth="1"/>
    <col min="2" max="2" width="8.85546875" style="25" customWidth="1"/>
    <col min="3" max="3" width="21.5703125" customWidth="1"/>
    <col min="4" max="4" width="11.42578125" customWidth="1"/>
    <col min="5" max="5" width="19.5703125" customWidth="1"/>
    <col min="6" max="6" width="25.5703125" customWidth="1"/>
    <col min="7" max="7" width="12" customWidth="1"/>
    <col min="8" max="8" width="13.7109375" customWidth="1"/>
    <col min="9" max="9" width="23" customWidth="1"/>
    <col min="10" max="10" width="12.28515625" customWidth="1"/>
    <col min="11" max="11" width="22.42578125" style="15" customWidth="1"/>
  </cols>
  <sheetData>
    <row r="1" spans="1:11" ht="18">
      <c r="A1" s="117" t="s">
        <v>54</v>
      </c>
      <c r="B1" s="118"/>
      <c r="C1" s="118"/>
      <c r="D1" s="118"/>
      <c r="E1" s="118"/>
      <c r="F1" s="118"/>
      <c r="G1" s="118"/>
      <c r="H1" s="118"/>
      <c r="I1" s="118"/>
      <c r="J1" s="118"/>
      <c r="K1" s="119"/>
    </row>
    <row r="2" spans="1:11" ht="18">
      <c r="A2" s="117" t="s">
        <v>162</v>
      </c>
      <c r="B2" s="118"/>
      <c r="C2" s="118"/>
      <c r="D2" s="118"/>
      <c r="E2" s="118"/>
      <c r="F2" s="118"/>
      <c r="G2" s="118"/>
      <c r="H2" s="118"/>
      <c r="I2" s="118"/>
      <c r="J2" s="118"/>
      <c r="K2" s="119"/>
    </row>
    <row r="3" spans="1:11">
      <c r="A3" s="120"/>
      <c r="B3" s="121"/>
      <c r="C3" s="121"/>
      <c r="D3" s="121"/>
      <c r="E3" s="121"/>
      <c r="F3" s="122"/>
      <c r="G3" s="123" t="s">
        <v>55</v>
      </c>
      <c r="H3" s="124"/>
      <c r="I3" s="120"/>
      <c r="J3" s="122"/>
      <c r="K3" s="9"/>
    </row>
    <row r="4" spans="1:11" s="54" customFormat="1" ht="38.25">
      <c r="A4" s="38" t="s">
        <v>1</v>
      </c>
      <c r="B4" s="38" t="s">
        <v>56</v>
      </c>
      <c r="C4" s="38" t="s">
        <v>57</v>
      </c>
      <c r="D4" s="38" t="s">
        <v>4</v>
      </c>
      <c r="E4" s="38" t="s">
        <v>58</v>
      </c>
      <c r="F4" s="38" t="s">
        <v>6</v>
      </c>
      <c r="G4" s="38" t="s">
        <v>59</v>
      </c>
      <c r="H4" s="38" t="s">
        <v>60</v>
      </c>
      <c r="I4" s="38" t="s">
        <v>61</v>
      </c>
      <c r="J4" s="38" t="s">
        <v>62</v>
      </c>
      <c r="K4" s="38" t="s">
        <v>63</v>
      </c>
    </row>
    <row r="5" spans="1:11">
      <c r="A5" s="11">
        <v>1</v>
      </c>
      <c r="B5" s="33">
        <v>516</v>
      </c>
      <c r="C5" s="28" t="s">
        <v>14</v>
      </c>
      <c r="D5" s="10">
        <f>VLOOKUP(B5,[2]KKL!$B$3:$AJ$59,35,0)</f>
        <v>22</v>
      </c>
      <c r="E5" s="10">
        <f>VLOOKUP(B5,[2]KKL!$B$3:$AP$59,41,0)</f>
        <v>4</v>
      </c>
      <c r="F5" s="10">
        <f>VLOOKUP(B5,[2]KKL!$B$3:$AO$59,40,0)</f>
        <v>2</v>
      </c>
      <c r="G5" s="10">
        <f>VLOOKUP(B5,[2]KKL!$B$3:$AL$59,37,0)</f>
        <v>0</v>
      </c>
      <c r="H5" s="10">
        <f>VLOOKUP(B5,[2]KKL!$B$3:$AM$59,38,0)</f>
        <v>3</v>
      </c>
      <c r="I5" s="10">
        <f>VLOOKUP(B5,[2]KKL!$B$3:$AN$59,39,0)</f>
        <v>0</v>
      </c>
      <c r="J5" s="10">
        <f t="shared" ref="J5" si="0">SUM(D5:I5)</f>
        <v>31</v>
      </c>
      <c r="K5" s="9"/>
    </row>
    <row r="6" spans="1:11">
      <c r="A6" s="11">
        <f t="shared" ref="A6:A59" si="1">A5+1</f>
        <v>2</v>
      </c>
      <c r="B6" s="33">
        <v>525</v>
      </c>
      <c r="C6" s="28" t="s">
        <v>15</v>
      </c>
      <c r="D6" s="10">
        <f>VLOOKUP(B6,[2]KKL!$B$3:$AJ$59,35,0)</f>
        <v>21</v>
      </c>
      <c r="E6" s="10">
        <f>VLOOKUP(B6,[2]KKL!$B$3:$AP$59,41,0)</f>
        <v>5</v>
      </c>
      <c r="F6" s="10">
        <f>VLOOKUP(B6,[2]KKL!$B$3:$AO$59,40,0)</f>
        <v>1</v>
      </c>
      <c r="G6" s="10">
        <f>VLOOKUP(B6,[2]KKL!$B$3:$AL$59,37,0)</f>
        <v>1</v>
      </c>
      <c r="H6" s="10">
        <f>VLOOKUP(B6,[2]KKL!$B$3:$AM$59,38,0)</f>
        <v>2</v>
      </c>
      <c r="I6" s="10">
        <f>VLOOKUP(B6,[2]KKL!$B$3:$AN$59,39,0)</f>
        <v>1</v>
      </c>
      <c r="J6" s="10">
        <f t="shared" ref="J6:J59" si="2">SUM(D6:I6)</f>
        <v>31</v>
      </c>
      <c r="K6" s="3"/>
    </row>
    <row r="7" spans="1:11">
      <c r="A7" s="11">
        <f t="shared" si="1"/>
        <v>3</v>
      </c>
      <c r="B7" s="33">
        <v>536</v>
      </c>
      <c r="C7" s="28" t="s">
        <v>16</v>
      </c>
      <c r="D7" s="10">
        <f>VLOOKUP(B7,[2]KKL!$B$3:$AJ$59,35,0)</f>
        <v>22.5</v>
      </c>
      <c r="E7" s="10">
        <f>VLOOKUP(B7,[2]KKL!$B$3:$AP$59,41,0)</f>
        <v>4</v>
      </c>
      <c r="F7" s="10">
        <f>VLOOKUP(B7,[2]KKL!$B$3:$AO$59,40,0)</f>
        <v>1.5</v>
      </c>
      <c r="G7" s="10">
        <f>VLOOKUP(B7,[2]KKL!$B$3:$AL$59,37,0)</f>
        <v>1</v>
      </c>
      <c r="H7" s="10">
        <f>VLOOKUP(B7,[2]KKL!$B$3:$AM$59,38,0)</f>
        <v>2</v>
      </c>
      <c r="I7" s="10">
        <f>VLOOKUP(B7,[2]KKL!$B$3:$AN$59,39,0)</f>
        <v>0</v>
      </c>
      <c r="J7" s="10">
        <f t="shared" si="2"/>
        <v>31</v>
      </c>
      <c r="K7" s="3"/>
    </row>
    <row r="8" spans="1:11">
      <c r="A8" s="11">
        <f t="shared" si="1"/>
        <v>4</v>
      </c>
      <c r="B8" s="33">
        <v>589</v>
      </c>
      <c r="C8" s="28" t="s">
        <v>19</v>
      </c>
      <c r="D8" s="10">
        <f>VLOOKUP(B8,[2]KKL!$B$3:$AJ$59,35,0)</f>
        <v>24</v>
      </c>
      <c r="E8" s="10">
        <f>VLOOKUP(B8,[2]KKL!$B$3:$AP$59,41,0)</f>
        <v>4</v>
      </c>
      <c r="F8" s="10">
        <f>VLOOKUP(B8,[2]KKL!$B$3:$AO$59,40,0)</f>
        <v>0</v>
      </c>
      <c r="G8" s="10">
        <f>VLOOKUP(B8,[2]KKL!$B$3:$AL$59,37,0)</f>
        <v>1</v>
      </c>
      <c r="H8" s="10">
        <f>VLOOKUP(B8,[2]KKL!$B$3:$AM$59,38,0)</f>
        <v>2</v>
      </c>
      <c r="I8" s="10">
        <f>VLOOKUP(B8,[2]KKL!$B$3:$AN$59,39,0)</f>
        <v>0</v>
      </c>
      <c r="J8" s="10">
        <f t="shared" si="2"/>
        <v>31</v>
      </c>
      <c r="K8" s="3"/>
    </row>
    <row r="9" spans="1:11">
      <c r="A9" s="11">
        <f t="shared" si="1"/>
        <v>5</v>
      </c>
      <c r="B9" s="33">
        <v>591</v>
      </c>
      <c r="C9" s="28" t="s">
        <v>20</v>
      </c>
      <c r="D9" s="10">
        <f>VLOOKUP(B9,[2]KKL!$B$3:$AJ$59,35,0)</f>
        <v>22</v>
      </c>
      <c r="E9" s="10">
        <f>VLOOKUP(B9,[2]KKL!$B$3:$AP$59,41,0)</f>
        <v>5</v>
      </c>
      <c r="F9" s="10">
        <f>VLOOKUP(B9,[2]KKL!$B$3:$AO$59,40,0)</f>
        <v>0</v>
      </c>
      <c r="G9" s="10">
        <f>VLOOKUP(B9,[2]KKL!$B$3:$AL$59,37,0)</f>
        <v>0</v>
      </c>
      <c r="H9" s="10">
        <f>VLOOKUP(B9,[2]KKL!$B$3:$AM$59,38,0)</f>
        <v>3</v>
      </c>
      <c r="I9" s="10">
        <f>VLOOKUP(B9,[2]KKL!$B$3:$AN$59,39,0)</f>
        <v>1</v>
      </c>
      <c r="J9" s="10">
        <f t="shared" si="2"/>
        <v>31</v>
      </c>
      <c r="K9" s="9"/>
    </row>
    <row r="10" spans="1:11">
      <c r="A10" s="11">
        <f t="shared" si="1"/>
        <v>6</v>
      </c>
      <c r="B10" s="33">
        <v>593</v>
      </c>
      <c r="C10" s="39" t="s">
        <v>21</v>
      </c>
      <c r="D10" s="10">
        <f>VLOOKUP(B10,[2]KKL!$B$3:$AJ$59,35,0)</f>
        <v>19</v>
      </c>
      <c r="E10" s="10">
        <f>VLOOKUP(B10,[2]KKL!$B$3:$AP$59,41,0)</f>
        <v>5</v>
      </c>
      <c r="F10" s="10">
        <f>VLOOKUP(B10,[2]KKL!$B$3:$AO$59,40,0)</f>
        <v>3</v>
      </c>
      <c r="G10" s="10">
        <f>VLOOKUP(B10,[2]KKL!$B$3:$AL$59,37,0)</f>
        <v>0</v>
      </c>
      <c r="H10" s="10">
        <f>VLOOKUP(B10,[2]KKL!$B$3:$AM$59,38,0)</f>
        <v>3</v>
      </c>
      <c r="I10" s="10">
        <f>VLOOKUP(B10,[2]KKL!$B$3:$AN$59,39,0)</f>
        <v>1</v>
      </c>
      <c r="J10" s="10">
        <f t="shared" si="2"/>
        <v>31</v>
      </c>
      <c r="K10" s="3"/>
    </row>
    <row r="11" spans="1:11">
      <c r="A11" s="11">
        <f t="shared" si="1"/>
        <v>7</v>
      </c>
      <c r="B11" s="33">
        <v>611</v>
      </c>
      <c r="C11" s="28" t="s">
        <v>22</v>
      </c>
      <c r="D11" s="10">
        <f>VLOOKUP(B11,[2]KKL!$B$3:$AJ$59,35,0)</f>
        <v>23</v>
      </c>
      <c r="E11" s="10">
        <f>VLOOKUP(B11,[2]KKL!$B$3:$AP$59,41,0)</f>
        <v>4</v>
      </c>
      <c r="F11" s="10">
        <f>VLOOKUP(B11,[2]KKL!$B$3:$AO$59,40,0)</f>
        <v>1</v>
      </c>
      <c r="G11" s="10">
        <f>VLOOKUP(B11,[2]KKL!$B$3:$AL$59,37,0)</f>
        <v>0</v>
      </c>
      <c r="H11" s="10">
        <f>VLOOKUP(B11,[2]KKL!$B$3:$AM$59,38,0)</f>
        <v>3</v>
      </c>
      <c r="I11" s="10">
        <f>VLOOKUP(B11,[2]KKL!$B$3:$AN$59,39,0)</f>
        <v>0</v>
      </c>
      <c r="J11" s="10">
        <f t="shared" si="2"/>
        <v>31</v>
      </c>
      <c r="K11" s="3"/>
    </row>
    <row r="12" spans="1:11">
      <c r="A12" s="11">
        <f t="shared" si="1"/>
        <v>8</v>
      </c>
      <c r="B12" s="33">
        <v>640</v>
      </c>
      <c r="C12" s="28" t="s">
        <v>23</v>
      </c>
      <c r="D12" s="10">
        <f>VLOOKUP(B12,[2]KKL!$B$3:$AJ$59,35,0)</f>
        <v>23</v>
      </c>
      <c r="E12" s="10">
        <f>VLOOKUP(B12,[2]KKL!$B$3:$AP$59,41,0)</f>
        <v>4</v>
      </c>
      <c r="F12" s="10">
        <f>VLOOKUP(B12,[2]KKL!$B$3:$AO$59,40,0)</f>
        <v>1</v>
      </c>
      <c r="G12" s="10">
        <f>VLOOKUP(B12,[2]KKL!$B$3:$AL$59,37,0)</f>
        <v>0</v>
      </c>
      <c r="H12" s="10">
        <f>VLOOKUP(B12,[2]KKL!$B$3:$AM$59,38,0)</f>
        <v>3</v>
      </c>
      <c r="I12" s="10">
        <f>VLOOKUP(B12,[2]KKL!$B$3:$AN$59,39,0)</f>
        <v>0</v>
      </c>
      <c r="J12" s="10">
        <f t="shared" si="2"/>
        <v>31</v>
      </c>
      <c r="K12" s="3"/>
    </row>
    <row r="13" spans="1:11">
      <c r="A13" s="11">
        <f t="shared" si="1"/>
        <v>9</v>
      </c>
      <c r="B13" s="33">
        <v>714</v>
      </c>
      <c r="C13" s="28" t="s">
        <v>24</v>
      </c>
      <c r="D13" s="10">
        <f>VLOOKUP(B13,[2]KKL!$B$3:$AJ$59,35,0)</f>
        <v>23</v>
      </c>
      <c r="E13" s="10">
        <f>VLOOKUP(B13,[2]KKL!$B$3:$AP$59,41,0)</f>
        <v>4</v>
      </c>
      <c r="F13" s="10">
        <f>VLOOKUP(B13,[2]KKL!$B$3:$AO$59,40,0)</f>
        <v>1</v>
      </c>
      <c r="G13" s="10">
        <f>VLOOKUP(B13,[2]KKL!$B$3:$AL$59,37,0)</f>
        <v>1</v>
      </c>
      <c r="H13" s="10">
        <f>VLOOKUP(B13,[2]KKL!$B$3:$AM$59,38,0)</f>
        <v>2</v>
      </c>
      <c r="I13" s="10">
        <f>VLOOKUP(B13,[2]KKL!$B$3:$AN$59,39,0)</f>
        <v>0</v>
      </c>
      <c r="J13" s="10">
        <f t="shared" si="2"/>
        <v>31</v>
      </c>
      <c r="K13" s="3"/>
    </row>
    <row r="14" spans="1:11">
      <c r="A14" s="11">
        <f t="shared" si="1"/>
        <v>10</v>
      </c>
      <c r="B14" s="33">
        <v>719</v>
      </c>
      <c r="C14" s="28" t="s">
        <v>25</v>
      </c>
      <c r="D14" s="10">
        <f>VLOOKUP(B14,[2]KKL!$B$3:$AJ$59,35,0)</f>
        <v>20</v>
      </c>
      <c r="E14" s="10">
        <f>VLOOKUP(B14,[2]KKL!$B$3:$AP$59,41,0)</f>
        <v>4</v>
      </c>
      <c r="F14" s="10">
        <f>VLOOKUP(B14,[2]KKL!$B$3:$AO$59,40,0)</f>
        <v>3</v>
      </c>
      <c r="G14" s="10">
        <f>VLOOKUP(B14,[2]KKL!$B$3:$AL$59,37,0)</f>
        <v>1</v>
      </c>
      <c r="H14" s="10">
        <f>VLOOKUP(B14,[2]KKL!$B$3:$AM$59,38,0)</f>
        <v>2</v>
      </c>
      <c r="I14" s="10">
        <f>VLOOKUP(B14,[2]KKL!$B$3:$AN$59,39,0)</f>
        <v>1</v>
      </c>
      <c r="J14" s="10">
        <f t="shared" si="2"/>
        <v>31</v>
      </c>
      <c r="K14" s="3"/>
    </row>
    <row r="15" spans="1:11">
      <c r="A15" s="11">
        <f t="shared" si="1"/>
        <v>11</v>
      </c>
      <c r="B15" s="33">
        <v>795</v>
      </c>
      <c r="C15" s="28" t="s">
        <v>28</v>
      </c>
      <c r="D15" s="10">
        <f>VLOOKUP(B15,[2]KKL!$B$3:$AJ$59,35,0)</f>
        <v>12</v>
      </c>
      <c r="E15" s="10">
        <f>VLOOKUP(B15,[2]KKL!$B$3:$AP$59,41,0)</f>
        <v>3</v>
      </c>
      <c r="F15" s="10">
        <f>VLOOKUP(B15,[2]KKL!$B$3:$AO$59,40,0)</f>
        <v>11</v>
      </c>
      <c r="G15" s="10">
        <f>VLOOKUP(B15,[2]KKL!$B$3:$AL$59,37,0)</f>
        <v>2</v>
      </c>
      <c r="H15" s="10">
        <f>VLOOKUP(B15,[2]KKL!$B$3:$AM$59,38,0)</f>
        <v>0</v>
      </c>
      <c r="I15" s="10">
        <f>VLOOKUP(B15,[2]KKL!$B$3:$AN$59,39,0)</f>
        <v>3</v>
      </c>
      <c r="J15" s="10">
        <f t="shared" si="2"/>
        <v>31</v>
      </c>
      <c r="K15" s="3"/>
    </row>
    <row r="16" spans="1:11">
      <c r="A16" s="11">
        <f t="shared" si="1"/>
        <v>12</v>
      </c>
      <c r="B16" s="33">
        <v>806</v>
      </c>
      <c r="C16" s="28" t="s">
        <v>31</v>
      </c>
      <c r="D16" s="10">
        <f>VLOOKUP(B16,[2]KKL!$B$3:$AJ$59,35,0)</f>
        <v>0</v>
      </c>
      <c r="E16" s="10">
        <f>VLOOKUP(B16,[2]KKL!$B$3:$AP$59,41,0)</f>
        <v>0</v>
      </c>
      <c r="F16" s="10">
        <f>VLOOKUP(B16,[2]KKL!$B$3:$AO$59,40,0)</f>
        <v>31</v>
      </c>
      <c r="G16" s="10">
        <f>VLOOKUP(B16,[2]KKL!$B$3:$AL$59,37,0)</f>
        <v>0</v>
      </c>
      <c r="H16" s="10">
        <f>VLOOKUP(B16,[2]KKL!$B$3:$AM$59,38,0)</f>
        <v>0</v>
      </c>
      <c r="I16" s="10">
        <f>VLOOKUP(B16,[2]KKL!$B$3:$AN$59,39,0)</f>
        <v>0</v>
      </c>
      <c r="J16" s="10">
        <f t="shared" si="2"/>
        <v>31</v>
      </c>
      <c r="K16" s="3"/>
    </row>
    <row r="17" spans="1:11">
      <c r="A17" s="11">
        <f t="shared" si="1"/>
        <v>13</v>
      </c>
      <c r="B17" s="33">
        <v>811</v>
      </c>
      <c r="C17" s="28" t="s">
        <v>32</v>
      </c>
      <c r="D17" s="10">
        <f>VLOOKUP(B17,[2]KKL!$B$3:$AJ$59,35,0)</f>
        <v>24</v>
      </c>
      <c r="E17" s="10">
        <f>VLOOKUP(B17,[2]KKL!$B$3:$AP$59,41,0)</f>
        <v>4</v>
      </c>
      <c r="F17" s="10">
        <f>VLOOKUP(B17,[2]KKL!$B$3:$AO$59,40,0)</f>
        <v>0</v>
      </c>
      <c r="G17" s="10">
        <f>VLOOKUP(B17,[2]KKL!$B$3:$AL$59,37,0)</f>
        <v>1</v>
      </c>
      <c r="H17" s="10">
        <f>VLOOKUP(B17,[2]KKL!$B$3:$AM$59,38,0)</f>
        <v>2</v>
      </c>
      <c r="I17" s="10">
        <f>VLOOKUP(B17,[2]KKL!$B$3:$AN$59,39,0)</f>
        <v>0</v>
      </c>
      <c r="J17" s="10">
        <f t="shared" si="2"/>
        <v>31</v>
      </c>
      <c r="K17" s="3"/>
    </row>
    <row r="18" spans="1:11">
      <c r="A18" s="11">
        <f t="shared" si="1"/>
        <v>14</v>
      </c>
      <c r="B18" s="33">
        <v>998</v>
      </c>
      <c r="C18" s="28" t="s">
        <v>53</v>
      </c>
      <c r="D18" s="10">
        <f>VLOOKUP(B18,[2]KKL!$B$3:$AJ$59,35,0)</f>
        <v>24</v>
      </c>
      <c r="E18" s="10">
        <f>VLOOKUP(B18,[2]KKL!$B$3:$AP$59,41,0)</f>
        <v>4</v>
      </c>
      <c r="F18" s="10">
        <f>VLOOKUP(B18,[2]KKL!$B$3:$AO$59,40,0)</f>
        <v>0</v>
      </c>
      <c r="G18" s="10">
        <f>VLOOKUP(B18,[2]KKL!$B$3:$AL$59,37,0)</f>
        <v>0</v>
      </c>
      <c r="H18" s="10">
        <f>VLOOKUP(B18,[2]KKL!$B$3:$AM$59,38,0)</f>
        <v>3</v>
      </c>
      <c r="I18" s="10">
        <f>VLOOKUP(B18,[2]KKL!$B$3:$AN$59,39,0)</f>
        <v>0</v>
      </c>
      <c r="J18" s="10">
        <f t="shared" si="2"/>
        <v>31</v>
      </c>
      <c r="K18" s="3"/>
    </row>
    <row r="19" spans="1:11">
      <c r="A19" s="11">
        <f t="shared" si="1"/>
        <v>15</v>
      </c>
      <c r="B19" s="33">
        <v>999</v>
      </c>
      <c r="C19" s="28" t="s">
        <v>64</v>
      </c>
      <c r="D19" s="10">
        <f>VLOOKUP(B19,[2]KKL!$B$3:$AJ$59,35,0)</f>
        <v>22</v>
      </c>
      <c r="E19" s="10">
        <f>VLOOKUP(B19,[2]KKL!$B$3:$AP$59,41,0)</f>
        <v>4</v>
      </c>
      <c r="F19" s="10">
        <f>VLOOKUP(B19,[2]KKL!$B$3:$AO$59,40,0)</f>
        <v>1</v>
      </c>
      <c r="G19" s="10">
        <f>VLOOKUP(B19,[2]KKL!$B$3:$AL$59,37,0)</f>
        <v>3</v>
      </c>
      <c r="H19" s="10">
        <f>VLOOKUP(B19,[2]KKL!$B$3:$AM$59,38,0)</f>
        <v>0</v>
      </c>
      <c r="I19" s="10">
        <f>VLOOKUP(B19,[2]KKL!$B$3:$AN$59,39,0)</f>
        <v>1</v>
      </c>
      <c r="J19" s="10">
        <f t="shared" si="2"/>
        <v>31</v>
      </c>
      <c r="K19" s="3"/>
    </row>
    <row r="20" spans="1:11">
      <c r="A20" s="11">
        <f t="shared" si="1"/>
        <v>16</v>
      </c>
      <c r="B20" s="33">
        <v>1005</v>
      </c>
      <c r="C20" s="28" t="s">
        <v>65</v>
      </c>
      <c r="D20" s="10">
        <f>VLOOKUP(B20,[2]KKL!$B$3:$AJ$59,35,0)</f>
        <v>22</v>
      </c>
      <c r="E20" s="10">
        <f>VLOOKUP(B20,[2]KKL!$B$3:$AP$59,41,0)</f>
        <v>4</v>
      </c>
      <c r="F20" s="10">
        <f>VLOOKUP(B20,[2]KKL!$B$3:$AO$59,40,0)</f>
        <v>2</v>
      </c>
      <c r="G20" s="10">
        <f>VLOOKUP(B20,[2]KKL!$B$3:$AL$59,37,0)</f>
        <v>1</v>
      </c>
      <c r="H20" s="10">
        <f>VLOOKUP(B20,[2]KKL!$B$3:$AM$59,38,0)</f>
        <v>2</v>
      </c>
      <c r="I20" s="10">
        <f>VLOOKUP(B20,[2]KKL!$B$3:$AN$59,39,0)</f>
        <v>0</v>
      </c>
      <c r="J20" s="10">
        <f t="shared" si="2"/>
        <v>31</v>
      </c>
      <c r="K20" s="3"/>
    </row>
    <row r="21" spans="1:11">
      <c r="A21" s="11">
        <f t="shared" si="1"/>
        <v>17</v>
      </c>
      <c r="B21" s="33">
        <v>1012</v>
      </c>
      <c r="C21" s="28" t="s">
        <v>66</v>
      </c>
      <c r="D21" s="10">
        <f>VLOOKUP(B21,[2]KKL!$B$3:$AJ$59,35,0)</f>
        <v>20</v>
      </c>
      <c r="E21" s="10">
        <f>VLOOKUP(B21,[2]KKL!$B$3:$AP$59,41,0)</f>
        <v>5</v>
      </c>
      <c r="F21" s="10">
        <f>VLOOKUP(B21,[2]KKL!$B$3:$AO$59,40,0)</f>
        <v>1</v>
      </c>
      <c r="G21" s="10">
        <f>VLOOKUP(B21,[2]KKL!$B$3:$AL$59,37,0)</f>
        <v>3</v>
      </c>
      <c r="H21" s="10">
        <f>VLOOKUP(B21,[2]KKL!$B$3:$AM$59,38,0)</f>
        <v>0</v>
      </c>
      <c r="I21" s="10">
        <f>VLOOKUP(B21,[2]KKL!$B$3:$AN$59,39,0)</f>
        <v>2</v>
      </c>
      <c r="J21" s="10">
        <f t="shared" si="2"/>
        <v>31</v>
      </c>
      <c r="K21" s="3"/>
    </row>
    <row r="22" spans="1:11">
      <c r="A22" s="11">
        <f t="shared" si="1"/>
        <v>18</v>
      </c>
      <c r="B22" s="33">
        <v>1014</v>
      </c>
      <c r="C22" s="28" t="s">
        <v>67</v>
      </c>
      <c r="D22" s="10">
        <f>VLOOKUP(B22,[2]KKL!$B$3:$AJ$59,35,0)</f>
        <v>22.5</v>
      </c>
      <c r="E22" s="10">
        <f>VLOOKUP(B22,[2]KKL!$B$3:$AP$59,41,0)</f>
        <v>5</v>
      </c>
      <c r="F22" s="10">
        <f>VLOOKUP(B22,[2]KKL!$B$3:$AO$59,40,0)</f>
        <v>0.5</v>
      </c>
      <c r="G22" s="10">
        <f>VLOOKUP(B22,[2]KKL!$B$3:$AL$59,37,0)</f>
        <v>1</v>
      </c>
      <c r="H22" s="10">
        <f>VLOOKUP(B22,[2]KKL!$B$3:$AM$59,38,0)</f>
        <v>2</v>
      </c>
      <c r="I22" s="10">
        <f>VLOOKUP(B22,[2]KKL!$B$3:$AN$59,39,0)</f>
        <v>0</v>
      </c>
      <c r="J22" s="10">
        <f t="shared" si="2"/>
        <v>31</v>
      </c>
      <c r="K22" s="3"/>
    </row>
    <row r="23" spans="1:11">
      <c r="A23" s="11">
        <f t="shared" si="1"/>
        <v>19</v>
      </c>
      <c r="B23" s="33">
        <v>1016</v>
      </c>
      <c r="C23" s="28" t="s">
        <v>68</v>
      </c>
      <c r="D23" s="10">
        <f>VLOOKUP(B23,[2]KKL!$B$3:$AJ$59,35,0)</f>
        <v>23</v>
      </c>
      <c r="E23" s="10">
        <f>VLOOKUP(B23,[2]KKL!$B$3:$AP$59,41,0)</f>
        <v>4</v>
      </c>
      <c r="F23" s="10">
        <f>VLOOKUP(B23,[2]KKL!$B$3:$AO$59,40,0)</f>
        <v>0</v>
      </c>
      <c r="G23" s="10">
        <f>VLOOKUP(B23,[2]KKL!$B$3:$AL$59,37,0)</f>
        <v>0</v>
      </c>
      <c r="H23" s="10">
        <f>VLOOKUP(B23,[2]KKL!$B$3:$AM$59,38,0)</f>
        <v>3</v>
      </c>
      <c r="I23" s="10">
        <f>VLOOKUP(B23,[2]KKL!$B$3:$AN$59,39,0)</f>
        <v>1</v>
      </c>
      <c r="J23" s="10">
        <f t="shared" si="2"/>
        <v>31</v>
      </c>
      <c r="K23" s="3"/>
    </row>
    <row r="24" spans="1:11">
      <c r="A24" s="11">
        <f t="shared" si="1"/>
        <v>20</v>
      </c>
      <c r="B24" s="33">
        <v>1021</v>
      </c>
      <c r="C24" s="28" t="s">
        <v>69</v>
      </c>
      <c r="D24" s="10">
        <f>VLOOKUP(B24,[2]KKL!$B$3:$AJ$59,35,0)</f>
        <v>24</v>
      </c>
      <c r="E24" s="10">
        <f>VLOOKUP(B24,[2]KKL!$B$3:$AP$59,41,0)</f>
        <v>4</v>
      </c>
      <c r="F24" s="10">
        <f>VLOOKUP(B24,[2]KKL!$B$3:$AO$59,40,0)</f>
        <v>0</v>
      </c>
      <c r="G24" s="10">
        <f>VLOOKUP(B24,[2]KKL!$B$3:$AL$59,37,0)</f>
        <v>3</v>
      </c>
      <c r="H24" s="10">
        <f>VLOOKUP(B24,[2]KKL!$B$3:$AM$59,38,0)</f>
        <v>0</v>
      </c>
      <c r="I24" s="10">
        <f>VLOOKUP(B24,[2]KKL!$B$3:$AN$59,39,0)</f>
        <v>0</v>
      </c>
      <c r="J24" s="10">
        <f t="shared" si="2"/>
        <v>31</v>
      </c>
      <c r="K24" s="3"/>
    </row>
    <row r="25" spans="1:11">
      <c r="A25" s="11">
        <f t="shared" si="1"/>
        <v>21</v>
      </c>
      <c r="B25" s="33">
        <v>1028</v>
      </c>
      <c r="C25" s="28" t="s">
        <v>70</v>
      </c>
      <c r="D25" s="10">
        <f>VLOOKUP(B25,[2]KKL!$B$3:$AJ$59,35,0)</f>
        <v>17</v>
      </c>
      <c r="E25" s="10">
        <f>VLOOKUP(B25,[2]KKL!$B$3:$AP$59,41,0)</f>
        <v>4</v>
      </c>
      <c r="F25" s="10">
        <f>VLOOKUP(B25,[2]KKL!$B$3:$AO$59,40,0)</f>
        <v>4</v>
      </c>
      <c r="G25" s="10">
        <f>VLOOKUP(B25,[2]KKL!$B$3:$AL$59,37,0)</f>
        <v>3</v>
      </c>
      <c r="H25" s="10">
        <f>VLOOKUP(B25,[2]KKL!$B$3:$AM$59,38,0)</f>
        <v>0</v>
      </c>
      <c r="I25" s="10">
        <f>VLOOKUP(B25,[2]KKL!$B$3:$AN$59,39,0)</f>
        <v>3</v>
      </c>
      <c r="J25" s="10">
        <f t="shared" si="2"/>
        <v>31</v>
      </c>
      <c r="K25" s="3"/>
    </row>
    <row r="26" spans="1:11">
      <c r="A26" s="11">
        <f t="shared" si="1"/>
        <v>22</v>
      </c>
      <c r="B26" s="33">
        <v>1032</v>
      </c>
      <c r="C26" s="28" t="s">
        <v>71</v>
      </c>
      <c r="D26" s="10">
        <f>VLOOKUP(B26,[2]KKL!$B$3:$AJ$59,35,0)</f>
        <v>19</v>
      </c>
      <c r="E26" s="10">
        <f>VLOOKUP(B26,[2]KKL!$B$3:$AP$59,41,0)</f>
        <v>3</v>
      </c>
      <c r="F26" s="10">
        <f>VLOOKUP(B26,[2]KKL!$B$3:$AO$59,40,0)</f>
        <v>3</v>
      </c>
      <c r="G26" s="10">
        <f>VLOOKUP(B26,[2]KKL!$B$3:$AL$59,37,0)</f>
        <v>2</v>
      </c>
      <c r="H26" s="10">
        <f>VLOOKUP(B26,[2]KKL!$B$3:$AM$59,38,0)</f>
        <v>1</v>
      </c>
      <c r="I26" s="10">
        <f>VLOOKUP(B26,[2]KKL!$B$3:$AN$59,39,0)</f>
        <v>3</v>
      </c>
      <c r="J26" s="10">
        <f t="shared" si="2"/>
        <v>31</v>
      </c>
      <c r="K26" s="3"/>
    </row>
    <row r="27" spans="1:11">
      <c r="A27" s="11">
        <f t="shared" si="1"/>
        <v>23</v>
      </c>
      <c r="B27" s="33">
        <v>1040</v>
      </c>
      <c r="C27" s="28" t="s">
        <v>72</v>
      </c>
      <c r="D27" s="10">
        <f>VLOOKUP(B27,[2]KKL!$B$3:$AJ$59,35,0)</f>
        <v>23</v>
      </c>
      <c r="E27" s="10">
        <f>VLOOKUP(B27,[2]KKL!$B$3:$AP$59,41,0)</f>
        <v>4</v>
      </c>
      <c r="F27" s="10">
        <f>VLOOKUP(B27,[2]KKL!$B$3:$AO$59,40,0)</f>
        <v>1</v>
      </c>
      <c r="G27" s="10">
        <f>VLOOKUP(B27,[2]KKL!$B$3:$AL$59,37,0)</f>
        <v>0</v>
      </c>
      <c r="H27" s="10">
        <f>VLOOKUP(B27,[2]KKL!$B$3:$AM$59,38,0)</f>
        <v>3</v>
      </c>
      <c r="I27" s="10">
        <f>VLOOKUP(B27,[2]KKL!$B$3:$AN$59,39,0)</f>
        <v>0</v>
      </c>
      <c r="J27" s="10">
        <f t="shared" si="2"/>
        <v>31</v>
      </c>
      <c r="K27" s="3"/>
    </row>
    <row r="28" spans="1:11">
      <c r="A28" s="11">
        <f t="shared" si="1"/>
        <v>24</v>
      </c>
      <c r="B28" s="33">
        <v>1041</v>
      </c>
      <c r="C28" s="28" t="s">
        <v>73</v>
      </c>
      <c r="D28" s="10">
        <f>VLOOKUP(B28,[2]KKL!$B$3:$AJ$59,35,0)</f>
        <v>20</v>
      </c>
      <c r="E28" s="10">
        <f>VLOOKUP(B28,[2]KKL!$B$3:$AP$59,41,0)</f>
        <v>4</v>
      </c>
      <c r="F28" s="10">
        <f>VLOOKUP(B28,[2]KKL!$B$3:$AO$59,40,0)</f>
        <v>3</v>
      </c>
      <c r="G28" s="10">
        <f>VLOOKUP(B28,[2]KKL!$B$3:$AL$59,37,0)</f>
        <v>0</v>
      </c>
      <c r="H28" s="10">
        <f>VLOOKUP(B28,[2]KKL!$B$3:$AM$59,38,0)</f>
        <v>3</v>
      </c>
      <c r="I28" s="10">
        <f>VLOOKUP(B28,[2]KKL!$B$3:$AN$59,39,0)</f>
        <v>1</v>
      </c>
      <c r="J28" s="10">
        <f t="shared" si="2"/>
        <v>31</v>
      </c>
      <c r="K28" s="3"/>
    </row>
    <row r="29" spans="1:11">
      <c r="A29" s="11">
        <f t="shared" si="1"/>
        <v>25</v>
      </c>
      <c r="B29" s="33">
        <v>1042</v>
      </c>
      <c r="C29" s="28" t="s">
        <v>74</v>
      </c>
      <c r="D29" s="10">
        <f>VLOOKUP(B29,[2]KKL!$B$3:$AJ$59,35,0)</f>
        <v>19</v>
      </c>
      <c r="E29" s="10">
        <f>VLOOKUP(B29,[2]KKL!$B$3:$AP$59,41,0)</f>
        <v>3</v>
      </c>
      <c r="F29" s="10">
        <f>VLOOKUP(B29,[2]KKL!$B$3:$AO$59,40,0)</f>
        <v>6</v>
      </c>
      <c r="G29" s="10">
        <f>VLOOKUP(B29,[2]KKL!$B$3:$AL$59,37,0)</f>
        <v>1</v>
      </c>
      <c r="H29" s="10">
        <f>VLOOKUP(B29,[2]KKL!$B$3:$AM$59,38,0)</f>
        <v>2</v>
      </c>
      <c r="I29" s="10">
        <f>VLOOKUP(B29,[2]KKL!$B$3:$AN$59,39,0)</f>
        <v>0</v>
      </c>
      <c r="J29" s="10">
        <f t="shared" si="2"/>
        <v>31</v>
      </c>
      <c r="K29" s="3"/>
    </row>
    <row r="30" spans="1:11">
      <c r="A30" s="11">
        <f t="shared" si="1"/>
        <v>26</v>
      </c>
      <c r="B30" s="33">
        <v>10019</v>
      </c>
      <c r="C30" s="28" t="s">
        <v>75</v>
      </c>
      <c r="D30" s="10">
        <f>VLOOKUP(B30,[2]KKL!$B$3:$AJ$59,35,0)</f>
        <v>23</v>
      </c>
      <c r="E30" s="10">
        <f>VLOOKUP(B30,[2]KKL!$B$3:$AP$59,41,0)</f>
        <v>4</v>
      </c>
      <c r="F30" s="10">
        <f>VLOOKUP(B30,[2]KKL!$B$3:$AO$59,40,0)</f>
        <v>0</v>
      </c>
      <c r="G30" s="10">
        <f>VLOOKUP(B30,[2]KKL!$B$3:$AL$59,37,0)</f>
        <v>1</v>
      </c>
      <c r="H30" s="10">
        <f>VLOOKUP(B30,[2]KKL!$B$3:$AM$59,38,0)</f>
        <v>2</v>
      </c>
      <c r="I30" s="10">
        <f>VLOOKUP(B30,[2]KKL!$B$3:$AN$59,39,0)</f>
        <v>1</v>
      </c>
      <c r="J30" s="10">
        <f t="shared" si="2"/>
        <v>31</v>
      </c>
      <c r="K30" s="3"/>
    </row>
    <row r="31" spans="1:11">
      <c r="A31" s="11">
        <f t="shared" si="1"/>
        <v>27</v>
      </c>
      <c r="B31" s="33">
        <v>10021</v>
      </c>
      <c r="C31" s="28" t="s">
        <v>76</v>
      </c>
      <c r="D31" s="10">
        <f>VLOOKUP(B31,[2]KKL!$B$3:$AJ$59,35,0)</f>
        <v>23</v>
      </c>
      <c r="E31" s="10">
        <f>VLOOKUP(B31,[2]KKL!$B$3:$AP$59,41,0)</f>
        <v>4</v>
      </c>
      <c r="F31" s="10">
        <f>VLOOKUP(B31,[2]KKL!$B$3:$AO$59,40,0)</f>
        <v>1</v>
      </c>
      <c r="G31" s="10">
        <f>VLOOKUP(B31,[2]KKL!$B$3:$AL$59,37,0)</f>
        <v>1</v>
      </c>
      <c r="H31" s="10">
        <f>VLOOKUP(B31,[2]KKL!$B$3:$AM$59,38,0)</f>
        <v>2</v>
      </c>
      <c r="I31" s="10">
        <f>VLOOKUP(B31,[2]KKL!$B$3:$AN$59,39,0)</f>
        <v>0</v>
      </c>
      <c r="J31" s="10">
        <f t="shared" si="2"/>
        <v>31</v>
      </c>
      <c r="K31" s="3"/>
    </row>
    <row r="32" spans="1:11">
      <c r="A32" s="11">
        <f t="shared" si="1"/>
        <v>28</v>
      </c>
      <c r="B32" s="33">
        <v>10171</v>
      </c>
      <c r="C32" s="40" t="s">
        <v>77</v>
      </c>
      <c r="D32" s="10">
        <f>VLOOKUP(B32,[2]KKL!$B$3:$AJ$59,35,0)</f>
        <v>22</v>
      </c>
      <c r="E32" s="10">
        <f>VLOOKUP(B32,[2]KKL!$B$3:$AP$59,41,0)</f>
        <v>4</v>
      </c>
      <c r="F32" s="10">
        <f>VLOOKUP(B32,[2]KKL!$B$3:$AO$59,40,0)</f>
        <v>1</v>
      </c>
      <c r="G32" s="10">
        <f>VLOOKUP(B32,[2]KKL!$B$3:$AL$59,37,0)</f>
        <v>1</v>
      </c>
      <c r="H32" s="10">
        <f>VLOOKUP(B32,[2]KKL!$B$3:$AM$59,38,0)</f>
        <v>2</v>
      </c>
      <c r="I32" s="10">
        <f>VLOOKUP(B32,[2]KKL!$B$3:$AN$59,39,0)</f>
        <v>1</v>
      </c>
      <c r="J32" s="10">
        <f t="shared" si="2"/>
        <v>31</v>
      </c>
      <c r="K32" s="3"/>
    </row>
    <row r="33" spans="1:11">
      <c r="A33" s="11">
        <f t="shared" si="1"/>
        <v>29</v>
      </c>
      <c r="B33" s="10">
        <v>10180</v>
      </c>
      <c r="C33" s="4" t="s">
        <v>78</v>
      </c>
      <c r="D33" s="10">
        <f>VLOOKUP(B33,[2]KKL!$B$3:$AJ$59,35,0)</f>
        <v>0</v>
      </c>
      <c r="E33" s="10">
        <f>VLOOKUP(B33,[2]KKL!$B$3:$AP$59,41,0)</f>
        <v>0</v>
      </c>
      <c r="F33" s="10">
        <f>VLOOKUP(B33,[2]KKL!$B$3:$AO$59,40,0)</f>
        <v>31</v>
      </c>
      <c r="G33" s="10">
        <f>VLOOKUP(B33,[2]KKL!$B$3:$AL$59,37,0)</f>
        <v>0</v>
      </c>
      <c r="H33" s="10">
        <f>VLOOKUP(B33,[2]KKL!$B$3:$AM$59,38,0)</f>
        <v>0</v>
      </c>
      <c r="I33" s="10">
        <f>VLOOKUP(B33,[2]KKL!$B$3:$AN$59,39,0)</f>
        <v>0</v>
      </c>
      <c r="J33" s="10">
        <f t="shared" si="2"/>
        <v>31</v>
      </c>
      <c r="K33" s="3"/>
    </row>
    <row r="34" spans="1:11">
      <c r="A34" s="11">
        <f t="shared" si="1"/>
        <v>30</v>
      </c>
      <c r="B34" s="33">
        <v>10185</v>
      </c>
      <c r="C34" s="40" t="s">
        <v>79</v>
      </c>
      <c r="D34" s="10">
        <f>VLOOKUP(B34,[2]KKL!$B$3:$AJ$59,35,0)</f>
        <v>16</v>
      </c>
      <c r="E34" s="10">
        <f>VLOOKUP(B34,[2]KKL!$B$3:$AP$59,41,0)</f>
        <v>2</v>
      </c>
      <c r="F34" s="10">
        <f>VLOOKUP(B34,[2]KKL!$B$3:$AO$59,40,0)</f>
        <v>10</v>
      </c>
      <c r="G34" s="10">
        <f>VLOOKUP(B34,[2]KKL!$B$3:$AL$59,37,0)</f>
        <v>0</v>
      </c>
      <c r="H34" s="10">
        <f>VLOOKUP(B34,[2]KKL!$B$3:$AM$59,38,0)</f>
        <v>3</v>
      </c>
      <c r="I34" s="10">
        <f>VLOOKUP(B34,[2]KKL!$B$3:$AN$59,39,0)</f>
        <v>0</v>
      </c>
      <c r="J34" s="10">
        <f t="shared" si="2"/>
        <v>31</v>
      </c>
      <c r="K34" s="3"/>
    </row>
    <row r="35" spans="1:11">
      <c r="A35" s="11">
        <f t="shared" si="1"/>
        <v>31</v>
      </c>
      <c r="B35" s="33">
        <v>10186</v>
      </c>
      <c r="C35" s="40" t="s">
        <v>80</v>
      </c>
      <c r="D35" s="10">
        <f>VLOOKUP(B35,[2]KKL!$B$3:$AJ$59,35,0)</f>
        <v>19</v>
      </c>
      <c r="E35" s="10">
        <f>VLOOKUP(B35,[2]KKL!$B$3:$AP$59,41,0)</f>
        <v>4</v>
      </c>
      <c r="F35" s="10">
        <f>VLOOKUP(B35,[2]KKL!$B$3:$AO$59,40,0)</f>
        <v>4</v>
      </c>
      <c r="G35" s="10">
        <f>VLOOKUP(B35,[2]KKL!$B$3:$AL$59,37,0)</f>
        <v>0</v>
      </c>
      <c r="H35" s="10">
        <f>VLOOKUP(B35,[2]KKL!$B$3:$AM$59,38,0)</f>
        <v>3</v>
      </c>
      <c r="I35" s="10">
        <f>VLOOKUP(B35,[2]KKL!$B$3:$AN$59,39,0)</f>
        <v>1</v>
      </c>
      <c r="J35" s="10">
        <f t="shared" si="2"/>
        <v>31</v>
      </c>
      <c r="K35" s="3"/>
    </row>
    <row r="36" spans="1:11">
      <c r="A36" s="11">
        <f t="shared" si="1"/>
        <v>32</v>
      </c>
      <c r="B36" s="12">
        <v>10187</v>
      </c>
      <c r="C36" s="41" t="s">
        <v>81</v>
      </c>
      <c r="D36" s="10">
        <f>VLOOKUP(B36,[2]KKL!$B$3:$AJ$59,35,0)</f>
        <v>22</v>
      </c>
      <c r="E36" s="10">
        <f>VLOOKUP(B36,[2]KKL!$B$3:$AP$59,41,0)</f>
        <v>3</v>
      </c>
      <c r="F36" s="10">
        <f>VLOOKUP(B36,[2]KKL!$B$3:$AO$59,40,0)</f>
        <v>3</v>
      </c>
      <c r="G36" s="10">
        <f>VLOOKUP(B36,[2]KKL!$B$3:$AL$59,37,0)</f>
        <v>1</v>
      </c>
      <c r="H36" s="10">
        <f>VLOOKUP(B36,[2]KKL!$B$3:$AM$59,38,0)</f>
        <v>2</v>
      </c>
      <c r="I36" s="10">
        <f>VLOOKUP(B36,[2]KKL!$B$3:$AN$59,39,0)</f>
        <v>0</v>
      </c>
      <c r="J36" s="10">
        <f t="shared" si="2"/>
        <v>31</v>
      </c>
      <c r="K36" s="3"/>
    </row>
    <row r="37" spans="1:11" ht="19.5" customHeight="1">
      <c r="A37" s="11">
        <f t="shared" si="1"/>
        <v>33</v>
      </c>
      <c r="B37" s="12">
        <v>10188</v>
      </c>
      <c r="C37" s="41" t="s">
        <v>82</v>
      </c>
      <c r="D37" s="10">
        <f>VLOOKUP(B37,[2]KKL!$B$3:$AJ$59,35,0)</f>
        <v>3.5</v>
      </c>
      <c r="E37" s="10">
        <f>VLOOKUP(B37,[2]KKL!$B$3:$AP$59,41,0)</f>
        <v>1</v>
      </c>
      <c r="F37" s="10">
        <f>VLOOKUP(B37,[2]KKL!$B$3:$AO$59,40,0)</f>
        <v>1.5</v>
      </c>
      <c r="G37" s="10">
        <f>VLOOKUP(B37,[2]KKL!$B$3:$AL$59,37,0)</f>
        <v>0</v>
      </c>
      <c r="H37" s="10">
        <f>VLOOKUP(B37,[2]KKL!$B$3:$AM$59,38,0)</f>
        <v>0</v>
      </c>
      <c r="I37" s="10">
        <f>VLOOKUP(B37,[2]KKL!$B$3:$AN$59,39,0)</f>
        <v>0</v>
      </c>
      <c r="J37" s="10">
        <f t="shared" si="2"/>
        <v>6</v>
      </c>
      <c r="K37" s="3"/>
    </row>
    <row r="38" spans="1:11">
      <c r="A38" s="11">
        <f t="shared" si="1"/>
        <v>34</v>
      </c>
      <c r="B38" s="12">
        <v>10197</v>
      </c>
      <c r="C38" s="41" t="s">
        <v>83</v>
      </c>
      <c r="D38" s="10">
        <f>VLOOKUP(B38,[2]KKL!$B$3:$AJ$59,35,0)</f>
        <v>22</v>
      </c>
      <c r="E38" s="10">
        <f>VLOOKUP(B38,[2]KKL!$B$3:$AP$59,41,0)</f>
        <v>3</v>
      </c>
      <c r="F38" s="10">
        <f>VLOOKUP(B38,[2]KKL!$B$3:$AO$59,40,0)</f>
        <v>2</v>
      </c>
      <c r="G38" s="10">
        <f>VLOOKUP(B38,[2]KKL!$B$3:$AL$59,37,0)</f>
        <v>0</v>
      </c>
      <c r="H38" s="10">
        <f>VLOOKUP(B38,[2]KKL!$B$3:$AM$59,38,0)</f>
        <v>3</v>
      </c>
      <c r="I38" s="10">
        <f>VLOOKUP(B38,[2]KKL!$B$3:$AN$59,39,0)</f>
        <v>1</v>
      </c>
      <c r="J38" s="10">
        <f t="shared" si="2"/>
        <v>31</v>
      </c>
      <c r="K38" s="3"/>
    </row>
    <row r="39" spans="1:11">
      <c r="A39" s="11">
        <f t="shared" si="1"/>
        <v>35</v>
      </c>
      <c r="B39" s="12">
        <v>10198</v>
      </c>
      <c r="C39" s="41" t="s">
        <v>84</v>
      </c>
      <c r="D39" s="10">
        <f>VLOOKUP(B39,[2]KKL!$B$3:$AJ$59,35,0)</f>
        <v>20.5</v>
      </c>
      <c r="E39" s="10">
        <f>VLOOKUP(B39,[2]KKL!$B$3:$AP$59,41,0)</f>
        <v>4</v>
      </c>
      <c r="F39" s="10">
        <f>VLOOKUP(B39,[2]KKL!$B$3:$AO$59,40,0)</f>
        <v>2.5</v>
      </c>
      <c r="G39" s="10">
        <f>VLOOKUP(B39,[2]KKL!$B$3:$AL$59,37,0)</f>
        <v>2</v>
      </c>
      <c r="H39" s="10">
        <f>VLOOKUP(B39,[2]KKL!$B$3:$AM$59,38,0)</f>
        <v>1</v>
      </c>
      <c r="I39" s="10">
        <f>VLOOKUP(B39,[2]KKL!$B$3:$AN$59,39,0)</f>
        <v>1</v>
      </c>
      <c r="J39" s="10">
        <f t="shared" si="2"/>
        <v>31</v>
      </c>
      <c r="K39" s="3"/>
    </row>
    <row r="40" spans="1:11">
      <c r="A40" s="11">
        <f t="shared" si="1"/>
        <v>36</v>
      </c>
      <c r="B40" s="12">
        <v>10199</v>
      </c>
      <c r="C40" s="41" t="s">
        <v>85</v>
      </c>
      <c r="D40" s="10">
        <f>VLOOKUP(B40,[2]KKL!$B$3:$AJ$59,35,0)</f>
        <v>21</v>
      </c>
      <c r="E40" s="10">
        <f>VLOOKUP(B40,[2]KKL!$B$3:$AP$59,41,0)</f>
        <v>3</v>
      </c>
      <c r="F40" s="10">
        <f>VLOOKUP(B40,[2]KKL!$B$3:$AO$59,40,0)</f>
        <v>4</v>
      </c>
      <c r="G40" s="10">
        <f>VLOOKUP(B40,[2]KKL!$B$3:$AL$59,37,0)</f>
        <v>1</v>
      </c>
      <c r="H40" s="10">
        <f>VLOOKUP(B40,[2]KKL!$B$3:$AM$59,38,0)</f>
        <v>2</v>
      </c>
      <c r="I40" s="10">
        <f>VLOOKUP(B40,[2]KKL!$B$3:$AN$59,39,0)</f>
        <v>0</v>
      </c>
      <c r="J40" s="10">
        <f t="shared" si="2"/>
        <v>31</v>
      </c>
      <c r="K40" s="3"/>
    </row>
    <row r="41" spans="1:11">
      <c r="A41" s="11">
        <f t="shared" si="1"/>
        <v>37</v>
      </c>
      <c r="B41" s="12">
        <v>10200</v>
      </c>
      <c r="C41" s="41" t="s">
        <v>86</v>
      </c>
      <c r="D41" s="10">
        <f>VLOOKUP(B41,[2]KKL!$B$3:$AJ$59,35,0)</f>
        <v>22</v>
      </c>
      <c r="E41" s="10">
        <f>VLOOKUP(B41,[2]KKL!$B$3:$AP$59,41,0)</f>
        <v>2</v>
      </c>
      <c r="F41" s="10">
        <f>VLOOKUP(B41,[2]KKL!$B$3:$AO$59,40,0)</f>
        <v>4</v>
      </c>
      <c r="G41" s="10">
        <f>VLOOKUP(B41,[2]KKL!$B$3:$AL$59,37,0)</f>
        <v>0</v>
      </c>
      <c r="H41" s="10">
        <f>VLOOKUP(B41,[2]KKL!$B$3:$AM$59,38,0)</f>
        <v>3</v>
      </c>
      <c r="I41" s="10">
        <f>VLOOKUP(B41,[2]KKL!$B$3:$AN$59,39,0)</f>
        <v>0</v>
      </c>
      <c r="J41" s="10">
        <f t="shared" si="2"/>
        <v>31</v>
      </c>
      <c r="K41" s="3"/>
    </row>
    <row r="42" spans="1:11">
      <c r="A42" s="11">
        <f t="shared" si="1"/>
        <v>38</v>
      </c>
      <c r="B42" s="12">
        <v>10202</v>
      </c>
      <c r="C42" s="41" t="s">
        <v>87</v>
      </c>
      <c r="D42" s="10">
        <f>VLOOKUP(B42,[2]KKL!$B$3:$AJ$59,35,0)</f>
        <v>19</v>
      </c>
      <c r="E42" s="10">
        <f>VLOOKUP(B42,[2]KKL!$B$3:$AP$59,41,0)</f>
        <v>4</v>
      </c>
      <c r="F42" s="10">
        <f>VLOOKUP(B42,[2]KKL!$B$3:$AO$59,40,0)</f>
        <v>5</v>
      </c>
      <c r="G42" s="10">
        <f>VLOOKUP(B42,[2]KKL!$B$3:$AL$59,37,0)</f>
        <v>1</v>
      </c>
      <c r="H42" s="10">
        <f>VLOOKUP(B42,[2]KKL!$B$3:$AM$59,38,0)</f>
        <v>2</v>
      </c>
      <c r="I42" s="10">
        <f>VLOOKUP(B42,[2]KKL!$B$3:$AN$59,39,0)</f>
        <v>0</v>
      </c>
      <c r="J42" s="10">
        <f t="shared" si="2"/>
        <v>31</v>
      </c>
      <c r="K42" s="3"/>
    </row>
    <row r="43" spans="1:11">
      <c r="A43" s="11">
        <f t="shared" si="1"/>
        <v>39</v>
      </c>
      <c r="B43" s="12">
        <v>10204</v>
      </c>
      <c r="C43" s="41" t="s">
        <v>88</v>
      </c>
      <c r="D43" s="10">
        <f>VLOOKUP(B43,[2]KKL!$B$3:$AJ$59,35,0)</f>
        <v>19</v>
      </c>
      <c r="E43" s="10">
        <f>VLOOKUP(B43,[2]KKL!$B$3:$AP$59,41,0)</f>
        <v>4</v>
      </c>
      <c r="F43" s="10">
        <f>VLOOKUP(B43,[2]KKL!$B$3:$AO$59,40,0)</f>
        <v>3</v>
      </c>
      <c r="G43" s="10">
        <f>VLOOKUP(B43,[2]KKL!$B$3:$AL$59,37,0)</f>
        <v>1</v>
      </c>
      <c r="H43" s="10">
        <f>VLOOKUP(B43,[2]KKL!$B$3:$AM$59,38,0)</f>
        <v>2</v>
      </c>
      <c r="I43" s="10">
        <f>VLOOKUP(B43,[2]KKL!$B$3:$AN$59,39,0)</f>
        <v>2</v>
      </c>
      <c r="J43" s="10">
        <f t="shared" si="2"/>
        <v>31</v>
      </c>
      <c r="K43" s="3"/>
    </row>
    <row r="44" spans="1:11">
      <c r="A44" s="11">
        <f t="shared" si="1"/>
        <v>40</v>
      </c>
      <c r="B44" s="12">
        <v>10206</v>
      </c>
      <c r="C44" s="41" t="s">
        <v>89</v>
      </c>
      <c r="D44" s="10">
        <f>VLOOKUP(B44,[2]KKL!$B$3:$AJ$59,35,0)</f>
        <v>21</v>
      </c>
      <c r="E44" s="10">
        <f>VLOOKUP(B44,[2]KKL!$B$3:$AP$59,41,0)</f>
        <v>4</v>
      </c>
      <c r="F44" s="10">
        <f>VLOOKUP(B44,[2]KKL!$B$3:$AO$59,40,0)</f>
        <v>3</v>
      </c>
      <c r="G44" s="10">
        <f>VLOOKUP(B44,[2]KKL!$B$3:$AL$59,37,0)</f>
        <v>1</v>
      </c>
      <c r="H44" s="10">
        <f>VLOOKUP(B44,[2]KKL!$B$3:$AM$59,38,0)</f>
        <v>2</v>
      </c>
      <c r="I44" s="10">
        <f>VLOOKUP(B44,[2]KKL!$B$3:$AN$59,39,0)</f>
        <v>0</v>
      </c>
      <c r="J44" s="10">
        <f t="shared" si="2"/>
        <v>31</v>
      </c>
      <c r="K44" s="3"/>
    </row>
    <row r="45" spans="1:11">
      <c r="A45" s="11">
        <f t="shared" si="1"/>
        <v>41</v>
      </c>
      <c r="B45" s="12">
        <v>10210</v>
      </c>
      <c r="C45" s="42" t="s">
        <v>90</v>
      </c>
      <c r="D45" s="10">
        <f>VLOOKUP(B45,[2]KKL!$B$3:$AJ$59,35,0)</f>
        <v>22.5</v>
      </c>
      <c r="E45" s="10">
        <f>VLOOKUP(B45,[2]KKL!$B$3:$AP$59,41,0)</f>
        <v>4</v>
      </c>
      <c r="F45" s="10">
        <f>VLOOKUP(B45,[2]KKL!$B$3:$AO$59,40,0)</f>
        <v>1.5</v>
      </c>
      <c r="G45" s="10">
        <f>VLOOKUP(B45,[2]KKL!$B$3:$AL$59,37,0)</f>
        <v>1</v>
      </c>
      <c r="H45" s="10">
        <f>VLOOKUP(B45,[2]KKL!$B$3:$AM$59,38,0)</f>
        <v>2</v>
      </c>
      <c r="I45" s="10">
        <f>VLOOKUP(B45,[2]KKL!$B$3:$AN$59,39,0)</f>
        <v>0</v>
      </c>
      <c r="J45" s="10">
        <f t="shared" si="2"/>
        <v>31</v>
      </c>
      <c r="K45" s="3"/>
    </row>
    <row r="46" spans="1:11">
      <c r="A46" s="11">
        <f>A45+1</f>
        <v>42</v>
      </c>
      <c r="B46" s="12">
        <v>1048</v>
      </c>
      <c r="C46" s="42" t="s">
        <v>91</v>
      </c>
      <c r="D46" s="10">
        <f>VLOOKUP(B46,[2]KKL!$B$3:$AJ$59,35,0)</f>
        <v>22</v>
      </c>
      <c r="E46" s="10">
        <f>VLOOKUP(B46,[2]KKL!$B$3:$AP$59,41,0)</f>
        <v>4</v>
      </c>
      <c r="F46" s="10">
        <f>VLOOKUP(B46,[2]KKL!$B$3:$AO$59,40,0)</f>
        <v>1</v>
      </c>
      <c r="G46" s="10">
        <f>VLOOKUP(B46,[2]KKL!$B$3:$AL$59,37,0)</f>
        <v>1</v>
      </c>
      <c r="H46" s="10">
        <f>VLOOKUP(B46,[2]KKL!$B$3:$AM$59,38,0)</f>
        <v>2</v>
      </c>
      <c r="I46" s="10">
        <f>VLOOKUP(B46,[2]KKL!$B$3:$AN$59,39,0)</f>
        <v>1</v>
      </c>
      <c r="J46" s="10">
        <f t="shared" si="2"/>
        <v>31</v>
      </c>
      <c r="K46" s="3"/>
    </row>
    <row r="47" spans="1:11">
      <c r="A47" s="11">
        <f t="shared" si="1"/>
        <v>43</v>
      </c>
      <c r="B47" s="12">
        <v>1049</v>
      </c>
      <c r="C47" s="42" t="s">
        <v>92</v>
      </c>
      <c r="D47" s="10">
        <f>VLOOKUP(B47,[2]KKL!$B$3:$AJ$59,35,0)</f>
        <v>21</v>
      </c>
      <c r="E47" s="10">
        <f>VLOOKUP(B47,[2]KKL!$B$3:$AP$59,41,0)</f>
        <v>5</v>
      </c>
      <c r="F47" s="10">
        <f>VLOOKUP(B47,[2]KKL!$B$3:$AO$59,40,0)</f>
        <v>2</v>
      </c>
      <c r="G47" s="10">
        <f>VLOOKUP(B47,[2]KKL!$B$3:$AL$59,37,0)</f>
        <v>1</v>
      </c>
      <c r="H47" s="10">
        <f>VLOOKUP(B47,[2]KKL!$B$3:$AM$59,38,0)</f>
        <v>2</v>
      </c>
      <c r="I47" s="10">
        <f>VLOOKUP(B47,[2]KKL!$B$3:$AN$59,39,0)</f>
        <v>0</v>
      </c>
      <c r="J47" s="10">
        <f t="shared" si="2"/>
        <v>31</v>
      </c>
      <c r="K47" s="3"/>
    </row>
    <row r="48" spans="1:11">
      <c r="A48" s="11">
        <f t="shared" si="1"/>
        <v>44</v>
      </c>
      <c r="B48" s="12">
        <v>1050</v>
      </c>
      <c r="C48" s="42" t="s">
        <v>93</v>
      </c>
      <c r="D48" s="10">
        <f>VLOOKUP(B48,[2]KKL!$B$3:$AJ$59,35,0)</f>
        <v>19</v>
      </c>
      <c r="E48" s="10">
        <f>VLOOKUP(B48,[2]KKL!$B$3:$AP$59,41,0)</f>
        <v>3</v>
      </c>
      <c r="F48" s="10">
        <f>VLOOKUP(B48,[2]KKL!$B$3:$AO$59,40,0)</f>
        <v>4</v>
      </c>
      <c r="G48" s="10">
        <f>VLOOKUP(B48,[2]KKL!$B$3:$AL$59,37,0)</f>
        <v>3</v>
      </c>
      <c r="H48" s="10">
        <f>VLOOKUP(B48,[2]KKL!$B$3:$AM$59,38,0)</f>
        <v>0</v>
      </c>
      <c r="I48" s="10">
        <f>VLOOKUP(B48,[2]KKL!$B$3:$AN$59,39,0)</f>
        <v>2</v>
      </c>
      <c r="J48" s="10">
        <f t="shared" si="2"/>
        <v>31</v>
      </c>
      <c r="K48" s="3"/>
    </row>
    <row r="49" spans="1:11">
      <c r="A49" s="11">
        <f t="shared" si="1"/>
        <v>45</v>
      </c>
      <c r="B49" s="12">
        <v>1051</v>
      </c>
      <c r="C49" s="42" t="s">
        <v>94</v>
      </c>
      <c r="D49" s="10">
        <f>VLOOKUP(B49,[2]KKL!$B$3:$AJ$59,35,0)</f>
        <v>16.5</v>
      </c>
      <c r="E49" s="10">
        <f>VLOOKUP(B49,[2]KKL!$B$3:$AP$59,41,0)</f>
        <v>2</v>
      </c>
      <c r="F49" s="10">
        <f>VLOOKUP(B49,[2]KKL!$B$3:$AO$59,40,0)</f>
        <v>9.5</v>
      </c>
      <c r="G49" s="10">
        <f>VLOOKUP(B49,[2]KKL!$B$3:$AL$59,37,0)</f>
        <v>1</v>
      </c>
      <c r="H49" s="10">
        <f>VLOOKUP(B49,[2]KKL!$B$3:$AM$59,38,0)</f>
        <v>2</v>
      </c>
      <c r="I49" s="10">
        <f>VLOOKUP(B49,[2]KKL!$B$3:$AN$59,39,0)</f>
        <v>0</v>
      </c>
      <c r="J49" s="10">
        <f t="shared" si="2"/>
        <v>31</v>
      </c>
      <c r="K49" s="3"/>
    </row>
    <row r="50" spans="1:11">
      <c r="A50" s="11">
        <f t="shared" si="1"/>
        <v>46</v>
      </c>
      <c r="B50" s="12">
        <v>1055</v>
      </c>
      <c r="C50" s="42" t="s">
        <v>95</v>
      </c>
      <c r="D50" s="10">
        <f>VLOOKUP(B50,[2]KKL!$B$3:$AJ$59,35,0)</f>
        <v>19</v>
      </c>
      <c r="E50" s="10">
        <f>VLOOKUP(B50,[2]KKL!$B$3:$AP$59,41,0)</f>
        <v>3</v>
      </c>
      <c r="F50" s="10">
        <f>VLOOKUP(B50,[2]KKL!$B$3:$AO$59,40,0)</f>
        <v>4</v>
      </c>
      <c r="G50" s="10">
        <f>VLOOKUP(B50,[2]KKL!$B$3:$AL$59,37,0)</f>
        <v>3</v>
      </c>
      <c r="H50" s="10">
        <f>VLOOKUP(B50,[2]KKL!$B$3:$AM$59,38,0)</f>
        <v>0</v>
      </c>
      <c r="I50" s="10">
        <f>VLOOKUP(B50,[2]KKL!$B$3:$AN$59,39,0)</f>
        <v>2</v>
      </c>
      <c r="J50" s="10">
        <f t="shared" si="2"/>
        <v>31</v>
      </c>
      <c r="K50" s="3"/>
    </row>
    <row r="51" spans="1:11">
      <c r="A51" s="11">
        <f t="shared" si="1"/>
        <v>47</v>
      </c>
      <c r="B51" s="12">
        <v>1059</v>
      </c>
      <c r="C51" s="42" t="s">
        <v>96</v>
      </c>
      <c r="D51" s="10">
        <f>VLOOKUP(B51,[2]KKL!$B$3:$AJ$59,35,0)</f>
        <v>23</v>
      </c>
      <c r="E51" s="10">
        <f>VLOOKUP(B51,[2]KKL!$B$3:$AP$59,41,0)</f>
        <v>4</v>
      </c>
      <c r="F51" s="10">
        <f>VLOOKUP(B51,[2]KKL!$B$3:$AO$59,40,0)</f>
        <v>1</v>
      </c>
      <c r="G51" s="10">
        <f>VLOOKUP(B51,[2]KKL!$B$3:$AL$59,37,0)</f>
        <v>0</v>
      </c>
      <c r="H51" s="10">
        <f>VLOOKUP(B51,[2]KKL!$B$3:$AM$59,38,0)</f>
        <v>3</v>
      </c>
      <c r="I51" s="10">
        <f>VLOOKUP(B51,[2]KKL!$B$3:$AN$59,39,0)</f>
        <v>0</v>
      </c>
      <c r="J51" s="10">
        <f t="shared" si="2"/>
        <v>31</v>
      </c>
      <c r="K51" s="3"/>
    </row>
    <row r="52" spans="1:11">
      <c r="A52" s="11">
        <f t="shared" si="1"/>
        <v>48</v>
      </c>
      <c r="B52" s="12">
        <v>1060</v>
      </c>
      <c r="C52" s="42" t="s">
        <v>97</v>
      </c>
      <c r="D52" s="10">
        <f>VLOOKUP(B52,[2]KKL!$B$3:$AJ$59,35,0)</f>
        <v>24</v>
      </c>
      <c r="E52" s="10">
        <f>VLOOKUP(B52,[2]KKL!$B$3:$AP$59,41,0)</f>
        <v>4</v>
      </c>
      <c r="F52" s="10">
        <f>VLOOKUP(B52,[2]KKL!$B$3:$AO$59,40,0)</f>
        <v>0</v>
      </c>
      <c r="G52" s="10">
        <f>VLOOKUP(B52,[2]KKL!$B$3:$AL$59,37,0)</f>
        <v>1</v>
      </c>
      <c r="H52" s="10">
        <f>VLOOKUP(B52,[2]KKL!$B$3:$AM$59,38,0)</f>
        <v>2</v>
      </c>
      <c r="I52" s="10">
        <f>VLOOKUP(B52,[2]KKL!$B$3:$AN$59,39,0)</f>
        <v>0</v>
      </c>
      <c r="J52" s="10">
        <f t="shared" si="2"/>
        <v>31</v>
      </c>
      <c r="K52" s="3"/>
    </row>
    <row r="53" spans="1:11">
      <c r="A53" s="11">
        <f t="shared" si="1"/>
        <v>49</v>
      </c>
      <c r="B53" s="12">
        <v>1061</v>
      </c>
      <c r="C53" s="42" t="s">
        <v>98</v>
      </c>
      <c r="D53" s="10">
        <f>VLOOKUP(B53,[2]KKL!$B$3:$AJ$59,35,0)</f>
        <v>21</v>
      </c>
      <c r="E53" s="10">
        <f>VLOOKUP(B53,[2]KKL!$B$3:$AP$59,41,0)</f>
        <v>4</v>
      </c>
      <c r="F53" s="10">
        <f>VLOOKUP(B53,[2]KKL!$B$3:$AO$59,40,0)</f>
        <v>2</v>
      </c>
      <c r="G53" s="10">
        <f>VLOOKUP(B53,[2]KKL!$B$3:$AL$59,37,0)</f>
        <v>0</v>
      </c>
      <c r="H53" s="10">
        <f>VLOOKUP(B53,[2]KKL!$B$3:$AM$59,38,0)</f>
        <v>3</v>
      </c>
      <c r="I53" s="10">
        <f>VLOOKUP(B53,[2]KKL!$B$3:$AN$59,39,0)</f>
        <v>1</v>
      </c>
      <c r="J53" s="10">
        <f t="shared" si="2"/>
        <v>31</v>
      </c>
      <c r="K53" s="3"/>
    </row>
    <row r="54" spans="1:11">
      <c r="A54" s="11">
        <f t="shared" si="1"/>
        <v>50</v>
      </c>
      <c r="B54" s="12">
        <v>1062</v>
      </c>
      <c r="C54" s="42" t="s">
        <v>99</v>
      </c>
      <c r="D54" s="10">
        <f>VLOOKUP(B54,[2]KKL!$B$3:$AJ$59,35,0)</f>
        <v>21</v>
      </c>
      <c r="E54" s="10">
        <f>VLOOKUP(B54,[2]KKL!$B$3:$AP$59,41,0)</f>
        <v>5</v>
      </c>
      <c r="F54" s="10">
        <f>VLOOKUP(B54,[2]KKL!$B$3:$AO$59,40,0)</f>
        <v>2</v>
      </c>
      <c r="G54" s="10">
        <f>VLOOKUP(B54,[2]KKL!$B$3:$AL$59,37,0)</f>
        <v>1</v>
      </c>
      <c r="H54" s="10">
        <f>VLOOKUP(B54,[2]KKL!$B$3:$AM$59,38,0)</f>
        <v>2</v>
      </c>
      <c r="I54" s="10">
        <f>VLOOKUP(B54,[2]KKL!$B$3:$AN$59,39,0)</f>
        <v>0</v>
      </c>
      <c r="J54" s="10">
        <f t="shared" si="2"/>
        <v>31</v>
      </c>
      <c r="K54" s="3"/>
    </row>
    <row r="55" spans="1:11">
      <c r="A55" s="11">
        <f t="shared" si="1"/>
        <v>51</v>
      </c>
      <c r="B55" s="12">
        <v>1063</v>
      </c>
      <c r="C55" s="42" t="s">
        <v>100</v>
      </c>
      <c r="D55" s="10">
        <f>VLOOKUP(B55,[2]KKL!$B$3:$AJ$59,35,0)</f>
        <v>0</v>
      </c>
      <c r="E55" s="10">
        <f>VLOOKUP(B55,[2]KKL!$B$3:$AP$59,41,0)</f>
        <v>0</v>
      </c>
      <c r="F55" s="10">
        <f>VLOOKUP(B55,[2]KKL!$B$3:$AO$59,40,0)</f>
        <v>31</v>
      </c>
      <c r="G55" s="10">
        <f>VLOOKUP(B55,[2]KKL!$B$3:$AL$59,37,0)</f>
        <v>0</v>
      </c>
      <c r="H55" s="10">
        <f>VLOOKUP(B55,[2]KKL!$B$3:$AM$59,38,0)</f>
        <v>0</v>
      </c>
      <c r="I55" s="10">
        <f>VLOOKUP(B55,[2]KKL!$B$3:$AN$59,39,0)</f>
        <v>0</v>
      </c>
      <c r="J55" s="10">
        <f t="shared" si="2"/>
        <v>31</v>
      </c>
      <c r="K55" s="3"/>
    </row>
    <row r="56" spans="1:11">
      <c r="A56" s="11">
        <f t="shared" si="1"/>
        <v>52</v>
      </c>
      <c r="B56" s="12">
        <v>1064</v>
      </c>
      <c r="C56" s="42" t="s">
        <v>101</v>
      </c>
      <c r="D56" s="10">
        <f>VLOOKUP(B56,[2]KKL!$B$3:$AJ$59,35,0)</f>
        <v>22</v>
      </c>
      <c r="E56" s="10">
        <f>VLOOKUP(B56,[2]KKL!$B$3:$AP$59,41,0)</f>
        <v>4</v>
      </c>
      <c r="F56" s="10">
        <f>VLOOKUP(B56,[2]KKL!$B$3:$AO$59,40,0)</f>
        <v>2</v>
      </c>
      <c r="G56" s="10">
        <f>VLOOKUP(B56,[2]KKL!$B$3:$AL$59,37,0)</f>
        <v>1</v>
      </c>
      <c r="H56" s="10">
        <f>VLOOKUP(B56,[2]KKL!$B$3:$AM$59,38,0)</f>
        <v>2</v>
      </c>
      <c r="I56" s="10">
        <f>VLOOKUP(B56,[2]KKL!$B$3:$AN$59,39,0)</f>
        <v>0</v>
      </c>
      <c r="J56" s="10">
        <f t="shared" si="2"/>
        <v>31</v>
      </c>
      <c r="K56" s="3"/>
    </row>
    <row r="57" spans="1:11">
      <c r="A57" s="11">
        <f t="shared" si="1"/>
        <v>53</v>
      </c>
      <c r="B57" s="12">
        <v>1066</v>
      </c>
      <c r="C57" s="42" t="s">
        <v>102</v>
      </c>
      <c r="D57" s="10">
        <f>VLOOKUP(B57,[2]KKL!$B$3:$AJ$59,35,0)</f>
        <v>23</v>
      </c>
      <c r="E57" s="10">
        <f>VLOOKUP(B57,[2]KKL!$B$3:$AP$59,41,0)</f>
        <v>4</v>
      </c>
      <c r="F57" s="10">
        <f>VLOOKUP(B57,[2]KKL!$B$3:$AO$59,40,0)</f>
        <v>0</v>
      </c>
      <c r="G57" s="10">
        <f>VLOOKUP(B57,[2]KKL!$B$3:$AL$59,37,0)</f>
        <v>2</v>
      </c>
      <c r="H57" s="10">
        <f>VLOOKUP(B57,[2]KKL!$B$3:$AM$59,38,0)</f>
        <v>1</v>
      </c>
      <c r="I57" s="10">
        <f>VLOOKUP(B57,[2]KKL!$B$3:$AN$59,39,0)</f>
        <v>1</v>
      </c>
      <c r="J57" s="10">
        <f t="shared" si="2"/>
        <v>31</v>
      </c>
      <c r="K57" s="3"/>
    </row>
    <row r="58" spans="1:11">
      <c r="A58" s="11">
        <f t="shared" si="1"/>
        <v>54</v>
      </c>
      <c r="B58" s="12">
        <v>1067</v>
      </c>
      <c r="C58" s="88" t="s">
        <v>170</v>
      </c>
      <c r="D58" s="10">
        <f>VLOOKUP(B58,[2]KKL!$B$3:$AJ$59,35,0)</f>
        <v>23</v>
      </c>
      <c r="E58" s="10">
        <f>VLOOKUP(B58,[2]KKL!$B$3:$AP$59,41,0)</f>
        <v>2</v>
      </c>
      <c r="F58" s="10">
        <f>VLOOKUP(B58,[2]KKL!$B$3:$AO$59,40,0)</f>
        <v>3</v>
      </c>
      <c r="G58" s="10">
        <f>VLOOKUP(B58,[2]KKL!$B$3:$AL$59,37,0)</f>
        <v>0</v>
      </c>
      <c r="H58" s="10">
        <f>VLOOKUP(B58,[2]KKL!$B$3:$AM$59,38,0)</f>
        <v>3</v>
      </c>
      <c r="I58" s="10">
        <f>VLOOKUP(B58,[2]KKL!$B$3:$AN$59,39,0)</f>
        <v>0</v>
      </c>
      <c r="J58" s="10">
        <f t="shared" si="2"/>
        <v>31</v>
      </c>
      <c r="K58" s="3"/>
    </row>
    <row r="59" spans="1:11">
      <c r="A59" s="11">
        <f t="shared" si="1"/>
        <v>55</v>
      </c>
      <c r="B59" s="12">
        <v>10163</v>
      </c>
      <c r="C59" s="88" t="s">
        <v>183</v>
      </c>
      <c r="D59" s="10">
        <f>VLOOKUP(B59,[2]KKL!$B$3:$AJ$59,35,0)</f>
        <v>21.5</v>
      </c>
      <c r="E59" s="10">
        <f>VLOOKUP(B59,[2]KKL!$B$3:$AP$59,41,0)</f>
        <v>4</v>
      </c>
      <c r="F59" s="10">
        <f>VLOOKUP(B59,[2]KKL!$B$3:$AO$59,40,0)</f>
        <v>1.5</v>
      </c>
      <c r="G59" s="10">
        <f>VLOOKUP(B59,[2]KKL!$B$3:$AL$59,37,0)</f>
        <v>1</v>
      </c>
      <c r="H59" s="10">
        <f>VLOOKUP(B59,[2]KKL!$B$3:$AM$59,38,0)</f>
        <v>2</v>
      </c>
      <c r="I59" s="10">
        <f>VLOOKUP(B59,[2]KKL!$B$3:$AN$59,39,0)</f>
        <v>1</v>
      </c>
      <c r="J59" s="10">
        <f t="shared" si="2"/>
        <v>31</v>
      </c>
      <c r="K59" s="3"/>
    </row>
    <row r="60" spans="1:11">
      <c r="A60" s="12">
        <v>56</v>
      </c>
      <c r="B60" s="33">
        <v>1069</v>
      </c>
      <c r="C60" s="42" t="s">
        <v>196</v>
      </c>
      <c r="D60" s="10">
        <f>VLOOKUP(B60,[2]KKL!$B$3:$AJ$59,35,0)</f>
        <v>11</v>
      </c>
      <c r="E60" s="10">
        <f>VLOOKUP(B60,[2]KKL!$B$3:$AP$59,41,0)</f>
        <v>1</v>
      </c>
      <c r="F60" s="10">
        <f>VLOOKUP(B60,[2]KKL!$B$3:$AO$59,40,0)</f>
        <v>0</v>
      </c>
      <c r="G60" s="10">
        <f>VLOOKUP(B60,[2]KKL!$B$3:$AL$59,37,0)</f>
        <v>0</v>
      </c>
      <c r="H60" s="10">
        <f>VLOOKUP(B60,[2]KKL!$B$3:$AM$59,38,0)</f>
        <v>1</v>
      </c>
      <c r="I60" s="10">
        <f>VLOOKUP(B60,[2]KKL!$B$3:$AN$59,39,0)</f>
        <v>0</v>
      </c>
      <c r="J60" s="10">
        <f t="shared" ref="J60:J61" si="3">SUM(D60:I60)</f>
        <v>13</v>
      </c>
      <c r="K60" s="3"/>
    </row>
    <row r="61" spans="1:11">
      <c r="A61" s="12">
        <v>57</v>
      </c>
      <c r="B61" s="33">
        <v>1070</v>
      </c>
      <c r="C61" s="112" t="s">
        <v>197</v>
      </c>
      <c r="D61" s="10">
        <f>VLOOKUP(B61,[2]KKL!$B$3:$AJ$59,35,0)</f>
        <v>11</v>
      </c>
      <c r="E61" s="10">
        <f>VLOOKUP(B61,[2]KKL!$B$3:$AP$59,41,0)</f>
        <v>2</v>
      </c>
      <c r="F61" s="10">
        <f>VLOOKUP(B61,[2]KKL!$B$3:$AO$59,40,0)</f>
        <v>0</v>
      </c>
      <c r="G61" s="10">
        <f>VLOOKUP(B61,[2]KKL!$B$3:$AL$59,37,0)</f>
        <v>0</v>
      </c>
      <c r="H61" s="10">
        <f>VLOOKUP(B61,[2]KKL!$B$3:$AM$59,38,0)</f>
        <v>1</v>
      </c>
      <c r="I61" s="10">
        <f>VLOOKUP(B61,[2]KKL!$B$3:$AN$59,39,0)</f>
        <v>0</v>
      </c>
      <c r="J61" s="10">
        <f t="shared" si="3"/>
        <v>14</v>
      </c>
      <c r="K61" s="3"/>
    </row>
    <row r="62" spans="1:11">
      <c r="A62" s="4"/>
      <c r="B62" s="10"/>
      <c r="C62" s="4"/>
      <c r="D62" s="43">
        <f>SUM(D5:D59)</f>
        <v>1082.5</v>
      </c>
      <c r="E62" s="43">
        <f t="shared" ref="E62:J62" si="4">SUM(E5:E59)</f>
        <v>196</v>
      </c>
      <c r="F62" s="43">
        <f t="shared" si="4"/>
        <v>216.5</v>
      </c>
      <c r="G62" s="43">
        <f t="shared" si="4"/>
        <v>51</v>
      </c>
      <c r="H62" s="43">
        <f t="shared" si="4"/>
        <v>101</v>
      </c>
      <c r="I62" s="43">
        <f t="shared" si="4"/>
        <v>33</v>
      </c>
      <c r="J62" s="43">
        <f t="shared" si="4"/>
        <v>1680</v>
      </c>
      <c r="K62" s="3"/>
    </row>
    <row r="63" spans="1:11" s="15" customFormat="1">
      <c r="A63" s="15" t="s">
        <v>103</v>
      </c>
      <c r="B63" s="14"/>
      <c r="G63" s="10"/>
    </row>
    <row r="64" spans="1:11" s="36" customFormat="1" ht="21.75" customHeight="1">
      <c r="A64" s="44" t="s">
        <v>1</v>
      </c>
      <c r="B64" s="45" t="s">
        <v>104</v>
      </c>
      <c r="C64" s="44" t="s">
        <v>57</v>
      </c>
      <c r="D64" s="44" t="s">
        <v>105</v>
      </c>
      <c r="E64" s="44" t="s">
        <v>106</v>
      </c>
      <c r="F64" s="44" t="s">
        <v>107</v>
      </c>
      <c r="G64" s="44" t="s">
        <v>108</v>
      </c>
      <c r="H64" s="44" t="s">
        <v>109</v>
      </c>
      <c r="I64" s="44" t="s">
        <v>110</v>
      </c>
      <c r="J64" s="116" t="s">
        <v>111</v>
      </c>
      <c r="K64" s="116"/>
    </row>
    <row r="65" spans="1:11" ht="32.25" customHeight="1">
      <c r="A65" s="46">
        <v>1</v>
      </c>
      <c r="B65" s="33">
        <v>1069</v>
      </c>
      <c r="C65" s="42" t="s">
        <v>196</v>
      </c>
      <c r="D65" s="23">
        <v>45309</v>
      </c>
      <c r="E65" s="114" t="s">
        <v>199</v>
      </c>
      <c r="F65" s="114" t="s">
        <v>204</v>
      </c>
      <c r="G65" s="21">
        <v>42599909088</v>
      </c>
      <c r="H65" s="21" t="s">
        <v>202</v>
      </c>
      <c r="I65" s="114" t="s">
        <v>203</v>
      </c>
      <c r="J65" s="50"/>
      <c r="K65" s="51"/>
    </row>
    <row r="66" spans="1:11" ht="21.75" customHeight="1">
      <c r="A66" s="46">
        <v>2</v>
      </c>
      <c r="B66" s="33">
        <v>1070</v>
      </c>
      <c r="C66" s="112" t="s">
        <v>197</v>
      </c>
      <c r="D66" s="23">
        <v>45309</v>
      </c>
      <c r="E66" s="114" t="s">
        <v>199</v>
      </c>
      <c r="F66" s="114" t="s">
        <v>206</v>
      </c>
      <c r="G66" s="21">
        <v>38627307893</v>
      </c>
      <c r="H66" s="21" t="s">
        <v>201</v>
      </c>
      <c r="I66" s="114" t="s">
        <v>205</v>
      </c>
      <c r="J66" s="50"/>
      <c r="K66" s="51"/>
    </row>
    <row r="67" spans="1:11" ht="21.75" customHeight="1">
      <c r="A67" s="46"/>
      <c r="B67" s="12"/>
      <c r="C67" s="21"/>
      <c r="D67" s="23"/>
      <c r="E67" s="21"/>
      <c r="F67" s="21"/>
      <c r="G67" s="21"/>
      <c r="H67" s="21"/>
      <c r="I67" s="21"/>
      <c r="J67" s="50"/>
      <c r="K67" s="51"/>
    </row>
    <row r="68" spans="1:11" ht="21.75" customHeight="1">
      <c r="A68" s="46"/>
      <c r="B68" s="12"/>
      <c r="C68" s="21"/>
      <c r="D68" s="23"/>
      <c r="E68" s="21"/>
      <c r="F68" s="21"/>
      <c r="G68" s="21"/>
      <c r="H68" s="21"/>
      <c r="I68" s="21"/>
      <c r="J68" s="50"/>
      <c r="K68" s="51"/>
    </row>
    <row r="69" spans="1:11">
      <c r="A69" s="47"/>
      <c r="B69" s="48"/>
      <c r="C69" s="47"/>
      <c r="D69" s="47"/>
      <c r="E69" s="47"/>
      <c r="F69" s="47"/>
      <c r="G69" s="47"/>
      <c r="H69" s="47"/>
      <c r="I69" s="47"/>
      <c r="J69" s="52"/>
      <c r="K69" s="52"/>
    </row>
    <row r="70" spans="1:11">
      <c r="A70" s="47"/>
      <c r="B70" s="48"/>
      <c r="C70" s="47"/>
      <c r="D70" s="47"/>
      <c r="E70" s="47"/>
      <c r="F70" s="47"/>
      <c r="G70" s="47"/>
      <c r="H70" s="47"/>
      <c r="I70" s="47"/>
      <c r="J70" s="52"/>
      <c r="K70" s="52"/>
    </row>
    <row r="71" spans="1:11" s="35" customFormat="1">
      <c r="A71" s="15" t="s">
        <v>112</v>
      </c>
      <c r="B71" s="25"/>
      <c r="C71"/>
      <c r="D71"/>
      <c r="E71"/>
      <c r="F71"/>
      <c r="G71"/>
      <c r="H71"/>
      <c r="I71"/>
      <c r="J71"/>
      <c r="K71" s="15"/>
    </row>
    <row r="72" spans="1:11" ht="39">
      <c r="A72" s="37" t="s">
        <v>1</v>
      </c>
      <c r="B72" s="38" t="s">
        <v>56</v>
      </c>
      <c r="C72" s="37" t="s">
        <v>57</v>
      </c>
      <c r="D72" s="37" t="s">
        <v>4</v>
      </c>
      <c r="E72" s="37" t="s">
        <v>58</v>
      </c>
      <c r="F72" s="37" t="s">
        <v>6</v>
      </c>
      <c r="G72" s="37" t="s">
        <v>59</v>
      </c>
      <c r="H72" s="37" t="s">
        <v>60</v>
      </c>
      <c r="I72" s="37" t="s">
        <v>61</v>
      </c>
      <c r="J72" s="37" t="s">
        <v>62</v>
      </c>
      <c r="K72" s="37" t="s">
        <v>63</v>
      </c>
    </row>
    <row r="73" spans="1:11" s="36" customFormat="1" ht="27.75" customHeight="1">
      <c r="A73" s="11">
        <v>1</v>
      </c>
      <c r="B73" s="33">
        <v>10188</v>
      </c>
      <c r="C73" s="28" t="s">
        <v>82</v>
      </c>
      <c r="D73" s="10">
        <f>VLOOKUP(B73,[2]KKL!$B$3:$AJ$59,35,0)</f>
        <v>3.5</v>
      </c>
      <c r="E73" s="10">
        <f>VLOOKUP(B73,[2]KKL!$B$3:$AP$59,41,0)</f>
        <v>1</v>
      </c>
      <c r="F73" s="10">
        <f>VLOOKUP(B73,[2]KKL!$B$3:$AO$59,40,0)</f>
        <v>1.5</v>
      </c>
      <c r="G73" s="10">
        <f>VLOOKUP(B73,[2]KKL!$B$3:$AL$59,37,0)</f>
        <v>0</v>
      </c>
      <c r="H73" s="10">
        <f>VLOOKUP(B73,[2]KKL!$B$3:$AM$59,38,0)</f>
        <v>0</v>
      </c>
      <c r="I73" s="10">
        <f>VLOOKUP(B73,[2]KKL!$B$3:$AN$59,39,0)</f>
        <v>0</v>
      </c>
      <c r="J73" s="10">
        <f t="shared" ref="J73" si="5">SUM(D73:I73)</f>
        <v>6</v>
      </c>
      <c r="K73" s="113" t="s">
        <v>198</v>
      </c>
    </row>
    <row r="74" spans="1:11" ht="27.75" customHeight="1">
      <c r="A74" s="10">
        <v>2</v>
      </c>
      <c r="B74" s="33" t="s">
        <v>195</v>
      </c>
      <c r="C74" s="42" t="s">
        <v>196</v>
      </c>
      <c r="D74" s="10">
        <v>11</v>
      </c>
      <c r="E74" s="10">
        <v>1</v>
      </c>
      <c r="F74" s="10">
        <v>0</v>
      </c>
      <c r="G74" s="10">
        <v>0</v>
      </c>
      <c r="H74" s="10">
        <v>1</v>
      </c>
      <c r="I74" s="10">
        <v>0</v>
      </c>
      <c r="J74" s="10">
        <v>13</v>
      </c>
      <c r="K74" s="113" t="s">
        <v>200</v>
      </c>
    </row>
    <row r="75" spans="1:11" ht="24.75" customHeight="1">
      <c r="A75" s="10"/>
      <c r="B75" s="11"/>
      <c r="C75" s="41"/>
      <c r="D75" s="10"/>
      <c r="E75" s="10"/>
      <c r="F75" s="10"/>
      <c r="G75" s="10"/>
      <c r="H75" s="10"/>
      <c r="I75" s="10"/>
      <c r="J75" s="10"/>
      <c r="K75" s="77"/>
    </row>
    <row r="76" spans="1:11" ht="24.75" customHeight="1">
      <c r="A76" s="10"/>
      <c r="B76" s="11"/>
      <c r="C76" s="41"/>
      <c r="D76" s="10"/>
      <c r="E76" s="10"/>
      <c r="F76" s="10"/>
      <c r="G76" s="10"/>
      <c r="H76" s="10"/>
      <c r="I76" s="10"/>
      <c r="J76" s="10"/>
      <c r="K76" s="77"/>
    </row>
    <row r="88" spans="4:4">
      <c r="D88" s="49"/>
    </row>
  </sheetData>
  <autoFilter ref="A4:K68" xr:uid="{00000000-0009-0000-0000-000001000000}"/>
  <sortState xmlns:xlrd2="http://schemas.microsoft.com/office/spreadsheetml/2017/richdata2" ref="B57:I67">
    <sortCondition ref="B57"/>
  </sortState>
  <mergeCells count="6">
    <mergeCell ref="J64:K64"/>
    <mergeCell ref="A1:K1"/>
    <mergeCell ref="A2:K2"/>
    <mergeCell ref="A3:F3"/>
    <mergeCell ref="G3:H3"/>
    <mergeCell ref="I3:J3"/>
  </mergeCells>
  <conditionalFormatting sqref="B33">
    <cfRule type="duplicateValues" dxfId="521" priority="15"/>
    <cfRule type="duplicateValues" dxfId="520" priority="16"/>
  </conditionalFormatting>
  <conditionalFormatting sqref="B63">
    <cfRule type="duplicateValues" dxfId="519" priority="68"/>
    <cfRule type="duplicateValues" dxfId="518" priority="69"/>
  </conditionalFormatting>
  <conditionalFormatting sqref="B69:B72 B1:B4 B63:B64 B78:B1048576">
    <cfRule type="duplicateValues" dxfId="517" priority="63"/>
  </conditionalFormatting>
  <conditionalFormatting sqref="B69:B72 B63:B64 B1:B4 B78:B1048576">
    <cfRule type="duplicateValues" dxfId="516" priority="33"/>
  </conditionalFormatting>
  <conditionalFormatting sqref="B75 B77">
    <cfRule type="duplicateValues" dxfId="515" priority="6"/>
    <cfRule type="duplicateValues" dxfId="514" priority="7"/>
    <cfRule type="duplicateValues" dxfId="513" priority="8"/>
  </conditionalFormatting>
  <conditionalFormatting sqref="B75">
    <cfRule type="duplicateValues" dxfId="512" priority="5"/>
  </conditionalFormatting>
  <conditionalFormatting sqref="B76">
    <cfRule type="duplicateValues" dxfId="511" priority="1"/>
    <cfRule type="duplicateValues" dxfId="510" priority="2"/>
    <cfRule type="duplicateValues" dxfId="509" priority="3"/>
    <cfRule type="duplicateValues" dxfId="508" priority="4"/>
  </conditionalFormatting>
  <conditionalFormatting sqref="B78:B1048576 B1:B3">
    <cfRule type="duplicateValues" dxfId="507" priority="70"/>
    <cfRule type="duplicateValues" dxfId="506" priority="71"/>
  </conditionalFormatting>
  <conditionalFormatting sqref="C62">
    <cfRule type="duplicateValues" dxfId="505" priority="21"/>
    <cfRule type="duplicateValues" dxfId="504" priority="22"/>
    <cfRule type="duplicateValues" dxfId="503" priority="23"/>
    <cfRule type="duplicateValues" dxfId="502" priority="24"/>
  </conditionalFormatting>
  <pageMargins left="0.4" right="0" top="0.36" bottom="0.78" header="0" footer="0"/>
  <pageSetup paperSize="5" scale="99" orientation="portrait"/>
  <headerFooter>
    <oddFooter>&amp;L&amp;"Arial,Bold"PREPARED:-&amp;C&amp;"Arial,Bold"VERIFIED:-&amp;R&amp;"Arial,Bold"APPROVED:-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2"/>
  <sheetViews>
    <sheetView workbookViewId="0">
      <pane xSplit="3" ySplit="4" topLeftCell="D5" activePane="bottomRight" state="frozen"/>
      <selection pane="topRight"/>
      <selection pane="bottomLeft"/>
      <selection pane="bottomRight" activeCell="P11" sqref="P11"/>
    </sheetView>
  </sheetViews>
  <sheetFormatPr defaultColWidth="9.140625" defaultRowHeight="15"/>
  <cols>
    <col min="1" max="1" width="5.42578125" style="61" customWidth="1"/>
    <col min="2" max="2" width="7.28515625" style="61" customWidth="1"/>
    <col min="3" max="3" width="23.28515625" style="61" customWidth="1"/>
    <col min="4" max="4" width="10.7109375" style="61" customWidth="1"/>
    <col min="5" max="5" width="11.7109375" style="61" customWidth="1"/>
    <col min="6" max="6" width="12.28515625" style="61" customWidth="1"/>
    <col min="7" max="7" width="11.28515625" style="61" customWidth="1"/>
    <col min="8" max="8" width="36.85546875" style="61" customWidth="1"/>
    <col min="9" max="9" width="11.85546875" style="61" bestFit="1" customWidth="1"/>
    <col min="10" max="16384" width="9.140625" style="61"/>
  </cols>
  <sheetData>
    <row r="1" spans="1:9" ht="23.25">
      <c r="A1" s="125" t="s">
        <v>164</v>
      </c>
      <c r="B1" s="125"/>
      <c r="C1" s="125"/>
      <c r="D1" s="125"/>
      <c r="E1" s="125"/>
      <c r="F1" s="125"/>
      <c r="G1" s="125"/>
      <c r="H1" s="125"/>
    </row>
    <row r="2" spans="1:9">
      <c r="F2" s="74" t="s">
        <v>120</v>
      </c>
    </row>
    <row r="4" spans="1:9" s="71" customFormat="1" ht="51" customHeight="1">
      <c r="A4" s="72" t="s">
        <v>1</v>
      </c>
      <c r="B4" s="72" t="s">
        <v>104</v>
      </c>
      <c r="C4" s="72" t="s">
        <v>57</v>
      </c>
      <c r="D4" s="72" t="s">
        <v>114</v>
      </c>
      <c r="E4" s="73" t="s">
        <v>121</v>
      </c>
      <c r="F4" s="73" t="s">
        <v>122</v>
      </c>
      <c r="G4" s="73" t="s">
        <v>123</v>
      </c>
      <c r="H4" s="73" t="s">
        <v>124</v>
      </c>
      <c r="I4" s="72" t="s">
        <v>125</v>
      </c>
    </row>
    <row r="5" spans="1:9" s="63" customFormat="1">
      <c r="A5" s="68">
        <v>1</v>
      </c>
      <c r="B5" s="70"/>
      <c r="C5" s="69"/>
      <c r="D5" s="66"/>
      <c r="E5" s="65"/>
      <c r="F5" s="65"/>
      <c r="G5" s="65"/>
      <c r="H5" s="75"/>
      <c r="I5" s="64"/>
    </row>
    <row r="6" spans="1:9" s="63" customFormat="1">
      <c r="A6" s="68"/>
      <c r="B6" s="70"/>
      <c r="C6" s="69"/>
      <c r="D6" s="66"/>
      <c r="E6" s="65"/>
      <c r="F6" s="65"/>
      <c r="G6" s="65"/>
      <c r="H6" s="65"/>
      <c r="I6" s="64"/>
    </row>
    <row r="7" spans="1:9" s="63" customFormat="1">
      <c r="A7" s="68"/>
      <c r="B7" s="70"/>
      <c r="C7" s="69"/>
      <c r="D7" s="66"/>
      <c r="E7" s="65"/>
      <c r="F7" s="65"/>
      <c r="G7" s="65"/>
      <c r="H7" s="65"/>
      <c r="I7" s="64"/>
    </row>
    <row r="8" spans="1:9" s="63" customFormat="1">
      <c r="A8" s="68"/>
      <c r="B8" s="70"/>
      <c r="C8" s="69"/>
      <c r="D8" s="66"/>
      <c r="E8" s="65"/>
      <c r="F8" s="65"/>
      <c r="G8" s="65"/>
      <c r="H8" s="65"/>
      <c r="I8" s="64"/>
    </row>
    <row r="9" spans="1:9" s="63" customFormat="1">
      <c r="A9" s="68">
        <v>2</v>
      </c>
      <c r="B9" s="65">
        <v>811</v>
      </c>
      <c r="C9" s="67" t="s">
        <v>32</v>
      </c>
      <c r="D9" s="66">
        <v>45294</v>
      </c>
      <c r="E9" s="65">
        <v>12</v>
      </c>
      <c r="F9" s="65">
        <v>8</v>
      </c>
      <c r="G9" s="89">
        <f>E9-F9</f>
        <v>4</v>
      </c>
      <c r="H9" s="65" t="s">
        <v>173</v>
      </c>
      <c r="I9" s="64"/>
    </row>
    <row r="10" spans="1:9" s="63" customFormat="1">
      <c r="A10" s="68"/>
      <c r="B10" s="65"/>
      <c r="C10" s="67"/>
      <c r="D10" s="66">
        <v>45298</v>
      </c>
      <c r="E10" s="65">
        <v>12</v>
      </c>
      <c r="F10" s="65">
        <v>8</v>
      </c>
      <c r="G10" s="65">
        <f t="shared" ref="G10:G15" si="0">+E10-F10</f>
        <v>4</v>
      </c>
      <c r="H10" s="65" t="s">
        <v>177</v>
      </c>
      <c r="I10" s="64"/>
    </row>
    <row r="11" spans="1:9" s="63" customFormat="1">
      <c r="A11" s="68"/>
      <c r="B11" s="65"/>
      <c r="C11" s="67"/>
      <c r="D11" s="66">
        <v>45300</v>
      </c>
      <c r="E11" s="65">
        <v>13</v>
      </c>
      <c r="F11" s="65">
        <v>8</v>
      </c>
      <c r="G11" s="65">
        <f t="shared" si="0"/>
        <v>5</v>
      </c>
      <c r="H11" s="65" t="s">
        <v>177</v>
      </c>
      <c r="I11" s="64"/>
    </row>
    <row r="12" spans="1:9" s="63" customFormat="1">
      <c r="A12" s="68"/>
      <c r="B12" s="65"/>
      <c r="C12" s="67"/>
      <c r="D12" s="66">
        <v>45305</v>
      </c>
      <c r="E12" s="65">
        <v>12</v>
      </c>
      <c r="F12" s="65">
        <v>8</v>
      </c>
      <c r="G12" s="65">
        <f t="shared" si="0"/>
        <v>4</v>
      </c>
      <c r="H12" s="65" t="s">
        <v>177</v>
      </c>
      <c r="I12" s="64"/>
    </row>
    <row r="13" spans="1:9" s="63" customFormat="1">
      <c r="A13" s="68"/>
      <c r="B13" s="65"/>
      <c r="C13" s="67"/>
      <c r="D13" s="66">
        <v>45312</v>
      </c>
      <c r="E13" s="65">
        <v>12</v>
      </c>
      <c r="F13" s="65">
        <v>8</v>
      </c>
      <c r="G13" s="65">
        <f t="shared" si="0"/>
        <v>4</v>
      </c>
      <c r="H13" s="65" t="s">
        <v>177</v>
      </c>
      <c r="I13" s="64"/>
    </row>
    <row r="14" spans="1:9" s="63" customFormat="1">
      <c r="A14" s="68"/>
      <c r="B14" s="65"/>
      <c r="C14" s="67"/>
      <c r="D14" s="66">
        <v>45318</v>
      </c>
      <c r="E14" s="65">
        <v>10</v>
      </c>
      <c r="F14" s="65">
        <v>8</v>
      </c>
      <c r="G14" s="65">
        <f t="shared" si="0"/>
        <v>2</v>
      </c>
      <c r="H14" s="65" t="s">
        <v>173</v>
      </c>
      <c r="I14" s="64"/>
    </row>
    <row r="15" spans="1:9" s="63" customFormat="1">
      <c r="A15" s="68"/>
      <c r="B15" s="65"/>
      <c r="C15" s="67"/>
      <c r="D15" s="66">
        <v>45319</v>
      </c>
      <c r="E15" s="65">
        <v>12</v>
      </c>
      <c r="F15" s="65">
        <v>8</v>
      </c>
      <c r="G15" s="65">
        <f t="shared" si="0"/>
        <v>4</v>
      </c>
      <c r="H15" s="65" t="s">
        <v>177</v>
      </c>
      <c r="I15" s="64"/>
    </row>
    <row r="16" spans="1:9" s="63" customFormat="1">
      <c r="A16" s="68"/>
      <c r="B16" s="65"/>
      <c r="C16" s="67"/>
      <c r="D16" s="66"/>
      <c r="E16" s="65"/>
      <c r="F16" s="65"/>
      <c r="G16" s="65"/>
      <c r="H16" s="65"/>
      <c r="I16" s="64"/>
    </row>
    <row r="17" spans="1:9" s="63" customFormat="1">
      <c r="A17" s="68"/>
      <c r="B17" s="65"/>
      <c r="C17" s="67"/>
      <c r="D17" s="66"/>
      <c r="E17" s="65"/>
      <c r="F17" s="65"/>
      <c r="G17" s="65"/>
      <c r="H17" s="65"/>
      <c r="I17" s="64"/>
    </row>
    <row r="18" spans="1:9" s="63" customFormat="1">
      <c r="A18" s="68"/>
      <c r="B18" s="65"/>
      <c r="C18" s="67"/>
      <c r="D18" s="66"/>
      <c r="E18" s="65"/>
      <c r="F18" s="65"/>
      <c r="G18" s="65"/>
      <c r="H18" s="65"/>
      <c r="I18" s="64"/>
    </row>
    <row r="19" spans="1:9" s="63" customFormat="1">
      <c r="A19" s="68"/>
      <c r="B19" s="65"/>
      <c r="C19" s="67"/>
      <c r="D19" s="66"/>
      <c r="E19" s="65"/>
      <c r="F19" s="65"/>
      <c r="G19" s="65"/>
      <c r="H19" s="65"/>
      <c r="I19" s="64"/>
    </row>
    <row r="20" spans="1:9" s="63" customFormat="1">
      <c r="A20" s="68"/>
      <c r="B20" s="65"/>
      <c r="C20" s="67"/>
      <c r="D20" s="66"/>
      <c r="E20" s="65"/>
      <c r="F20" s="65"/>
      <c r="G20" s="65"/>
      <c r="H20" s="65"/>
      <c r="I20" s="64"/>
    </row>
    <row r="21" spans="1:9" s="63" customFormat="1">
      <c r="A21" s="68"/>
      <c r="B21" s="65"/>
      <c r="C21" s="67"/>
      <c r="D21" s="66"/>
      <c r="E21" s="65"/>
      <c r="F21" s="65"/>
      <c r="G21" s="65"/>
      <c r="H21" s="65"/>
      <c r="I21" s="64"/>
    </row>
    <row r="22" spans="1:9">
      <c r="A22" s="62"/>
      <c r="B22" s="62"/>
      <c r="C22" s="62"/>
      <c r="D22" s="62"/>
      <c r="E22" s="62"/>
      <c r="F22" s="62"/>
      <c r="G22" s="62">
        <f>SUM(G5:G21)</f>
        <v>27</v>
      </c>
      <c r="H22" s="62"/>
      <c r="I22" s="62"/>
    </row>
  </sheetData>
  <autoFilter ref="A4:I22" xr:uid="{00000000-0009-0000-0000-000003000000}"/>
  <mergeCells count="1">
    <mergeCell ref="A1:H1"/>
  </mergeCells>
  <pageMargins left="0" right="0" top="0" bottom="0.67" header="0" footer="0"/>
  <pageSetup paperSize="9" orientation="landscape" horizontalDpi="300" verticalDpi="300"/>
  <headerFooter>
    <oddFooter>&amp;L&amp;"Arial,Bold"PREPARED:-&amp;C&amp;"Arial,Bold"VERIFIED:-&amp;R&amp;"Arial,Bold"APPROVED:-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78"/>
  <sheetViews>
    <sheetView workbookViewId="0">
      <pane xSplit="4" ySplit="4" topLeftCell="E89" activePane="bottomRight" state="frozen"/>
      <selection pane="topRight"/>
      <selection pane="bottomLeft"/>
      <selection pane="bottomRight" activeCell="F102" sqref="F102"/>
    </sheetView>
  </sheetViews>
  <sheetFormatPr defaultColWidth="9.140625" defaultRowHeight="15"/>
  <cols>
    <col min="1" max="1" width="6.5703125" style="82" customWidth="1"/>
    <col min="2" max="2" width="8.42578125" style="82" customWidth="1"/>
    <col min="3" max="3" width="17.5703125" style="81" customWidth="1"/>
    <col min="4" max="4" width="11.42578125" style="101" customWidth="1"/>
    <col min="5" max="5" width="9" style="105" customWidth="1"/>
    <col min="6" max="6" width="8.42578125" style="81" customWidth="1"/>
    <col min="7" max="7" width="39" style="81" bestFit="1" customWidth="1"/>
    <col min="8" max="11" width="9.140625" style="81"/>
    <col min="12" max="12" width="19" style="81" bestFit="1" customWidth="1"/>
    <col min="13" max="13" width="9.140625" style="81"/>
    <col min="14" max="14" width="11" style="81" customWidth="1"/>
    <col min="15" max="16384" width="9.140625" style="81"/>
  </cols>
  <sheetData>
    <row r="1" spans="1:7" ht="23.25">
      <c r="A1" s="126" t="s">
        <v>163</v>
      </c>
      <c r="B1" s="126"/>
      <c r="C1" s="126"/>
      <c r="D1" s="127"/>
      <c r="E1" s="126"/>
      <c r="F1" s="126"/>
      <c r="G1" s="126"/>
    </row>
    <row r="2" spans="1:7" ht="9.9499999999999993" customHeight="1">
      <c r="A2" s="78"/>
    </row>
    <row r="3" spans="1:7" ht="19.5">
      <c r="A3" s="128"/>
      <c r="B3" s="129"/>
      <c r="C3" s="129"/>
      <c r="D3" s="130"/>
      <c r="E3" s="129"/>
      <c r="F3" s="131"/>
      <c r="G3" s="59" t="s">
        <v>113</v>
      </c>
    </row>
    <row r="4" spans="1:7" s="83" customFormat="1" ht="25.5" customHeight="1">
      <c r="A4" s="18" t="s">
        <v>1</v>
      </c>
      <c r="B4" s="18" t="s">
        <v>104</v>
      </c>
      <c r="C4" s="18" t="s">
        <v>57</v>
      </c>
      <c r="D4" s="97" t="s">
        <v>114</v>
      </c>
      <c r="E4" s="97" t="s">
        <v>115</v>
      </c>
      <c r="F4" s="45" t="s">
        <v>116</v>
      </c>
      <c r="G4" s="18" t="s">
        <v>117</v>
      </c>
    </row>
    <row r="5" spans="1:7" s="87" customFormat="1">
      <c r="A5" s="86">
        <v>1</v>
      </c>
      <c r="B5" s="90">
        <v>516</v>
      </c>
      <c r="C5" s="91" t="s">
        <v>178</v>
      </c>
      <c r="D5" s="98">
        <v>45299</v>
      </c>
      <c r="E5" s="106">
        <v>1</v>
      </c>
      <c r="F5" s="55"/>
      <c r="G5" s="55" t="s">
        <v>175</v>
      </c>
    </row>
    <row r="6" spans="1:7" s="87" customFormat="1">
      <c r="A6" s="86"/>
      <c r="B6" s="33"/>
      <c r="C6" s="28"/>
      <c r="D6" s="99">
        <v>45308</v>
      </c>
      <c r="E6" s="107">
        <v>1</v>
      </c>
      <c r="F6" s="96"/>
      <c r="G6" s="96" t="s">
        <v>172</v>
      </c>
    </row>
    <row r="7" spans="1:7" s="87" customFormat="1">
      <c r="A7" s="86">
        <f>1+A5</f>
        <v>2</v>
      </c>
      <c r="B7" s="90">
        <v>525</v>
      </c>
      <c r="C7" s="91" t="s">
        <v>15</v>
      </c>
      <c r="D7" s="98">
        <v>45300</v>
      </c>
      <c r="E7" s="106"/>
      <c r="F7" s="55">
        <v>1</v>
      </c>
      <c r="G7" s="55" t="s">
        <v>181</v>
      </c>
    </row>
    <row r="8" spans="1:7" s="87" customFormat="1">
      <c r="A8" s="86"/>
      <c r="B8" s="90"/>
      <c r="C8" s="91"/>
      <c r="D8" s="98">
        <v>45309</v>
      </c>
      <c r="E8" s="106">
        <v>1</v>
      </c>
      <c r="F8" s="55"/>
      <c r="G8" s="55" t="s">
        <v>176</v>
      </c>
    </row>
    <row r="9" spans="1:7" s="87" customFormat="1">
      <c r="A9" s="86">
        <f>1+A7</f>
        <v>3</v>
      </c>
      <c r="B9" s="90">
        <v>536</v>
      </c>
      <c r="C9" s="91" t="s">
        <v>16</v>
      </c>
      <c r="D9" s="98">
        <v>45312</v>
      </c>
      <c r="E9" s="106">
        <v>1</v>
      </c>
      <c r="F9" s="55"/>
      <c r="G9" s="55" t="s">
        <v>175</v>
      </c>
    </row>
    <row r="10" spans="1:7" s="87" customFormat="1">
      <c r="A10" s="86"/>
      <c r="B10" s="90"/>
      <c r="C10" s="91"/>
      <c r="D10" s="98">
        <v>45320</v>
      </c>
      <c r="E10" s="106">
        <v>0.5</v>
      </c>
      <c r="F10" s="55"/>
      <c r="G10" s="55" t="s">
        <v>175</v>
      </c>
    </row>
    <row r="11" spans="1:7" s="87" customFormat="1">
      <c r="A11" s="86">
        <f>1+A9</f>
        <v>4</v>
      </c>
      <c r="B11" s="90">
        <v>591</v>
      </c>
      <c r="C11" s="91" t="s">
        <v>188</v>
      </c>
      <c r="D11" s="98">
        <v>45315</v>
      </c>
      <c r="E11" s="106"/>
      <c r="F11" s="55">
        <v>1</v>
      </c>
      <c r="G11" s="55" t="s">
        <v>186</v>
      </c>
    </row>
    <row r="12" spans="1:7" s="87" customFormat="1">
      <c r="A12" s="86">
        <f>1+A11</f>
        <v>5</v>
      </c>
      <c r="B12" s="90">
        <v>593</v>
      </c>
      <c r="C12" s="91" t="s">
        <v>21</v>
      </c>
      <c r="D12" s="98">
        <v>45293</v>
      </c>
      <c r="E12" s="106">
        <v>1</v>
      </c>
      <c r="F12" s="55"/>
      <c r="G12" s="55" t="s">
        <v>175</v>
      </c>
    </row>
    <row r="13" spans="1:7" s="87" customFormat="1">
      <c r="A13" s="86"/>
      <c r="B13" s="90"/>
      <c r="C13" s="91"/>
      <c r="D13" s="98">
        <v>45297</v>
      </c>
      <c r="E13" s="106">
        <v>1</v>
      </c>
      <c r="F13" s="55"/>
      <c r="G13" s="55" t="s">
        <v>175</v>
      </c>
    </row>
    <row r="14" spans="1:7" s="87" customFormat="1">
      <c r="A14" s="86"/>
      <c r="B14" s="90"/>
      <c r="C14" s="91"/>
      <c r="D14" s="98">
        <v>45308</v>
      </c>
      <c r="E14" s="106"/>
      <c r="F14" s="55">
        <v>1</v>
      </c>
      <c r="G14" s="55" t="s">
        <v>186</v>
      </c>
    </row>
    <row r="15" spans="1:7" s="87" customFormat="1">
      <c r="A15" s="86"/>
      <c r="B15" s="90"/>
      <c r="C15" s="91"/>
      <c r="D15" s="98">
        <v>45316</v>
      </c>
      <c r="E15" s="106">
        <v>1</v>
      </c>
      <c r="F15" s="55"/>
      <c r="G15" s="55" t="s">
        <v>175</v>
      </c>
    </row>
    <row r="16" spans="1:7" s="87" customFormat="1">
      <c r="A16" s="86">
        <f>1+A12</f>
        <v>6</v>
      </c>
      <c r="B16" s="90">
        <v>611</v>
      </c>
      <c r="C16" s="91" t="s">
        <v>22</v>
      </c>
      <c r="D16" s="98">
        <v>45312</v>
      </c>
      <c r="E16" s="106">
        <v>1</v>
      </c>
      <c r="F16" s="55"/>
      <c r="G16" s="55" t="s">
        <v>175</v>
      </c>
    </row>
    <row r="17" spans="1:7" s="87" customFormat="1">
      <c r="A17" s="86">
        <f>1+A16</f>
        <v>7</v>
      </c>
      <c r="B17" s="90">
        <v>640</v>
      </c>
      <c r="C17" s="91" t="s">
        <v>23</v>
      </c>
      <c r="D17" s="98">
        <v>45302</v>
      </c>
      <c r="E17" s="106">
        <v>0.5</v>
      </c>
      <c r="F17" s="55"/>
      <c r="G17" s="55" t="s">
        <v>172</v>
      </c>
    </row>
    <row r="18" spans="1:7" s="87" customFormat="1">
      <c r="A18" s="86"/>
      <c r="B18" s="90"/>
      <c r="C18" s="91"/>
      <c r="D18" s="98">
        <v>45315</v>
      </c>
      <c r="E18" s="106">
        <v>0.5</v>
      </c>
      <c r="F18" s="55"/>
      <c r="G18" s="55" t="s">
        <v>172</v>
      </c>
    </row>
    <row r="19" spans="1:7" s="87" customFormat="1">
      <c r="A19" s="86">
        <f>1+A17</f>
        <v>8</v>
      </c>
      <c r="B19" s="90">
        <v>714</v>
      </c>
      <c r="C19" s="91" t="s">
        <v>24</v>
      </c>
      <c r="D19" s="98">
        <v>45302</v>
      </c>
      <c r="E19" s="106">
        <v>1</v>
      </c>
      <c r="F19" s="55"/>
      <c r="G19" s="55" t="s">
        <v>175</v>
      </c>
    </row>
    <row r="20" spans="1:7" s="87" customFormat="1">
      <c r="A20" s="86">
        <f>1+A19</f>
        <v>9</v>
      </c>
      <c r="B20" s="90">
        <v>719</v>
      </c>
      <c r="C20" s="91" t="s">
        <v>25</v>
      </c>
      <c r="D20" s="98">
        <v>45300</v>
      </c>
      <c r="E20" s="106">
        <v>1</v>
      </c>
      <c r="F20" s="55"/>
      <c r="G20" s="55" t="s">
        <v>175</v>
      </c>
    </row>
    <row r="21" spans="1:7" s="87" customFormat="1">
      <c r="A21" s="86"/>
      <c r="B21" s="90"/>
      <c r="C21" s="91"/>
      <c r="D21" s="98">
        <v>45301</v>
      </c>
      <c r="E21" s="106">
        <v>1</v>
      </c>
      <c r="F21" s="55"/>
      <c r="G21" s="55" t="s">
        <v>175</v>
      </c>
    </row>
    <row r="22" spans="1:7" s="87" customFormat="1">
      <c r="A22" s="86"/>
      <c r="B22" s="90"/>
      <c r="C22" s="91"/>
      <c r="D22" s="98">
        <v>45302</v>
      </c>
      <c r="E22" s="106">
        <v>1</v>
      </c>
      <c r="F22" s="55"/>
      <c r="G22" s="55" t="s">
        <v>175</v>
      </c>
    </row>
    <row r="23" spans="1:7" s="87" customFormat="1">
      <c r="A23" s="86"/>
      <c r="B23" s="33"/>
      <c r="C23" s="28"/>
      <c r="D23" s="98">
        <v>45308</v>
      </c>
      <c r="E23" s="106"/>
      <c r="F23" s="55">
        <v>1</v>
      </c>
      <c r="G23" s="55" t="s">
        <v>185</v>
      </c>
    </row>
    <row r="24" spans="1:7" s="87" customFormat="1">
      <c r="A24" s="86">
        <f>1+A20</f>
        <v>10</v>
      </c>
      <c r="B24" s="90">
        <v>795</v>
      </c>
      <c r="C24" s="91" t="s">
        <v>28</v>
      </c>
      <c r="D24" s="98">
        <v>45299</v>
      </c>
      <c r="E24" s="106">
        <v>1</v>
      </c>
      <c r="F24" s="55"/>
      <c r="G24" s="55" t="s">
        <v>172</v>
      </c>
    </row>
    <row r="25" spans="1:7" s="87" customFormat="1">
      <c r="A25" s="86"/>
      <c r="B25" s="33"/>
      <c r="C25" s="28"/>
      <c r="D25" s="98">
        <v>45305</v>
      </c>
      <c r="E25" s="106">
        <v>1</v>
      </c>
      <c r="F25" s="55"/>
      <c r="G25" s="55" t="s">
        <v>172</v>
      </c>
    </row>
    <row r="26" spans="1:7" s="87" customFormat="1">
      <c r="A26" s="86"/>
      <c r="B26" s="33"/>
      <c r="C26" s="28"/>
      <c r="D26" s="98">
        <v>45311</v>
      </c>
      <c r="E26" s="106"/>
      <c r="F26" s="55">
        <v>1</v>
      </c>
      <c r="G26" s="55" t="s">
        <v>185</v>
      </c>
    </row>
    <row r="27" spans="1:7" s="87" customFormat="1">
      <c r="A27" s="86"/>
      <c r="B27" s="33"/>
      <c r="C27" s="28"/>
      <c r="D27" s="98">
        <v>45312</v>
      </c>
      <c r="E27" s="106"/>
      <c r="F27" s="55">
        <v>1</v>
      </c>
      <c r="G27" s="55" t="s">
        <v>190</v>
      </c>
    </row>
    <row r="28" spans="1:7" s="87" customFormat="1">
      <c r="A28" s="86"/>
      <c r="B28" s="33"/>
      <c r="C28" s="28"/>
      <c r="D28" s="98">
        <v>45313</v>
      </c>
      <c r="E28" s="106"/>
      <c r="F28" s="55">
        <v>1</v>
      </c>
      <c r="G28" s="55" t="s">
        <v>194</v>
      </c>
    </row>
    <row r="29" spans="1:7" s="87" customFormat="1">
      <c r="A29" s="86"/>
      <c r="B29" s="33"/>
      <c r="C29" s="28"/>
      <c r="D29" s="98">
        <v>45314</v>
      </c>
      <c r="E29" s="106">
        <v>1</v>
      </c>
      <c r="F29" s="55"/>
      <c r="G29" s="55" t="s">
        <v>172</v>
      </c>
    </row>
    <row r="30" spans="1:7" s="87" customFormat="1">
      <c r="A30" s="86"/>
      <c r="B30" s="33"/>
      <c r="C30" s="28"/>
      <c r="D30" s="98">
        <v>45315</v>
      </c>
      <c r="E30" s="106">
        <v>1</v>
      </c>
      <c r="F30" s="55"/>
      <c r="G30" s="55" t="s">
        <v>172</v>
      </c>
    </row>
    <row r="31" spans="1:7" s="87" customFormat="1">
      <c r="A31" s="86"/>
      <c r="B31" s="33"/>
      <c r="C31" s="28"/>
      <c r="D31" s="98">
        <v>45316</v>
      </c>
      <c r="E31" s="106">
        <v>1</v>
      </c>
      <c r="F31" s="55"/>
      <c r="G31" s="55" t="s">
        <v>172</v>
      </c>
    </row>
    <row r="32" spans="1:7" s="87" customFormat="1">
      <c r="A32" s="86"/>
      <c r="B32" s="33"/>
      <c r="C32" s="28"/>
      <c r="D32" s="98">
        <v>45317</v>
      </c>
      <c r="E32" s="106">
        <v>1</v>
      </c>
      <c r="F32" s="55"/>
      <c r="G32" s="55" t="s">
        <v>172</v>
      </c>
    </row>
    <row r="33" spans="1:7" s="87" customFormat="1">
      <c r="A33" s="86"/>
      <c r="B33" s="33"/>
      <c r="C33" s="28"/>
      <c r="D33" s="98">
        <v>45318</v>
      </c>
      <c r="E33" s="106">
        <v>1</v>
      </c>
      <c r="F33" s="55"/>
      <c r="G33" s="55" t="s">
        <v>172</v>
      </c>
    </row>
    <row r="34" spans="1:7" s="87" customFormat="1">
      <c r="A34" s="86"/>
      <c r="B34" s="33"/>
      <c r="C34" s="28"/>
      <c r="D34" s="98">
        <v>45319</v>
      </c>
      <c r="E34" s="106">
        <v>1</v>
      </c>
      <c r="F34" s="55"/>
      <c r="G34" s="55" t="s">
        <v>172</v>
      </c>
    </row>
    <row r="35" spans="1:7" s="87" customFormat="1">
      <c r="A35" s="86"/>
      <c r="B35" s="33"/>
      <c r="C35" s="28"/>
      <c r="D35" s="98">
        <v>45320</v>
      </c>
      <c r="E35" s="106">
        <v>1</v>
      </c>
      <c r="F35" s="55"/>
      <c r="G35" s="55" t="s">
        <v>172</v>
      </c>
    </row>
    <row r="36" spans="1:7" s="87" customFormat="1">
      <c r="A36" s="86"/>
      <c r="B36" s="33"/>
      <c r="C36" s="28"/>
      <c r="D36" s="98">
        <v>45321</v>
      </c>
      <c r="E36" s="106">
        <v>1</v>
      </c>
      <c r="F36" s="55"/>
      <c r="G36" s="55" t="s">
        <v>172</v>
      </c>
    </row>
    <row r="37" spans="1:7" s="87" customFormat="1">
      <c r="A37" s="86"/>
      <c r="B37" s="33"/>
      <c r="C37" s="28"/>
      <c r="D37" s="98">
        <v>45322</v>
      </c>
      <c r="E37" s="106">
        <v>1</v>
      </c>
      <c r="F37" s="55"/>
      <c r="G37" s="55" t="s">
        <v>172</v>
      </c>
    </row>
    <row r="38" spans="1:7" s="87" customFormat="1">
      <c r="A38" s="86">
        <f>1+A24</f>
        <v>11</v>
      </c>
      <c r="B38" s="90">
        <v>806</v>
      </c>
      <c r="C38" s="91" t="s">
        <v>31</v>
      </c>
      <c r="D38" s="98">
        <v>45292</v>
      </c>
      <c r="E38" s="106">
        <v>1</v>
      </c>
      <c r="F38" s="55"/>
      <c r="G38" s="55" t="s">
        <v>171</v>
      </c>
    </row>
    <row r="39" spans="1:7" s="87" customFormat="1">
      <c r="A39" s="86"/>
      <c r="B39" s="90"/>
      <c r="C39" s="91"/>
      <c r="D39" s="98">
        <v>45293</v>
      </c>
      <c r="E39" s="106">
        <v>1</v>
      </c>
      <c r="F39" s="55"/>
      <c r="G39" s="55" t="s">
        <v>171</v>
      </c>
    </row>
    <row r="40" spans="1:7" s="87" customFormat="1">
      <c r="A40" s="86"/>
      <c r="B40" s="90"/>
      <c r="C40" s="91"/>
      <c r="D40" s="98">
        <v>45294</v>
      </c>
      <c r="E40" s="106">
        <v>1</v>
      </c>
      <c r="F40" s="55"/>
      <c r="G40" s="55" t="s">
        <v>171</v>
      </c>
    </row>
    <row r="41" spans="1:7" s="87" customFormat="1">
      <c r="A41" s="86"/>
      <c r="B41" s="90"/>
      <c r="C41" s="91"/>
      <c r="D41" s="98">
        <v>45295</v>
      </c>
      <c r="E41" s="106">
        <v>1</v>
      </c>
      <c r="F41" s="55"/>
      <c r="G41" s="55" t="s">
        <v>171</v>
      </c>
    </row>
    <row r="42" spans="1:7" s="87" customFormat="1">
      <c r="A42" s="86"/>
      <c r="B42" s="90"/>
      <c r="C42" s="91"/>
      <c r="D42" s="98">
        <v>45296</v>
      </c>
      <c r="E42" s="106">
        <v>1</v>
      </c>
      <c r="F42" s="55"/>
      <c r="G42" s="55" t="s">
        <v>171</v>
      </c>
    </row>
    <row r="43" spans="1:7" s="87" customFormat="1">
      <c r="A43" s="86"/>
      <c r="B43" s="90"/>
      <c r="C43" s="91"/>
      <c r="D43" s="98">
        <v>45297</v>
      </c>
      <c r="E43" s="106">
        <v>1</v>
      </c>
      <c r="F43" s="55"/>
      <c r="G43" s="55" t="s">
        <v>171</v>
      </c>
    </row>
    <row r="44" spans="1:7" s="87" customFormat="1">
      <c r="A44" s="86"/>
      <c r="B44" s="90"/>
      <c r="C44" s="91"/>
      <c r="D44" s="98">
        <v>45298</v>
      </c>
      <c r="E44" s="106">
        <v>1</v>
      </c>
      <c r="F44" s="55"/>
      <c r="G44" s="55" t="s">
        <v>171</v>
      </c>
    </row>
    <row r="45" spans="1:7" s="87" customFormat="1">
      <c r="A45" s="86"/>
      <c r="B45" s="90"/>
      <c r="C45" s="91"/>
      <c r="D45" s="98">
        <v>45299</v>
      </c>
      <c r="E45" s="106">
        <v>1</v>
      </c>
      <c r="F45" s="55"/>
      <c r="G45" s="55" t="s">
        <v>171</v>
      </c>
    </row>
    <row r="46" spans="1:7" s="87" customFormat="1">
      <c r="A46" s="86"/>
      <c r="B46" s="90"/>
      <c r="C46" s="91"/>
      <c r="D46" s="98">
        <v>45300</v>
      </c>
      <c r="E46" s="106">
        <v>1</v>
      </c>
      <c r="F46" s="55"/>
      <c r="G46" s="55" t="s">
        <v>171</v>
      </c>
    </row>
    <row r="47" spans="1:7" s="87" customFormat="1">
      <c r="A47" s="86"/>
      <c r="B47" s="90"/>
      <c r="C47" s="91"/>
      <c r="D47" s="98">
        <v>45301</v>
      </c>
      <c r="E47" s="106">
        <v>1</v>
      </c>
      <c r="F47" s="55"/>
      <c r="G47" s="55" t="s">
        <v>171</v>
      </c>
    </row>
    <row r="48" spans="1:7" s="87" customFormat="1">
      <c r="A48" s="86"/>
      <c r="B48" s="90"/>
      <c r="C48" s="91"/>
      <c r="D48" s="98">
        <v>45302</v>
      </c>
      <c r="E48" s="106">
        <v>1</v>
      </c>
      <c r="F48" s="55"/>
      <c r="G48" s="55" t="s">
        <v>171</v>
      </c>
    </row>
    <row r="49" spans="1:7" s="87" customFormat="1">
      <c r="A49" s="86"/>
      <c r="B49" s="90"/>
      <c r="C49" s="91"/>
      <c r="D49" s="98">
        <v>45303</v>
      </c>
      <c r="E49" s="106">
        <v>1</v>
      </c>
      <c r="F49" s="55"/>
      <c r="G49" s="55" t="s">
        <v>171</v>
      </c>
    </row>
    <row r="50" spans="1:7" s="87" customFormat="1">
      <c r="A50" s="86"/>
      <c r="B50" s="90"/>
      <c r="C50" s="91"/>
      <c r="D50" s="98">
        <v>45304</v>
      </c>
      <c r="E50" s="106">
        <v>1</v>
      </c>
      <c r="F50" s="55"/>
      <c r="G50" s="55" t="s">
        <v>171</v>
      </c>
    </row>
    <row r="51" spans="1:7" s="87" customFormat="1">
      <c r="A51" s="86"/>
      <c r="B51" s="90"/>
      <c r="C51" s="91"/>
      <c r="D51" s="98">
        <v>45305</v>
      </c>
      <c r="E51" s="106">
        <v>1</v>
      </c>
      <c r="F51" s="55"/>
      <c r="G51" s="55" t="s">
        <v>171</v>
      </c>
    </row>
    <row r="52" spans="1:7" s="87" customFormat="1">
      <c r="A52" s="86"/>
      <c r="B52" s="90"/>
      <c r="C52" s="91"/>
      <c r="D52" s="98">
        <v>45306</v>
      </c>
      <c r="E52" s="106">
        <v>1</v>
      </c>
      <c r="F52" s="55"/>
      <c r="G52" s="55" t="s">
        <v>171</v>
      </c>
    </row>
    <row r="53" spans="1:7" s="87" customFormat="1">
      <c r="A53" s="86"/>
      <c r="B53" s="90"/>
      <c r="C53" s="91"/>
      <c r="D53" s="98">
        <v>45307</v>
      </c>
      <c r="E53" s="106">
        <v>1</v>
      </c>
      <c r="F53" s="55"/>
      <c r="G53" s="55" t="s">
        <v>171</v>
      </c>
    </row>
    <row r="54" spans="1:7" s="87" customFormat="1">
      <c r="A54" s="86"/>
      <c r="B54" s="90"/>
      <c r="C54" s="91"/>
      <c r="D54" s="98">
        <v>45308</v>
      </c>
      <c r="E54" s="106">
        <v>1</v>
      </c>
      <c r="F54" s="55"/>
      <c r="G54" s="55" t="s">
        <v>171</v>
      </c>
    </row>
    <row r="55" spans="1:7" s="87" customFormat="1">
      <c r="A55" s="86"/>
      <c r="B55" s="90"/>
      <c r="C55" s="91"/>
      <c r="D55" s="98">
        <v>45309</v>
      </c>
      <c r="E55" s="106">
        <v>1</v>
      </c>
      <c r="F55" s="55"/>
      <c r="G55" s="55" t="s">
        <v>171</v>
      </c>
    </row>
    <row r="56" spans="1:7" s="87" customFormat="1">
      <c r="A56" s="86"/>
      <c r="B56" s="90"/>
      <c r="C56" s="91"/>
      <c r="D56" s="98">
        <v>45310</v>
      </c>
      <c r="E56" s="106">
        <v>1</v>
      </c>
      <c r="F56" s="55"/>
      <c r="G56" s="55" t="s">
        <v>171</v>
      </c>
    </row>
    <row r="57" spans="1:7" s="87" customFormat="1">
      <c r="A57" s="86"/>
      <c r="B57" s="90"/>
      <c r="C57" s="91"/>
      <c r="D57" s="98">
        <v>45311</v>
      </c>
      <c r="E57" s="106">
        <v>1</v>
      </c>
      <c r="F57" s="55"/>
      <c r="G57" s="55" t="s">
        <v>171</v>
      </c>
    </row>
    <row r="58" spans="1:7" s="87" customFormat="1">
      <c r="A58" s="86"/>
      <c r="B58" s="90"/>
      <c r="C58" s="91"/>
      <c r="D58" s="98">
        <v>45312</v>
      </c>
      <c r="E58" s="106">
        <v>1</v>
      </c>
      <c r="F58" s="55"/>
      <c r="G58" s="55" t="s">
        <v>171</v>
      </c>
    </row>
    <row r="59" spans="1:7" s="87" customFormat="1">
      <c r="A59" s="86"/>
      <c r="B59" s="90"/>
      <c r="C59" s="91"/>
      <c r="D59" s="98">
        <v>45313</v>
      </c>
      <c r="E59" s="106">
        <v>1</v>
      </c>
      <c r="F59" s="55"/>
      <c r="G59" s="55" t="s">
        <v>171</v>
      </c>
    </row>
    <row r="60" spans="1:7" s="87" customFormat="1">
      <c r="A60" s="86"/>
      <c r="B60" s="90"/>
      <c r="C60" s="91"/>
      <c r="D60" s="98">
        <v>45314</v>
      </c>
      <c r="E60" s="106">
        <v>1</v>
      </c>
      <c r="F60" s="55"/>
      <c r="G60" s="55" t="s">
        <v>171</v>
      </c>
    </row>
    <row r="61" spans="1:7" s="87" customFormat="1">
      <c r="A61" s="86"/>
      <c r="B61" s="90"/>
      <c r="C61" s="91"/>
      <c r="D61" s="98">
        <v>45315</v>
      </c>
      <c r="E61" s="106">
        <v>1</v>
      </c>
      <c r="F61" s="55"/>
      <c r="G61" s="55" t="s">
        <v>171</v>
      </c>
    </row>
    <row r="62" spans="1:7" s="87" customFormat="1">
      <c r="A62" s="86"/>
      <c r="B62" s="90"/>
      <c r="C62" s="91"/>
      <c r="D62" s="98">
        <v>45316</v>
      </c>
      <c r="E62" s="106">
        <v>1</v>
      </c>
      <c r="F62" s="55"/>
      <c r="G62" s="55" t="s">
        <v>171</v>
      </c>
    </row>
    <row r="63" spans="1:7" s="87" customFormat="1">
      <c r="A63" s="86"/>
      <c r="B63" s="90"/>
      <c r="C63" s="91"/>
      <c r="D63" s="98">
        <v>45317</v>
      </c>
      <c r="E63" s="106">
        <v>1</v>
      </c>
      <c r="F63" s="55"/>
      <c r="G63" s="55" t="s">
        <v>171</v>
      </c>
    </row>
    <row r="64" spans="1:7" s="87" customFormat="1">
      <c r="A64" s="86"/>
      <c r="B64" s="90"/>
      <c r="C64" s="91"/>
      <c r="D64" s="98">
        <v>45318</v>
      </c>
      <c r="E64" s="106">
        <v>1</v>
      </c>
      <c r="F64" s="55"/>
      <c r="G64" s="55" t="s">
        <v>171</v>
      </c>
    </row>
    <row r="65" spans="1:7" s="87" customFormat="1">
      <c r="A65" s="86"/>
      <c r="B65" s="90"/>
      <c r="C65" s="91"/>
      <c r="D65" s="98">
        <v>45319</v>
      </c>
      <c r="E65" s="106">
        <v>1</v>
      </c>
      <c r="F65" s="55"/>
      <c r="G65" s="55" t="s">
        <v>171</v>
      </c>
    </row>
    <row r="66" spans="1:7" s="87" customFormat="1">
      <c r="A66" s="86"/>
      <c r="B66" s="90"/>
      <c r="C66" s="91"/>
      <c r="D66" s="98">
        <v>45320</v>
      </c>
      <c r="E66" s="106">
        <v>1</v>
      </c>
      <c r="F66" s="55"/>
      <c r="G66" s="55" t="s">
        <v>171</v>
      </c>
    </row>
    <row r="67" spans="1:7" s="87" customFormat="1">
      <c r="A67" s="86"/>
      <c r="B67" s="90"/>
      <c r="C67" s="91"/>
      <c r="D67" s="98">
        <v>45321</v>
      </c>
      <c r="E67" s="106">
        <v>1</v>
      </c>
      <c r="F67" s="55"/>
      <c r="G67" s="55" t="s">
        <v>171</v>
      </c>
    </row>
    <row r="68" spans="1:7" s="87" customFormat="1">
      <c r="A68" s="86"/>
      <c r="B68" s="90"/>
      <c r="C68" s="91"/>
      <c r="D68" s="98">
        <v>45322</v>
      </c>
      <c r="E68" s="106">
        <v>1</v>
      </c>
      <c r="F68" s="55"/>
      <c r="G68" s="55" t="s">
        <v>171</v>
      </c>
    </row>
    <row r="69" spans="1:7" s="87" customFormat="1">
      <c r="A69" s="86">
        <f>1+A38</f>
        <v>12</v>
      </c>
      <c r="B69" s="90">
        <v>999</v>
      </c>
      <c r="C69" s="91" t="s">
        <v>174</v>
      </c>
      <c r="D69" s="98">
        <v>45294</v>
      </c>
      <c r="E69" s="106">
        <v>1</v>
      </c>
      <c r="F69" s="55"/>
      <c r="G69" s="55" t="s">
        <v>175</v>
      </c>
    </row>
    <row r="70" spans="1:7" s="87" customFormat="1">
      <c r="A70" s="86"/>
      <c r="B70" s="90"/>
      <c r="C70" s="91"/>
      <c r="D70" s="98">
        <v>45315</v>
      </c>
      <c r="E70" s="106"/>
      <c r="F70" s="55">
        <v>0.5</v>
      </c>
      <c r="G70" s="55" t="s">
        <v>186</v>
      </c>
    </row>
    <row r="71" spans="1:7" s="87" customFormat="1">
      <c r="A71" s="86">
        <f>1+A69</f>
        <v>13</v>
      </c>
      <c r="B71" s="90">
        <v>1005</v>
      </c>
      <c r="C71" s="91" t="s">
        <v>65</v>
      </c>
      <c r="D71" s="98">
        <v>45308</v>
      </c>
      <c r="E71" s="106">
        <v>1</v>
      </c>
      <c r="F71" s="55"/>
      <c r="G71" s="55" t="s">
        <v>175</v>
      </c>
    </row>
    <row r="72" spans="1:7" s="87" customFormat="1">
      <c r="A72" s="86"/>
      <c r="B72" s="90"/>
      <c r="C72" s="91"/>
      <c r="D72" s="98">
        <v>45316</v>
      </c>
      <c r="E72" s="106">
        <v>1</v>
      </c>
      <c r="F72" s="55"/>
      <c r="G72" s="55" t="s">
        <v>175</v>
      </c>
    </row>
    <row r="73" spans="1:7" s="87" customFormat="1">
      <c r="A73" s="86">
        <f>1+A71</f>
        <v>14</v>
      </c>
      <c r="B73" s="90">
        <v>1012</v>
      </c>
      <c r="C73" s="91" t="s">
        <v>66</v>
      </c>
      <c r="D73" s="98">
        <v>45295</v>
      </c>
      <c r="E73" s="106">
        <v>1</v>
      </c>
      <c r="F73" s="55"/>
      <c r="G73" s="55" t="s">
        <v>172</v>
      </c>
    </row>
    <row r="74" spans="1:7" s="87" customFormat="1">
      <c r="A74" s="86"/>
      <c r="B74" s="90"/>
      <c r="C74" s="91"/>
      <c r="D74" s="98">
        <v>45309</v>
      </c>
      <c r="E74" s="108"/>
      <c r="F74" s="55">
        <v>1</v>
      </c>
      <c r="G74" s="55" t="s">
        <v>185</v>
      </c>
    </row>
    <row r="75" spans="1:7" s="87" customFormat="1">
      <c r="A75" s="86"/>
      <c r="B75" s="90"/>
      <c r="C75" s="91"/>
      <c r="D75" s="98">
        <v>45310</v>
      </c>
      <c r="E75" s="108"/>
      <c r="F75" s="55">
        <v>1</v>
      </c>
      <c r="G75" s="55" t="s">
        <v>190</v>
      </c>
    </row>
    <row r="76" spans="1:7" s="87" customFormat="1">
      <c r="A76" s="86">
        <f>1+A73</f>
        <v>15</v>
      </c>
      <c r="B76" s="90">
        <v>1014</v>
      </c>
      <c r="C76" s="91" t="s">
        <v>67</v>
      </c>
      <c r="D76" s="98">
        <v>45311</v>
      </c>
      <c r="E76" s="106">
        <v>0.5</v>
      </c>
      <c r="F76" s="55"/>
      <c r="G76" s="55" t="s">
        <v>175</v>
      </c>
    </row>
    <row r="77" spans="1:7" s="87" customFormat="1">
      <c r="A77" s="86">
        <f>1+A76</f>
        <v>16</v>
      </c>
      <c r="B77" s="90">
        <v>1016</v>
      </c>
      <c r="C77" s="91" t="s">
        <v>68</v>
      </c>
      <c r="D77" s="98">
        <v>45308</v>
      </c>
      <c r="E77" s="106"/>
      <c r="F77" s="55">
        <v>1</v>
      </c>
      <c r="G77" s="55" t="s">
        <v>187</v>
      </c>
    </row>
    <row r="78" spans="1:7" s="94" customFormat="1">
      <c r="A78" s="86">
        <f>1+A77</f>
        <v>17</v>
      </c>
      <c r="B78" s="90">
        <v>1028</v>
      </c>
      <c r="C78" s="91" t="s">
        <v>70</v>
      </c>
      <c r="D78" s="98">
        <v>45299</v>
      </c>
      <c r="E78" s="106">
        <v>1</v>
      </c>
      <c r="F78" s="55"/>
      <c r="G78" s="55" t="s">
        <v>171</v>
      </c>
    </row>
    <row r="79" spans="1:7" s="94" customFormat="1">
      <c r="A79" s="86"/>
      <c r="B79" s="90"/>
      <c r="C79" s="91"/>
      <c r="D79" s="98">
        <v>45300</v>
      </c>
      <c r="E79" s="106">
        <v>1</v>
      </c>
      <c r="F79" s="55"/>
      <c r="G79" s="55" t="s">
        <v>171</v>
      </c>
    </row>
    <row r="80" spans="1:7" s="94" customFormat="1">
      <c r="A80" s="86"/>
      <c r="B80" s="90"/>
      <c r="C80" s="91"/>
      <c r="D80" s="98">
        <v>45301</v>
      </c>
      <c r="E80" s="106">
        <v>1</v>
      </c>
      <c r="F80" s="55"/>
      <c r="G80" s="55" t="s">
        <v>171</v>
      </c>
    </row>
    <row r="81" spans="1:7" s="94" customFormat="1">
      <c r="A81" s="86"/>
      <c r="B81" s="90"/>
      <c r="C81" s="91"/>
      <c r="D81" s="98">
        <v>45302</v>
      </c>
      <c r="E81" s="106">
        <v>1</v>
      </c>
      <c r="F81" s="55"/>
      <c r="G81" s="55" t="s">
        <v>171</v>
      </c>
    </row>
    <row r="82" spans="1:7" s="94" customFormat="1">
      <c r="A82" s="86"/>
      <c r="B82" s="90"/>
      <c r="C82" s="91"/>
      <c r="D82" s="98">
        <v>45320</v>
      </c>
      <c r="E82" s="106"/>
      <c r="F82" s="55">
        <v>1</v>
      </c>
      <c r="G82" s="55" t="s">
        <v>185</v>
      </c>
    </row>
    <row r="83" spans="1:7" s="94" customFormat="1">
      <c r="A83" s="86"/>
      <c r="B83" s="90"/>
      <c r="C83" s="91"/>
      <c r="D83" s="98">
        <v>45321</v>
      </c>
      <c r="E83" s="106"/>
      <c r="F83" s="55">
        <v>1</v>
      </c>
      <c r="G83" s="55" t="s">
        <v>190</v>
      </c>
    </row>
    <row r="84" spans="1:7" s="94" customFormat="1">
      <c r="A84" s="86"/>
      <c r="B84" s="90"/>
      <c r="C84" s="91"/>
      <c r="D84" s="98">
        <v>45322</v>
      </c>
      <c r="E84" s="106"/>
      <c r="F84" s="55">
        <v>1</v>
      </c>
      <c r="G84" s="55" t="s">
        <v>189</v>
      </c>
    </row>
    <row r="85" spans="1:7" s="87" customFormat="1">
      <c r="A85" s="86">
        <f>1+A78</f>
        <v>18</v>
      </c>
      <c r="B85" s="90">
        <v>1032</v>
      </c>
      <c r="C85" s="91" t="s">
        <v>71</v>
      </c>
      <c r="D85" s="98">
        <v>45292</v>
      </c>
      <c r="E85" s="106">
        <v>1</v>
      </c>
      <c r="F85" s="55"/>
      <c r="G85" s="55" t="s">
        <v>176</v>
      </c>
    </row>
    <row r="86" spans="1:7" s="87" customFormat="1">
      <c r="A86" s="86"/>
      <c r="B86" s="33"/>
      <c r="C86" s="28"/>
      <c r="D86" s="98">
        <v>45293</v>
      </c>
      <c r="E86" s="106">
        <v>1</v>
      </c>
      <c r="F86" s="55"/>
      <c r="G86" s="55" t="s">
        <v>176</v>
      </c>
    </row>
    <row r="87" spans="1:7" s="87" customFormat="1">
      <c r="A87" s="86"/>
      <c r="B87" s="33"/>
      <c r="C87" s="28"/>
      <c r="D87" s="98">
        <v>45294</v>
      </c>
      <c r="E87" s="106">
        <v>1</v>
      </c>
      <c r="F87" s="55"/>
      <c r="G87" s="55" t="s">
        <v>176</v>
      </c>
    </row>
    <row r="88" spans="1:7" s="87" customFormat="1">
      <c r="A88" s="86"/>
      <c r="B88" s="33"/>
      <c r="C88" s="28"/>
      <c r="D88" s="98">
        <v>45312</v>
      </c>
      <c r="E88" s="106"/>
      <c r="F88" s="55">
        <v>1</v>
      </c>
      <c r="G88" s="55" t="s">
        <v>185</v>
      </c>
    </row>
    <row r="89" spans="1:7" s="87" customFormat="1">
      <c r="A89" s="86"/>
      <c r="B89" s="33"/>
      <c r="C89" s="28"/>
      <c r="D89" s="98">
        <v>45313</v>
      </c>
      <c r="E89" s="106"/>
      <c r="F89" s="55">
        <v>1</v>
      </c>
      <c r="G89" s="55" t="s">
        <v>190</v>
      </c>
    </row>
    <row r="90" spans="1:7" s="87" customFormat="1">
      <c r="A90" s="86"/>
      <c r="B90" s="33"/>
      <c r="C90" s="28"/>
      <c r="D90" s="98">
        <v>45318</v>
      </c>
      <c r="E90" s="106"/>
      <c r="F90" s="55">
        <v>1</v>
      </c>
      <c r="G90" s="55" t="s">
        <v>191</v>
      </c>
    </row>
    <row r="91" spans="1:7" s="87" customFormat="1">
      <c r="A91" s="86">
        <f>1+A85</f>
        <v>19</v>
      </c>
      <c r="B91" s="90">
        <v>1040</v>
      </c>
      <c r="C91" s="91" t="s">
        <v>72</v>
      </c>
      <c r="D91" s="98">
        <v>45308</v>
      </c>
      <c r="E91" s="106">
        <v>1</v>
      </c>
      <c r="F91" s="55"/>
      <c r="G91" s="55" t="s">
        <v>175</v>
      </c>
    </row>
    <row r="92" spans="1:7" s="87" customFormat="1">
      <c r="A92" s="86">
        <f>1+A91</f>
        <v>20</v>
      </c>
      <c r="B92" s="90">
        <v>1041</v>
      </c>
      <c r="C92" s="91" t="s">
        <v>73</v>
      </c>
      <c r="D92" s="98">
        <v>45292</v>
      </c>
      <c r="E92" s="106">
        <v>1</v>
      </c>
      <c r="F92" s="55"/>
      <c r="G92" s="55" t="s">
        <v>176</v>
      </c>
    </row>
    <row r="93" spans="1:7" s="87" customFormat="1">
      <c r="A93" s="86"/>
      <c r="B93" s="90"/>
      <c r="C93" s="91"/>
      <c r="D93" s="98">
        <v>45308</v>
      </c>
      <c r="E93" s="106">
        <v>1</v>
      </c>
      <c r="F93" s="55"/>
      <c r="G93" s="55" t="s">
        <v>172</v>
      </c>
    </row>
    <row r="94" spans="1:7" s="87" customFormat="1">
      <c r="A94" s="86"/>
      <c r="B94" s="90"/>
      <c r="C94" s="91"/>
      <c r="D94" s="98">
        <v>45309</v>
      </c>
      <c r="E94" s="106">
        <v>1</v>
      </c>
      <c r="F94" s="55"/>
      <c r="G94" s="55" t="s">
        <v>172</v>
      </c>
    </row>
    <row r="95" spans="1:7" s="87" customFormat="1">
      <c r="A95" s="86"/>
      <c r="B95" s="90"/>
      <c r="C95" s="91"/>
      <c r="D95" s="98">
        <v>45313</v>
      </c>
      <c r="E95" s="106"/>
      <c r="F95" s="55">
        <v>1</v>
      </c>
      <c r="G95" s="55" t="s">
        <v>193</v>
      </c>
    </row>
    <row r="96" spans="1:7" s="87" customFormat="1">
      <c r="A96" s="86">
        <f>1+A92</f>
        <v>21</v>
      </c>
      <c r="B96" s="90">
        <v>1042</v>
      </c>
      <c r="C96" s="91" t="s">
        <v>74</v>
      </c>
      <c r="D96" s="98">
        <v>45308</v>
      </c>
      <c r="E96" s="106">
        <v>1</v>
      </c>
      <c r="F96" s="55"/>
      <c r="G96" s="55" t="s">
        <v>175</v>
      </c>
    </row>
    <row r="97" spans="1:7" s="87" customFormat="1">
      <c r="A97" s="86"/>
      <c r="B97" s="90"/>
      <c r="C97" s="91"/>
      <c r="D97" s="98">
        <v>45309</v>
      </c>
      <c r="E97" s="106">
        <v>1</v>
      </c>
      <c r="F97" s="55"/>
      <c r="G97" s="55" t="s">
        <v>175</v>
      </c>
    </row>
    <row r="98" spans="1:7" s="87" customFormat="1">
      <c r="A98" s="86"/>
      <c r="B98" s="90"/>
      <c r="C98" s="91"/>
      <c r="D98" s="98">
        <v>45311</v>
      </c>
      <c r="E98" s="106">
        <v>1</v>
      </c>
      <c r="F98" s="55"/>
      <c r="G98" s="55" t="s">
        <v>175</v>
      </c>
    </row>
    <row r="99" spans="1:7" s="87" customFormat="1">
      <c r="A99" s="86"/>
      <c r="B99" s="90"/>
      <c r="C99" s="91"/>
      <c r="D99" s="98">
        <v>45320</v>
      </c>
      <c r="E99" s="106">
        <v>1</v>
      </c>
      <c r="F99" s="55"/>
      <c r="G99" s="55" t="s">
        <v>175</v>
      </c>
    </row>
    <row r="100" spans="1:7" s="87" customFormat="1">
      <c r="A100" s="86"/>
      <c r="B100" s="90"/>
      <c r="C100" s="91"/>
      <c r="D100" s="98">
        <v>45321</v>
      </c>
      <c r="E100" s="106">
        <v>1</v>
      </c>
      <c r="F100" s="55"/>
      <c r="G100" s="55" t="s">
        <v>175</v>
      </c>
    </row>
    <row r="101" spans="1:7" s="87" customFormat="1">
      <c r="A101" s="86"/>
      <c r="B101" s="90"/>
      <c r="C101" s="91"/>
      <c r="D101" s="98">
        <v>45322</v>
      </c>
      <c r="E101" s="106">
        <v>1</v>
      </c>
      <c r="F101" s="55"/>
      <c r="G101" s="55" t="s">
        <v>175</v>
      </c>
    </row>
    <row r="102" spans="1:7" s="87" customFormat="1">
      <c r="A102" s="86">
        <f>1+A96</f>
        <v>22</v>
      </c>
      <c r="B102" s="90">
        <v>1048</v>
      </c>
      <c r="C102" s="91" t="s">
        <v>91</v>
      </c>
      <c r="D102" s="98">
        <v>45308</v>
      </c>
      <c r="E102" s="106"/>
      <c r="F102" s="55">
        <v>1</v>
      </c>
      <c r="G102" s="55" t="s">
        <v>184</v>
      </c>
    </row>
    <row r="103" spans="1:7" s="87" customFormat="1">
      <c r="A103" s="86"/>
      <c r="B103" s="33"/>
      <c r="C103" s="28"/>
      <c r="D103" s="98">
        <v>45309</v>
      </c>
      <c r="E103" s="106">
        <v>1</v>
      </c>
      <c r="F103" s="55"/>
      <c r="G103" s="55" t="s">
        <v>171</v>
      </c>
    </row>
    <row r="104" spans="1:7" s="87" customFormat="1">
      <c r="A104" s="86"/>
      <c r="B104" s="33"/>
      <c r="C104" s="28"/>
      <c r="D104" s="99">
        <v>45310</v>
      </c>
      <c r="E104" s="108">
        <v>1</v>
      </c>
      <c r="F104" s="100"/>
      <c r="G104" s="100" t="s">
        <v>172</v>
      </c>
    </row>
    <row r="105" spans="1:7" s="87" customFormat="1">
      <c r="A105" s="86">
        <f>1+A102</f>
        <v>23</v>
      </c>
      <c r="B105" s="90">
        <v>1049</v>
      </c>
      <c r="C105" s="91" t="s">
        <v>180</v>
      </c>
      <c r="D105" s="98">
        <v>45305</v>
      </c>
      <c r="E105" s="106">
        <v>1</v>
      </c>
      <c r="F105" s="55"/>
      <c r="G105" s="55" t="s">
        <v>171</v>
      </c>
    </row>
    <row r="106" spans="1:7" s="87" customFormat="1">
      <c r="A106" s="86"/>
      <c r="B106" s="90"/>
      <c r="C106" s="91"/>
      <c r="D106" s="98">
        <v>45310</v>
      </c>
      <c r="E106" s="106">
        <v>1</v>
      </c>
      <c r="F106" s="55"/>
      <c r="G106" s="55" t="s">
        <v>175</v>
      </c>
    </row>
    <row r="107" spans="1:7" s="87" customFormat="1">
      <c r="A107" s="86">
        <f>1+A105</f>
        <v>24</v>
      </c>
      <c r="B107" s="90">
        <v>1050</v>
      </c>
      <c r="C107" s="91" t="s">
        <v>93</v>
      </c>
      <c r="D107" s="98">
        <v>45292</v>
      </c>
      <c r="E107" s="106">
        <v>1</v>
      </c>
      <c r="F107" s="55"/>
      <c r="G107" s="55" t="s">
        <v>171</v>
      </c>
    </row>
    <row r="108" spans="1:7" s="87" customFormat="1">
      <c r="A108" s="86"/>
      <c r="B108" s="90"/>
      <c r="C108" s="91"/>
      <c r="D108" s="98">
        <v>45293</v>
      </c>
      <c r="E108" s="106">
        <v>1</v>
      </c>
      <c r="F108" s="55"/>
      <c r="G108" s="55" t="s">
        <v>171</v>
      </c>
    </row>
    <row r="109" spans="1:7" s="87" customFormat="1">
      <c r="A109" s="86"/>
      <c r="B109" s="90"/>
      <c r="C109" s="91"/>
      <c r="D109" s="98">
        <v>45319</v>
      </c>
      <c r="E109" s="106"/>
      <c r="F109" s="55">
        <v>1</v>
      </c>
      <c r="G109" s="55" t="s">
        <v>185</v>
      </c>
    </row>
    <row r="110" spans="1:7" s="87" customFormat="1">
      <c r="A110" s="86"/>
      <c r="B110" s="90"/>
      <c r="C110" s="91"/>
      <c r="D110" s="98">
        <v>45320</v>
      </c>
      <c r="E110" s="106"/>
      <c r="F110" s="55">
        <v>1</v>
      </c>
      <c r="G110" s="55" t="s">
        <v>190</v>
      </c>
    </row>
    <row r="111" spans="1:7" s="87" customFormat="1">
      <c r="A111" s="86"/>
      <c r="B111" s="90"/>
      <c r="C111" s="91"/>
      <c r="D111" s="98">
        <v>45321</v>
      </c>
      <c r="E111" s="106">
        <v>1</v>
      </c>
      <c r="F111" s="55"/>
      <c r="G111" s="55" t="s">
        <v>171</v>
      </c>
    </row>
    <row r="112" spans="1:7" s="87" customFormat="1">
      <c r="A112" s="86"/>
      <c r="B112" s="90"/>
      <c r="C112" s="91"/>
      <c r="D112" s="98">
        <v>45322</v>
      </c>
      <c r="E112" s="106">
        <v>1</v>
      </c>
      <c r="F112" s="55"/>
      <c r="G112" s="55" t="s">
        <v>171</v>
      </c>
    </row>
    <row r="113" spans="1:7" s="87" customFormat="1">
      <c r="A113" s="86">
        <f>1+A107</f>
        <v>25</v>
      </c>
      <c r="B113" s="33">
        <v>1051</v>
      </c>
      <c r="C113" s="28" t="s">
        <v>119</v>
      </c>
      <c r="D113" s="99">
        <v>45308</v>
      </c>
      <c r="E113" s="107">
        <v>1</v>
      </c>
      <c r="F113" s="96"/>
      <c r="G113" s="96" t="s">
        <v>172</v>
      </c>
    </row>
    <row r="114" spans="1:7" s="87" customFormat="1">
      <c r="A114" s="86"/>
      <c r="B114" s="33"/>
      <c r="C114" s="28"/>
      <c r="D114" s="99">
        <v>45309</v>
      </c>
      <c r="E114" s="107">
        <v>1</v>
      </c>
      <c r="F114" s="96"/>
      <c r="G114" s="96" t="s">
        <v>172</v>
      </c>
    </row>
    <row r="115" spans="1:7" s="87" customFormat="1">
      <c r="A115" s="86"/>
      <c r="B115" s="33"/>
      <c r="C115" s="28"/>
      <c r="D115" s="99">
        <v>45310</v>
      </c>
      <c r="E115" s="108">
        <v>1</v>
      </c>
      <c r="F115" s="100"/>
      <c r="G115" s="100" t="s">
        <v>172</v>
      </c>
    </row>
    <row r="116" spans="1:7" s="87" customFormat="1">
      <c r="A116" s="86"/>
      <c r="B116" s="33"/>
      <c r="C116" s="28"/>
      <c r="D116" s="99">
        <v>45311</v>
      </c>
      <c r="E116" s="108">
        <v>1</v>
      </c>
      <c r="F116" s="100"/>
      <c r="G116" s="100" t="s">
        <v>172</v>
      </c>
    </row>
    <row r="117" spans="1:7" s="87" customFormat="1">
      <c r="A117" s="86"/>
      <c r="B117" s="33"/>
      <c r="C117" s="28"/>
      <c r="D117" s="99">
        <v>45312</v>
      </c>
      <c r="E117" s="108">
        <v>1</v>
      </c>
      <c r="F117" s="100"/>
      <c r="G117" s="100" t="s">
        <v>172</v>
      </c>
    </row>
    <row r="118" spans="1:7" s="87" customFormat="1">
      <c r="A118" s="86"/>
      <c r="B118" s="33"/>
      <c r="C118" s="28"/>
      <c r="D118" s="99">
        <v>45313</v>
      </c>
      <c r="E118" s="108">
        <v>1</v>
      </c>
      <c r="F118" s="100"/>
      <c r="G118" s="100" t="s">
        <v>172</v>
      </c>
    </row>
    <row r="119" spans="1:7" s="87" customFormat="1">
      <c r="A119" s="86"/>
      <c r="B119" s="90"/>
      <c r="C119" s="91"/>
      <c r="D119" s="98">
        <v>45316</v>
      </c>
      <c r="E119" s="106">
        <v>0.5</v>
      </c>
      <c r="F119" s="55"/>
      <c r="G119" s="55" t="s">
        <v>176</v>
      </c>
    </row>
    <row r="120" spans="1:7" s="87" customFormat="1">
      <c r="A120" s="86"/>
      <c r="B120" s="90"/>
      <c r="C120" s="91"/>
      <c r="D120" s="99">
        <v>45320</v>
      </c>
      <c r="E120" s="108">
        <v>1</v>
      </c>
      <c r="F120" s="100"/>
      <c r="G120" s="100" t="s">
        <v>172</v>
      </c>
    </row>
    <row r="121" spans="1:7" s="87" customFormat="1">
      <c r="A121" s="86"/>
      <c r="B121" s="90"/>
      <c r="C121" s="91"/>
      <c r="D121" s="99">
        <v>45321</v>
      </c>
      <c r="E121" s="108">
        <v>1</v>
      </c>
      <c r="F121" s="100"/>
      <c r="G121" s="100" t="s">
        <v>172</v>
      </c>
    </row>
    <row r="122" spans="1:7" s="87" customFormat="1">
      <c r="A122" s="86"/>
      <c r="B122" s="90"/>
      <c r="C122" s="91"/>
      <c r="D122" s="99">
        <v>45322</v>
      </c>
      <c r="E122" s="108">
        <v>1</v>
      </c>
      <c r="F122" s="100"/>
      <c r="G122" s="100" t="s">
        <v>172</v>
      </c>
    </row>
    <row r="123" spans="1:7" s="87" customFormat="1">
      <c r="A123" s="86">
        <f>1+A113</f>
        <v>26</v>
      </c>
      <c r="B123" s="90">
        <v>1055</v>
      </c>
      <c r="C123" s="91" t="s">
        <v>95</v>
      </c>
      <c r="D123" s="98">
        <v>45310</v>
      </c>
      <c r="E123" s="106"/>
      <c r="F123" s="55">
        <v>1</v>
      </c>
      <c r="G123" s="55" t="s">
        <v>185</v>
      </c>
    </row>
    <row r="124" spans="1:7" s="87" customFormat="1">
      <c r="A124" s="86"/>
      <c r="B124" s="90"/>
      <c r="C124" s="91"/>
      <c r="D124" s="98">
        <v>45311</v>
      </c>
      <c r="E124" s="106"/>
      <c r="F124" s="55">
        <v>1</v>
      </c>
      <c r="G124" s="55" t="s">
        <v>190</v>
      </c>
    </row>
    <row r="125" spans="1:7" s="87" customFormat="1">
      <c r="A125" s="86"/>
      <c r="B125" s="90"/>
      <c r="C125" s="91"/>
      <c r="D125" s="98">
        <v>45312</v>
      </c>
      <c r="E125" s="106">
        <v>1</v>
      </c>
      <c r="F125" s="55"/>
      <c r="G125" s="55" t="s">
        <v>172</v>
      </c>
    </row>
    <row r="126" spans="1:7" s="87" customFormat="1">
      <c r="A126" s="86"/>
      <c r="B126" s="90"/>
      <c r="C126" s="91"/>
      <c r="D126" s="98">
        <v>45313</v>
      </c>
      <c r="E126" s="106">
        <v>1</v>
      </c>
      <c r="F126" s="55"/>
      <c r="G126" s="55" t="s">
        <v>172</v>
      </c>
    </row>
    <row r="127" spans="1:7" s="87" customFormat="1">
      <c r="A127" s="86"/>
      <c r="B127" s="90"/>
      <c r="C127" s="91"/>
      <c r="D127" s="98">
        <v>45314</v>
      </c>
      <c r="E127" s="106">
        <v>1</v>
      </c>
      <c r="F127" s="55"/>
      <c r="G127" s="55" t="s">
        <v>172</v>
      </c>
    </row>
    <row r="128" spans="1:7" s="87" customFormat="1">
      <c r="A128" s="86"/>
      <c r="B128" s="90"/>
      <c r="C128" s="91"/>
      <c r="D128" s="98">
        <v>45315</v>
      </c>
      <c r="E128" s="106">
        <v>1</v>
      </c>
      <c r="F128" s="55"/>
      <c r="G128" s="55" t="s">
        <v>172</v>
      </c>
    </row>
    <row r="129" spans="1:7" s="87" customFormat="1">
      <c r="A129" s="86">
        <f>1+A123</f>
        <v>27</v>
      </c>
      <c r="B129" s="90">
        <v>1059</v>
      </c>
      <c r="C129" s="91" t="s">
        <v>96</v>
      </c>
      <c r="D129" s="98">
        <v>45308</v>
      </c>
      <c r="E129" s="106">
        <v>1</v>
      </c>
      <c r="F129" s="55"/>
      <c r="G129" s="55" t="s">
        <v>175</v>
      </c>
    </row>
    <row r="130" spans="1:7" s="87" customFormat="1">
      <c r="A130" s="86">
        <f>1+A129</f>
        <v>28</v>
      </c>
      <c r="B130" s="90">
        <v>1061</v>
      </c>
      <c r="C130" s="91" t="s">
        <v>98</v>
      </c>
      <c r="D130" s="98">
        <v>45305</v>
      </c>
      <c r="E130" s="106"/>
      <c r="F130" s="55">
        <v>1</v>
      </c>
      <c r="G130" s="55" t="s">
        <v>179</v>
      </c>
    </row>
    <row r="131" spans="1:7" s="87" customFormat="1">
      <c r="A131" s="86"/>
      <c r="B131" s="90"/>
      <c r="C131" s="91"/>
      <c r="D131" s="98">
        <v>45308</v>
      </c>
      <c r="E131" s="106">
        <v>1</v>
      </c>
      <c r="F131" s="55"/>
      <c r="G131" s="55" t="s">
        <v>175</v>
      </c>
    </row>
    <row r="132" spans="1:7" s="87" customFormat="1">
      <c r="A132" s="86"/>
      <c r="B132" s="90"/>
      <c r="C132" s="91"/>
      <c r="D132" s="98">
        <v>45309</v>
      </c>
      <c r="E132" s="106">
        <v>1</v>
      </c>
      <c r="F132" s="55"/>
      <c r="G132" s="55" t="s">
        <v>175</v>
      </c>
    </row>
    <row r="133" spans="1:7" s="87" customFormat="1">
      <c r="A133" s="86">
        <f>1+A130</f>
        <v>29</v>
      </c>
      <c r="B133" s="90">
        <v>1062</v>
      </c>
      <c r="C133" s="91" t="s">
        <v>99</v>
      </c>
      <c r="D133" s="98">
        <v>45308</v>
      </c>
      <c r="E133" s="106">
        <v>1</v>
      </c>
      <c r="F133" s="55"/>
      <c r="G133" s="55" t="s">
        <v>171</v>
      </c>
    </row>
    <row r="134" spans="1:7" s="87" customFormat="1">
      <c r="A134" s="86"/>
      <c r="B134" s="90"/>
      <c r="C134" s="91"/>
      <c r="D134" s="98">
        <v>45313</v>
      </c>
      <c r="E134" s="106">
        <v>1</v>
      </c>
      <c r="F134" s="55"/>
      <c r="G134" s="55" t="s">
        <v>175</v>
      </c>
    </row>
    <row r="135" spans="1:7" s="94" customFormat="1">
      <c r="A135" s="92">
        <f>1+A133</f>
        <v>30</v>
      </c>
      <c r="B135" s="33">
        <v>1063</v>
      </c>
      <c r="C135" s="28" t="s">
        <v>100</v>
      </c>
      <c r="D135" s="99">
        <v>45292</v>
      </c>
      <c r="E135" s="109">
        <v>1</v>
      </c>
      <c r="F135" s="93"/>
      <c r="G135" s="93" t="s">
        <v>172</v>
      </c>
    </row>
    <row r="136" spans="1:7" s="94" customFormat="1">
      <c r="A136" s="92"/>
      <c r="B136" s="33"/>
      <c r="C136" s="28"/>
      <c r="D136" s="99">
        <v>45293</v>
      </c>
      <c r="E136" s="109">
        <v>1</v>
      </c>
      <c r="F136" s="93"/>
      <c r="G136" s="93" t="s">
        <v>172</v>
      </c>
    </row>
    <row r="137" spans="1:7" s="94" customFormat="1">
      <c r="A137" s="92"/>
      <c r="B137" s="33"/>
      <c r="C137" s="28"/>
      <c r="D137" s="99">
        <v>45294</v>
      </c>
      <c r="E137" s="109">
        <v>1</v>
      </c>
      <c r="F137" s="93"/>
      <c r="G137" s="93" t="s">
        <v>172</v>
      </c>
    </row>
    <row r="138" spans="1:7" s="94" customFormat="1">
      <c r="A138" s="92"/>
      <c r="B138" s="33"/>
      <c r="C138" s="28"/>
      <c r="D138" s="99">
        <v>45295</v>
      </c>
      <c r="E138" s="109">
        <v>1</v>
      </c>
      <c r="F138" s="93"/>
      <c r="G138" s="93" t="s">
        <v>172</v>
      </c>
    </row>
    <row r="139" spans="1:7" s="94" customFormat="1">
      <c r="A139" s="92"/>
      <c r="B139" s="33"/>
      <c r="C139" s="28"/>
      <c r="D139" s="99">
        <v>45296</v>
      </c>
      <c r="E139" s="109">
        <v>1</v>
      </c>
      <c r="F139" s="93"/>
      <c r="G139" s="93" t="s">
        <v>172</v>
      </c>
    </row>
    <row r="140" spans="1:7" s="94" customFormat="1">
      <c r="A140" s="92"/>
      <c r="B140" s="33"/>
      <c r="C140" s="28"/>
      <c r="D140" s="99">
        <v>45297</v>
      </c>
      <c r="E140" s="109">
        <v>1</v>
      </c>
      <c r="F140" s="93"/>
      <c r="G140" s="93" t="s">
        <v>172</v>
      </c>
    </row>
    <row r="141" spans="1:7" s="94" customFormat="1">
      <c r="A141" s="92"/>
      <c r="B141" s="33"/>
      <c r="C141" s="28"/>
      <c r="D141" s="99">
        <v>45298</v>
      </c>
      <c r="E141" s="109">
        <v>1</v>
      </c>
      <c r="F141" s="93"/>
      <c r="G141" s="93" t="s">
        <v>172</v>
      </c>
    </row>
    <row r="142" spans="1:7" s="94" customFormat="1">
      <c r="A142" s="92"/>
      <c r="B142" s="33"/>
      <c r="C142" s="28"/>
      <c r="D142" s="99">
        <v>45299</v>
      </c>
      <c r="E142" s="109">
        <v>1</v>
      </c>
      <c r="F142" s="93"/>
      <c r="G142" s="93" t="s">
        <v>172</v>
      </c>
    </row>
    <row r="143" spans="1:7" s="94" customFormat="1">
      <c r="A143" s="92"/>
      <c r="B143" s="33"/>
      <c r="C143" s="28"/>
      <c r="D143" s="99">
        <v>45300</v>
      </c>
      <c r="E143" s="109">
        <v>1</v>
      </c>
      <c r="F143" s="93"/>
      <c r="G143" s="93" t="s">
        <v>172</v>
      </c>
    </row>
    <row r="144" spans="1:7" s="94" customFormat="1">
      <c r="A144" s="92"/>
      <c r="B144" s="33"/>
      <c r="C144" s="28"/>
      <c r="D144" s="99">
        <v>45301</v>
      </c>
      <c r="E144" s="109">
        <v>1</v>
      </c>
      <c r="F144" s="93"/>
      <c r="G144" s="93" t="s">
        <v>172</v>
      </c>
    </row>
    <row r="145" spans="1:7" s="94" customFormat="1">
      <c r="A145" s="92"/>
      <c r="B145" s="33"/>
      <c r="C145" s="28"/>
      <c r="D145" s="99">
        <v>45302</v>
      </c>
      <c r="E145" s="109">
        <v>1</v>
      </c>
      <c r="F145" s="93"/>
      <c r="G145" s="93" t="s">
        <v>172</v>
      </c>
    </row>
    <row r="146" spans="1:7" s="94" customFormat="1">
      <c r="A146" s="92"/>
      <c r="B146" s="33"/>
      <c r="C146" s="28"/>
      <c r="D146" s="99">
        <v>45303</v>
      </c>
      <c r="E146" s="109">
        <v>1</v>
      </c>
      <c r="F146" s="93"/>
      <c r="G146" s="93" t="s">
        <v>172</v>
      </c>
    </row>
    <row r="147" spans="1:7" s="94" customFormat="1">
      <c r="A147" s="92"/>
      <c r="B147" s="33"/>
      <c r="C147" s="28"/>
      <c r="D147" s="99">
        <v>45304</v>
      </c>
      <c r="E147" s="109">
        <v>1</v>
      </c>
      <c r="F147" s="93"/>
      <c r="G147" s="93" t="s">
        <v>172</v>
      </c>
    </row>
    <row r="148" spans="1:7" s="94" customFormat="1">
      <c r="A148" s="92"/>
      <c r="B148" s="33"/>
      <c r="C148" s="28"/>
      <c r="D148" s="99">
        <v>45305</v>
      </c>
      <c r="E148" s="109">
        <v>1</v>
      </c>
      <c r="F148" s="93"/>
      <c r="G148" s="93" t="s">
        <v>172</v>
      </c>
    </row>
    <row r="149" spans="1:7" s="94" customFormat="1">
      <c r="A149" s="92"/>
      <c r="B149" s="33"/>
      <c r="C149" s="28"/>
      <c r="D149" s="99">
        <v>45306</v>
      </c>
      <c r="E149" s="109">
        <v>1</v>
      </c>
      <c r="F149" s="93"/>
      <c r="G149" s="93" t="s">
        <v>172</v>
      </c>
    </row>
    <row r="150" spans="1:7" s="94" customFormat="1">
      <c r="A150" s="92"/>
      <c r="B150" s="33"/>
      <c r="C150" s="28"/>
      <c r="D150" s="99">
        <v>45307</v>
      </c>
      <c r="E150" s="109">
        <v>1</v>
      </c>
      <c r="F150" s="93"/>
      <c r="G150" s="93" t="s">
        <v>172</v>
      </c>
    </row>
    <row r="151" spans="1:7" s="94" customFormat="1">
      <c r="A151" s="92"/>
      <c r="B151" s="33"/>
      <c r="C151" s="28"/>
      <c r="D151" s="99">
        <v>45308</v>
      </c>
      <c r="E151" s="109">
        <v>1</v>
      </c>
      <c r="F151" s="93"/>
      <c r="G151" s="93" t="s">
        <v>172</v>
      </c>
    </row>
    <row r="152" spans="1:7" s="94" customFormat="1">
      <c r="A152" s="92"/>
      <c r="B152" s="33"/>
      <c r="C152" s="28"/>
      <c r="D152" s="99">
        <v>45309</v>
      </c>
      <c r="E152" s="109">
        <v>1</v>
      </c>
      <c r="F152" s="93"/>
      <c r="G152" s="93" t="s">
        <v>172</v>
      </c>
    </row>
    <row r="153" spans="1:7" s="94" customFormat="1">
      <c r="A153" s="92"/>
      <c r="B153" s="33"/>
      <c r="C153" s="28"/>
      <c r="D153" s="99">
        <v>45310</v>
      </c>
      <c r="E153" s="109">
        <v>1</v>
      </c>
      <c r="F153" s="93"/>
      <c r="G153" s="93" t="s">
        <v>172</v>
      </c>
    </row>
    <row r="154" spans="1:7" s="94" customFormat="1">
      <c r="A154" s="92"/>
      <c r="B154" s="33"/>
      <c r="C154" s="28"/>
      <c r="D154" s="99">
        <v>45311</v>
      </c>
      <c r="E154" s="109">
        <v>1</v>
      </c>
      <c r="F154" s="93"/>
      <c r="G154" s="93" t="s">
        <v>172</v>
      </c>
    </row>
    <row r="155" spans="1:7" s="94" customFormat="1">
      <c r="A155" s="92"/>
      <c r="B155" s="33"/>
      <c r="C155" s="28"/>
      <c r="D155" s="99">
        <v>45312</v>
      </c>
      <c r="E155" s="109">
        <v>1</v>
      </c>
      <c r="F155" s="93"/>
      <c r="G155" s="93" t="s">
        <v>172</v>
      </c>
    </row>
    <row r="156" spans="1:7" s="94" customFormat="1">
      <c r="A156" s="92"/>
      <c r="B156" s="33"/>
      <c r="C156" s="28"/>
      <c r="D156" s="99">
        <v>45313</v>
      </c>
      <c r="E156" s="109">
        <v>1</v>
      </c>
      <c r="F156" s="93"/>
      <c r="G156" s="93" t="s">
        <v>172</v>
      </c>
    </row>
    <row r="157" spans="1:7" s="94" customFormat="1">
      <c r="A157" s="92"/>
      <c r="B157" s="33"/>
      <c r="C157" s="28"/>
      <c r="D157" s="99">
        <v>45314</v>
      </c>
      <c r="E157" s="109">
        <v>1</v>
      </c>
      <c r="F157" s="93"/>
      <c r="G157" s="93" t="s">
        <v>172</v>
      </c>
    </row>
    <row r="158" spans="1:7" s="94" customFormat="1">
      <c r="A158" s="92"/>
      <c r="B158" s="33"/>
      <c r="C158" s="28"/>
      <c r="D158" s="111">
        <v>45315</v>
      </c>
      <c r="E158" s="109">
        <v>1</v>
      </c>
      <c r="F158" s="93"/>
      <c r="G158" s="93" t="s">
        <v>172</v>
      </c>
    </row>
    <row r="159" spans="1:7" s="94" customFormat="1">
      <c r="A159" s="92"/>
      <c r="B159" s="33"/>
      <c r="C159" s="28"/>
      <c r="D159" s="111">
        <v>45316</v>
      </c>
      <c r="E159" s="109">
        <v>1</v>
      </c>
      <c r="F159" s="93"/>
      <c r="G159" s="93" t="s">
        <v>172</v>
      </c>
    </row>
    <row r="160" spans="1:7" s="94" customFormat="1">
      <c r="A160" s="92"/>
      <c r="B160" s="33"/>
      <c r="C160" s="28"/>
      <c r="D160" s="111">
        <v>45317</v>
      </c>
      <c r="E160" s="109">
        <v>1</v>
      </c>
      <c r="F160" s="93"/>
      <c r="G160" s="93" t="s">
        <v>172</v>
      </c>
    </row>
    <row r="161" spans="1:7" s="94" customFormat="1">
      <c r="A161" s="92"/>
      <c r="B161" s="33"/>
      <c r="C161" s="28"/>
      <c r="D161" s="111">
        <v>45318</v>
      </c>
      <c r="E161" s="109">
        <v>1</v>
      </c>
      <c r="F161" s="93"/>
      <c r="G161" s="93" t="s">
        <v>172</v>
      </c>
    </row>
    <row r="162" spans="1:7" s="94" customFormat="1">
      <c r="A162" s="92"/>
      <c r="B162" s="33"/>
      <c r="C162" s="28"/>
      <c r="D162" s="111">
        <v>45319</v>
      </c>
      <c r="E162" s="109">
        <v>1</v>
      </c>
      <c r="F162" s="93"/>
      <c r="G162" s="93" t="s">
        <v>172</v>
      </c>
    </row>
    <row r="163" spans="1:7" s="94" customFormat="1">
      <c r="A163" s="92"/>
      <c r="B163" s="33"/>
      <c r="C163" s="28"/>
      <c r="D163" s="111">
        <v>45320</v>
      </c>
      <c r="E163" s="109">
        <v>1</v>
      </c>
      <c r="F163" s="93"/>
      <c r="G163" s="93" t="s">
        <v>172</v>
      </c>
    </row>
    <row r="164" spans="1:7" s="94" customFormat="1">
      <c r="A164" s="92"/>
      <c r="B164" s="33"/>
      <c r="C164" s="28"/>
      <c r="D164" s="111">
        <v>45321</v>
      </c>
      <c r="E164" s="109">
        <v>1</v>
      </c>
      <c r="F164" s="93"/>
      <c r="G164" s="93" t="s">
        <v>172</v>
      </c>
    </row>
    <row r="165" spans="1:7" s="94" customFormat="1">
      <c r="A165" s="92"/>
      <c r="B165" s="33"/>
      <c r="C165" s="28"/>
      <c r="D165" s="111">
        <v>45322</v>
      </c>
      <c r="E165" s="109">
        <v>1</v>
      </c>
      <c r="F165" s="93"/>
      <c r="G165" s="93" t="s">
        <v>172</v>
      </c>
    </row>
    <row r="166" spans="1:7" s="87" customFormat="1">
      <c r="A166" s="86">
        <f>1+A135</f>
        <v>31</v>
      </c>
      <c r="B166" s="90">
        <v>1064</v>
      </c>
      <c r="C166" s="91" t="s">
        <v>101</v>
      </c>
      <c r="D166" s="98">
        <v>45308</v>
      </c>
      <c r="E166" s="106">
        <v>1</v>
      </c>
      <c r="F166" s="55"/>
      <c r="G166" s="55" t="s">
        <v>171</v>
      </c>
    </row>
    <row r="167" spans="1:7" s="87" customFormat="1">
      <c r="A167" s="86"/>
      <c r="B167" s="90"/>
      <c r="C167" s="91"/>
      <c r="D167" s="98">
        <v>45309</v>
      </c>
      <c r="E167" s="106">
        <v>1</v>
      </c>
      <c r="F167" s="55"/>
      <c r="G167" s="55" t="s">
        <v>171</v>
      </c>
    </row>
    <row r="168" spans="1:7" s="94" customFormat="1">
      <c r="A168" s="86">
        <f>1+A166</f>
        <v>32</v>
      </c>
      <c r="B168" s="90">
        <v>1066</v>
      </c>
      <c r="C168" s="91" t="s">
        <v>102</v>
      </c>
      <c r="D168" s="98">
        <v>45309</v>
      </c>
      <c r="E168" s="106"/>
      <c r="F168" s="55">
        <v>0.5</v>
      </c>
      <c r="G168" s="55" t="s">
        <v>181</v>
      </c>
    </row>
    <row r="169" spans="1:7" s="94" customFormat="1">
      <c r="A169" s="86">
        <f>1+A168</f>
        <v>33</v>
      </c>
      <c r="B169" s="90">
        <v>1067</v>
      </c>
      <c r="C169" s="91" t="s">
        <v>170</v>
      </c>
      <c r="D169" s="98">
        <v>45308</v>
      </c>
      <c r="E169" s="106">
        <v>1</v>
      </c>
      <c r="F169" s="55"/>
      <c r="G169" s="55" t="s">
        <v>171</v>
      </c>
    </row>
    <row r="170" spans="1:7" s="94" customFormat="1">
      <c r="A170" s="86"/>
      <c r="B170" s="90"/>
      <c r="C170" s="91"/>
      <c r="D170" s="98">
        <v>45309</v>
      </c>
      <c r="E170" s="106">
        <v>1</v>
      </c>
      <c r="F170" s="55"/>
      <c r="G170" s="55" t="s">
        <v>171</v>
      </c>
    </row>
    <row r="171" spans="1:7" s="94" customFormat="1">
      <c r="A171" s="86"/>
      <c r="B171" s="90"/>
      <c r="C171" s="91"/>
      <c r="D171" s="98">
        <v>45310</v>
      </c>
      <c r="E171" s="106">
        <v>1</v>
      </c>
      <c r="F171" s="55"/>
      <c r="G171" s="55" t="s">
        <v>171</v>
      </c>
    </row>
    <row r="172" spans="1:7" s="87" customFormat="1">
      <c r="A172" s="86">
        <f>1+A169</f>
        <v>34</v>
      </c>
      <c r="B172" s="90">
        <v>10019</v>
      </c>
      <c r="C172" s="91" t="s">
        <v>75</v>
      </c>
      <c r="D172" s="98">
        <v>45320</v>
      </c>
      <c r="E172" s="106"/>
      <c r="F172" s="55">
        <v>1</v>
      </c>
      <c r="G172" s="55" t="s">
        <v>189</v>
      </c>
    </row>
    <row r="173" spans="1:7" s="94" customFormat="1">
      <c r="A173" s="86">
        <f>1+A172</f>
        <v>35</v>
      </c>
      <c r="B173" s="90">
        <v>10021</v>
      </c>
      <c r="C173" s="91" t="s">
        <v>76</v>
      </c>
      <c r="D173" s="98">
        <v>45308</v>
      </c>
      <c r="E173" s="106">
        <v>1</v>
      </c>
      <c r="F173" s="55"/>
      <c r="G173" s="55" t="s">
        <v>171</v>
      </c>
    </row>
    <row r="174" spans="1:7" s="87" customFormat="1">
      <c r="A174" s="86">
        <f>1+A173</f>
        <v>36</v>
      </c>
      <c r="B174" s="90">
        <v>10163</v>
      </c>
      <c r="C174" s="91" t="s">
        <v>183</v>
      </c>
      <c r="D174" s="98">
        <v>45299</v>
      </c>
      <c r="E174" s="106">
        <v>0.5</v>
      </c>
      <c r="F174" s="55"/>
      <c r="G174" s="55" t="s">
        <v>172</v>
      </c>
    </row>
    <row r="175" spans="1:7" s="87" customFormat="1">
      <c r="A175" s="86"/>
      <c r="B175" s="90"/>
      <c r="C175" s="91"/>
      <c r="D175" s="98">
        <v>45311</v>
      </c>
      <c r="E175" s="106">
        <v>1</v>
      </c>
      <c r="F175" s="55"/>
      <c r="G175" s="55" t="s">
        <v>175</v>
      </c>
    </row>
    <row r="176" spans="1:7" s="87" customFormat="1">
      <c r="A176" s="86"/>
      <c r="B176" s="90"/>
      <c r="C176" s="91"/>
      <c r="D176" s="111">
        <v>45318</v>
      </c>
      <c r="E176" s="109"/>
      <c r="F176" s="55">
        <v>1</v>
      </c>
      <c r="G176" s="55" t="s">
        <v>189</v>
      </c>
    </row>
    <row r="177" spans="1:7" s="94" customFormat="1">
      <c r="A177" s="86">
        <f>1+A174</f>
        <v>37</v>
      </c>
      <c r="B177" s="90">
        <v>10171</v>
      </c>
      <c r="C177" s="91" t="s">
        <v>77</v>
      </c>
      <c r="D177" s="98">
        <v>45308</v>
      </c>
      <c r="E177" s="106">
        <v>1</v>
      </c>
      <c r="F177" s="55"/>
      <c r="G177" s="55" t="s">
        <v>172</v>
      </c>
    </row>
    <row r="178" spans="1:7" s="94" customFormat="1">
      <c r="A178" s="86"/>
      <c r="B178" s="90"/>
      <c r="C178" s="91"/>
      <c r="D178" s="111">
        <v>45319</v>
      </c>
      <c r="E178" s="109"/>
      <c r="F178" s="93">
        <v>1</v>
      </c>
      <c r="G178" s="55" t="s">
        <v>189</v>
      </c>
    </row>
    <row r="179" spans="1:7" s="94" customFormat="1">
      <c r="A179" s="92">
        <f>1+A177</f>
        <v>38</v>
      </c>
      <c r="B179" s="33">
        <v>10180</v>
      </c>
      <c r="C179" s="28" t="s">
        <v>78</v>
      </c>
      <c r="D179" s="99">
        <v>45292</v>
      </c>
      <c r="E179" s="109">
        <v>1</v>
      </c>
      <c r="F179" s="93"/>
      <c r="G179" s="93" t="s">
        <v>172</v>
      </c>
    </row>
    <row r="180" spans="1:7" s="94" customFormat="1">
      <c r="A180" s="92"/>
      <c r="B180" s="33"/>
      <c r="C180" s="28"/>
      <c r="D180" s="99">
        <v>45293</v>
      </c>
      <c r="E180" s="109">
        <v>1</v>
      </c>
      <c r="F180" s="93"/>
      <c r="G180" s="93" t="s">
        <v>172</v>
      </c>
    </row>
    <row r="181" spans="1:7" s="94" customFormat="1">
      <c r="A181" s="92"/>
      <c r="B181" s="33"/>
      <c r="C181" s="28"/>
      <c r="D181" s="99">
        <v>45294</v>
      </c>
      <c r="E181" s="109">
        <v>1</v>
      </c>
      <c r="F181" s="93"/>
      <c r="G181" s="93" t="s">
        <v>172</v>
      </c>
    </row>
    <row r="182" spans="1:7" s="94" customFormat="1">
      <c r="A182" s="92"/>
      <c r="B182" s="33"/>
      <c r="C182" s="28"/>
      <c r="D182" s="99">
        <v>45295</v>
      </c>
      <c r="E182" s="109">
        <v>1</v>
      </c>
      <c r="F182" s="93"/>
      <c r="G182" s="93" t="s">
        <v>172</v>
      </c>
    </row>
    <row r="183" spans="1:7" s="94" customFormat="1">
      <c r="A183" s="92"/>
      <c r="B183" s="33"/>
      <c r="C183" s="28"/>
      <c r="D183" s="99">
        <v>45296</v>
      </c>
      <c r="E183" s="109">
        <v>1</v>
      </c>
      <c r="F183" s="93"/>
      <c r="G183" s="93" t="s">
        <v>172</v>
      </c>
    </row>
    <row r="184" spans="1:7" s="94" customFormat="1">
      <c r="A184" s="92"/>
      <c r="B184" s="33"/>
      <c r="C184" s="28"/>
      <c r="D184" s="99">
        <v>45297</v>
      </c>
      <c r="E184" s="109">
        <v>1</v>
      </c>
      <c r="F184" s="93"/>
      <c r="G184" s="93" t="s">
        <v>172</v>
      </c>
    </row>
    <row r="185" spans="1:7" s="94" customFormat="1">
      <c r="A185" s="92"/>
      <c r="B185" s="33"/>
      <c r="C185" s="28"/>
      <c r="D185" s="99">
        <v>45298</v>
      </c>
      <c r="E185" s="109">
        <v>1</v>
      </c>
      <c r="F185" s="93"/>
      <c r="G185" s="93" t="s">
        <v>172</v>
      </c>
    </row>
    <row r="186" spans="1:7" s="94" customFormat="1">
      <c r="A186" s="92"/>
      <c r="B186" s="33"/>
      <c r="C186" s="28"/>
      <c r="D186" s="99">
        <v>45299</v>
      </c>
      <c r="E186" s="109">
        <v>1</v>
      </c>
      <c r="F186" s="93"/>
      <c r="G186" s="93" t="s">
        <v>172</v>
      </c>
    </row>
    <row r="187" spans="1:7" s="94" customFormat="1">
      <c r="A187" s="92"/>
      <c r="B187" s="33"/>
      <c r="C187" s="28"/>
      <c r="D187" s="99">
        <v>45300</v>
      </c>
      <c r="E187" s="109">
        <v>1</v>
      </c>
      <c r="F187" s="93"/>
      <c r="G187" s="93" t="s">
        <v>172</v>
      </c>
    </row>
    <row r="188" spans="1:7" s="94" customFormat="1">
      <c r="A188" s="92"/>
      <c r="B188" s="33"/>
      <c r="C188" s="28"/>
      <c r="D188" s="99">
        <v>45301</v>
      </c>
      <c r="E188" s="109">
        <v>1</v>
      </c>
      <c r="F188" s="93"/>
      <c r="G188" s="93" t="s">
        <v>172</v>
      </c>
    </row>
    <row r="189" spans="1:7" s="94" customFormat="1">
      <c r="A189" s="92"/>
      <c r="B189" s="33"/>
      <c r="C189" s="28"/>
      <c r="D189" s="99">
        <v>45302</v>
      </c>
      <c r="E189" s="109">
        <v>1</v>
      </c>
      <c r="F189" s="93"/>
      <c r="G189" s="93" t="s">
        <v>172</v>
      </c>
    </row>
    <row r="190" spans="1:7" s="94" customFormat="1">
      <c r="A190" s="92"/>
      <c r="B190" s="33"/>
      <c r="C190" s="28"/>
      <c r="D190" s="99">
        <v>45303</v>
      </c>
      <c r="E190" s="109">
        <v>1</v>
      </c>
      <c r="F190" s="93"/>
      <c r="G190" s="93" t="s">
        <v>172</v>
      </c>
    </row>
    <row r="191" spans="1:7" s="94" customFormat="1">
      <c r="A191" s="92"/>
      <c r="B191" s="33"/>
      <c r="C191" s="28"/>
      <c r="D191" s="99">
        <v>45304</v>
      </c>
      <c r="E191" s="109">
        <v>1</v>
      </c>
      <c r="F191" s="93"/>
      <c r="G191" s="93" t="s">
        <v>172</v>
      </c>
    </row>
    <row r="192" spans="1:7" s="94" customFormat="1">
      <c r="A192" s="92"/>
      <c r="B192" s="33"/>
      <c r="C192" s="28"/>
      <c r="D192" s="99">
        <v>45305</v>
      </c>
      <c r="E192" s="109">
        <v>1</v>
      </c>
      <c r="F192" s="93"/>
      <c r="G192" s="93" t="s">
        <v>172</v>
      </c>
    </row>
    <row r="193" spans="1:7" s="94" customFormat="1">
      <c r="A193" s="92"/>
      <c r="B193" s="33"/>
      <c r="C193" s="28"/>
      <c r="D193" s="99">
        <v>45306</v>
      </c>
      <c r="E193" s="109">
        <v>1</v>
      </c>
      <c r="F193" s="93"/>
      <c r="G193" s="93" t="s">
        <v>172</v>
      </c>
    </row>
    <row r="194" spans="1:7" s="94" customFormat="1">
      <c r="A194" s="92"/>
      <c r="B194" s="33"/>
      <c r="C194" s="28"/>
      <c r="D194" s="99">
        <v>45307</v>
      </c>
      <c r="E194" s="109">
        <v>1</v>
      </c>
      <c r="F194" s="93"/>
      <c r="G194" s="93" t="s">
        <v>172</v>
      </c>
    </row>
    <row r="195" spans="1:7" s="94" customFormat="1">
      <c r="A195" s="92"/>
      <c r="B195" s="33"/>
      <c r="C195" s="28"/>
      <c r="D195" s="99">
        <v>45308</v>
      </c>
      <c r="E195" s="109">
        <v>1</v>
      </c>
      <c r="F195" s="93"/>
      <c r="G195" s="93" t="s">
        <v>172</v>
      </c>
    </row>
    <row r="196" spans="1:7" s="94" customFormat="1">
      <c r="A196" s="92"/>
      <c r="B196" s="33"/>
      <c r="C196" s="28"/>
      <c r="D196" s="99">
        <v>45309</v>
      </c>
      <c r="E196" s="109">
        <v>1</v>
      </c>
      <c r="F196" s="93"/>
      <c r="G196" s="93" t="s">
        <v>172</v>
      </c>
    </row>
    <row r="197" spans="1:7" s="94" customFormat="1">
      <c r="A197" s="92"/>
      <c r="B197" s="33"/>
      <c r="C197" s="28"/>
      <c r="D197" s="99">
        <v>45310</v>
      </c>
      <c r="E197" s="109">
        <v>1</v>
      </c>
      <c r="F197" s="93"/>
      <c r="G197" s="93" t="s">
        <v>172</v>
      </c>
    </row>
    <row r="198" spans="1:7" s="94" customFormat="1">
      <c r="A198" s="92"/>
      <c r="B198" s="33"/>
      <c r="C198" s="28"/>
      <c r="D198" s="99">
        <v>45311</v>
      </c>
      <c r="E198" s="109">
        <v>1</v>
      </c>
      <c r="F198" s="93"/>
      <c r="G198" s="93" t="s">
        <v>172</v>
      </c>
    </row>
    <row r="199" spans="1:7" s="94" customFormat="1">
      <c r="A199" s="92"/>
      <c r="B199" s="33"/>
      <c r="C199" s="28"/>
      <c r="D199" s="99">
        <v>45312</v>
      </c>
      <c r="E199" s="109">
        <v>1</v>
      </c>
      <c r="F199" s="93"/>
      <c r="G199" s="93" t="s">
        <v>172</v>
      </c>
    </row>
    <row r="200" spans="1:7" s="94" customFormat="1">
      <c r="A200" s="92"/>
      <c r="B200" s="33"/>
      <c r="C200" s="28"/>
      <c r="D200" s="99">
        <v>45313</v>
      </c>
      <c r="E200" s="109">
        <v>1</v>
      </c>
      <c r="F200" s="93"/>
      <c r="G200" s="93" t="s">
        <v>172</v>
      </c>
    </row>
    <row r="201" spans="1:7" s="94" customFormat="1">
      <c r="A201" s="92"/>
      <c r="B201" s="33"/>
      <c r="C201" s="28"/>
      <c r="D201" s="99">
        <v>45314</v>
      </c>
      <c r="E201" s="109">
        <v>1</v>
      </c>
      <c r="F201" s="93"/>
      <c r="G201" s="93" t="s">
        <v>172</v>
      </c>
    </row>
    <row r="202" spans="1:7" s="94" customFormat="1">
      <c r="A202" s="92"/>
      <c r="B202" s="33"/>
      <c r="C202" s="28"/>
      <c r="D202" s="99">
        <v>45315</v>
      </c>
      <c r="E202" s="109">
        <v>1</v>
      </c>
      <c r="F202" s="93"/>
      <c r="G202" s="93" t="s">
        <v>172</v>
      </c>
    </row>
    <row r="203" spans="1:7" s="94" customFormat="1">
      <c r="A203" s="92"/>
      <c r="B203" s="33"/>
      <c r="C203" s="28"/>
      <c r="D203" s="99">
        <v>45316</v>
      </c>
      <c r="E203" s="109">
        <v>1</v>
      </c>
      <c r="F203" s="93"/>
      <c r="G203" s="93" t="s">
        <v>172</v>
      </c>
    </row>
    <row r="204" spans="1:7" s="94" customFormat="1">
      <c r="A204" s="92"/>
      <c r="B204" s="33"/>
      <c r="C204" s="28"/>
      <c r="D204" s="99">
        <v>45317</v>
      </c>
      <c r="E204" s="109">
        <v>1</v>
      </c>
      <c r="F204" s="93"/>
      <c r="G204" s="93" t="s">
        <v>172</v>
      </c>
    </row>
    <row r="205" spans="1:7" s="94" customFormat="1">
      <c r="A205" s="92"/>
      <c r="B205" s="33"/>
      <c r="C205" s="28"/>
      <c r="D205" s="99">
        <v>45318</v>
      </c>
      <c r="E205" s="109">
        <v>1</v>
      </c>
      <c r="F205" s="93"/>
      <c r="G205" s="93" t="s">
        <v>172</v>
      </c>
    </row>
    <row r="206" spans="1:7" s="94" customFormat="1">
      <c r="A206" s="92"/>
      <c r="B206" s="33"/>
      <c r="C206" s="28"/>
      <c r="D206" s="99">
        <v>45319</v>
      </c>
      <c r="E206" s="109">
        <v>1</v>
      </c>
      <c r="F206" s="93"/>
      <c r="G206" s="93" t="s">
        <v>172</v>
      </c>
    </row>
    <row r="207" spans="1:7" s="94" customFormat="1">
      <c r="A207" s="92"/>
      <c r="B207" s="33"/>
      <c r="C207" s="28"/>
      <c r="D207" s="99">
        <v>45320</v>
      </c>
      <c r="E207" s="109">
        <v>1</v>
      </c>
      <c r="F207" s="93"/>
      <c r="G207" s="93" t="s">
        <v>172</v>
      </c>
    </row>
    <row r="208" spans="1:7" s="94" customFormat="1">
      <c r="A208" s="92"/>
      <c r="B208" s="33"/>
      <c r="C208" s="28"/>
      <c r="D208" s="99">
        <v>45321</v>
      </c>
      <c r="E208" s="109">
        <v>1</v>
      </c>
      <c r="F208" s="93"/>
      <c r="G208" s="93" t="s">
        <v>172</v>
      </c>
    </row>
    <row r="209" spans="1:7" s="94" customFormat="1">
      <c r="A209" s="92"/>
      <c r="B209" s="33"/>
      <c r="C209" s="28"/>
      <c r="D209" s="99">
        <v>45322</v>
      </c>
      <c r="E209" s="109">
        <v>1</v>
      </c>
      <c r="F209" s="93"/>
      <c r="G209" s="93" t="s">
        <v>172</v>
      </c>
    </row>
    <row r="210" spans="1:7" s="94" customFormat="1">
      <c r="A210" s="92">
        <f>1+A179</f>
        <v>39</v>
      </c>
      <c r="B210" s="33">
        <v>10185</v>
      </c>
      <c r="C210" s="28" t="s">
        <v>79</v>
      </c>
      <c r="D210" s="99">
        <v>45292</v>
      </c>
      <c r="E210" s="109">
        <v>1</v>
      </c>
      <c r="F210" s="93"/>
      <c r="G210" s="93" t="s">
        <v>172</v>
      </c>
    </row>
    <row r="211" spans="1:7" s="94" customFormat="1">
      <c r="A211" s="92"/>
      <c r="B211" s="33"/>
      <c r="C211" s="28"/>
      <c r="D211" s="98">
        <v>45308</v>
      </c>
      <c r="E211" s="106">
        <v>1</v>
      </c>
      <c r="F211" s="55"/>
      <c r="G211" s="55" t="s">
        <v>172</v>
      </c>
    </row>
    <row r="212" spans="1:7" s="94" customFormat="1">
      <c r="A212" s="92"/>
      <c r="B212" s="33"/>
      <c r="C212" s="28"/>
      <c r="D212" s="98">
        <v>45309</v>
      </c>
      <c r="E212" s="106">
        <v>1</v>
      </c>
      <c r="F212" s="55"/>
      <c r="G212" s="55" t="s">
        <v>172</v>
      </c>
    </row>
    <row r="213" spans="1:7" s="94" customFormat="1">
      <c r="A213" s="92"/>
      <c r="B213" s="33"/>
      <c r="C213" s="28"/>
      <c r="D213" s="98">
        <v>45310</v>
      </c>
      <c r="E213" s="106">
        <v>1</v>
      </c>
      <c r="F213" s="55"/>
      <c r="G213" s="55" t="s">
        <v>172</v>
      </c>
    </row>
    <row r="214" spans="1:7" s="94" customFormat="1">
      <c r="A214" s="92"/>
      <c r="B214" s="33"/>
      <c r="C214" s="28"/>
      <c r="D214" s="98">
        <v>45311</v>
      </c>
      <c r="E214" s="106">
        <v>1</v>
      </c>
      <c r="F214" s="55"/>
      <c r="G214" s="55" t="s">
        <v>172</v>
      </c>
    </row>
    <row r="215" spans="1:7" s="94" customFormat="1">
      <c r="A215" s="92"/>
      <c r="B215" s="33"/>
      <c r="C215" s="28"/>
      <c r="D215" s="98">
        <v>45312</v>
      </c>
      <c r="E215" s="106">
        <v>1</v>
      </c>
      <c r="F215" s="55"/>
      <c r="G215" s="55" t="s">
        <v>172</v>
      </c>
    </row>
    <row r="216" spans="1:7" s="94" customFormat="1">
      <c r="A216" s="92"/>
      <c r="B216" s="33"/>
      <c r="C216" s="28"/>
      <c r="D216" s="98">
        <v>45313</v>
      </c>
      <c r="E216" s="106">
        <v>1</v>
      </c>
      <c r="F216" s="55"/>
      <c r="G216" s="55" t="s">
        <v>172</v>
      </c>
    </row>
    <row r="217" spans="1:7" s="94" customFormat="1">
      <c r="A217" s="92"/>
      <c r="B217" s="33"/>
      <c r="C217" s="28"/>
      <c r="D217" s="98">
        <v>45314</v>
      </c>
      <c r="E217" s="106">
        <v>1</v>
      </c>
      <c r="F217" s="55"/>
      <c r="G217" s="55" t="s">
        <v>172</v>
      </c>
    </row>
    <row r="218" spans="1:7" s="94" customFormat="1">
      <c r="A218" s="92"/>
      <c r="B218" s="33"/>
      <c r="C218" s="28"/>
      <c r="D218" s="99">
        <v>45318</v>
      </c>
      <c r="E218" s="109">
        <v>1</v>
      </c>
      <c r="F218" s="93"/>
      <c r="G218" s="93" t="s">
        <v>172</v>
      </c>
    </row>
    <row r="219" spans="1:7" s="94" customFormat="1">
      <c r="A219" s="92"/>
      <c r="B219" s="33"/>
      <c r="C219" s="28"/>
      <c r="D219" s="99">
        <v>45319</v>
      </c>
      <c r="E219" s="109">
        <v>1</v>
      </c>
      <c r="F219" s="93"/>
      <c r="G219" s="93" t="s">
        <v>172</v>
      </c>
    </row>
    <row r="220" spans="1:7" s="87" customFormat="1">
      <c r="A220" s="86">
        <f>1+A210</f>
        <v>40</v>
      </c>
      <c r="B220" s="90">
        <v>10186</v>
      </c>
      <c r="C220" s="91" t="s">
        <v>80</v>
      </c>
      <c r="D220" s="98">
        <v>45308</v>
      </c>
      <c r="E220" s="106"/>
      <c r="F220" s="55">
        <v>1</v>
      </c>
      <c r="G220" s="55" t="s">
        <v>208</v>
      </c>
    </row>
    <row r="221" spans="1:7" s="87" customFormat="1">
      <c r="A221" s="86"/>
      <c r="B221" s="90"/>
      <c r="C221" s="91"/>
      <c r="D221" s="99">
        <v>45315</v>
      </c>
      <c r="E221" s="109">
        <v>1</v>
      </c>
      <c r="F221" s="93"/>
      <c r="G221" s="93" t="s">
        <v>172</v>
      </c>
    </row>
    <row r="222" spans="1:7" s="87" customFormat="1">
      <c r="A222" s="86"/>
      <c r="B222" s="90"/>
      <c r="C222" s="91"/>
      <c r="D222" s="99">
        <v>45316</v>
      </c>
      <c r="E222" s="109">
        <v>1</v>
      </c>
      <c r="F222" s="93"/>
      <c r="G222" s="93" t="s">
        <v>172</v>
      </c>
    </row>
    <row r="223" spans="1:7" s="87" customFormat="1">
      <c r="A223" s="86"/>
      <c r="B223" s="90"/>
      <c r="C223" s="91"/>
      <c r="D223" s="99">
        <v>45318</v>
      </c>
      <c r="E223" s="109">
        <v>1</v>
      </c>
      <c r="F223" s="93"/>
      <c r="G223" s="93" t="s">
        <v>172</v>
      </c>
    </row>
    <row r="224" spans="1:7" s="87" customFormat="1">
      <c r="A224" s="86"/>
      <c r="B224" s="90"/>
      <c r="C224" s="91"/>
      <c r="D224" s="99">
        <v>45319</v>
      </c>
      <c r="E224" s="109">
        <v>1</v>
      </c>
      <c r="F224" s="93"/>
      <c r="G224" s="93" t="s">
        <v>172</v>
      </c>
    </row>
    <row r="225" spans="1:7" s="87" customFormat="1">
      <c r="A225" s="86">
        <f>1+A220</f>
        <v>41</v>
      </c>
      <c r="B225" s="90">
        <v>10187</v>
      </c>
      <c r="C225" s="91" t="s">
        <v>81</v>
      </c>
      <c r="D225" s="98">
        <v>45302</v>
      </c>
      <c r="E225" s="106">
        <v>1</v>
      </c>
      <c r="F225" s="55"/>
      <c r="G225" s="55" t="s">
        <v>172</v>
      </c>
    </row>
    <row r="226" spans="1:7" s="87" customFormat="1">
      <c r="A226" s="86"/>
      <c r="B226" s="90"/>
      <c r="C226" s="91"/>
      <c r="D226" s="98">
        <v>45321</v>
      </c>
      <c r="E226" s="106">
        <v>1</v>
      </c>
      <c r="F226" s="55"/>
      <c r="G226" s="55" t="s">
        <v>172</v>
      </c>
    </row>
    <row r="227" spans="1:7" s="87" customFormat="1">
      <c r="A227" s="86"/>
      <c r="B227" s="90"/>
      <c r="C227" s="91"/>
      <c r="D227" s="99">
        <v>45322</v>
      </c>
      <c r="E227" s="109">
        <v>1</v>
      </c>
      <c r="F227" s="93"/>
      <c r="G227" s="93" t="s">
        <v>172</v>
      </c>
    </row>
    <row r="228" spans="1:7" s="94" customFormat="1">
      <c r="A228" s="92">
        <f>1+A225</f>
        <v>42</v>
      </c>
      <c r="B228" s="33">
        <v>10188</v>
      </c>
      <c r="C228" s="28" t="s">
        <v>82</v>
      </c>
      <c r="D228" s="99">
        <v>45296</v>
      </c>
      <c r="E228" s="109">
        <v>1</v>
      </c>
      <c r="F228" s="93"/>
      <c r="G228" s="93" t="s">
        <v>172</v>
      </c>
    </row>
    <row r="229" spans="1:7" s="94" customFormat="1">
      <c r="A229" s="92"/>
      <c r="B229" s="33"/>
      <c r="C229" s="28"/>
      <c r="D229" s="99">
        <v>45297</v>
      </c>
      <c r="E229" s="109">
        <v>0.5</v>
      </c>
      <c r="F229" s="93"/>
      <c r="G229" s="93" t="s">
        <v>172</v>
      </c>
    </row>
    <row r="230" spans="1:7" s="87" customFormat="1">
      <c r="A230" s="86">
        <f>1+A228</f>
        <v>43</v>
      </c>
      <c r="B230" s="90">
        <v>10197</v>
      </c>
      <c r="C230" s="91" t="s">
        <v>83</v>
      </c>
      <c r="D230" s="98">
        <v>45295</v>
      </c>
      <c r="E230" s="106"/>
      <c r="F230" s="55">
        <v>1</v>
      </c>
      <c r="G230" s="55" t="s">
        <v>207</v>
      </c>
    </row>
    <row r="231" spans="1:7" s="87" customFormat="1">
      <c r="A231" s="86"/>
      <c r="B231" s="90"/>
      <c r="C231" s="91"/>
      <c r="D231" s="99">
        <v>45308</v>
      </c>
      <c r="E231" s="109">
        <v>1</v>
      </c>
      <c r="F231" s="93"/>
      <c r="G231" s="93" t="s">
        <v>172</v>
      </c>
    </row>
    <row r="232" spans="1:7" s="87" customFormat="1">
      <c r="A232" s="86"/>
      <c r="B232" s="90"/>
      <c r="C232" s="91"/>
      <c r="D232" s="99">
        <v>45309</v>
      </c>
      <c r="E232" s="109">
        <v>1</v>
      </c>
      <c r="F232" s="93"/>
      <c r="G232" s="93" t="s">
        <v>172</v>
      </c>
    </row>
    <row r="233" spans="1:7" s="87" customFormat="1">
      <c r="A233" s="86">
        <f>1+A230</f>
        <v>44</v>
      </c>
      <c r="B233" s="90">
        <v>10198</v>
      </c>
      <c r="C233" s="91" t="s">
        <v>84</v>
      </c>
      <c r="D233" s="98">
        <v>45296</v>
      </c>
      <c r="E233" s="106">
        <v>0.5</v>
      </c>
      <c r="F233" s="55"/>
      <c r="G233" s="55" t="s">
        <v>176</v>
      </c>
    </row>
    <row r="234" spans="1:7" s="87" customFormat="1">
      <c r="A234" s="86"/>
      <c r="B234" s="90"/>
      <c r="C234" s="91"/>
      <c r="D234" s="98">
        <v>45297</v>
      </c>
      <c r="E234" s="106">
        <v>1</v>
      </c>
      <c r="F234" s="55"/>
      <c r="G234" s="55" t="s">
        <v>172</v>
      </c>
    </row>
    <row r="235" spans="1:7" s="87" customFormat="1">
      <c r="A235" s="86"/>
      <c r="B235" s="90"/>
      <c r="C235" s="91"/>
      <c r="D235" s="99">
        <v>45308</v>
      </c>
      <c r="E235" s="109">
        <v>1</v>
      </c>
      <c r="F235" s="93"/>
      <c r="G235" s="93" t="s">
        <v>172</v>
      </c>
    </row>
    <row r="236" spans="1:7" s="87" customFormat="1">
      <c r="A236" s="86"/>
      <c r="B236" s="90"/>
      <c r="C236" s="91"/>
      <c r="D236" s="98">
        <v>45318</v>
      </c>
      <c r="E236" s="106"/>
      <c r="F236" s="55">
        <v>1</v>
      </c>
      <c r="G236" s="55" t="s">
        <v>189</v>
      </c>
    </row>
    <row r="237" spans="1:7" s="87" customFormat="1">
      <c r="A237" s="86">
        <f>1+A233</f>
        <v>45</v>
      </c>
      <c r="B237" s="90">
        <v>10199</v>
      </c>
      <c r="C237" s="91" t="s">
        <v>85</v>
      </c>
      <c r="D237" s="98">
        <v>45308</v>
      </c>
      <c r="E237" s="106">
        <v>1</v>
      </c>
      <c r="F237" s="55"/>
      <c r="G237" s="55" t="s">
        <v>171</v>
      </c>
    </row>
    <row r="238" spans="1:7" s="87" customFormat="1">
      <c r="A238" s="86"/>
      <c r="B238" s="90"/>
      <c r="C238" s="91"/>
      <c r="D238" s="98">
        <v>45309</v>
      </c>
      <c r="E238" s="106">
        <v>1</v>
      </c>
      <c r="F238" s="55"/>
      <c r="G238" s="55" t="s">
        <v>171</v>
      </c>
    </row>
    <row r="239" spans="1:7" s="87" customFormat="1">
      <c r="A239" s="86"/>
      <c r="B239" s="90"/>
      <c r="C239" s="91"/>
      <c r="D239" s="98">
        <v>45310</v>
      </c>
      <c r="E239" s="106">
        <v>1</v>
      </c>
      <c r="F239" s="55"/>
      <c r="G239" s="55" t="s">
        <v>171</v>
      </c>
    </row>
    <row r="240" spans="1:7" s="87" customFormat="1">
      <c r="A240" s="86"/>
      <c r="B240" s="90"/>
      <c r="C240" s="91"/>
      <c r="D240" s="98">
        <v>45311</v>
      </c>
      <c r="E240" s="106">
        <v>1</v>
      </c>
      <c r="F240" s="55"/>
      <c r="G240" s="55" t="s">
        <v>171</v>
      </c>
    </row>
    <row r="241" spans="1:7" s="87" customFormat="1">
      <c r="A241" s="86">
        <f>1+A237</f>
        <v>46</v>
      </c>
      <c r="B241" s="90">
        <v>10200</v>
      </c>
      <c r="C241" s="91" t="s">
        <v>86</v>
      </c>
      <c r="D241" s="98">
        <v>45302</v>
      </c>
      <c r="E241" s="106">
        <v>1</v>
      </c>
      <c r="F241" s="55"/>
      <c r="G241" s="55" t="s">
        <v>171</v>
      </c>
    </row>
    <row r="242" spans="1:7">
      <c r="A242" s="86"/>
      <c r="B242" s="90"/>
      <c r="C242" s="91"/>
      <c r="D242" s="98">
        <v>45305</v>
      </c>
      <c r="E242" s="106">
        <v>1</v>
      </c>
      <c r="F242" s="55"/>
      <c r="G242" s="55" t="s">
        <v>171</v>
      </c>
    </row>
    <row r="243" spans="1:7">
      <c r="A243" s="79"/>
      <c r="B243" s="79"/>
      <c r="C243" s="80"/>
      <c r="D243" s="98">
        <v>45308</v>
      </c>
      <c r="E243" s="106">
        <v>1</v>
      </c>
      <c r="F243" s="55"/>
      <c r="G243" s="55" t="s">
        <v>171</v>
      </c>
    </row>
    <row r="244" spans="1:7">
      <c r="A244" s="79"/>
      <c r="B244" s="79"/>
      <c r="C244" s="80"/>
      <c r="D244" s="98">
        <v>45309</v>
      </c>
      <c r="E244" s="106">
        <v>1</v>
      </c>
      <c r="F244" s="55"/>
      <c r="G244" s="55" t="s">
        <v>171</v>
      </c>
    </row>
    <row r="245" spans="1:7">
      <c r="A245" s="86">
        <f>1+A241</f>
        <v>47</v>
      </c>
      <c r="B245" s="90">
        <v>10202</v>
      </c>
      <c r="C245" s="91" t="s">
        <v>182</v>
      </c>
      <c r="D245" s="98">
        <v>45305</v>
      </c>
      <c r="E245" s="106">
        <v>1</v>
      </c>
      <c r="F245" s="55"/>
      <c r="G245" s="55" t="s">
        <v>171</v>
      </c>
    </row>
    <row r="246" spans="1:7">
      <c r="A246" s="79"/>
      <c r="B246" s="79"/>
      <c r="C246" s="80"/>
      <c r="D246" s="98">
        <v>45308</v>
      </c>
      <c r="E246" s="106">
        <v>1</v>
      </c>
      <c r="F246" s="55"/>
      <c r="G246" s="55" t="s">
        <v>175</v>
      </c>
    </row>
    <row r="247" spans="1:7">
      <c r="A247" s="79"/>
      <c r="B247" s="79"/>
      <c r="C247" s="80"/>
      <c r="D247" s="98">
        <v>45309</v>
      </c>
      <c r="E247" s="106">
        <v>1</v>
      </c>
      <c r="F247" s="55"/>
      <c r="G247" s="55" t="s">
        <v>175</v>
      </c>
    </row>
    <row r="248" spans="1:7">
      <c r="A248" s="79"/>
      <c r="B248" s="79"/>
      <c r="C248" s="80"/>
      <c r="D248" s="98">
        <v>45310</v>
      </c>
      <c r="E248" s="106">
        <v>1</v>
      </c>
      <c r="F248" s="55"/>
      <c r="G248" s="55" t="s">
        <v>175</v>
      </c>
    </row>
    <row r="249" spans="1:7" s="104" customFormat="1">
      <c r="A249" s="103"/>
      <c r="B249" s="103"/>
      <c r="C249" s="110"/>
      <c r="D249" s="98">
        <v>45316</v>
      </c>
      <c r="E249" s="106">
        <v>1</v>
      </c>
      <c r="F249" s="55"/>
      <c r="G249" s="55" t="s">
        <v>175</v>
      </c>
    </row>
    <row r="250" spans="1:7" s="104" customFormat="1">
      <c r="A250" s="86">
        <f>1+A245</f>
        <v>48</v>
      </c>
      <c r="B250" s="90">
        <v>10204</v>
      </c>
      <c r="C250" s="91" t="s">
        <v>88</v>
      </c>
      <c r="D250" s="98">
        <v>45305</v>
      </c>
      <c r="E250" s="106">
        <v>1</v>
      </c>
      <c r="F250" s="55"/>
      <c r="G250" s="55" t="s">
        <v>175</v>
      </c>
    </row>
    <row r="251" spans="1:7">
      <c r="A251" s="86"/>
      <c r="B251" s="90"/>
      <c r="C251" s="91"/>
      <c r="D251" s="98">
        <v>45308</v>
      </c>
      <c r="E251" s="106">
        <v>1</v>
      </c>
      <c r="F251" s="55"/>
      <c r="G251" s="55" t="s">
        <v>171</v>
      </c>
    </row>
    <row r="252" spans="1:7">
      <c r="A252" s="103"/>
      <c r="B252" s="103"/>
      <c r="C252" s="110"/>
      <c r="D252" s="98">
        <v>45309</v>
      </c>
      <c r="E252" s="106">
        <v>1</v>
      </c>
      <c r="F252" s="55"/>
      <c r="G252" s="55" t="s">
        <v>171</v>
      </c>
    </row>
    <row r="253" spans="1:7">
      <c r="A253" s="103"/>
      <c r="B253" s="103"/>
      <c r="C253" s="110"/>
      <c r="D253" s="98">
        <v>45311</v>
      </c>
      <c r="E253" s="106"/>
      <c r="F253" s="55">
        <v>1</v>
      </c>
      <c r="G253" s="55" t="s">
        <v>191</v>
      </c>
    </row>
    <row r="254" spans="1:7">
      <c r="A254" s="103"/>
      <c r="B254" s="103"/>
      <c r="C254" s="110"/>
      <c r="D254" s="98">
        <v>45314</v>
      </c>
      <c r="E254" s="106"/>
      <c r="F254" s="55">
        <v>1</v>
      </c>
      <c r="G254" s="55" t="s">
        <v>192</v>
      </c>
    </row>
    <row r="255" spans="1:7" s="104" customFormat="1">
      <c r="A255" s="103">
        <f>1+A251</f>
        <v>1</v>
      </c>
      <c r="B255" s="90">
        <v>10206</v>
      </c>
      <c r="C255" s="91" t="s">
        <v>89</v>
      </c>
      <c r="D255" s="98">
        <v>45308</v>
      </c>
      <c r="E255" s="106">
        <v>1</v>
      </c>
      <c r="F255" s="55"/>
      <c r="G255" s="55" t="s">
        <v>176</v>
      </c>
    </row>
    <row r="256" spans="1:7" s="104" customFormat="1">
      <c r="A256" s="103"/>
      <c r="B256" s="90"/>
      <c r="C256" s="91"/>
      <c r="D256" s="98">
        <v>45314</v>
      </c>
      <c r="E256" s="106">
        <v>1</v>
      </c>
      <c r="F256" s="55"/>
      <c r="G256" s="55" t="s">
        <v>176</v>
      </c>
    </row>
    <row r="257" spans="1:7" s="104" customFormat="1">
      <c r="A257" s="103"/>
      <c r="B257" s="90"/>
      <c r="C257" s="91"/>
      <c r="D257" s="98">
        <v>45315</v>
      </c>
      <c r="E257" s="106">
        <v>1</v>
      </c>
      <c r="F257" s="55"/>
      <c r="G257" s="55" t="s">
        <v>176</v>
      </c>
    </row>
    <row r="258" spans="1:7" s="104" customFormat="1">
      <c r="A258" s="103">
        <f>14+A255</f>
        <v>15</v>
      </c>
      <c r="B258" s="90">
        <v>10210</v>
      </c>
      <c r="C258" s="91" t="s">
        <v>90</v>
      </c>
      <c r="D258" s="98">
        <v>45313</v>
      </c>
      <c r="E258" s="106">
        <v>0.5</v>
      </c>
      <c r="F258" s="55"/>
      <c r="G258" s="55" t="s">
        <v>175</v>
      </c>
    </row>
    <row r="259" spans="1:7" s="104" customFormat="1">
      <c r="A259" s="103"/>
      <c r="B259" s="90"/>
      <c r="C259" s="91"/>
      <c r="D259" s="98">
        <v>45315</v>
      </c>
      <c r="E259" s="106">
        <v>0.5</v>
      </c>
      <c r="F259" s="55"/>
      <c r="G259" s="55" t="s">
        <v>175</v>
      </c>
    </row>
    <row r="260" spans="1:7" s="104" customFormat="1">
      <c r="A260" s="86"/>
      <c r="B260" s="90"/>
      <c r="C260" s="91"/>
      <c r="D260" s="99">
        <v>45321</v>
      </c>
      <c r="E260" s="109">
        <v>0.5</v>
      </c>
      <c r="F260" s="93"/>
      <c r="G260" s="93" t="s">
        <v>172</v>
      </c>
    </row>
    <row r="261" spans="1:7">
      <c r="A261" s="84"/>
      <c r="B261" s="34"/>
      <c r="C261" s="84"/>
      <c r="D261" s="102"/>
    </row>
    <row r="262" spans="1:7">
      <c r="C262" s="82"/>
      <c r="E262" s="105">
        <f>SUM(E5:E260)</f>
        <v>217.5</v>
      </c>
      <c r="F262" s="81">
        <f>SUM(F5:F259)</f>
        <v>32</v>
      </c>
    </row>
    <row r="263" spans="1:7">
      <c r="C263" s="82"/>
      <c r="E263" s="105" t="b">
        <f>E262=[2]KKL!$AO$60</f>
        <v>0</v>
      </c>
      <c r="F263" s="81" t="b">
        <f>F262=[3]KKL!$AN$58</f>
        <v>0</v>
      </c>
    </row>
    <row r="276" spans="1:13" s="85" customFormat="1" ht="14.25" customHeight="1">
      <c r="A276" s="82"/>
      <c r="B276" s="82"/>
      <c r="C276" s="81"/>
      <c r="D276" s="101"/>
      <c r="E276" s="105"/>
      <c r="F276" s="81"/>
      <c r="G276" s="81"/>
      <c r="J276" s="81"/>
      <c r="K276" s="81"/>
      <c r="L276" s="81"/>
      <c r="M276" s="81"/>
    </row>
    <row r="277" spans="1:13" s="85" customFormat="1" ht="14.25" customHeight="1">
      <c r="A277" s="82"/>
      <c r="B277" s="82"/>
      <c r="C277" s="81"/>
      <c r="D277" s="101"/>
      <c r="E277" s="105"/>
      <c r="F277" s="81"/>
      <c r="G277" s="81"/>
      <c r="J277" s="81"/>
      <c r="K277" s="81"/>
      <c r="L277" s="81"/>
      <c r="M277" s="81"/>
    </row>
    <row r="278" spans="1:13" s="85" customFormat="1" ht="14.25" customHeight="1">
      <c r="A278" s="82"/>
      <c r="B278" s="82"/>
      <c r="C278" s="81"/>
      <c r="D278" s="101"/>
      <c r="E278" s="105"/>
      <c r="F278" s="81"/>
      <c r="G278" s="81"/>
      <c r="J278" s="81"/>
      <c r="K278" s="81"/>
      <c r="L278" s="81"/>
      <c r="M278" s="81"/>
    </row>
  </sheetData>
  <autoFilter ref="A4:M4" xr:uid="{00000000-0001-0000-0200-000000000000}"/>
  <sortState xmlns:xlrd2="http://schemas.microsoft.com/office/spreadsheetml/2017/richdata2" ref="A107:G302">
    <sortCondition ref="B107:B313"/>
  </sortState>
  <mergeCells count="2">
    <mergeCell ref="A1:G1"/>
    <mergeCell ref="A3:F3"/>
  </mergeCells>
  <phoneticPr fontId="32" type="noConversion"/>
  <conditionalFormatting sqref="B264:B1048576 B1:B2 B4 B243:B244 B246:B249 B252:B254">
    <cfRule type="duplicateValues" dxfId="501" priority="1029"/>
  </conditionalFormatting>
  <conditionalFormatting sqref="B264:B1048576 B1:B4 B243:B244 B246:B249 B252:B254">
    <cfRule type="duplicateValues" dxfId="500" priority="1023"/>
  </conditionalFormatting>
  <conditionalFormatting sqref="C265:G268 E269:G270 C269:C270 E264:G264 C264">
    <cfRule type="duplicateValues" dxfId="499" priority="79"/>
  </conditionalFormatting>
  <conditionalFormatting sqref="C265:G268 E269:G270 C269:C270">
    <cfRule type="duplicateValues" dxfId="498" priority="80"/>
  </conditionalFormatting>
  <conditionalFormatting sqref="D262:D264">
    <cfRule type="duplicateValues" dxfId="497" priority="888"/>
  </conditionalFormatting>
  <conditionalFormatting sqref="D269:D955">
    <cfRule type="duplicateValues" dxfId="496" priority="71"/>
    <cfRule type="duplicateValues" dxfId="495" priority="72"/>
  </conditionalFormatting>
  <pageMargins left="0.41" right="0" top="0" bottom="0.71" header="0" footer="0"/>
  <pageSetup paperSize="5" orientation="landscape" horizontalDpi="300" verticalDpi="300" r:id="rId1"/>
  <headerFooter>
    <oddFooter>&amp;L&amp;"Arial,Bold"PREPARED:-&amp;C&amp;"Arial,Bold"VERIFED:-&amp;R&amp;"Arial,Bold"APPROVED:-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"/>
  <sheetViews>
    <sheetView workbookViewId="0">
      <pane xSplit="3" ySplit="3" topLeftCell="D4" activePane="bottomRight" state="frozen"/>
      <selection pane="topRight"/>
      <selection pane="bottomLeft"/>
      <selection pane="bottomRight" activeCell="D6" sqref="D6"/>
    </sheetView>
  </sheetViews>
  <sheetFormatPr defaultColWidth="9" defaultRowHeight="15"/>
  <cols>
    <col min="3" max="3" width="21.28515625" customWidth="1"/>
    <col min="4" max="4" width="39.42578125" customWidth="1"/>
  </cols>
  <sheetData>
    <row r="1" spans="1:5" ht="58.5" customHeight="1">
      <c r="A1" s="132" t="s">
        <v>165</v>
      </c>
      <c r="B1" s="132"/>
      <c r="C1" s="132"/>
      <c r="D1" s="132"/>
    </row>
    <row r="3" spans="1:5">
      <c r="A3" s="9" t="s">
        <v>1</v>
      </c>
      <c r="B3" s="9" t="s">
        <v>104</v>
      </c>
      <c r="C3" s="9" t="s">
        <v>57</v>
      </c>
      <c r="D3" s="9" t="s">
        <v>126</v>
      </c>
    </row>
    <row r="4" spans="1:5">
      <c r="A4" s="10">
        <v>1</v>
      </c>
      <c r="B4" s="33">
        <v>806</v>
      </c>
      <c r="C4" s="28" t="s">
        <v>31</v>
      </c>
      <c r="D4" s="10"/>
    </row>
    <row r="5" spans="1:5">
      <c r="A5" s="10">
        <v>2</v>
      </c>
      <c r="B5" s="33">
        <v>811</v>
      </c>
      <c r="C5" s="28" t="s">
        <v>32</v>
      </c>
      <c r="D5" s="10">
        <f>4+4+5+4+4+2+4</f>
        <v>27</v>
      </c>
    </row>
    <row r="6" spans="1:5">
      <c r="D6">
        <f>SUM(D4:D5)</f>
        <v>27</v>
      </c>
    </row>
    <row r="7" spans="1:5">
      <c r="E7" t="b">
        <f>D6='OT KKL'!G22</f>
        <v>1</v>
      </c>
    </row>
  </sheetData>
  <mergeCells count="1">
    <mergeCell ref="A1:D1"/>
  </mergeCells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156"/>
  <sheetViews>
    <sheetView workbookViewId="0">
      <pane xSplit="4" ySplit="4" topLeftCell="E5" activePane="bottomRight" state="frozen"/>
      <selection pane="topRight"/>
      <selection pane="bottomLeft"/>
      <selection pane="bottomRight" activeCell="L14" sqref="L14:L15"/>
    </sheetView>
  </sheetViews>
  <sheetFormatPr defaultColWidth="9" defaultRowHeight="15"/>
  <cols>
    <col min="1" max="1" width="5.42578125" customWidth="1"/>
    <col min="2" max="2" width="7.85546875" customWidth="1"/>
    <col min="3" max="3" width="24" customWidth="1"/>
    <col min="4" max="4" width="10.7109375" customWidth="1"/>
    <col min="5" max="5" width="10.5703125" customWidth="1"/>
    <col min="6" max="6" width="8.7109375" customWidth="1"/>
    <col min="7" max="7" width="11.28515625" customWidth="1"/>
    <col min="8" max="8" width="9.140625" customWidth="1"/>
    <col min="9" max="9" width="7.7109375" customWidth="1"/>
    <col min="10" max="10" width="9" customWidth="1"/>
    <col min="11" max="11" width="7.28515625" bestFit="1" customWidth="1"/>
    <col min="12" max="12" width="46.28515625" customWidth="1"/>
    <col min="13" max="13" width="9.7109375" customWidth="1"/>
  </cols>
  <sheetData>
    <row r="1" spans="1:14" ht="23.25">
      <c r="A1" s="126" t="s">
        <v>166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4" spans="1:14" s="1" customFormat="1" ht="45">
      <c r="A4" s="3" t="s">
        <v>1</v>
      </c>
      <c r="B4" s="3" t="s">
        <v>104</v>
      </c>
      <c r="C4" s="3" t="s">
        <v>57</v>
      </c>
      <c r="D4" s="3" t="s">
        <v>114</v>
      </c>
      <c r="E4" s="3" t="s">
        <v>127</v>
      </c>
      <c r="F4" s="3" t="s">
        <v>128</v>
      </c>
      <c r="G4" s="3" t="s">
        <v>129</v>
      </c>
      <c r="H4" s="3" t="s">
        <v>130</v>
      </c>
      <c r="I4" s="3" t="s">
        <v>131</v>
      </c>
      <c r="J4" s="3" t="s">
        <v>132</v>
      </c>
      <c r="K4" s="3" t="s">
        <v>133</v>
      </c>
      <c r="L4" s="3" t="s">
        <v>134</v>
      </c>
    </row>
    <row r="5" spans="1:14" s="1" customFormat="1">
      <c r="A5" s="21">
        <v>1</v>
      </c>
      <c r="B5" s="22"/>
      <c r="C5" s="21"/>
      <c r="D5" s="23"/>
      <c r="E5" s="24"/>
      <c r="F5" s="24"/>
      <c r="G5" s="24"/>
      <c r="H5" s="24"/>
      <c r="I5" s="21"/>
      <c r="J5" s="21"/>
      <c r="K5" s="24"/>
      <c r="L5" s="56"/>
    </row>
    <row r="6" spans="1:14" s="1" customFormat="1">
      <c r="A6" s="21"/>
      <c r="B6" s="22"/>
      <c r="C6" s="21"/>
      <c r="D6" s="23"/>
      <c r="E6" s="24"/>
      <c r="F6" s="24"/>
      <c r="G6" s="24"/>
      <c r="H6" s="24"/>
      <c r="I6" s="21"/>
      <c r="J6" s="21"/>
      <c r="K6" s="24"/>
      <c r="L6" s="21"/>
    </row>
    <row r="7" spans="1:14" s="1" customFormat="1">
      <c r="A7" s="21"/>
      <c r="B7" s="21"/>
      <c r="C7" s="60"/>
      <c r="D7" s="23"/>
      <c r="E7" s="24"/>
      <c r="F7" s="24"/>
      <c r="G7" s="24"/>
      <c r="H7" s="24"/>
      <c r="I7" s="24"/>
      <c r="J7" s="24"/>
      <c r="K7" s="24"/>
      <c r="L7" s="21"/>
    </row>
    <row r="8" spans="1:14" s="1" customFormat="1">
      <c r="A8" s="21"/>
      <c r="B8" s="25"/>
      <c r="C8" s="21"/>
      <c r="D8" s="23"/>
      <c r="E8" s="8"/>
      <c r="F8" s="24"/>
      <c r="G8" s="24"/>
      <c r="H8" s="24"/>
      <c r="I8" s="24"/>
      <c r="J8" s="24"/>
      <c r="K8" s="24"/>
      <c r="L8" s="21"/>
      <c r="M8" s="31"/>
      <c r="N8" s="31"/>
    </row>
    <row r="9" spans="1:14" s="1" customFormat="1">
      <c r="A9" s="21"/>
      <c r="B9" s="21"/>
      <c r="C9" s="21"/>
      <c r="D9" s="26"/>
      <c r="E9" s="24"/>
      <c r="F9" s="24"/>
      <c r="G9" s="24"/>
      <c r="H9" s="24"/>
      <c r="I9" s="24"/>
      <c r="J9" s="24"/>
      <c r="K9" s="24"/>
      <c r="L9" s="21"/>
      <c r="M9" s="31"/>
      <c r="N9" s="31"/>
    </row>
    <row r="10" spans="1:14" s="1" customFormat="1">
      <c r="A10" s="21"/>
      <c r="B10" s="21"/>
      <c r="C10" s="21"/>
      <c r="D10" s="23"/>
      <c r="E10" s="24"/>
      <c r="F10" s="24"/>
      <c r="G10" s="24"/>
      <c r="H10" s="24"/>
      <c r="I10" s="24"/>
      <c r="J10" s="24"/>
      <c r="K10" s="24"/>
      <c r="L10" s="21"/>
      <c r="M10" s="31"/>
      <c r="N10" s="31"/>
    </row>
    <row r="11" spans="1:14" s="1" customFormat="1">
      <c r="A11" s="3"/>
      <c r="B11" s="21"/>
      <c r="C11" s="21"/>
      <c r="D11" s="23"/>
      <c r="E11" s="24"/>
      <c r="F11" s="24"/>
      <c r="G11" s="24"/>
      <c r="H11" s="24"/>
      <c r="I11" s="24"/>
      <c r="J11" s="24"/>
      <c r="K11" s="24"/>
      <c r="L11" s="21"/>
      <c r="M11" s="31"/>
      <c r="N11" s="31"/>
    </row>
    <row r="12" spans="1:14" s="1" customFormat="1">
      <c r="A12" s="3"/>
      <c r="B12" s="21"/>
      <c r="C12" s="21"/>
      <c r="D12" s="23"/>
      <c r="E12" s="24"/>
      <c r="F12" s="24"/>
      <c r="G12" s="24"/>
      <c r="H12" s="24"/>
      <c r="I12" s="24"/>
      <c r="J12" s="24"/>
      <c r="K12" s="24"/>
      <c r="L12" s="21"/>
      <c r="M12" s="31"/>
      <c r="N12" s="31"/>
    </row>
    <row r="13" spans="1:14" s="1" customFormat="1">
      <c r="A13" s="3"/>
      <c r="B13" s="27"/>
      <c r="C13" s="28"/>
      <c r="D13" s="23"/>
      <c r="E13" s="24"/>
      <c r="F13" s="24"/>
      <c r="G13" s="24"/>
      <c r="H13" s="24"/>
      <c r="I13" s="24"/>
      <c r="J13" s="24"/>
      <c r="K13" s="24"/>
      <c r="L13" s="21"/>
      <c r="M13" s="31"/>
      <c r="N13" s="31"/>
    </row>
    <row r="14" spans="1:14" s="1" customFormat="1">
      <c r="A14" s="3"/>
      <c r="B14" s="21"/>
      <c r="C14" s="21"/>
      <c r="D14" s="23"/>
      <c r="E14" s="24"/>
      <c r="F14" s="24"/>
      <c r="G14" s="24"/>
      <c r="H14" s="24"/>
      <c r="I14" s="24"/>
      <c r="J14" s="24"/>
      <c r="K14" s="24"/>
      <c r="L14" s="21"/>
      <c r="M14" s="31"/>
      <c r="N14" s="31"/>
    </row>
    <row r="15" spans="1:14" s="1" customFormat="1">
      <c r="A15" s="3"/>
      <c r="B15" s="21"/>
      <c r="C15" s="21"/>
      <c r="D15" s="23"/>
      <c r="E15" s="24"/>
      <c r="F15" s="24"/>
      <c r="G15" s="24"/>
      <c r="H15" s="24"/>
      <c r="I15" s="24"/>
      <c r="J15" s="24"/>
      <c r="K15" s="24"/>
      <c r="L15" s="21"/>
      <c r="M15" s="31"/>
      <c r="N15" s="31"/>
    </row>
    <row r="16" spans="1:14" s="1" customFormat="1">
      <c r="A16" s="3"/>
      <c r="B16" s="21"/>
      <c r="C16" s="21"/>
      <c r="D16" s="23"/>
      <c r="E16" s="24"/>
      <c r="F16" s="24"/>
      <c r="G16" s="24"/>
      <c r="H16" s="24"/>
      <c r="I16" s="24"/>
      <c r="J16" s="24"/>
      <c r="K16" s="24"/>
      <c r="L16" s="21"/>
      <c r="M16" s="31"/>
      <c r="N16" s="31"/>
    </row>
    <row r="17" spans="1:14" s="1" customFormat="1">
      <c r="A17" s="3" t="str">
        <f>IF(B17=0,"",SUBTOTAL(3,$B$8:B17))</f>
        <v/>
      </c>
      <c r="B17" s="3"/>
      <c r="C17" s="3"/>
      <c r="D17" s="29"/>
      <c r="E17" s="30"/>
      <c r="F17" s="30"/>
      <c r="G17" s="30"/>
      <c r="H17" s="30"/>
      <c r="I17" s="30"/>
      <c r="J17" s="30"/>
      <c r="K17" s="30"/>
      <c r="L17" s="3"/>
      <c r="M17" s="31"/>
      <c r="N17" s="31"/>
    </row>
    <row r="18" spans="1:14" s="1" customFormat="1">
      <c r="A18" s="3" t="str">
        <f>IF(B18=0,"",SUBTOTAL(3,$B$8:B18))</f>
        <v/>
      </c>
      <c r="B18" s="3"/>
      <c r="C18" s="3"/>
      <c r="D18" s="29"/>
      <c r="E18" s="30"/>
      <c r="F18" s="30"/>
      <c r="G18" s="30"/>
      <c r="H18" s="30"/>
      <c r="I18" s="30"/>
      <c r="J18" s="30"/>
      <c r="K18" s="30"/>
      <c r="L18" s="3"/>
      <c r="M18" s="31"/>
      <c r="N18" s="31"/>
    </row>
    <row r="19" spans="1:14" s="1" customFormat="1">
      <c r="A19" s="3" t="str">
        <f>IF(B19=0,"",SUBTOTAL(3,$B$8:B19))</f>
        <v/>
      </c>
      <c r="B19" s="3"/>
      <c r="C19" s="3"/>
      <c r="D19" s="29"/>
      <c r="E19" s="30"/>
      <c r="F19" s="30"/>
      <c r="G19" s="30"/>
      <c r="H19" s="30"/>
      <c r="I19" s="30"/>
      <c r="J19" s="30"/>
      <c r="K19" s="30"/>
      <c r="L19" s="3"/>
      <c r="M19" s="31"/>
      <c r="N19" s="31"/>
    </row>
    <row r="142" spans="5:5">
      <c r="E142">
        <v>12</v>
      </c>
    </row>
    <row r="143" spans="5:5">
      <c r="E143">
        <v>12</v>
      </c>
    </row>
    <row r="156" spans="4:4">
      <c r="D156" s="32">
        <v>44190</v>
      </c>
    </row>
  </sheetData>
  <sortState xmlns:xlrd2="http://schemas.microsoft.com/office/spreadsheetml/2017/richdata2" ref="B35:L39">
    <sortCondition ref="B35:B39"/>
  </sortState>
  <mergeCells count="1">
    <mergeCell ref="A1:L1"/>
  </mergeCells>
  <conditionalFormatting sqref="B12">
    <cfRule type="duplicateValues" dxfId="494" priority="780"/>
  </conditionalFormatting>
  <conditionalFormatting sqref="B14">
    <cfRule type="duplicateValues" dxfId="493" priority="78"/>
    <cfRule type="duplicateValues" dxfId="492" priority="79"/>
    <cfRule type="duplicateValues" dxfId="491" priority="80"/>
  </conditionalFormatting>
  <conditionalFormatting sqref="B15:B16">
    <cfRule type="duplicateValues" dxfId="490" priority="48"/>
    <cfRule type="duplicateValues" dxfId="489" priority="49"/>
    <cfRule type="duplicateValues" dxfId="488" priority="50"/>
  </conditionalFormatting>
  <conditionalFormatting sqref="B17:B1048576 B9:B11 B1:B7">
    <cfRule type="duplicateValues" dxfId="487" priority="843"/>
    <cfRule type="duplicateValues" dxfId="486" priority="848"/>
  </conditionalFormatting>
  <conditionalFormatting sqref="B20:B1048576">
    <cfRule type="duplicateValues" dxfId="485" priority="841"/>
  </conditionalFormatting>
  <pageMargins left="0" right="0" top="0" bottom="0" header="0" footer="0"/>
  <pageSetup paperSize="9" scale="94" orientation="landscape" r:id="rId1"/>
  <headerFooter>
    <oddFooter>&amp;L&amp;"Arial,Bold"PREPARED:-&amp;C&amp;"Arial,Bold"VERIFIED:-&amp;R&amp;"Arial,Bold"APPROVED:-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55"/>
  <sheetViews>
    <sheetView workbookViewId="0">
      <pane xSplit="3" ySplit="3" topLeftCell="D31" activePane="bottomRight" state="frozen"/>
      <selection pane="topRight"/>
      <selection pane="bottomLeft"/>
      <selection pane="bottomRight" activeCell="D53" sqref="D53"/>
    </sheetView>
  </sheetViews>
  <sheetFormatPr defaultColWidth="9" defaultRowHeight="15"/>
  <cols>
    <col min="1" max="1" width="7" style="25" customWidth="1"/>
    <col min="2" max="2" width="8.140625" customWidth="1"/>
    <col min="3" max="3" width="21.5703125" bestFit="1" customWidth="1"/>
    <col min="4" max="4" width="12.28515625" customWidth="1"/>
    <col min="5" max="5" width="2.85546875" style="8" customWidth="1"/>
    <col min="6" max="27" width="2.85546875" customWidth="1"/>
    <col min="28" max="28" width="9.140625" style="8"/>
    <col min="29" max="29" width="13" customWidth="1"/>
    <col min="30" max="32" width="9.140625" customWidth="1"/>
  </cols>
  <sheetData>
    <row r="1" spans="1:32" ht="26.25" customHeight="1">
      <c r="A1" s="126" t="s">
        <v>167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</row>
    <row r="3" spans="1:32" s="25" customFormat="1" ht="44.25" customHeight="1">
      <c r="A3" s="18" t="s">
        <v>1</v>
      </c>
      <c r="B3" s="18" t="s">
        <v>104</v>
      </c>
      <c r="C3" s="18" t="s">
        <v>57</v>
      </c>
      <c r="D3" s="58" t="s">
        <v>137</v>
      </c>
      <c r="E3" s="133" t="s">
        <v>138</v>
      </c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5"/>
      <c r="AB3" s="53" t="s">
        <v>10</v>
      </c>
    </row>
    <row r="4" spans="1:32">
      <c r="A4" s="11">
        <v>1</v>
      </c>
      <c r="B4" s="10">
        <v>525</v>
      </c>
      <c r="C4" s="4" t="s">
        <v>15</v>
      </c>
      <c r="D4" s="11">
        <f>VLOOKUP(B4,[2]KKL!$B$3:$AS$57,44,0)</f>
        <v>7</v>
      </c>
      <c r="E4" s="10">
        <v>1</v>
      </c>
      <c r="F4" s="4">
        <v>2</v>
      </c>
      <c r="G4" s="4">
        <v>8</v>
      </c>
      <c r="H4" s="4">
        <v>22</v>
      </c>
      <c r="I4" s="4">
        <v>23</v>
      </c>
      <c r="J4" s="4">
        <v>29</v>
      </c>
      <c r="K4" s="4">
        <v>30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3">
        <f t="shared" ref="AB4:AB46" si="0">COUNT(E4:AA4)</f>
        <v>7</v>
      </c>
      <c r="AC4" t="b">
        <f t="shared" ref="AC4:AC46" si="1">D4=AB4</f>
        <v>1</v>
      </c>
      <c r="AD4" t="b">
        <f t="shared" ref="AD4:AD46" si="2">AB4=D4</f>
        <v>1</v>
      </c>
      <c r="AF4" s="76"/>
    </row>
    <row r="5" spans="1:32">
      <c r="A5" s="11">
        <f>A4+1</f>
        <v>2</v>
      </c>
      <c r="B5" s="10">
        <v>536</v>
      </c>
      <c r="C5" s="4" t="s">
        <v>16</v>
      </c>
      <c r="D5" s="11">
        <f>VLOOKUP(B5,[2]KKL!$B$3:$AS$57,44,0)</f>
        <v>5</v>
      </c>
      <c r="E5" s="10">
        <v>4</v>
      </c>
      <c r="F5" s="4">
        <v>5</v>
      </c>
      <c r="G5" s="4">
        <v>12</v>
      </c>
      <c r="H5" s="4">
        <v>25</v>
      </c>
      <c r="I5" s="4">
        <v>26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3">
        <f t="shared" si="0"/>
        <v>5</v>
      </c>
      <c r="AC5" t="b">
        <f t="shared" si="1"/>
        <v>1</v>
      </c>
      <c r="AD5" t="b">
        <f t="shared" si="2"/>
        <v>1</v>
      </c>
      <c r="AF5" s="76"/>
    </row>
    <row r="6" spans="1:32">
      <c r="A6" s="11">
        <f>A5+1</f>
        <v>3</v>
      </c>
      <c r="B6" s="10">
        <v>589</v>
      </c>
      <c r="C6" s="4" t="s">
        <v>19</v>
      </c>
      <c r="D6" s="11">
        <f>VLOOKUP(B6,[2]KKL!$B$3:$AS$57,44,0)</f>
        <v>6</v>
      </c>
      <c r="E6" s="4">
        <v>12</v>
      </c>
      <c r="F6" s="4">
        <v>13</v>
      </c>
      <c r="G6" s="4">
        <v>20</v>
      </c>
      <c r="H6" s="4">
        <v>25</v>
      </c>
      <c r="I6" s="4">
        <v>26</v>
      </c>
      <c r="J6" s="4">
        <v>27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3">
        <f t="shared" si="0"/>
        <v>6</v>
      </c>
      <c r="AC6" t="b">
        <f t="shared" si="1"/>
        <v>1</v>
      </c>
      <c r="AD6" t="b">
        <f t="shared" si="2"/>
        <v>1</v>
      </c>
      <c r="AF6" s="76"/>
    </row>
    <row r="7" spans="1:32">
      <c r="A7" s="11">
        <f>A6+1</f>
        <v>4</v>
      </c>
      <c r="B7" s="10">
        <v>591</v>
      </c>
      <c r="C7" s="4" t="s">
        <v>20</v>
      </c>
      <c r="D7" s="11">
        <f>VLOOKUP(B7,[2]KKL!$B$3:$AS$57,44,0)</f>
        <v>0</v>
      </c>
      <c r="E7" s="1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3">
        <f t="shared" si="0"/>
        <v>0</v>
      </c>
      <c r="AC7" t="b">
        <f t="shared" si="1"/>
        <v>1</v>
      </c>
      <c r="AD7" t="b">
        <f t="shared" si="2"/>
        <v>1</v>
      </c>
      <c r="AF7" s="76"/>
    </row>
    <row r="8" spans="1:32">
      <c r="A8" s="11">
        <v>4</v>
      </c>
      <c r="B8" s="10">
        <v>593</v>
      </c>
      <c r="C8" s="4" t="s">
        <v>21</v>
      </c>
      <c r="D8" s="11">
        <f>VLOOKUP(B8,[2]KKL!$B$3:$AS$57,44,0)</f>
        <v>0</v>
      </c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3">
        <f t="shared" si="0"/>
        <v>0</v>
      </c>
      <c r="AC8" t="b">
        <f t="shared" si="1"/>
        <v>1</v>
      </c>
      <c r="AD8" t="b">
        <f t="shared" si="2"/>
        <v>1</v>
      </c>
      <c r="AF8" s="76"/>
    </row>
    <row r="9" spans="1:32">
      <c r="A9" s="11">
        <f>A8+1</f>
        <v>5</v>
      </c>
      <c r="B9" s="10">
        <v>714</v>
      </c>
      <c r="C9" s="4" t="s">
        <v>24</v>
      </c>
      <c r="D9" s="11">
        <f>VLOOKUP(B9,[2]KKL!$B$3:$AS$57,44,0)</f>
        <v>2</v>
      </c>
      <c r="E9" s="10">
        <v>4</v>
      </c>
      <c r="F9" s="4">
        <v>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3">
        <f t="shared" si="0"/>
        <v>2</v>
      </c>
      <c r="AC9" t="b">
        <f t="shared" si="1"/>
        <v>1</v>
      </c>
      <c r="AD9" t="b">
        <f t="shared" si="2"/>
        <v>1</v>
      </c>
      <c r="AF9" s="76"/>
    </row>
    <row r="10" spans="1:32">
      <c r="A10" s="11">
        <f>A9+1</f>
        <v>6</v>
      </c>
      <c r="B10" s="10">
        <v>719</v>
      </c>
      <c r="C10" s="4" t="s">
        <v>25</v>
      </c>
      <c r="D10" s="11">
        <f>VLOOKUP(B10,[2]KKL!$B$3:$AS$57,44,0)</f>
        <v>0</v>
      </c>
      <c r="E10" s="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3">
        <f t="shared" si="0"/>
        <v>0</v>
      </c>
      <c r="AC10" t="b">
        <f t="shared" si="1"/>
        <v>1</v>
      </c>
      <c r="AD10" t="b">
        <f t="shared" si="2"/>
        <v>1</v>
      </c>
      <c r="AF10" s="76"/>
    </row>
    <row r="11" spans="1:32">
      <c r="A11" s="11">
        <f>A10+1</f>
        <v>7</v>
      </c>
      <c r="B11" s="10">
        <v>795</v>
      </c>
      <c r="C11" s="4" t="s">
        <v>28</v>
      </c>
      <c r="D11" s="11">
        <f>VLOOKUP(B11,[2]KKL!$B$3:$AS$57,44,0)</f>
        <v>11</v>
      </c>
      <c r="E11" s="10">
        <v>1</v>
      </c>
      <c r="F11" s="4">
        <v>2</v>
      </c>
      <c r="G11" s="4">
        <v>3</v>
      </c>
      <c r="H11" s="4">
        <v>9</v>
      </c>
      <c r="I11" s="4">
        <v>10</v>
      </c>
      <c r="J11" s="4">
        <v>13</v>
      </c>
      <c r="K11" s="4">
        <v>15</v>
      </c>
      <c r="L11" s="4">
        <v>16</v>
      </c>
      <c r="M11" s="4">
        <v>17</v>
      </c>
      <c r="N11" s="4">
        <v>18</v>
      </c>
      <c r="O11" s="4">
        <v>19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3">
        <f t="shared" si="0"/>
        <v>11</v>
      </c>
      <c r="AC11" t="b">
        <f t="shared" si="1"/>
        <v>1</v>
      </c>
      <c r="AD11" t="b">
        <f t="shared" si="2"/>
        <v>1</v>
      </c>
      <c r="AF11" s="76"/>
    </row>
    <row r="12" spans="1:32">
      <c r="A12" s="11">
        <f t="shared" ref="A12:A32" si="3">A11+1</f>
        <v>8</v>
      </c>
      <c r="B12" s="10">
        <v>806</v>
      </c>
      <c r="C12" s="4" t="s">
        <v>31</v>
      </c>
      <c r="D12" s="11">
        <f>VLOOKUP(B12,[2]KKL!$B$3:$AS$57,44,0)</f>
        <v>0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3">
        <f t="shared" si="0"/>
        <v>0</v>
      </c>
      <c r="AC12" t="b">
        <f t="shared" si="1"/>
        <v>1</v>
      </c>
      <c r="AD12" t="b">
        <f t="shared" si="2"/>
        <v>1</v>
      </c>
      <c r="AF12" s="76"/>
    </row>
    <row r="13" spans="1:32">
      <c r="A13" s="11">
        <f t="shared" si="3"/>
        <v>9</v>
      </c>
      <c r="B13" s="10">
        <v>811</v>
      </c>
      <c r="C13" s="4" t="s">
        <v>32</v>
      </c>
      <c r="D13" s="11">
        <f>VLOOKUP(B13,[2]KKL!$B$3:$AS$57,44,0)</f>
        <v>12</v>
      </c>
      <c r="E13" s="4">
        <v>5</v>
      </c>
      <c r="F13" s="4">
        <v>6</v>
      </c>
      <c r="G13" s="4">
        <v>7</v>
      </c>
      <c r="H13" s="4">
        <v>12</v>
      </c>
      <c r="I13" s="4">
        <v>13</v>
      </c>
      <c r="J13" s="4">
        <v>14</v>
      </c>
      <c r="K13" s="4">
        <v>19</v>
      </c>
      <c r="L13" s="4">
        <v>20</v>
      </c>
      <c r="M13" s="4">
        <v>21</v>
      </c>
      <c r="N13" s="4">
        <v>26</v>
      </c>
      <c r="O13" s="4">
        <v>27</v>
      </c>
      <c r="P13" s="4">
        <v>28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3">
        <f t="shared" si="0"/>
        <v>12</v>
      </c>
      <c r="AC13" t="b">
        <f t="shared" si="1"/>
        <v>1</v>
      </c>
      <c r="AD13" t="b">
        <f t="shared" si="2"/>
        <v>1</v>
      </c>
      <c r="AF13" s="76"/>
    </row>
    <row r="14" spans="1:32">
      <c r="A14" s="11">
        <f t="shared" si="3"/>
        <v>10</v>
      </c>
      <c r="B14" s="10">
        <v>1005</v>
      </c>
      <c r="C14" s="4" t="s">
        <v>65</v>
      </c>
      <c r="D14" s="11">
        <f>VLOOKUP(B14,[2]KKL!$B$3:$AS$57,44,0)</f>
        <v>7</v>
      </c>
      <c r="E14" s="10">
        <v>1</v>
      </c>
      <c r="F14" s="4">
        <v>7</v>
      </c>
      <c r="G14" s="4">
        <v>8</v>
      </c>
      <c r="H14" s="4">
        <v>14</v>
      </c>
      <c r="I14" s="4">
        <v>22</v>
      </c>
      <c r="J14" s="4">
        <v>28</v>
      </c>
      <c r="K14" s="4">
        <v>29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3">
        <f t="shared" si="0"/>
        <v>7</v>
      </c>
      <c r="AC14" t="b">
        <f t="shared" si="1"/>
        <v>1</v>
      </c>
      <c r="AD14" t="b">
        <f t="shared" si="2"/>
        <v>1</v>
      </c>
      <c r="AF14" s="76"/>
    </row>
    <row r="15" spans="1:32">
      <c r="A15" s="11">
        <f t="shared" si="3"/>
        <v>11</v>
      </c>
      <c r="B15" s="10">
        <v>1012</v>
      </c>
      <c r="C15" s="4" t="s">
        <v>66</v>
      </c>
      <c r="D15" s="11">
        <f>VLOOKUP(B15,[2]KKL!$B$3:$AS$57,44,0)</f>
        <v>7</v>
      </c>
      <c r="E15" s="10">
        <v>7</v>
      </c>
      <c r="F15" s="4">
        <v>8</v>
      </c>
      <c r="G15" s="4">
        <v>14</v>
      </c>
      <c r="H15" s="4">
        <v>21</v>
      </c>
      <c r="I15" s="4">
        <v>22</v>
      </c>
      <c r="J15" s="4">
        <v>28</v>
      </c>
      <c r="K15" s="4">
        <v>29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3">
        <f t="shared" si="0"/>
        <v>7</v>
      </c>
      <c r="AC15" t="b">
        <f t="shared" si="1"/>
        <v>1</v>
      </c>
      <c r="AD15" t="b">
        <f t="shared" si="2"/>
        <v>1</v>
      </c>
      <c r="AF15" s="76"/>
    </row>
    <row r="16" spans="1:32">
      <c r="A16" s="11">
        <f t="shared" si="3"/>
        <v>12</v>
      </c>
      <c r="B16" s="10">
        <v>1014</v>
      </c>
      <c r="C16" s="4" t="s">
        <v>67</v>
      </c>
      <c r="D16" s="11">
        <f>VLOOKUP(B16,[2]KKL!$B$3:$AS$57,44,0)</f>
        <v>8</v>
      </c>
      <c r="E16" s="10">
        <v>1</v>
      </c>
      <c r="F16" s="4">
        <v>7</v>
      </c>
      <c r="G16" s="4">
        <v>8</v>
      </c>
      <c r="H16" s="4">
        <v>14</v>
      </c>
      <c r="I16" s="4">
        <v>21</v>
      </c>
      <c r="J16" s="4">
        <v>22</v>
      </c>
      <c r="K16" s="4">
        <v>28</v>
      </c>
      <c r="L16" s="4">
        <v>29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3">
        <f t="shared" si="0"/>
        <v>8</v>
      </c>
      <c r="AC16" t="b">
        <f t="shared" si="1"/>
        <v>1</v>
      </c>
      <c r="AD16" t="b">
        <f t="shared" si="2"/>
        <v>1</v>
      </c>
      <c r="AF16" s="76"/>
    </row>
    <row r="17" spans="1:32">
      <c r="A17" s="11">
        <f t="shared" si="3"/>
        <v>13</v>
      </c>
      <c r="B17" s="10">
        <v>1016</v>
      </c>
      <c r="C17" s="4" t="s">
        <v>139</v>
      </c>
      <c r="D17" s="11">
        <f>VLOOKUP(B17,[2]KKL!$B$3:$AS$57,44,0)</f>
        <v>0</v>
      </c>
      <c r="E17" s="1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3">
        <f t="shared" si="0"/>
        <v>0</v>
      </c>
      <c r="AC17" t="b">
        <f t="shared" si="1"/>
        <v>1</v>
      </c>
      <c r="AD17" t="b">
        <f t="shared" si="2"/>
        <v>1</v>
      </c>
      <c r="AF17" s="76"/>
    </row>
    <row r="18" spans="1:32">
      <c r="A18" s="11">
        <f t="shared" si="3"/>
        <v>14</v>
      </c>
      <c r="B18" s="10">
        <v>1021</v>
      </c>
      <c r="C18" s="4" t="s">
        <v>140</v>
      </c>
      <c r="D18" s="11">
        <f>VLOOKUP(B18,[2]KKL!$B$3:$AS$57,44,0)</f>
        <v>0</v>
      </c>
      <c r="E18" s="1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3">
        <f t="shared" si="0"/>
        <v>0</v>
      </c>
      <c r="AC18" t="b">
        <f t="shared" si="1"/>
        <v>1</v>
      </c>
      <c r="AD18" t="b">
        <f t="shared" si="2"/>
        <v>1</v>
      </c>
      <c r="AF18" s="76"/>
    </row>
    <row r="19" spans="1:32">
      <c r="A19" s="11">
        <f t="shared" si="3"/>
        <v>15</v>
      </c>
      <c r="B19" s="10">
        <v>1028</v>
      </c>
      <c r="C19" s="4" t="s">
        <v>141</v>
      </c>
      <c r="D19" s="11">
        <f>VLOOKUP(B19,[2]KKL!$B$3:$AS$57,44,0)</f>
        <v>8</v>
      </c>
      <c r="E19" s="4">
        <v>5</v>
      </c>
      <c r="F19" s="4">
        <v>6</v>
      </c>
      <c r="G19" s="4">
        <v>12</v>
      </c>
      <c r="H19" s="4">
        <v>13</v>
      </c>
      <c r="I19" s="4">
        <v>17</v>
      </c>
      <c r="J19" s="4">
        <v>20</v>
      </c>
      <c r="K19" s="4">
        <v>26</v>
      </c>
      <c r="L19" s="4">
        <v>27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3">
        <f t="shared" si="0"/>
        <v>8</v>
      </c>
      <c r="AC19" t="b">
        <f t="shared" si="1"/>
        <v>1</v>
      </c>
      <c r="AD19" t="b">
        <f t="shared" si="2"/>
        <v>1</v>
      </c>
      <c r="AF19" s="76"/>
    </row>
    <row r="20" spans="1:32">
      <c r="A20" s="11">
        <f t="shared" si="3"/>
        <v>16</v>
      </c>
      <c r="B20" s="10">
        <v>1032</v>
      </c>
      <c r="C20" s="4" t="s">
        <v>71</v>
      </c>
      <c r="D20" s="11">
        <f>VLOOKUP(B20,[2]KKL!$B$3:$AS$57,44,0)</f>
        <v>6</v>
      </c>
      <c r="E20" s="10">
        <v>4</v>
      </c>
      <c r="F20" s="4">
        <v>11</v>
      </c>
      <c r="G20" s="4">
        <v>20</v>
      </c>
      <c r="H20" s="4">
        <v>24</v>
      </c>
      <c r="I20" s="4">
        <v>25</v>
      </c>
      <c r="J20" s="4">
        <v>31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3">
        <f t="shared" si="0"/>
        <v>6</v>
      </c>
      <c r="AC20" t="b">
        <f t="shared" si="1"/>
        <v>1</v>
      </c>
      <c r="AD20" t="b">
        <f t="shared" si="2"/>
        <v>1</v>
      </c>
      <c r="AF20" s="76"/>
    </row>
    <row r="21" spans="1:32">
      <c r="A21" s="11">
        <f t="shared" si="3"/>
        <v>17</v>
      </c>
      <c r="B21" s="10">
        <v>1040</v>
      </c>
      <c r="C21" s="4" t="s">
        <v>72</v>
      </c>
      <c r="D21" s="11">
        <f>VLOOKUP(B21,[2]KKL!$B$3:$AS$57,44,0)</f>
        <v>13</v>
      </c>
      <c r="E21" s="10">
        <v>2</v>
      </c>
      <c r="F21" s="4">
        <v>3</v>
      </c>
      <c r="G21" s="4">
        <v>8</v>
      </c>
      <c r="H21" s="4">
        <v>9</v>
      </c>
      <c r="I21" s="4">
        <v>10</v>
      </c>
      <c r="J21" s="4">
        <v>11</v>
      </c>
      <c r="K21" s="4">
        <v>14</v>
      </c>
      <c r="L21" s="4">
        <v>21</v>
      </c>
      <c r="M21" s="4">
        <v>22</v>
      </c>
      <c r="N21" s="4">
        <v>23</v>
      </c>
      <c r="O21" s="4">
        <v>24</v>
      </c>
      <c r="P21" s="4">
        <v>30</v>
      </c>
      <c r="Q21" s="4">
        <v>31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13">
        <f t="shared" si="0"/>
        <v>13</v>
      </c>
      <c r="AC21" t="b">
        <f t="shared" si="1"/>
        <v>1</v>
      </c>
      <c r="AD21" t="b">
        <f t="shared" si="2"/>
        <v>1</v>
      </c>
      <c r="AF21" s="76"/>
    </row>
    <row r="22" spans="1:32">
      <c r="A22" s="11">
        <f t="shared" si="3"/>
        <v>18</v>
      </c>
      <c r="B22" s="10">
        <v>1041</v>
      </c>
      <c r="C22" s="4" t="s">
        <v>142</v>
      </c>
      <c r="D22" s="11">
        <f>VLOOKUP(B22,[2]KKL!$B$3:$AS$57,44,0)</f>
        <v>10</v>
      </c>
      <c r="E22" s="4">
        <v>5</v>
      </c>
      <c r="F22" s="4">
        <v>6</v>
      </c>
      <c r="G22" s="4">
        <v>10</v>
      </c>
      <c r="H22" s="4">
        <v>11</v>
      </c>
      <c r="I22" s="4">
        <v>12</v>
      </c>
      <c r="J22" s="4">
        <v>13</v>
      </c>
      <c r="K22" s="4">
        <v>19</v>
      </c>
      <c r="L22" s="4">
        <v>20</v>
      </c>
      <c r="M22" s="4">
        <v>21</v>
      </c>
      <c r="N22" s="4">
        <v>27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3">
        <f t="shared" si="0"/>
        <v>10</v>
      </c>
      <c r="AC22" t="b">
        <f t="shared" si="1"/>
        <v>1</v>
      </c>
      <c r="AD22" t="b">
        <f t="shared" si="2"/>
        <v>1</v>
      </c>
      <c r="AF22" s="76"/>
    </row>
    <row r="23" spans="1:32">
      <c r="A23" s="11">
        <f t="shared" si="3"/>
        <v>19</v>
      </c>
      <c r="B23" s="10">
        <v>1042</v>
      </c>
      <c r="C23" s="4" t="s">
        <v>143</v>
      </c>
      <c r="D23" s="11">
        <f>VLOOKUP(B23,[2]KKL!$B$3:$AS$57,44,0)</f>
        <v>8</v>
      </c>
      <c r="E23" s="4">
        <v>4</v>
      </c>
      <c r="F23" s="4">
        <v>5</v>
      </c>
      <c r="G23" s="4">
        <v>11</v>
      </c>
      <c r="H23" s="4">
        <v>12</v>
      </c>
      <c r="I23" s="4">
        <v>19</v>
      </c>
      <c r="J23" s="4">
        <v>24</v>
      </c>
      <c r="K23" s="4">
        <v>25</v>
      </c>
      <c r="L23" s="4">
        <v>26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3">
        <f t="shared" si="0"/>
        <v>8</v>
      </c>
      <c r="AC23" t="b">
        <f t="shared" si="1"/>
        <v>1</v>
      </c>
      <c r="AD23" t="b">
        <f t="shared" si="2"/>
        <v>1</v>
      </c>
      <c r="AF23" s="76"/>
    </row>
    <row r="24" spans="1:32">
      <c r="A24" s="11">
        <f t="shared" si="3"/>
        <v>20</v>
      </c>
      <c r="B24" s="10">
        <v>1048</v>
      </c>
      <c r="C24" s="4" t="s">
        <v>144</v>
      </c>
      <c r="D24" s="11">
        <f>VLOOKUP(B24,[2]KKL!$B$3:$AS$57,44,0)</f>
        <v>7</v>
      </c>
      <c r="E24" s="10">
        <v>3</v>
      </c>
      <c r="F24" s="4">
        <v>4</v>
      </c>
      <c r="G24" s="4">
        <v>10</v>
      </c>
      <c r="H24" s="4">
        <v>11</v>
      </c>
      <c r="I24" s="4">
        <v>24</v>
      </c>
      <c r="J24" s="4">
        <v>25</v>
      </c>
      <c r="K24" s="4">
        <v>26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3">
        <f t="shared" si="0"/>
        <v>7</v>
      </c>
      <c r="AC24" t="b">
        <f t="shared" si="1"/>
        <v>1</v>
      </c>
      <c r="AD24" t="b">
        <f t="shared" si="2"/>
        <v>1</v>
      </c>
      <c r="AF24" s="76"/>
    </row>
    <row r="25" spans="1:32">
      <c r="A25" s="11">
        <f t="shared" si="3"/>
        <v>21</v>
      </c>
      <c r="B25" s="10">
        <v>1049</v>
      </c>
      <c r="C25" s="4" t="s">
        <v>92</v>
      </c>
      <c r="D25" s="11">
        <f>VLOOKUP(B25,[2]KKL!$B$3:$AS$57,44,0)</f>
        <v>9</v>
      </c>
      <c r="E25" s="10">
        <v>2</v>
      </c>
      <c r="F25" s="4">
        <v>3</v>
      </c>
      <c r="G25" s="4">
        <v>8</v>
      </c>
      <c r="H25" s="4">
        <v>9</v>
      </c>
      <c r="I25" s="4">
        <v>22</v>
      </c>
      <c r="J25" s="4">
        <v>23</v>
      </c>
      <c r="K25" s="4">
        <v>28</v>
      </c>
      <c r="L25" s="4">
        <v>29</v>
      </c>
      <c r="M25" s="4">
        <v>30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3">
        <f t="shared" si="0"/>
        <v>9</v>
      </c>
      <c r="AC25" t="b">
        <f t="shared" si="1"/>
        <v>1</v>
      </c>
      <c r="AD25" t="b">
        <f t="shared" si="2"/>
        <v>1</v>
      </c>
      <c r="AF25" s="76"/>
    </row>
    <row r="26" spans="1:32">
      <c r="A26" s="11">
        <f t="shared" si="3"/>
        <v>22</v>
      </c>
      <c r="B26" s="10">
        <v>1050</v>
      </c>
      <c r="C26" s="4" t="s">
        <v>93</v>
      </c>
      <c r="D26" s="11">
        <f>VLOOKUP(B26,[2]KKL!$B$3:$AS$57,44,0)</f>
        <v>3</v>
      </c>
      <c r="E26" s="4">
        <v>8</v>
      </c>
      <c r="F26" s="4">
        <v>9</v>
      </c>
      <c r="G26" s="4">
        <v>23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3">
        <f t="shared" si="0"/>
        <v>3</v>
      </c>
      <c r="AC26" t="b">
        <f t="shared" si="1"/>
        <v>1</v>
      </c>
      <c r="AD26" t="b">
        <f t="shared" si="2"/>
        <v>1</v>
      </c>
      <c r="AF26" s="76"/>
    </row>
    <row r="27" spans="1:32">
      <c r="A27" s="11">
        <f t="shared" si="3"/>
        <v>23</v>
      </c>
      <c r="B27" s="10">
        <v>1051</v>
      </c>
      <c r="C27" s="4" t="s">
        <v>119</v>
      </c>
      <c r="D27" s="11">
        <f>VLOOKUP(B27,[2]KKL!$B$3:$AS$57,44,0)</f>
        <v>0</v>
      </c>
      <c r="E27" s="1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3">
        <f t="shared" si="0"/>
        <v>0</v>
      </c>
      <c r="AC27" t="b">
        <f t="shared" si="1"/>
        <v>1</v>
      </c>
      <c r="AD27" t="b">
        <f t="shared" si="2"/>
        <v>1</v>
      </c>
      <c r="AF27" s="76"/>
    </row>
    <row r="28" spans="1:32">
      <c r="A28" s="11">
        <f t="shared" si="3"/>
        <v>24</v>
      </c>
      <c r="B28" s="10">
        <v>1055</v>
      </c>
      <c r="C28" s="4" t="s">
        <v>95</v>
      </c>
      <c r="D28" s="11">
        <f>VLOOKUP(B28,[2]KKL!$B$3:$AS$57,44,0)</f>
        <v>7</v>
      </c>
      <c r="E28" s="4">
        <v>4</v>
      </c>
      <c r="F28" s="4">
        <v>5</v>
      </c>
      <c r="G28" s="4">
        <v>7</v>
      </c>
      <c r="H28" s="4">
        <v>11</v>
      </c>
      <c r="I28" s="4">
        <v>12</v>
      </c>
      <c r="J28" s="4">
        <v>25</v>
      </c>
      <c r="K28" s="4">
        <v>26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3">
        <f t="shared" si="0"/>
        <v>7</v>
      </c>
      <c r="AC28" t="b">
        <f t="shared" si="1"/>
        <v>1</v>
      </c>
      <c r="AD28" t="b">
        <f t="shared" si="2"/>
        <v>1</v>
      </c>
      <c r="AF28" s="76"/>
    </row>
    <row r="29" spans="1:32" ht="14.25" customHeight="1">
      <c r="A29" s="11">
        <f t="shared" si="3"/>
        <v>25</v>
      </c>
      <c r="B29" s="10">
        <v>1061</v>
      </c>
      <c r="C29" s="4" t="s">
        <v>98</v>
      </c>
      <c r="D29" s="11">
        <f>VLOOKUP(B29,[2]KKL!$B$3:$AS$57,44,0)</f>
        <v>5</v>
      </c>
      <c r="E29" s="10">
        <v>1</v>
      </c>
      <c r="F29" s="4">
        <v>7</v>
      </c>
      <c r="G29" s="4">
        <v>8</v>
      </c>
      <c r="H29" s="4">
        <v>21</v>
      </c>
      <c r="I29" s="4">
        <v>22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3">
        <f t="shared" si="0"/>
        <v>5</v>
      </c>
      <c r="AC29" t="b">
        <f t="shared" si="1"/>
        <v>1</v>
      </c>
      <c r="AD29" t="b">
        <f t="shared" si="2"/>
        <v>1</v>
      </c>
      <c r="AF29" s="76"/>
    </row>
    <row r="30" spans="1:32">
      <c r="A30" s="11">
        <f t="shared" si="3"/>
        <v>26</v>
      </c>
      <c r="B30" s="10">
        <v>1062</v>
      </c>
      <c r="C30" s="4" t="s">
        <v>99</v>
      </c>
      <c r="D30" s="11">
        <f>VLOOKUP(B30,[2]KKL!$B$3:$AS$57,44,0)</f>
        <v>8</v>
      </c>
      <c r="E30" s="10">
        <v>1</v>
      </c>
      <c r="F30" s="4">
        <v>4</v>
      </c>
      <c r="G30" s="4">
        <v>5</v>
      </c>
      <c r="H30" s="4">
        <v>6</v>
      </c>
      <c r="I30" s="4">
        <v>7</v>
      </c>
      <c r="J30" s="4">
        <v>19</v>
      </c>
      <c r="K30" s="4">
        <v>28</v>
      </c>
      <c r="L30" s="4">
        <v>29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3">
        <f t="shared" si="0"/>
        <v>8</v>
      </c>
      <c r="AC30" t="b">
        <f t="shared" si="1"/>
        <v>1</v>
      </c>
      <c r="AD30" t="b">
        <f t="shared" si="2"/>
        <v>1</v>
      </c>
      <c r="AF30" s="76"/>
    </row>
    <row r="31" spans="1:32">
      <c r="A31" s="11">
        <f t="shared" si="3"/>
        <v>27</v>
      </c>
      <c r="B31" s="10">
        <v>1063</v>
      </c>
      <c r="C31" s="4" t="s">
        <v>100</v>
      </c>
      <c r="D31" s="11">
        <f>VLOOKUP(B31,[2]KKL!$B$3:$AS$57,44,0)</f>
        <v>0</v>
      </c>
      <c r="E31" s="1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3">
        <f t="shared" si="0"/>
        <v>0</v>
      </c>
      <c r="AC31" t="b">
        <f t="shared" si="1"/>
        <v>1</v>
      </c>
      <c r="AD31" t="b">
        <f t="shared" si="2"/>
        <v>1</v>
      </c>
      <c r="AF31" s="76"/>
    </row>
    <row r="32" spans="1:32">
      <c r="A32" s="11">
        <f t="shared" si="3"/>
        <v>28</v>
      </c>
      <c r="B32" s="10">
        <v>1064</v>
      </c>
      <c r="C32" s="4" t="s">
        <v>101</v>
      </c>
      <c r="D32" s="11">
        <f>VLOOKUP(B32,[2]KKL!$B$3:$AS$57,44,0)</f>
        <v>8</v>
      </c>
      <c r="E32" s="4">
        <v>5</v>
      </c>
      <c r="F32" s="4">
        <v>12</v>
      </c>
      <c r="G32" s="4">
        <v>13</v>
      </c>
      <c r="H32" s="4">
        <v>19</v>
      </c>
      <c r="I32" s="4">
        <v>20</v>
      </c>
      <c r="J32" s="4">
        <v>24</v>
      </c>
      <c r="K32" s="4">
        <v>26</v>
      </c>
      <c r="L32" s="4">
        <v>27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13">
        <f t="shared" si="0"/>
        <v>8</v>
      </c>
      <c r="AC32" t="b">
        <f t="shared" si="1"/>
        <v>1</v>
      </c>
      <c r="AD32" t="b">
        <f t="shared" si="2"/>
        <v>1</v>
      </c>
      <c r="AF32" s="76"/>
    </row>
    <row r="33" spans="1:32">
      <c r="A33" s="11">
        <f t="shared" ref="A33:A46" si="4">A32+1</f>
        <v>29</v>
      </c>
      <c r="B33" s="10">
        <v>10019</v>
      </c>
      <c r="C33" s="4" t="s">
        <v>118</v>
      </c>
      <c r="D33" s="11">
        <f>VLOOKUP(B33,[2]KKL!$B$3:$AS$57,44,0)</f>
        <v>0</v>
      </c>
      <c r="E33" s="1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13">
        <f t="shared" si="0"/>
        <v>0</v>
      </c>
      <c r="AC33" t="b">
        <f t="shared" si="1"/>
        <v>1</v>
      </c>
      <c r="AD33" t="b">
        <f t="shared" si="2"/>
        <v>1</v>
      </c>
      <c r="AF33" s="76"/>
    </row>
    <row r="34" spans="1:32">
      <c r="A34" s="11">
        <f t="shared" si="4"/>
        <v>30</v>
      </c>
      <c r="B34" s="10">
        <v>10021</v>
      </c>
      <c r="C34" s="4" t="s">
        <v>145</v>
      </c>
      <c r="D34" s="11">
        <f>VLOOKUP(B34,[2]KKL!$B$3:$AS$57,44,0)</f>
        <v>8</v>
      </c>
      <c r="E34" s="4">
        <v>6</v>
      </c>
      <c r="F34" s="4">
        <v>7</v>
      </c>
      <c r="G34" s="4">
        <v>13</v>
      </c>
      <c r="H34" s="4">
        <v>14</v>
      </c>
      <c r="I34" s="4">
        <v>20</v>
      </c>
      <c r="J34" s="4">
        <v>21</v>
      </c>
      <c r="K34" s="4">
        <v>27</v>
      </c>
      <c r="L34" s="4">
        <v>28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13">
        <f t="shared" si="0"/>
        <v>8</v>
      </c>
      <c r="AC34" t="b">
        <f t="shared" si="1"/>
        <v>1</v>
      </c>
      <c r="AD34" t="b">
        <f t="shared" si="2"/>
        <v>1</v>
      </c>
      <c r="AF34" s="76"/>
    </row>
    <row r="35" spans="1:32">
      <c r="A35" s="11">
        <f t="shared" si="4"/>
        <v>31</v>
      </c>
      <c r="B35" s="10">
        <v>10171</v>
      </c>
      <c r="C35" s="4" t="s">
        <v>146</v>
      </c>
      <c r="D35" s="11">
        <f>VLOOKUP(B35,[2]KKL!$B$3:$AS$57,44,0)</f>
        <v>7</v>
      </c>
      <c r="E35" s="4">
        <v>6</v>
      </c>
      <c r="F35" s="4">
        <v>7</v>
      </c>
      <c r="G35" s="4">
        <v>13</v>
      </c>
      <c r="H35" s="4">
        <v>14</v>
      </c>
      <c r="I35" s="4">
        <v>20</v>
      </c>
      <c r="J35" s="4">
        <v>21</v>
      </c>
      <c r="K35" s="4">
        <v>27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13">
        <f t="shared" si="0"/>
        <v>7</v>
      </c>
      <c r="AC35" t="b">
        <f t="shared" si="1"/>
        <v>1</v>
      </c>
      <c r="AD35" t="b">
        <f t="shared" si="2"/>
        <v>1</v>
      </c>
      <c r="AF35" s="76"/>
    </row>
    <row r="36" spans="1:32">
      <c r="A36" s="11">
        <f t="shared" si="4"/>
        <v>32</v>
      </c>
      <c r="B36" s="10">
        <v>10180</v>
      </c>
      <c r="C36" s="4" t="s">
        <v>78</v>
      </c>
      <c r="D36" s="11">
        <f>VLOOKUP(B36,[2]KKL!$B$3:$AS$57,44,0)</f>
        <v>0</v>
      </c>
      <c r="E36" s="1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13">
        <f t="shared" si="0"/>
        <v>0</v>
      </c>
      <c r="AC36" t="b">
        <f t="shared" si="1"/>
        <v>1</v>
      </c>
      <c r="AD36" t="b">
        <f t="shared" si="2"/>
        <v>1</v>
      </c>
      <c r="AF36" s="76"/>
    </row>
    <row r="37" spans="1:32">
      <c r="A37" s="11">
        <f t="shared" si="4"/>
        <v>33</v>
      </c>
      <c r="B37" s="10">
        <v>10185</v>
      </c>
      <c r="C37" s="4" t="s">
        <v>79</v>
      </c>
      <c r="D37" s="11">
        <f>VLOOKUP(B37,[2]KKL!$B$3:$AS$57,44,0)</f>
        <v>7</v>
      </c>
      <c r="E37" s="4">
        <v>5</v>
      </c>
      <c r="F37" s="4">
        <v>6</v>
      </c>
      <c r="G37" s="4">
        <v>12</v>
      </c>
      <c r="H37" s="4">
        <v>13</v>
      </c>
      <c r="I37" s="4">
        <v>29</v>
      </c>
      <c r="J37" s="4">
        <v>30</v>
      </c>
      <c r="K37" s="4">
        <v>31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13">
        <f t="shared" si="0"/>
        <v>7</v>
      </c>
      <c r="AC37" t="b">
        <f t="shared" si="1"/>
        <v>1</v>
      </c>
      <c r="AD37" t="b">
        <f t="shared" si="2"/>
        <v>1</v>
      </c>
      <c r="AF37" s="76"/>
    </row>
    <row r="38" spans="1:32">
      <c r="A38" s="11">
        <f t="shared" si="4"/>
        <v>34</v>
      </c>
      <c r="B38" s="10">
        <v>10186</v>
      </c>
      <c r="C38" s="4" t="s">
        <v>80</v>
      </c>
      <c r="D38" s="11">
        <f>VLOOKUP(B38,[2]KKL!$B$3:$AS$57,44,0)</f>
        <v>4</v>
      </c>
      <c r="E38" s="10">
        <v>1</v>
      </c>
      <c r="F38" s="4">
        <v>10</v>
      </c>
      <c r="G38" s="4">
        <v>11</v>
      </c>
      <c r="H38" s="4">
        <v>31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13">
        <f t="shared" si="0"/>
        <v>4</v>
      </c>
      <c r="AC38" t="b">
        <f t="shared" si="1"/>
        <v>1</v>
      </c>
      <c r="AD38" t="b">
        <f t="shared" si="2"/>
        <v>1</v>
      </c>
      <c r="AF38" s="76"/>
    </row>
    <row r="39" spans="1:32">
      <c r="A39" s="11">
        <f t="shared" si="4"/>
        <v>35</v>
      </c>
      <c r="B39" s="10">
        <v>10187</v>
      </c>
      <c r="C39" s="4" t="s">
        <v>81</v>
      </c>
      <c r="D39" s="11">
        <f>VLOOKUP(B39,[2]KKL!$B$3:$AS$57,44,0)</f>
        <v>9</v>
      </c>
      <c r="E39" s="4">
        <v>6</v>
      </c>
      <c r="F39" s="4">
        <v>7</v>
      </c>
      <c r="G39" s="4">
        <v>13</v>
      </c>
      <c r="H39" s="4">
        <v>14</v>
      </c>
      <c r="I39" s="4">
        <v>19</v>
      </c>
      <c r="J39" s="4">
        <v>20</v>
      </c>
      <c r="K39" s="4">
        <v>21</v>
      </c>
      <c r="L39" s="4">
        <v>27</v>
      </c>
      <c r="M39" s="4">
        <v>28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13">
        <f t="shared" si="0"/>
        <v>9</v>
      </c>
      <c r="AC39" t="b">
        <f t="shared" si="1"/>
        <v>1</v>
      </c>
      <c r="AD39" t="b">
        <f t="shared" si="2"/>
        <v>1</v>
      </c>
      <c r="AF39" s="76"/>
    </row>
    <row r="40" spans="1:32">
      <c r="A40" s="11">
        <f t="shared" si="4"/>
        <v>36</v>
      </c>
      <c r="B40" s="10">
        <v>10188</v>
      </c>
      <c r="C40" s="4" t="s">
        <v>82</v>
      </c>
      <c r="D40" s="11">
        <f>VLOOKUP(B40,[2]KKL!$B$3:$AS$57,44,0)</f>
        <v>1</v>
      </c>
      <c r="E40" s="10">
        <v>4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13">
        <f t="shared" si="0"/>
        <v>1</v>
      </c>
      <c r="AC40" t="b">
        <f t="shared" si="1"/>
        <v>1</v>
      </c>
      <c r="AD40" t="b">
        <f t="shared" si="2"/>
        <v>1</v>
      </c>
      <c r="AF40" s="76"/>
    </row>
    <row r="41" spans="1:32">
      <c r="A41" s="11">
        <f t="shared" si="4"/>
        <v>37</v>
      </c>
      <c r="B41" s="10">
        <v>10197</v>
      </c>
      <c r="C41" s="4" t="s">
        <v>147</v>
      </c>
      <c r="D41" s="11">
        <f>VLOOKUP(B41,[2]KKL!$B$3:$AS$57,44,0)</f>
        <v>6</v>
      </c>
      <c r="E41" s="4">
        <v>9</v>
      </c>
      <c r="F41" s="4">
        <v>10</v>
      </c>
      <c r="G41" s="4">
        <v>23</v>
      </c>
      <c r="H41" s="4">
        <v>24</v>
      </c>
      <c r="I41" s="4">
        <v>25</v>
      </c>
      <c r="J41" s="4">
        <v>31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13">
        <f t="shared" si="0"/>
        <v>6</v>
      </c>
      <c r="AC41" t="b">
        <f t="shared" si="1"/>
        <v>1</v>
      </c>
      <c r="AD41" t="b">
        <f t="shared" si="2"/>
        <v>1</v>
      </c>
      <c r="AF41" s="76"/>
    </row>
    <row r="42" spans="1:32">
      <c r="A42" s="11">
        <f t="shared" si="4"/>
        <v>38</v>
      </c>
      <c r="B42" s="10">
        <v>10198</v>
      </c>
      <c r="C42" s="4" t="s">
        <v>148</v>
      </c>
      <c r="D42" s="11">
        <f>VLOOKUP(B42,[2]KKL!$B$3:$AS$57,44,0)</f>
        <v>10</v>
      </c>
      <c r="E42" s="10">
        <v>2</v>
      </c>
      <c r="F42" s="4">
        <v>3</v>
      </c>
      <c r="G42" s="4">
        <v>9</v>
      </c>
      <c r="H42" s="4">
        <v>10</v>
      </c>
      <c r="I42" s="4">
        <v>19</v>
      </c>
      <c r="J42" s="4">
        <v>20</v>
      </c>
      <c r="K42" s="4">
        <v>23</v>
      </c>
      <c r="L42" s="4">
        <v>24</v>
      </c>
      <c r="M42" s="4">
        <v>30</v>
      </c>
      <c r="N42" s="4">
        <v>31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13">
        <f t="shared" si="0"/>
        <v>10</v>
      </c>
      <c r="AC42" t="b">
        <f t="shared" si="1"/>
        <v>1</v>
      </c>
      <c r="AD42" t="b">
        <f t="shared" si="2"/>
        <v>1</v>
      </c>
      <c r="AF42" s="76"/>
    </row>
    <row r="43" spans="1:32">
      <c r="A43" s="11">
        <f t="shared" si="4"/>
        <v>39</v>
      </c>
      <c r="B43" s="10">
        <v>10199</v>
      </c>
      <c r="C43" s="4" t="s">
        <v>149</v>
      </c>
      <c r="D43" s="11">
        <f>VLOOKUP(B43,[2]KKL!$B$3:$AS$57,44,0)</f>
        <v>7</v>
      </c>
      <c r="E43" s="10">
        <v>3</v>
      </c>
      <c r="F43" s="4">
        <v>4</v>
      </c>
      <c r="G43" s="4">
        <v>5</v>
      </c>
      <c r="H43" s="4">
        <v>11</v>
      </c>
      <c r="I43" s="4">
        <v>12</v>
      </c>
      <c r="J43" s="4">
        <v>25</v>
      </c>
      <c r="K43" s="4">
        <v>26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13">
        <f t="shared" si="0"/>
        <v>7</v>
      </c>
      <c r="AC43" t="b">
        <f t="shared" si="1"/>
        <v>1</v>
      </c>
      <c r="AD43" t="b">
        <f t="shared" si="2"/>
        <v>1</v>
      </c>
      <c r="AF43" s="76"/>
    </row>
    <row r="44" spans="1:32">
      <c r="A44" s="11">
        <f t="shared" si="4"/>
        <v>40</v>
      </c>
      <c r="B44" s="10">
        <v>10202</v>
      </c>
      <c r="C44" s="4" t="s">
        <v>150</v>
      </c>
      <c r="D44" s="11">
        <f>VLOOKUP(B44,[2]KKL!$B$3:$AS$57,44,0)</f>
        <v>9</v>
      </c>
      <c r="E44" s="10">
        <v>1</v>
      </c>
      <c r="F44" s="4">
        <v>2</v>
      </c>
      <c r="G44" s="4">
        <v>8</v>
      </c>
      <c r="H44" s="4">
        <v>9</v>
      </c>
      <c r="I44" s="4">
        <v>12</v>
      </c>
      <c r="J44" s="4">
        <v>22</v>
      </c>
      <c r="K44" s="4">
        <v>23</v>
      </c>
      <c r="L44" s="4">
        <v>29</v>
      </c>
      <c r="M44" s="4">
        <v>30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13">
        <f t="shared" si="0"/>
        <v>9</v>
      </c>
      <c r="AC44" t="b">
        <f t="shared" si="1"/>
        <v>1</v>
      </c>
      <c r="AD44" t="b">
        <f t="shared" si="2"/>
        <v>1</v>
      </c>
      <c r="AF44" s="76"/>
    </row>
    <row r="45" spans="1:32">
      <c r="A45" s="11">
        <f t="shared" si="4"/>
        <v>41</v>
      </c>
      <c r="B45" s="10">
        <v>10204</v>
      </c>
      <c r="C45" s="4" t="s">
        <v>151</v>
      </c>
      <c r="D45" s="11">
        <f>VLOOKUP(B45,[2]KKL!$B$3:$AS$57,44,0)</f>
        <v>5</v>
      </c>
      <c r="E45" s="4">
        <v>6</v>
      </c>
      <c r="F45" s="4">
        <v>7</v>
      </c>
      <c r="G45" s="4">
        <v>19</v>
      </c>
      <c r="H45" s="4">
        <v>27</v>
      </c>
      <c r="I45" s="4">
        <v>28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13">
        <f t="shared" si="0"/>
        <v>5</v>
      </c>
      <c r="AC45" t="b">
        <f t="shared" si="1"/>
        <v>1</v>
      </c>
      <c r="AD45" t="b">
        <f t="shared" si="2"/>
        <v>1</v>
      </c>
      <c r="AF45" s="76"/>
    </row>
    <row r="46" spans="1:32">
      <c r="A46" s="11">
        <f t="shared" si="4"/>
        <v>42</v>
      </c>
      <c r="B46" s="10">
        <v>10206</v>
      </c>
      <c r="C46" s="4" t="s">
        <v>152</v>
      </c>
      <c r="D46" s="11">
        <f>VLOOKUP(B46,[2]KKL!$B$3:$AS$57,44,0)</f>
        <v>6</v>
      </c>
      <c r="E46" s="10">
        <v>2</v>
      </c>
      <c r="F46" s="4">
        <v>3</v>
      </c>
      <c r="G46" s="4">
        <v>9</v>
      </c>
      <c r="H46" s="4">
        <v>10</v>
      </c>
      <c r="I46" s="4">
        <v>30</v>
      </c>
      <c r="J46" s="4">
        <v>31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13">
        <f t="shared" si="0"/>
        <v>6</v>
      </c>
      <c r="AC46" t="b">
        <f t="shared" si="1"/>
        <v>1</v>
      </c>
      <c r="AD46" t="b">
        <f t="shared" si="2"/>
        <v>1</v>
      </c>
      <c r="AF46" s="76"/>
    </row>
    <row r="47" spans="1:32" s="14" customFormat="1" ht="21.75" customHeight="1">
      <c r="A47" s="136" t="s">
        <v>10</v>
      </c>
      <c r="B47" s="137"/>
      <c r="C47" s="13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57"/>
      <c r="AE47"/>
      <c r="AF47" s="76"/>
    </row>
    <row r="48" spans="1:32">
      <c r="D48" s="8">
        <f>SUM(D4:D46)</f>
        <v>236</v>
      </c>
      <c r="AB48" s="8">
        <f>SUM(AB4:AB46)</f>
        <v>236</v>
      </c>
      <c r="AF48" s="76"/>
    </row>
    <row r="49" spans="10:32">
      <c r="AB49" s="95">
        <f>AB48-[3]KKL!$AS$58</f>
        <v>236</v>
      </c>
      <c r="AF49" s="76"/>
    </row>
    <row r="55" spans="10:32">
      <c r="J55" t="s">
        <v>153</v>
      </c>
    </row>
  </sheetData>
  <autoFilter ref="A3:AF3" xr:uid="{00000000-0001-0000-0600-000000000000}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</autoFilter>
  <sortState xmlns:xlrd2="http://schemas.microsoft.com/office/spreadsheetml/2017/richdata2" ref="B4:AD27">
    <sortCondition ref="B4:B27"/>
  </sortState>
  <mergeCells count="3">
    <mergeCell ref="A1:AD1"/>
    <mergeCell ref="E3:AA3"/>
    <mergeCell ref="A47:C47"/>
  </mergeCells>
  <conditionalFormatting sqref="B5">
    <cfRule type="duplicateValues" dxfId="484" priority="718"/>
  </conditionalFormatting>
  <conditionalFormatting sqref="B6">
    <cfRule type="duplicateValues" dxfId="483" priority="717"/>
  </conditionalFormatting>
  <conditionalFormatting sqref="B7">
    <cfRule type="duplicateValues" dxfId="482" priority="716"/>
  </conditionalFormatting>
  <conditionalFormatting sqref="B8">
    <cfRule type="duplicateValues" dxfId="481" priority="715"/>
  </conditionalFormatting>
  <conditionalFormatting sqref="B9">
    <cfRule type="duplicateValues" dxfId="480" priority="714"/>
  </conditionalFormatting>
  <conditionalFormatting sqref="B10">
    <cfRule type="duplicateValues" dxfId="479" priority="713"/>
  </conditionalFormatting>
  <conditionalFormatting sqref="B11">
    <cfRule type="duplicateValues" dxfId="478" priority="712"/>
  </conditionalFormatting>
  <conditionalFormatting sqref="B12">
    <cfRule type="duplicateValues" dxfId="477" priority="711"/>
  </conditionalFormatting>
  <conditionalFormatting sqref="B13">
    <cfRule type="duplicateValues" dxfId="476" priority="710"/>
  </conditionalFormatting>
  <conditionalFormatting sqref="B14">
    <cfRule type="duplicateValues" dxfId="475" priority="708"/>
  </conditionalFormatting>
  <conditionalFormatting sqref="B15">
    <cfRule type="duplicateValues" dxfId="474" priority="706"/>
  </conditionalFormatting>
  <conditionalFormatting sqref="B16">
    <cfRule type="duplicateValues" dxfId="473" priority="705"/>
  </conditionalFormatting>
  <conditionalFormatting sqref="B17">
    <cfRule type="duplicateValues" dxfId="472" priority="704"/>
  </conditionalFormatting>
  <conditionalFormatting sqref="B18">
    <cfRule type="duplicateValues" dxfId="471" priority="703"/>
  </conditionalFormatting>
  <conditionalFormatting sqref="B19">
    <cfRule type="duplicateValues" dxfId="470" priority="702"/>
  </conditionalFormatting>
  <conditionalFormatting sqref="B20">
    <cfRule type="duplicateValues" dxfId="469" priority="701"/>
  </conditionalFormatting>
  <conditionalFormatting sqref="B21">
    <cfRule type="duplicateValues" dxfId="468" priority="700"/>
  </conditionalFormatting>
  <conditionalFormatting sqref="B22">
    <cfRule type="duplicateValues" dxfId="467" priority="699"/>
  </conditionalFormatting>
  <conditionalFormatting sqref="B23">
    <cfRule type="duplicateValues" dxfId="466" priority="698"/>
  </conditionalFormatting>
  <conditionalFormatting sqref="B24">
    <cfRule type="duplicateValues" dxfId="465" priority="697"/>
  </conditionalFormatting>
  <conditionalFormatting sqref="B25">
    <cfRule type="duplicateValues" dxfId="464" priority="696"/>
  </conditionalFormatting>
  <conditionalFormatting sqref="B26">
    <cfRule type="duplicateValues" dxfId="463" priority="695"/>
  </conditionalFormatting>
  <conditionalFormatting sqref="B27">
    <cfRule type="duplicateValues" dxfId="462" priority="694"/>
  </conditionalFormatting>
  <conditionalFormatting sqref="B28">
    <cfRule type="duplicateValues" dxfId="461" priority="693"/>
  </conditionalFormatting>
  <conditionalFormatting sqref="B29">
    <cfRule type="duplicateValues" dxfId="460" priority="691"/>
  </conditionalFormatting>
  <conditionalFormatting sqref="B30">
    <cfRule type="duplicateValues" dxfId="459" priority="690"/>
  </conditionalFormatting>
  <conditionalFormatting sqref="B31">
    <cfRule type="duplicateValues" dxfId="458" priority="689"/>
  </conditionalFormatting>
  <conditionalFormatting sqref="B32">
    <cfRule type="duplicateValues" dxfId="457" priority="688"/>
  </conditionalFormatting>
  <conditionalFormatting sqref="B33">
    <cfRule type="duplicateValues" dxfId="456" priority="687"/>
  </conditionalFormatting>
  <conditionalFormatting sqref="B34">
    <cfRule type="duplicateValues" dxfId="455" priority="686"/>
  </conditionalFormatting>
  <conditionalFormatting sqref="B35">
    <cfRule type="duplicateValues" dxfId="454" priority="685"/>
  </conditionalFormatting>
  <conditionalFormatting sqref="B36">
    <cfRule type="duplicateValues" dxfId="453" priority="684"/>
  </conditionalFormatting>
  <conditionalFormatting sqref="B37">
    <cfRule type="duplicateValues" dxfId="452" priority="683"/>
  </conditionalFormatting>
  <conditionalFormatting sqref="B38">
    <cfRule type="duplicateValues" dxfId="451" priority="682"/>
  </conditionalFormatting>
  <conditionalFormatting sqref="B39">
    <cfRule type="duplicateValues" dxfId="450" priority="681"/>
  </conditionalFormatting>
  <conditionalFormatting sqref="B40">
    <cfRule type="duplicateValues" dxfId="449" priority="680"/>
  </conditionalFormatting>
  <conditionalFormatting sqref="B41">
    <cfRule type="duplicateValues" dxfId="448" priority="679"/>
  </conditionalFormatting>
  <conditionalFormatting sqref="B42">
    <cfRule type="duplicateValues" dxfId="447" priority="678"/>
  </conditionalFormatting>
  <conditionalFormatting sqref="B43">
    <cfRule type="duplicateValues" dxfId="446" priority="677"/>
  </conditionalFormatting>
  <conditionalFormatting sqref="B44">
    <cfRule type="duplicateValues" dxfId="445" priority="676"/>
  </conditionalFormatting>
  <conditionalFormatting sqref="B45">
    <cfRule type="duplicateValues" dxfId="444" priority="675"/>
  </conditionalFormatting>
  <conditionalFormatting sqref="B46">
    <cfRule type="duplicateValues" dxfId="443" priority="674"/>
  </conditionalFormatting>
  <conditionalFormatting sqref="B88:B1048576 B2:B4 B48">
    <cfRule type="duplicateValues" dxfId="442" priority="791"/>
  </conditionalFormatting>
  <conditionalFormatting sqref="C5">
    <cfRule type="duplicateValues" dxfId="441" priority="628"/>
    <cfRule type="duplicateValues" dxfId="440" priority="673"/>
  </conditionalFormatting>
  <conditionalFormatting sqref="C6">
    <cfRule type="duplicateValues" dxfId="439" priority="627"/>
    <cfRule type="duplicateValues" dxfId="438" priority="672"/>
  </conditionalFormatting>
  <conditionalFormatting sqref="C7">
    <cfRule type="duplicateValues" dxfId="437" priority="626"/>
    <cfRule type="duplicateValues" dxfId="436" priority="671"/>
  </conditionalFormatting>
  <conditionalFormatting sqref="C8">
    <cfRule type="duplicateValues" dxfId="435" priority="625"/>
    <cfRule type="duplicateValues" dxfId="434" priority="670"/>
  </conditionalFormatting>
  <conditionalFormatting sqref="C9">
    <cfRule type="duplicateValues" dxfId="433" priority="624"/>
    <cfRule type="duplicateValues" dxfId="432" priority="669"/>
  </conditionalFormatting>
  <conditionalFormatting sqref="C10">
    <cfRule type="duplicateValues" dxfId="431" priority="623"/>
    <cfRule type="duplicateValues" dxfId="430" priority="668"/>
  </conditionalFormatting>
  <conditionalFormatting sqref="C11">
    <cfRule type="duplicateValues" dxfId="429" priority="622"/>
    <cfRule type="duplicateValues" dxfId="428" priority="667"/>
  </conditionalFormatting>
  <conditionalFormatting sqref="C12">
    <cfRule type="duplicateValues" dxfId="427" priority="621"/>
    <cfRule type="duplicateValues" dxfId="426" priority="666"/>
  </conditionalFormatting>
  <conditionalFormatting sqref="C13">
    <cfRule type="duplicateValues" dxfId="425" priority="620"/>
    <cfRule type="duplicateValues" dxfId="424" priority="665"/>
  </conditionalFormatting>
  <conditionalFormatting sqref="C14">
    <cfRule type="duplicateValues" dxfId="423" priority="618"/>
    <cfRule type="duplicateValues" dxfId="422" priority="663"/>
  </conditionalFormatting>
  <conditionalFormatting sqref="C15">
    <cfRule type="duplicateValues" dxfId="421" priority="616"/>
    <cfRule type="duplicateValues" dxfId="420" priority="661"/>
  </conditionalFormatting>
  <conditionalFormatting sqref="C16">
    <cfRule type="duplicateValues" dxfId="419" priority="615"/>
    <cfRule type="duplicateValues" dxfId="418" priority="660"/>
  </conditionalFormatting>
  <conditionalFormatting sqref="C17">
    <cfRule type="duplicateValues" dxfId="417" priority="614"/>
    <cfRule type="duplicateValues" dxfId="416" priority="659"/>
  </conditionalFormatting>
  <conditionalFormatting sqref="C18">
    <cfRule type="duplicateValues" dxfId="415" priority="613"/>
    <cfRule type="duplicateValues" dxfId="414" priority="658"/>
  </conditionalFormatting>
  <conditionalFormatting sqref="C19">
    <cfRule type="duplicateValues" dxfId="413" priority="612"/>
    <cfRule type="duplicateValues" dxfId="412" priority="657"/>
  </conditionalFormatting>
  <conditionalFormatting sqref="C20">
    <cfRule type="duplicateValues" dxfId="411" priority="611"/>
    <cfRule type="duplicateValues" dxfId="410" priority="656"/>
  </conditionalFormatting>
  <conditionalFormatting sqref="C21">
    <cfRule type="duplicateValues" dxfId="409" priority="610"/>
    <cfRule type="duplicateValues" dxfId="408" priority="655"/>
  </conditionalFormatting>
  <conditionalFormatting sqref="C22">
    <cfRule type="duplicateValues" dxfId="407" priority="609"/>
    <cfRule type="duplicateValues" dxfId="406" priority="654"/>
  </conditionalFormatting>
  <conditionalFormatting sqref="C23">
    <cfRule type="duplicateValues" dxfId="405" priority="608"/>
    <cfRule type="duplicateValues" dxfId="404" priority="653"/>
  </conditionalFormatting>
  <conditionalFormatting sqref="C24">
    <cfRule type="duplicateValues" dxfId="403" priority="607"/>
    <cfRule type="duplicateValues" dxfId="402" priority="652"/>
  </conditionalFormatting>
  <conditionalFormatting sqref="C25">
    <cfRule type="duplicateValues" dxfId="401" priority="606"/>
    <cfRule type="duplicateValues" dxfId="400" priority="651"/>
  </conditionalFormatting>
  <conditionalFormatting sqref="C26">
    <cfRule type="duplicateValues" dxfId="399" priority="605"/>
    <cfRule type="duplicateValues" dxfId="398" priority="650"/>
  </conditionalFormatting>
  <conditionalFormatting sqref="C27">
    <cfRule type="duplicateValues" dxfId="397" priority="604"/>
    <cfRule type="duplicateValues" dxfId="396" priority="649"/>
  </conditionalFormatting>
  <conditionalFormatting sqref="C28">
    <cfRule type="duplicateValues" dxfId="395" priority="603"/>
    <cfRule type="duplicateValues" dxfId="394" priority="648"/>
  </conditionalFormatting>
  <conditionalFormatting sqref="C29">
    <cfRule type="duplicateValues" dxfId="393" priority="601"/>
    <cfRule type="duplicateValues" dxfId="392" priority="646"/>
  </conditionalFormatting>
  <conditionalFormatting sqref="C30">
    <cfRule type="duplicateValues" dxfId="391" priority="600"/>
    <cfRule type="duplicateValues" dxfId="390" priority="645"/>
  </conditionalFormatting>
  <conditionalFormatting sqref="C31">
    <cfRule type="duplicateValues" dxfId="389" priority="599"/>
    <cfRule type="duplicateValues" dxfId="388" priority="644"/>
  </conditionalFormatting>
  <conditionalFormatting sqref="C32">
    <cfRule type="duplicateValues" dxfId="387" priority="598"/>
    <cfRule type="duplicateValues" dxfId="386" priority="643"/>
  </conditionalFormatting>
  <conditionalFormatting sqref="C33">
    <cfRule type="duplicateValues" dxfId="385" priority="597"/>
    <cfRule type="duplicateValues" dxfId="384" priority="642"/>
  </conditionalFormatting>
  <conditionalFormatting sqref="C34">
    <cfRule type="duplicateValues" dxfId="383" priority="596"/>
    <cfRule type="duplicateValues" dxfId="382" priority="641"/>
  </conditionalFormatting>
  <conditionalFormatting sqref="C35">
    <cfRule type="duplicateValues" dxfId="381" priority="595"/>
    <cfRule type="duplicateValues" dxfId="380" priority="640"/>
  </conditionalFormatting>
  <conditionalFormatting sqref="C36">
    <cfRule type="duplicateValues" dxfId="379" priority="594"/>
    <cfRule type="duplicateValues" dxfId="378" priority="639"/>
  </conditionalFormatting>
  <conditionalFormatting sqref="C37">
    <cfRule type="duplicateValues" dxfId="377" priority="593"/>
    <cfRule type="duplicateValues" dxfId="376" priority="638"/>
  </conditionalFormatting>
  <conditionalFormatting sqref="C38">
    <cfRule type="duplicateValues" dxfId="375" priority="592"/>
    <cfRule type="duplicateValues" dxfId="374" priority="637"/>
  </conditionalFormatting>
  <conditionalFormatting sqref="C39">
    <cfRule type="duplicateValues" dxfId="373" priority="591"/>
    <cfRule type="duplicateValues" dxfId="372" priority="636"/>
  </conditionalFormatting>
  <conditionalFormatting sqref="C40">
    <cfRule type="duplicateValues" dxfId="371" priority="590"/>
    <cfRule type="duplicateValues" dxfId="370" priority="635"/>
  </conditionalFormatting>
  <conditionalFormatting sqref="C41">
    <cfRule type="duplicateValues" dxfId="369" priority="589"/>
    <cfRule type="duplicateValues" dxfId="368" priority="634"/>
  </conditionalFormatting>
  <conditionalFormatting sqref="C42">
    <cfRule type="duplicateValues" dxfId="367" priority="588"/>
    <cfRule type="duplicateValues" dxfId="366" priority="633"/>
  </conditionalFormatting>
  <conditionalFormatting sqref="C43">
    <cfRule type="duplicateValues" dxfId="365" priority="587"/>
    <cfRule type="duplicateValues" dxfId="364" priority="632"/>
  </conditionalFormatting>
  <conditionalFormatting sqref="C44">
    <cfRule type="duplicateValues" dxfId="363" priority="586"/>
    <cfRule type="duplicateValues" dxfId="362" priority="631"/>
  </conditionalFormatting>
  <conditionalFormatting sqref="C45">
    <cfRule type="duplicateValues" dxfId="361" priority="585"/>
    <cfRule type="duplicateValues" dxfId="360" priority="630"/>
  </conditionalFormatting>
  <conditionalFormatting sqref="C46">
    <cfRule type="duplicateValues" dxfId="359" priority="584"/>
    <cfRule type="duplicateValues" dxfId="358" priority="629"/>
  </conditionalFormatting>
  <conditionalFormatting sqref="C94:D1048576 C2:D3 C4">
    <cfRule type="duplicateValues" dxfId="357" priority="782"/>
  </conditionalFormatting>
  <conditionalFormatting sqref="C94:D1048576 C2:D3 C48:D50 C4">
    <cfRule type="duplicateValues" dxfId="356" priority="738"/>
  </conditionalFormatting>
  <conditionalFormatting sqref="C94:D1048576">
    <cfRule type="duplicateValues" dxfId="355" priority="737"/>
  </conditionalFormatting>
  <conditionalFormatting sqref="D4:D46">
    <cfRule type="duplicateValues" dxfId="354" priority="571"/>
    <cfRule type="duplicateValues" dxfId="353" priority="572"/>
    <cfRule type="duplicateValues" dxfId="352" priority="573"/>
  </conditionalFormatting>
  <conditionalFormatting sqref="D4:D46">
    <cfRule type="duplicateValues" dxfId="351" priority="1527"/>
  </conditionalFormatting>
  <conditionalFormatting sqref="D5:D46">
    <cfRule type="duplicateValues" dxfId="350" priority="1521"/>
    <cfRule type="duplicateValues" dxfId="349" priority="1522"/>
    <cfRule type="duplicateValues" dxfId="348" priority="1525"/>
  </conditionalFormatting>
  <conditionalFormatting sqref="D47">
    <cfRule type="duplicateValues" dxfId="347" priority="719"/>
    <cfRule type="duplicateValues" dxfId="346" priority="724"/>
    <cfRule type="duplicateValues" dxfId="345" priority="725"/>
  </conditionalFormatting>
  <conditionalFormatting sqref="D94:D1048576 D2:D3">
    <cfRule type="duplicateValues" dxfId="344" priority="781"/>
  </conditionalFormatting>
  <conditionalFormatting sqref="E7 G7:AA7">
    <cfRule type="duplicateValues" dxfId="343" priority="351"/>
    <cfRule type="duplicateValues" dxfId="342" priority="352"/>
  </conditionalFormatting>
  <conditionalFormatting sqref="E8 G8:AA8">
    <cfRule type="duplicateValues" dxfId="341" priority="349"/>
    <cfRule type="duplicateValues" dxfId="340" priority="350"/>
  </conditionalFormatting>
  <conditionalFormatting sqref="E9 G9:AA9">
    <cfRule type="duplicateValues" dxfId="339" priority="347"/>
    <cfRule type="duplicateValues" dxfId="338" priority="348"/>
  </conditionalFormatting>
  <conditionalFormatting sqref="E10 G10:AA10">
    <cfRule type="duplicateValues" dxfId="337" priority="345"/>
    <cfRule type="duplicateValues" dxfId="336" priority="346"/>
  </conditionalFormatting>
  <conditionalFormatting sqref="E11 G11:AA11">
    <cfRule type="duplicateValues" dxfId="335" priority="343"/>
    <cfRule type="duplicateValues" dxfId="334" priority="344"/>
  </conditionalFormatting>
  <conditionalFormatting sqref="E12 H12:AA12">
    <cfRule type="duplicateValues" dxfId="333" priority="341"/>
    <cfRule type="duplicateValues" dxfId="332" priority="342"/>
  </conditionalFormatting>
  <conditionalFormatting sqref="E14 H14 L14:AA14">
    <cfRule type="duplicateValues" dxfId="331" priority="337"/>
    <cfRule type="duplicateValues" dxfId="330" priority="338"/>
  </conditionalFormatting>
  <conditionalFormatting sqref="E15 G15 L15:AA15">
    <cfRule type="duplicateValues" dxfId="329" priority="335"/>
    <cfRule type="duplicateValues" dxfId="328" priority="336"/>
  </conditionalFormatting>
  <conditionalFormatting sqref="E16 H16 M16:AA16">
    <cfRule type="duplicateValues" dxfId="327" priority="333"/>
    <cfRule type="duplicateValues" dxfId="326" priority="334"/>
  </conditionalFormatting>
  <conditionalFormatting sqref="E17 G17:AA17">
    <cfRule type="duplicateValues" dxfId="325" priority="331"/>
    <cfRule type="duplicateValues" dxfId="324" priority="332"/>
  </conditionalFormatting>
  <conditionalFormatting sqref="E18 G18:AA18">
    <cfRule type="duplicateValues" dxfId="323" priority="329"/>
    <cfRule type="duplicateValues" dxfId="322" priority="330"/>
  </conditionalFormatting>
  <conditionalFormatting sqref="H19:I19 M19:AA19">
    <cfRule type="duplicateValues" dxfId="321" priority="327"/>
    <cfRule type="duplicateValues" dxfId="320" priority="328"/>
  </conditionalFormatting>
  <conditionalFormatting sqref="E20 H20 J20:AA20">
    <cfRule type="duplicateValues" dxfId="319" priority="325"/>
    <cfRule type="duplicateValues" dxfId="318" priority="326"/>
  </conditionalFormatting>
  <conditionalFormatting sqref="F45 J45:AA45">
    <cfRule type="duplicateValues" dxfId="317" priority="275"/>
    <cfRule type="duplicateValues" dxfId="316" priority="276"/>
  </conditionalFormatting>
  <conditionalFormatting sqref="E4:AA4">
    <cfRule type="duplicateValues" dxfId="315" priority="359"/>
    <cfRule type="duplicateValues" dxfId="314" priority="569"/>
  </conditionalFormatting>
  <conditionalFormatting sqref="E5:AA5">
    <cfRule type="duplicateValues" dxfId="313" priority="357"/>
    <cfRule type="duplicateValues" dxfId="312" priority="358"/>
  </conditionalFormatting>
  <conditionalFormatting sqref="F6:G6 I6:AA6">
    <cfRule type="duplicateValues" dxfId="311" priority="263"/>
    <cfRule type="duplicateValues" dxfId="310" priority="264"/>
  </conditionalFormatting>
  <conditionalFormatting sqref="F13:G13 I13:J13 M13:N13 P13:AA13">
    <cfRule type="duplicateValues" dxfId="309" priority="261"/>
    <cfRule type="duplicateValues" dxfId="308" priority="262"/>
  </conditionalFormatting>
  <conditionalFormatting sqref="E21:F21 I21:K21 N21 P21:AA21">
    <cfRule type="duplicateValues" dxfId="307" priority="323"/>
    <cfRule type="duplicateValues" dxfId="306" priority="324"/>
  </conditionalFormatting>
  <conditionalFormatting sqref="E44:F44 K44 M44:AA44">
    <cfRule type="duplicateValues" dxfId="305" priority="277"/>
    <cfRule type="duplicateValues" dxfId="304" priority="278"/>
  </conditionalFormatting>
  <conditionalFormatting sqref="E46:F46 I46:AA46">
    <cfRule type="duplicateValues" dxfId="303" priority="273"/>
    <cfRule type="duplicateValues" dxfId="302" priority="274"/>
  </conditionalFormatting>
  <conditionalFormatting sqref="G12">
    <cfRule type="duplicateValues" dxfId="301" priority="259"/>
    <cfRule type="duplicateValues" dxfId="300" priority="260"/>
  </conditionalFormatting>
  <conditionalFormatting sqref="G34 M34:AA34">
    <cfRule type="duplicateValues" dxfId="299" priority="297"/>
    <cfRule type="duplicateValues" dxfId="298" priority="298"/>
  </conditionalFormatting>
  <conditionalFormatting sqref="G38">
    <cfRule type="duplicateValues" dxfId="297" priority="251"/>
    <cfRule type="duplicateValues" dxfId="296" priority="252"/>
  </conditionalFormatting>
  <conditionalFormatting sqref="H22 J22 O22:AA22">
    <cfRule type="duplicateValues" dxfId="295" priority="321"/>
    <cfRule type="duplicateValues" dxfId="294" priority="322"/>
  </conditionalFormatting>
  <conditionalFormatting sqref="G23 M23:AA23">
    <cfRule type="duplicateValues" dxfId="293" priority="319"/>
    <cfRule type="duplicateValues" dxfId="292" priority="320"/>
  </conditionalFormatting>
  <conditionalFormatting sqref="H24 L24:AA24">
    <cfRule type="duplicateValues" dxfId="291" priority="317"/>
    <cfRule type="duplicateValues" dxfId="290" priority="318"/>
  </conditionalFormatting>
  <conditionalFormatting sqref="M25:AA25">
    <cfRule type="duplicateValues" dxfId="289" priority="315"/>
    <cfRule type="duplicateValues" dxfId="288" priority="316"/>
  </conditionalFormatting>
  <conditionalFormatting sqref="G35:H35 K35:AA35">
    <cfRule type="duplicateValues" dxfId="287" priority="295"/>
    <cfRule type="duplicateValues" dxfId="286" priority="296"/>
  </conditionalFormatting>
  <conditionalFormatting sqref="G36:AA36">
    <cfRule type="duplicateValues" dxfId="285" priority="293"/>
    <cfRule type="duplicateValues" dxfId="284" priority="294"/>
  </conditionalFormatting>
  <conditionalFormatting sqref="H37 J37:AA37">
    <cfRule type="duplicateValues" dxfId="283" priority="291"/>
    <cfRule type="duplicateValues" dxfId="282" priority="292"/>
  </conditionalFormatting>
  <conditionalFormatting sqref="G39:H39 N39:AA39">
    <cfRule type="duplicateValues" dxfId="281" priority="287"/>
    <cfRule type="duplicateValues" dxfId="280" priority="288"/>
  </conditionalFormatting>
  <conditionalFormatting sqref="G40:AA40">
    <cfRule type="duplicateValues" dxfId="279" priority="285"/>
    <cfRule type="duplicateValues" dxfId="278" priority="286"/>
  </conditionalFormatting>
  <conditionalFormatting sqref="J41:AA41">
    <cfRule type="duplicateValues" dxfId="277" priority="283"/>
    <cfRule type="duplicateValues" dxfId="276" priority="284"/>
  </conditionalFormatting>
  <conditionalFormatting sqref="K42 M42:AA42">
    <cfRule type="duplicateValues" dxfId="275" priority="281"/>
    <cfRule type="duplicateValues" dxfId="274" priority="282"/>
  </conditionalFormatting>
  <conditionalFormatting sqref="H43 J43 L43:AA43">
    <cfRule type="duplicateValues" dxfId="273" priority="279"/>
    <cfRule type="duplicateValues" dxfId="272" priority="280"/>
  </conditionalFormatting>
  <conditionalFormatting sqref="H34">
    <cfRule type="duplicateValues" dxfId="271" priority="253"/>
    <cfRule type="duplicateValues" dxfId="270" priority="254"/>
  </conditionalFormatting>
  <conditionalFormatting sqref="H26:AA26">
    <cfRule type="duplicateValues" dxfId="269" priority="313"/>
    <cfRule type="duplicateValues" dxfId="268" priority="314"/>
  </conditionalFormatting>
  <conditionalFormatting sqref="H27:AA27">
    <cfRule type="duplicateValues" dxfId="267" priority="311"/>
    <cfRule type="duplicateValues" dxfId="266" priority="312"/>
  </conditionalFormatting>
  <conditionalFormatting sqref="H28 L28:AA28">
    <cfRule type="duplicateValues" dxfId="265" priority="309"/>
    <cfRule type="duplicateValues" dxfId="264" priority="310"/>
  </conditionalFormatting>
  <conditionalFormatting sqref="J29:AA29">
    <cfRule type="duplicateValues" dxfId="263" priority="307"/>
    <cfRule type="duplicateValues" dxfId="262" priority="308"/>
  </conditionalFormatting>
  <conditionalFormatting sqref="I30 M30:AA30">
    <cfRule type="duplicateValues" dxfId="261" priority="305"/>
    <cfRule type="duplicateValues" dxfId="260" priority="306"/>
  </conditionalFormatting>
  <conditionalFormatting sqref="H31:AA31">
    <cfRule type="duplicateValues" dxfId="259" priority="303"/>
    <cfRule type="duplicateValues" dxfId="258" priority="304"/>
  </conditionalFormatting>
  <conditionalFormatting sqref="M32:AA32">
    <cfRule type="duplicateValues" dxfId="257" priority="301"/>
    <cfRule type="duplicateValues" dxfId="256" priority="302"/>
  </conditionalFormatting>
  <conditionalFormatting sqref="H33:AA33">
    <cfRule type="duplicateValues" dxfId="255" priority="299"/>
    <cfRule type="duplicateValues" dxfId="254" priority="300"/>
  </conditionalFormatting>
  <conditionalFormatting sqref="H38:AA38">
    <cfRule type="duplicateValues" dxfId="253" priority="289"/>
    <cfRule type="duplicateValues" dxfId="252" priority="290"/>
  </conditionalFormatting>
  <conditionalFormatting sqref="AC2:AC1048576">
    <cfRule type="containsText" dxfId="251" priority="720" operator="containsText" text="FALSE">
      <formula>NOT(ISERROR(SEARCH("FALSE",AC2)))</formula>
    </cfRule>
    <cfRule type="containsText" dxfId="250" priority="721" operator="containsText" text="TRUE">
      <formula>NOT(ISERROR(SEARCH("TRUE",AC2)))</formula>
    </cfRule>
    <cfRule type="containsText" dxfId="249" priority="722" operator="containsText" text="TRUE">
      <formula>NOT(ISERROR(SEARCH("TRUE",AC2)))</formula>
    </cfRule>
    <cfRule type="containsText" dxfId="248" priority="723" operator="containsText" text="false">
      <formula>NOT(ISERROR(SEARCH("false",AC2)))</formula>
    </cfRule>
  </conditionalFormatting>
  <conditionalFormatting sqref="F9">
    <cfRule type="duplicateValues" dxfId="247" priority="247"/>
    <cfRule type="duplicateValues" dxfId="246" priority="248"/>
  </conditionalFormatting>
  <conditionalFormatting sqref="E13">
    <cfRule type="duplicateValues" dxfId="245" priority="245"/>
    <cfRule type="duplicateValues" dxfId="244" priority="246"/>
  </conditionalFormatting>
  <conditionalFormatting sqref="E19">
    <cfRule type="duplicateValues" dxfId="243" priority="243"/>
    <cfRule type="duplicateValues" dxfId="242" priority="244"/>
  </conditionalFormatting>
  <conditionalFormatting sqref="E22">
    <cfRule type="duplicateValues" dxfId="241" priority="241"/>
    <cfRule type="duplicateValues" dxfId="240" priority="242"/>
  </conditionalFormatting>
  <conditionalFormatting sqref="F23">
    <cfRule type="duplicateValues" dxfId="239" priority="239"/>
    <cfRule type="duplicateValues" dxfId="238" priority="240"/>
  </conditionalFormatting>
  <conditionalFormatting sqref="F28">
    <cfRule type="duplicateValues" dxfId="237" priority="237"/>
    <cfRule type="duplicateValues" dxfId="236" priority="238"/>
  </conditionalFormatting>
  <conditionalFormatting sqref="G30">
    <cfRule type="duplicateValues" dxfId="235" priority="235"/>
    <cfRule type="duplicateValues" dxfId="234" priority="236"/>
  </conditionalFormatting>
  <conditionalFormatting sqref="E32">
    <cfRule type="duplicateValues" dxfId="233" priority="233"/>
    <cfRule type="duplicateValues" dxfId="232" priority="234"/>
  </conditionalFormatting>
  <conditionalFormatting sqref="E37">
    <cfRule type="duplicateValues" dxfId="231" priority="231"/>
    <cfRule type="duplicateValues" dxfId="230" priority="232"/>
  </conditionalFormatting>
  <conditionalFormatting sqref="G43">
    <cfRule type="duplicateValues" dxfId="229" priority="229"/>
    <cfRule type="duplicateValues" dxfId="228" priority="230"/>
  </conditionalFormatting>
  <conditionalFormatting sqref="F19">
    <cfRule type="duplicateValues" dxfId="227" priority="227"/>
    <cfRule type="duplicateValues" dxfId="226" priority="228"/>
  </conditionalFormatting>
  <conditionalFormatting sqref="F22">
    <cfRule type="duplicateValues" dxfId="225" priority="225"/>
    <cfRule type="duplicateValues" dxfId="224" priority="226"/>
  </conditionalFormatting>
  <conditionalFormatting sqref="H30">
    <cfRule type="duplicateValues" dxfId="223" priority="223"/>
    <cfRule type="duplicateValues" dxfId="222" priority="224"/>
  </conditionalFormatting>
  <conditionalFormatting sqref="E34">
    <cfRule type="duplicateValues" dxfId="221" priority="221"/>
    <cfRule type="duplicateValues" dxfId="220" priority="222"/>
  </conditionalFormatting>
  <conditionalFormatting sqref="E35">
    <cfRule type="duplicateValues" dxfId="219" priority="219"/>
    <cfRule type="duplicateValues" dxfId="218" priority="220"/>
  </conditionalFormatting>
  <conditionalFormatting sqref="F37">
    <cfRule type="duplicateValues" dxfId="217" priority="217"/>
    <cfRule type="duplicateValues" dxfId="216" priority="218"/>
  </conditionalFormatting>
  <conditionalFormatting sqref="E39">
    <cfRule type="duplicateValues" dxfId="215" priority="215"/>
    <cfRule type="duplicateValues" dxfId="214" priority="216"/>
  </conditionalFormatting>
  <conditionalFormatting sqref="E45">
    <cfRule type="duplicateValues" dxfId="213" priority="213"/>
    <cfRule type="duplicateValues" dxfId="212" priority="214"/>
  </conditionalFormatting>
  <conditionalFormatting sqref="G14">
    <cfRule type="duplicateValues" dxfId="211" priority="211"/>
    <cfRule type="duplicateValues" dxfId="210" priority="212"/>
  </conditionalFormatting>
  <conditionalFormatting sqref="F15">
    <cfRule type="duplicateValues" dxfId="209" priority="209"/>
    <cfRule type="duplicateValues" dxfId="208" priority="210"/>
  </conditionalFormatting>
  <conditionalFormatting sqref="G16">
    <cfRule type="duplicateValues" dxfId="207" priority="207"/>
    <cfRule type="duplicateValues" dxfId="206" priority="208"/>
  </conditionalFormatting>
  <conditionalFormatting sqref="G21">
    <cfRule type="duplicateValues" dxfId="205" priority="205"/>
    <cfRule type="duplicateValues" dxfId="204" priority="206"/>
  </conditionalFormatting>
  <conditionalFormatting sqref="G25">
    <cfRule type="duplicateValues" dxfId="203" priority="203"/>
    <cfRule type="duplicateValues" dxfId="202" priority="204"/>
  </conditionalFormatting>
  <conditionalFormatting sqref="E26">
    <cfRule type="duplicateValues" dxfId="201" priority="201"/>
    <cfRule type="duplicateValues" dxfId="200" priority="202"/>
  </conditionalFormatting>
  <conditionalFormatting sqref="G29">
    <cfRule type="duplicateValues" dxfId="199" priority="199"/>
    <cfRule type="duplicateValues" dxfId="198" priority="200"/>
  </conditionalFormatting>
  <conditionalFormatting sqref="G44">
    <cfRule type="duplicateValues" dxfId="197" priority="197"/>
    <cfRule type="duplicateValues" dxfId="196" priority="198"/>
  </conditionalFormatting>
  <conditionalFormatting sqref="H21">
    <cfRule type="duplicateValues" dxfId="195" priority="195"/>
    <cfRule type="duplicateValues" dxfId="194" priority="196"/>
  </conditionalFormatting>
  <conditionalFormatting sqref="H25">
    <cfRule type="duplicateValues" dxfId="193" priority="193"/>
    <cfRule type="duplicateValues" dxfId="192" priority="194"/>
  </conditionalFormatting>
  <conditionalFormatting sqref="F26">
    <cfRule type="duplicateValues" dxfId="191" priority="191"/>
    <cfRule type="duplicateValues" dxfId="190" priority="192"/>
  </conditionalFormatting>
  <conditionalFormatting sqref="E41">
    <cfRule type="duplicateValues" dxfId="189" priority="189"/>
    <cfRule type="duplicateValues" dxfId="188" priority="190"/>
  </conditionalFormatting>
  <conditionalFormatting sqref="G42">
    <cfRule type="duplicateValues" dxfId="187" priority="187"/>
    <cfRule type="duplicateValues" dxfId="186" priority="188"/>
  </conditionalFormatting>
  <conditionalFormatting sqref="H44">
    <cfRule type="duplicateValues" dxfId="185" priority="185"/>
    <cfRule type="duplicateValues" dxfId="184" priority="186"/>
  </conditionalFormatting>
  <conditionalFormatting sqref="G46">
    <cfRule type="duplicateValues" dxfId="183" priority="183"/>
    <cfRule type="duplicateValues" dxfId="182" priority="184"/>
  </conditionalFormatting>
  <conditionalFormatting sqref="G22">
    <cfRule type="duplicateValues" dxfId="181" priority="181"/>
    <cfRule type="duplicateValues" dxfId="180" priority="182"/>
  </conditionalFormatting>
  <conditionalFormatting sqref="G24">
    <cfRule type="duplicateValues" dxfId="179" priority="179"/>
    <cfRule type="duplicateValues" dxfId="178" priority="180"/>
  </conditionalFormatting>
  <conditionalFormatting sqref="F38">
    <cfRule type="duplicateValues" dxfId="177" priority="177"/>
    <cfRule type="duplicateValues" dxfId="176" priority="178"/>
  </conditionalFormatting>
  <conditionalFormatting sqref="F41">
    <cfRule type="duplicateValues" dxfId="175" priority="175"/>
    <cfRule type="duplicateValues" dxfId="174" priority="176"/>
  </conditionalFormatting>
  <conditionalFormatting sqref="H42">
    <cfRule type="duplicateValues" dxfId="173" priority="173"/>
    <cfRule type="duplicateValues" dxfId="172" priority="174"/>
  </conditionalFormatting>
  <conditionalFormatting sqref="H46">
    <cfRule type="duplicateValues" dxfId="171" priority="171"/>
    <cfRule type="duplicateValues" dxfId="170" priority="172"/>
  </conditionalFormatting>
  <conditionalFormatting sqref="E6">
    <cfRule type="duplicateValues" dxfId="169" priority="169"/>
    <cfRule type="duplicateValues" dxfId="168" priority="170"/>
  </conditionalFormatting>
  <conditionalFormatting sqref="G19">
    <cfRule type="duplicateValues" dxfId="167" priority="167"/>
    <cfRule type="duplicateValues" dxfId="166" priority="168"/>
  </conditionalFormatting>
  <conditionalFormatting sqref="H13">
    <cfRule type="duplicateValues" dxfId="165" priority="165"/>
    <cfRule type="duplicateValues" dxfId="164" priority="166"/>
  </conditionalFormatting>
  <conditionalFormatting sqref="I22">
    <cfRule type="duplicateValues" dxfId="163" priority="163"/>
    <cfRule type="duplicateValues" dxfId="162" priority="164"/>
  </conditionalFormatting>
  <conditionalFormatting sqref="H23">
    <cfRule type="duplicateValues" dxfId="161" priority="161"/>
    <cfRule type="duplicateValues" dxfId="160" priority="162"/>
  </conditionalFormatting>
  <conditionalFormatting sqref="I28">
    <cfRule type="duplicateValues" dxfId="159" priority="159"/>
    <cfRule type="duplicateValues" dxfId="158" priority="160"/>
  </conditionalFormatting>
  <conditionalFormatting sqref="F32">
    <cfRule type="duplicateValues" dxfId="157" priority="157"/>
    <cfRule type="duplicateValues" dxfId="156" priority="158"/>
  </conditionalFormatting>
  <conditionalFormatting sqref="G37">
    <cfRule type="duplicateValues" dxfId="155" priority="155"/>
    <cfRule type="duplicateValues" dxfId="154" priority="156"/>
  </conditionalFormatting>
  <conditionalFormatting sqref="I44">
    <cfRule type="duplicateValues" dxfId="153" priority="153"/>
    <cfRule type="duplicateValues" dxfId="152" priority="154"/>
  </conditionalFormatting>
  <conditionalFormatting sqref="K13">
    <cfRule type="duplicateValues" dxfId="151" priority="151"/>
    <cfRule type="duplicateValues" dxfId="150" priority="152"/>
  </conditionalFormatting>
  <conditionalFormatting sqref="K22">
    <cfRule type="duplicateValues" dxfId="149" priority="149"/>
    <cfRule type="duplicateValues" dxfId="148" priority="150"/>
  </conditionalFormatting>
  <conditionalFormatting sqref="I23">
    <cfRule type="duplicateValues" dxfId="147" priority="147"/>
    <cfRule type="duplicateValues" dxfId="146" priority="148"/>
  </conditionalFormatting>
  <conditionalFormatting sqref="J30">
    <cfRule type="duplicateValues" dxfId="145" priority="145"/>
    <cfRule type="duplicateValues" dxfId="144" priority="146"/>
  </conditionalFormatting>
  <conditionalFormatting sqref="H32">
    <cfRule type="duplicateValues" dxfId="143" priority="143"/>
    <cfRule type="duplicateValues" dxfId="142" priority="144"/>
  </conditionalFormatting>
  <conditionalFormatting sqref="I39">
    <cfRule type="duplicateValues" dxfId="141" priority="141"/>
    <cfRule type="duplicateValues" dxfId="140" priority="142"/>
  </conditionalFormatting>
  <conditionalFormatting sqref="I42">
    <cfRule type="duplicateValues" dxfId="139" priority="139"/>
    <cfRule type="duplicateValues" dxfId="138" priority="140"/>
  </conditionalFormatting>
  <conditionalFormatting sqref="G45">
    <cfRule type="duplicateValues" dxfId="137" priority="137"/>
    <cfRule type="duplicateValues" dxfId="136" priority="138"/>
  </conditionalFormatting>
  <conditionalFormatting sqref="L13">
    <cfRule type="duplicateValues" dxfId="135" priority="135"/>
    <cfRule type="duplicateValues" dxfId="134" priority="136"/>
  </conditionalFormatting>
  <conditionalFormatting sqref="J19">
    <cfRule type="duplicateValues" dxfId="133" priority="133"/>
    <cfRule type="duplicateValues" dxfId="132" priority="134"/>
  </conditionalFormatting>
  <conditionalFormatting sqref="G20">
    <cfRule type="duplicateValues" dxfId="131" priority="131"/>
    <cfRule type="duplicateValues" dxfId="130" priority="132"/>
  </conditionalFormatting>
  <conditionalFormatting sqref="L22">
    <cfRule type="duplicateValues" dxfId="129" priority="129"/>
    <cfRule type="duplicateValues" dxfId="128" priority="130"/>
  </conditionalFormatting>
  <conditionalFormatting sqref="I32">
    <cfRule type="duplicateValues" dxfId="127" priority="127"/>
    <cfRule type="duplicateValues" dxfId="126" priority="128"/>
  </conditionalFormatting>
  <conditionalFormatting sqref="I34">
    <cfRule type="duplicateValues" dxfId="125" priority="125"/>
    <cfRule type="duplicateValues" dxfId="124" priority="126"/>
  </conditionalFormatting>
  <conditionalFormatting sqref="I35">
    <cfRule type="duplicateValues" dxfId="123" priority="123"/>
    <cfRule type="duplicateValues" dxfId="122" priority="124"/>
  </conditionalFormatting>
  <conditionalFormatting sqref="J39">
    <cfRule type="duplicateValues" dxfId="121" priority="121"/>
    <cfRule type="duplicateValues" dxfId="120" priority="122"/>
  </conditionalFormatting>
  <conditionalFormatting sqref="J42">
    <cfRule type="duplicateValues" dxfId="119" priority="119"/>
    <cfRule type="duplicateValues" dxfId="118" priority="120"/>
  </conditionalFormatting>
  <conditionalFormatting sqref="H15">
    <cfRule type="duplicateValues" dxfId="117" priority="117"/>
    <cfRule type="duplicateValues" dxfId="116" priority="118"/>
  </conditionalFormatting>
  <conditionalFormatting sqref="K39">
    <cfRule type="duplicateValues" dxfId="115" priority="115"/>
    <cfRule type="duplicateValues" dxfId="114" priority="116"/>
  </conditionalFormatting>
  <conditionalFormatting sqref="I16">
    <cfRule type="duplicateValues" dxfId="113" priority="113"/>
    <cfRule type="duplicateValues" dxfId="112" priority="114"/>
  </conditionalFormatting>
  <conditionalFormatting sqref="J35">
    <cfRule type="duplicateValues" dxfId="111" priority="111"/>
    <cfRule type="duplicateValues" dxfId="110" priority="112"/>
  </conditionalFormatting>
  <conditionalFormatting sqref="H29">
    <cfRule type="duplicateValues" dxfId="109" priority="109"/>
    <cfRule type="duplicateValues" dxfId="108" priority="110"/>
  </conditionalFormatting>
  <conditionalFormatting sqref="M22">
    <cfRule type="duplicateValues" dxfId="107" priority="107"/>
    <cfRule type="duplicateValues" dxfId="106" priority="108"/>
  </conditionalFormatting>
  <conditionalFormatting sqref="L21">
    <cfRule type="duplicateValues" dxfId="105" priority="105"/>
    <cfRule type="duplicateValues" dxfId="104" priority="106"/>
  </conditionalFormatting>
  <conditionalFormatting sqref="J34">
    <cfRule type="duplicateValues" dxfId="103" priority="103"/>
    <cfRule type="duplicateValues" dxfId="102" priority="104"/>
  </conditionalFormatting>
  <conditionalFormatting sqref="I14">
    <cfRule type="duplicateValues" dxfId="101" priority="101"/>
    <cfRule type="duplicateValues" dxfId="100" priority="102"/>
  </conditionalFormatting>
  <conditionalFormatting sqref="J16">
    <cfRule type="duplicateValues" dxfId="99" priority="99"/>
    <cfRule type="duplicateValues" dxfId="98" priority="100"/>
  </conditionalFormatting>
  <conditionalFormatting sqref="I15">
    <cfRule type="duplicateValues" dxfId="97" priority="97"/>
    <cfRule type="duplicateValues" dxfId="96" priority="98"/>
  </conditionalFormatting>
  <conditionalFormatting sqref="M21">
    <cfRule type="duplicateValues" dxfId="95" priority="95"/>
    <cfRule type="duplicateValues" dxfId="94" priority="96"/>
  </conditionalFormatting>
  <conditionalFormatting sqref="I25">
    <cfRule type="duplicateValues" dxfId="93" priority="93"/>
    <cfRule type="duplicateValues" dxfId="92" priority="94"/>
  </conditionalFormatting>
  <conditionalFormatting sqref="I29">
    <cfRule type="duplicateValues" dxfId="91" priority="91"/>
    <cfRule type="duplicateValues" dxfId="90" priority="92"/>
  </conditionalFormatting>
  <conditionalFormatting sqref="J44">
    <cfRule type="duplicateValues" dxfId="89" priority="89"/>
    <cfRule type="duplicateValues" dxfId="88" priority="90"/>
  </conditionalFormatting>
  <conditionalFormatting sqref="J25">
    <cfRule type="duplicateValues" dxfId="87" priority="87"/>
    <cfRule type="duplicateValues" dxfId="86" priority="88"/>
  </conditionalFormatting>
  <conditionalFormatting sqref="G26">
    <cfRule type="duplicateValues" dxfId="85" priority="85"/>
    <cfRule type="duplicateValues" dxfId="84" priority="86"/>
  </conditionalFormatting>
  <conditionalFormatting sqref="G41">
    <cfRule type="duplicateValues" dxfId="83" priority="83"/>
    <cfRule type="duplicateValues" dxfId="82" priority="84"/>
  </conditionalFormatting>
  <conditionalFormatting sqref="O21">
    <cfRule type="duplicateValues" dxfId="81" priority="81"/>
    <cfRule type="duplicateValues" dxfId="80" priority="82"/>
  </conditionalFormatting>
  <conditionalFormatting sqref="J23">
    <cfRule type="duplicateValues" dxfId="79" priority="79"/>
    <cfRule type="duplicateValues" dxfId="78" priority="80"/>
  </conditionalFormatting>
  <conditionalFormatting sqref="I24">
    <cfRule type="duplicateValues" dxfId="77" priority="77"/>
    <cfRule type="duplicateValues" dxfId="76" priority="78"/>
  </conditionalFormatting>
  <conditionalFormatting sqref="J32">
    <cfRule type="duplicateValues" dxfId="75" priority="75"/>
    <cfRule type="duplicateValues" dxfId="74" priority="76"/>
  </conditionalFormatting>
  <conditionalFormatting sqref="H41">
    <cfRule type="duplicateValues" dxfId="73" priority="73"/>
    <cfRule type="duplicateValues" dxfId="72" priority="74"/>
  </conditionalFormatting>
  <conditionalFormatting sqref="L42">
    <cfRule type="duplicateValues" dxfId="71" priority="71"/>
    <cfRule type="duplicateValues" dxfId="70" priority="72"/>
  </conditionalFormatting>
  <conditionalFormatting sqref="H6">
    <cfRule type="duplicateValues" dxfId="69" priority="69"/>
    <cfRule type="duplicateValues" dxfId="68" priority="70"/>
  </conditionalFormatting>
  <conditionalFormatting sqref="I20">
    <cfRule type="duplicateValues" dxfId="67" priority="67"/>
    <cfRule type="duplicateValues" dxfId="66" priority="68"/>
  </conditionalFormatting>
  <conditionalFormatting sqref="K23">
    <cfRule type="duplicateValues" dxfId="65" priority="65"/>
    <cfRule type="duplicateValues" dxfId="64" priority="66"/>
  </conditionalFormatting>
  <conditionalFormatting sqref="J24">
    <cfRule type="duplicateValues" dxfId="63" priority="63"/>
    <cfRule type="duplicateValues" dxfId="62" priority="64"/>
  </conditionalFormatting>
  <conditionalFormatting sqref="J28">
    <cfRule type="duplicateValues" dxfId="61" priority="61"/>
    <cfRule type="duplicateValues" dxfId="60" priority="62"/>
  </conditionalFormatting>
  <conditionalFormatting sqref="I41">
    <cfRule type="duplicateValues" dxfId="59" priority="59"/>
    <cfRule type="duplicateValues" dxfId="58" priority="60"/>
  </conditionalFormatting>
  <conditionalFormatting sqref="I43">
    <cfRule type="duplicateValues" dxfId="57" priority="57"/>
    <cfRule type="duplicateValues" dxfId="56" priority="58"/>
  </conditionalFormatting>
  <conditionalFormatting sqref="K19">
    <cfRule type="duplicateValues" dxfId="55" priority="55"/>
    <cfRule type="duplicateValues" dxfId="54" priority="56"/>
  </conditionalFormatting>
  <conditionalFormatting sqref="L23">
    <cfRule type="duplicateValues" dxfId="53" priority="53"/>
    <cfRule type="duplicateValues" dxfId="52" priority="54"/>
  </conditionalFormatting>
  <conditionalFormatting sqref="K24">
    <cfRule type="duplicateValues" dxfId="51" priority="51"/>
    <cfRule type="duplicateValues" dxfId="50" priority="52"/>
  </conditionalFormatting>
  <conditionalFormatting sqref="K28">
    <cfRule type="duplicateValues" dxfId="49" priority="49"/>
    <cfRule type="duplicateValues" dxfId="48" priority="50"/>
  </conditionalFormatting>
  <conditionalFormatting sqref="K32">
    <cfRule type="duplicateValues" dxfId="47" priority="47"/>
    <cfRule type="duplicateValues" dxfId="46" priority="48"/>
  </conditionalFormatting>
  <conditionalFormatting sqref="K43">
    <cfRule type="duplicateValues" dxfId="45" priority="45"/>
    <cfRule type="duplicateValues" dxfId="44" priority="46"/>
  </conditionalFormatting>
  <conditionalFormatting sqref="H45">
    <cfRule type="duplicateValues" dxfId="43" priority="43"/>
    <cfRule type="duplicateValues" dxfId="42" priority="44"/>
  </conditionalFormatting>
  <conditionalFormatting sqref="O13">
    <cfRule type="duplicateValues" dxfId="41" priority="41"/>
    <cfRule type="duplicateValues" dxfId="40" priority="42"/>
  </conditionalFormatting>
  <conditionalFormatting sqref="L19">
    <cfRule type="duplicateValues" dxfId="39" priority="39"/>
    <cfRule type="duplicateValues" dxfId="38" priority="40"/>
  </conditionalFormatting>
  <conditionalFormatting sqref="K34">
    <cfRule type="duplicateValues" dxfId="37" priority="37"/>
    <cfRule type="duplicateValues" dxfId="36" priority="38"/>
  </conditionalFormatting>
  <conditionalFormatting sqref="N22">
    <cfRule type="duplicateValues" dxfId="35" priority="35"/>
    <cfRule type="duplicateValues" dxfId="34" priority="36"/>
  </conditionalFormatting>
  <conditionalFormatting sqref="L32">
    <cfRule type="duplicateValues" dxfId="33" priority="33"/>
    <cfRule type="duplicateValues" dxfId="32" priority="34"/>
  </conditionalFormatting>
  <conditionalFormatting sqref="L39">
    <cfRule type="duplicateValues" dxfId="31" priority="31"/>
    <cfRule type="duplicateValues" dxfId="30" priority="32"/>
  </conditionalFormatting>
  <conditionalFormatting sqref="J14">
    <cfRule type="duplicateValues" dxfId="29" priority="29"/>
    <cfRule type="duplicateValues" dxfId="28" priority="30"/>
  </conditionalFormatting>
  <conditionalFormatting sqref="J15">
    <cfRule type="duplicateValues" dxfId="27" priority="27"/>
    <cfRule type="duplicateValues" dxfId="26" priority="28"/>
  </conditionalFormatting>
  <conditionalFormatting sqref="K16">
    <cfRule type="duplicateValues" dxfId="25" priority="25"/>
    <cfRule type="duplicateValues" dxfId="24" priority="26"/>
  </conditionalFormatting>
  <conditionalFormatting sqref="K25">
    <cfRule type="duplicateValues" dxfId="23" priority="23"/>
    <cfRule type="duplicateValues" dxfId="22" priority="24"/>
  </conditionalFormatting>
  <conditionalFormatting sqref="K30">
    <cfRule type="duplicateValues" dxfId="21" priority="21"/>
    <cfRule type="duplicateValues" dxfId="20" priority="22"/>
  </conditionalFormatting>
  <conditionalFormatting sqref="L34">
    <cfRule type="duplicateValues" dxfId="19" priority="19"/>
    <cfRule type="duplicateValues" dxfId="18" priority="20"/>
  </conditionalFormatting>
  <conditionalFormatting sqref="M39">
    <cfRule type="duplicateValues" dxfId="17" priority="17"/>
    <cfRule type="duplicateValues" dxfId="16" priority="18"/>
  </conditionalFormatting>
  <conditionalFormatting sqref="I45">
    <cfRule type="duplicateValues" dxfId="15" priority="15"/>
    <cfRule type="duplicateValues" dxfId="14" priority="16"/>
  </conditionalFormatting>
  <conditionalFormatting sqref="K14">
    <cfRule type="duplicateValues" dxfId="13" priority="13"/>
    <cfRule type="duplicateValues" dxfId="12" priority="14"/>
  </conditionalFormatting>
  <conditionalFormatting sqref="K15">
    <cfRule type="duplicateValues" dxfId="11" priority="11"/>
    <cfRule type="duplicateValues" dxfId="10" priority="12"/>
  </conditionalFormatting>
  <conditionalFormatting sqref="L16">
    <cfRule type="duplicateValues" dxfId="9" priority="9"/>
    <cfRule type="duplicateValues" dxfId="8" priority="10"/>
  </conditionalFormatting>
  <conditionalFormatting sqref="L25">
    <cfRule type="duplicateValues" dxfId="7" priority="7"/>
    <cfRule type="duplicateValues" dxfId="6" priority="8"/>
  </conditionalFormatting>
  <conditionalFormatting sqref="L30">
    <cfRule type="duplicateValues" dxfId="5" priority="5"/>
    <cfRule type="duplicateValues" dxfId="4" priority="6"/>
  </conditionalFormatting>
  <conditionalFormatting sqref="I37">
    <cfRule type="duplicateValues" dxfId="3" priority="3"/>
    <cfRule type="duplicateValues" dxfId="2" priority="4"/>
  </conditionalFormatting>
  <conditionalFormatting sqref="L4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/>
  <headerFooter>
    <oddFooter>&amp;L&amp;"Arial,Bold"PREPARED:-&amp;C&amp;"Arial,Bold"VERIFIED:-&amp;R&amp;"Arial,Bold"APPROVED:-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R11"/>
  <sheetViews>
    <sheetView workbookViewId="0">
      <pane xSplit="3" ySplit="2" topLeftCell="D3" activePane="bottomRight" state="frozen"/>
      <selection pane="topRight"/>
      <selection pane="bottomLeft"/>
      <selection pane="bottomRight" activeCell="K1" sqref="K1:M1"/>
    </sheetView>
  </sheetViews>
  <sheetFormatPr defaultColWidth="9" defaultRowHeight="15"/>
  <cols>
    <col min="2" max="2" width="10.7109375" customWidth="1"/>
    <col min="3" max="3" width="48.7109375" customWidth="1"/>
    <col min="4" max="4" width="18.5703125" customWidth="1"/>
    <col min="5" max="5" width="0.140625" hidden="1" customWidth="1"/>
    <col min="6" max="6" width="11.28515625" customWidth="1"/>
    <col min="7" max="7" width="13.140625" customWidth="1"/>
    <col min="8" max="8" width="48" customWidth="1"/>
    <col min="9" max="9" width="3.85546875" customWidth="1"/>
    <col min="10" max="10" width="16.140625" customWidth="1"/>
    <col min="11" max="11" width="11.7109375" customWidth="1"/>
    <col min="12" max="12" width="14.85546875" customWidth="1"/>
    <col min="13" max="13" width="39.140625" customWidth="1"/>
    <col min="15" max="15" width="10.42578125" customWidth="1"/>
    <col min="16" max="16" width="17.28515625" customWidth="1"/>
    <col min="17" max="17" width="14.85546875" customWidth="1"/>
    <col min="18" max="18" width="40" customWidth="1"/>
  </cols>
  <sheetData>
    <row r="1" spans="1:18" ht="64.5" customHeight="1">
      <c r="A1" s="139" t="s">
        <v>168</v>
      </c>
      <c r="B1" s="139"/>
      <c r="C1" s="139"/>
      <c r="D1" s="16"/>
      <c r="E1" s="17"/>
      <c r="F1" s="139" t="s">
        <v>168</v>
      </c>
      <c r="G1" s="139"/>
      <c r="H1" s="139"/>
      <c r="K1" s="139" t="s">
        <v>168</v>
      </c>
      <c r="L1" s="139"/>
      <c r="M1" s="139"/>
      <c r="N1" s="16"/>
      <c r="O1" s="17"/>
      <c r="P1" s="139" t="s">
        <v>160</v>
      </c>
      <c r="Q1" s="139"/>
      <c r="R1" s="139"/>
    </row>
    <row r="2" spans="1:18" ht="48.75" customHeight="1">
      <c r="A2" s="139" t="s">
        <v>135</v>
      </c>
      <c r="B2" s="139"/>
      <c r="C2" s="139"/>
      <c r="D2" s="16"/>
      <c r="F2" s="139" t="s">
        <v>136</v>
      </c>
      <c r="G2" s="139"/>
      <c r="H2" s="139"/>
      <c r="K2" s="139" t="s">
        <v>135</v>
      </c>
      <c r="L2" s="139"/>
      <c r="M2" s="139"/>
      <c r="N2" s="16"/>
      <c r="P2" s="139" t="s">
        <v>136</v>
      </c>
      <c r="Q2" s="139"/>
      <c r="R2" s="139"/>
    </row>
    <row r="3" spans="1:18" ht="23.25">
      <c r="A3" s="4" t="s">
        <v>114</v>
      </c>
      <c r="B3" s="7"/>
      <c r="C3" s="10"/>
      <c r="F3" s="17"/>
      <c r="P3" s="17"/>
    </row>
    <row r="4" spans="1:18" ht="23.25">
      <c r="F4" s="17"/>
      <c r="P4" s="17"/>
    </row>
    <row r="5" spans="1:18" s="14" customFormat="1">
      <c r="A5" s="18" t="s">
        <v>1</v>
      </c>
      <c r="B5" s="19" t="s">
        <v>161</v>
      </c>
      <c r="C5" s="18" t="s">
        <v>57</v>
      </c>
      <c r="F5" s="18"/>
      <c r="G5" s="19"/>
      <c r="H5" s="20"/>
      <c r="K5" s="18"/>
      <c r="L5" s="19"/>
      <c r="M5" s="20"/>
      <c r="P5" s="18"/>
      <c r="Q5" s="19"/>
      <c r="R5" s="20"/>
    </row>
    <row r="7" spans="1:18" s="15" customFormat="1">
      <c r="A7" s="18">
        <v>1</v>
      </c>
      <c r="B7" s="11"/>
      <c r="C7" s="4"/>
      <c r="F7" s="18"/>
      <c r="G7" s="18"/>
      <c r="H7" s="18"/>
      <c r="K7" s="18"/>
      <c r="L7" s="18"/>
      <c r="M7" s="18"/>
      <c r="P7" s="18"/>
      <c r="Q7" s="18"/>
      <c r="R7" s="18"/>
    </row>
    <row r="8" spans="1:18">
      <c r="A8" s="11">
        <v>2</v>
      </c>
      <c r="B8" s="11"/>
      <c r="C8" s="4"/>
      <c r="F8" s="11"/>
      <c r="G8" s="11"/>
      <c r="H8" s="4"/>
      <c r="K8" s="11"/>
      <c r="L8" s="11"/>
      <c r="M8" s="4"/>
      <c r="P8" s="11"/>
      <c r="Q8" s="11"/>
      <c r="R8" s="4"/>
    </row>
    <row r="9" spans="1:18">
      <c r="A9" s="18">
        <v>3</v>
      </c>
      <c r="B9" s="11"/>
      <c r="C9" s="4"/>
      <c r="F9" s="11"/>
      <c r="G9" s="11"/>
      <c r="H9" s="4"/>
      <c r="K9" s="11"/>
      <c r="L9" s="11"/>
      <c r="M9" s="4"/>
      <c r="P9" s="11"/>
      <c r="Q9" s="11"/>
      <c r="R9" s="4"/>
    </row>
    <row r="10" spans="1:18">
      <c r="A10" s="11">
        <v>4</v>
      </c>
      <c r="B10" s="11"/>
      <c r="C10" s="4"/>
      <c r="F10" s="11"/>
      <c r="G10" s="11"/>
      <c r="H10" s="4"/>
      <c r="K10" s="11"/>
      <c r="L10" s="11"/>
      <c r="M10" s="4"/>
      <c r="P10" s="11"/>
      <c r="Q10" s="11"/>
      <c r="R10" s="4"/>
    </row>
    <row r="11" spans="1:18">
      <c r="A11" s="11"/>
      <c r="B11" s="11"/>
      <c r="C11" s="4"/>
      <c r="F11" s="11"/>
      <c r="G11" s="11"/>
      <c r="H11" s="4"/>
      <c r="K11" s="11"/>
      <c r="L11" s="11"/>
      <c r="M11" s="4"/>
      <c r="P11" s="11"/>
      <c r="Q11" s="11"/>
      <c r="R11" s="4"/>
    </row>
  </sheetData>
  <mergeCells count="8">
    <mergeCell ref="A1:C1"/>
    <mergeCell ref="F1:H1"/>
    <mergeCell ref="K1:M1"/>
    <mergeCell ref="P1:R1"/>
    <mergeCell ref="A2:C2"/>
    <mergeCell ref="F2:H2"/>
    <mergeCell ref="K2:M2"/>
    <mergeCell ref="P2:R2"/>
  </mergeCells>
  <pageMargins left="1" right="1" top="1" bottom="1" header="0.5" footer="0.5"/>
  <pageSetup paperSize="9" orientation="portrait" verticalDpi="300"/>
  <headerFooter>
    <oddFooter>&amp;L&amp;"Arial,Bold"PREPARED:-&amp;C&amp;"Arial,Bold"VERFIED:-&amp;R&amp;"Arial,Bold"APPROVED:-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13"/>
  <sheetViews>
    <sheetView workbookViewId="0">
      <selection activeCell="H26" sqref="H26"/>
    </sheetView>
  </sheetViews>
  <sheetFormatPr defaultColWidth="9" defaultRowHeight="15"/>
  <cols>
    <col min="2" max="2" width="7.28515625" customWidth="1"/>
    <col min="3" max="3" width="17" customWidth="1"/>
    <col min="4" max="4" width="10.7109375" customWidth="1"/>
    <col min="5" max="5" width="11.42578125" customWidth="1"/>
    <col min="6" max="6" width="9.7109375" customWidth="1"/>
    <col min="7" max="7" width="14.5703125" customWidth="1"/>
    <col min="8" max="8" width="25.140625" customWidth="1"/>
    <col min="9" max="9" width="12.42578125" customWidth="1"/>
    <col min="10" max="10" width="51.140625" customWidth="1"/>
  </cols>
  <sheetData>
    <row r="1" spans="1:10" ht="19.5">
      <c r="A1" s="2" t="s">
        <v>169</v>
      </c>
    </row>
    <row r="3" spans="1:10" s="1" customFormat="1" ht="30">
      <c r="A3" s="3" t="s">
        <v>1</v>
      </c>
      <c r="B3" s="3" t="s">
        <v>104</v>
      </c>
      <c r="C3" s="3" t="s">
        <v>57</v>
      </c>
      <c r="D3" s="3" t="s">
        <v>154</v>
      </c>
      <c r="E3" s="3" t="s">
        <v>155</v>
      </c>
      <c r="F3" s="3" t="s">
        <v>132</v>
      </c>
      <c r="G3" s="3" t="s">
        <v>156</v>
      </c>
      <c r="H3" s="3" t="s">
        <v>157</v>
      </c>
      <c r="I3" s="3" t="s">
        <v>158</v>
      </c>
      <c r="J3" s="3" t="s">
        <v>159</v>
      </c>
    </row>
    <row r="4" spans="1:10">
      <c r="A4" s="4"/>
      <c r="B4" s="5"/>
      <c r="C4" s="6"/>
      <c r="D4" s="7"/>
      <c r="E4" s="4"/>
      <c r="F4" s="4"/>
      <c r="G4" s="4"/>
      <c r="H4" s="4"/>
      <c r="I4" s="4"/>
      <c r="J4" s="4"/>
    </row>
    <row r="5" spans="1:10">
      <c r="A5" s="4"/>
      <c r="B5" s="5"/>
      <c r="C5" s="6"/>
      <c r="D5" s="4"/>
      <c r="E5" s="4"/>
      <c r="F5" s="4"/>
      <c r="G5" s="4"/>
      <c r="H5" s="4"/>
      <c r="I5" s="4"/>
      <c r="J5" s="4"/>
    </row>
    <row r="6" spans="1:10">
      <c r="A6" s="4"/>
      <c r="B6" s="5"/>
      <c r="C6" s="6"/>
      <c r="D6" s="4"/>
      <c r="E6" s="4"/>
      <c r="F6" s="4"/>
      <c r="G6" s="4"/>
      <c r="H6" s="4"/>
      <c r="I6" s="4"/>
      <c r="J6" s="4"/>
    </row>
    <row r="7" spans="1:10">
      <c r="A7" s="4"/>
      <c r="B7" s="5"/>
      <c r="C7" s="6"/>
      <c r="D7" s="4"/>
      <c r="E7" s="4"/>
      <c r="F7" s="4"/>
      <c r="G7" s="4"/>
      <c r="H7" s="4"/>
      <c r="I7" s="4"/>
      <c r="J7" s="4"/>
    </row>
    <row r="8" spans="1:10">
      <c r="A8" s="4"/>
      <c r="B8" s="5"/>
      <c r="C8" s="6"/>
      <c r="D8" s="4"/>
      <c r="E8" s="4"/>
      <c r="F8" s="4"/>
      <c r="G8" s="4"/>
      <c r="H8" s="4"/>
      <c r="I8" s="4"/>
      <c r="J8" s="4"/>
    </row>
    <row r="9" spans="1:10">
      <c r="A9" s="4"/>
      <c r="B9" s="5"/>
      <c r="C9" s="6"/>
      <c r="D9" s="4"/>
      <c r="E9" s="4"/>
      <c r="F9" s="4"/>
      <c r="G9" s="4"/>
      <c r="H9" s="4"/>
      <c r="I9" s="4"/>
      <c r="J9" s="4"/>
    </row>
    <row r="10" spans="1:10">
      <c r="A10" s="4"/>
      <c r="B10" s="5"/>
      <c r="C10" s="6"/>
      <c r="D10" s="4"/>
      <c r="E10" s="4"/>
      <c r="F10" s="4"/>
      <c r="G10" s="4"/>
      <c r="H10" s="4"/>
      <c r="I10" s="4"/>
      <c r="J10" s="4"/>
    </row>
    <row r="11" spans="1:10">
      <c r="A11" s="4"/>
      <c r="B11" s="5"/>
      <c r="C11" s="6"/>
      <c r="D11" s="4"/>
      <c r="E11" s="4"/>
      <c r="F11" s="4"/>
      <c r="G11" s="4"/>
      <c r="H11" s="4"/>
      <c r="I11" s="4"/>
      <c r="J11" s="4"/>
    </row>
    <row r="12" spans="1:10">
      <c r="A12" s="4"/>
      <c r="B12" s="5"/>
      <c r="C12" s="6"/>
      <c r="D12" s="4"/>
      <c r="E12" s="4"/>
      <c r="F12" s="4"/>
      <c r="G12" s="4"/>
      <c r="H12" s="4"/>
      <c r="I12" s="4"/>
      <c r="J12" s="4"/>
    </row>
    <row r="13" spans="1:10">
      <c r="A13" s="4"/>
      <c r="B13" s="5"/>
      <c r="C13" s="6"/>
      <c r="D13" s="4"/>
      <c r="E13" s="4"/>
      <c r="F13" s="4"/>
      <c r="G13" s="4"/>
      <c r="H13" s="4"/>
      <c r="I13" s="4"/>
      <c r="J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Sheet1</vt:lpstr>
      <vt:lpstr>CONSOLIDATED</vt:lpstr>
      <vt:lpstr>OT KKL</vt:lpstr>
      <vt:lpstr>LEAVE</vt:lpstr>
      <vt:lpstr>OT-CONSO</vt:lpstr>
      <vt:lpstr>PERMISSION</vt:lpstr>
      <vt:lpstr>NIGHT SHIFT</vt:lpstr>
      <vt:lpstr>N&amp;F</vt:lpstr>
      <vt:lpstr>OTHERS</vt:lpstr>
      <vt:lpstr>CONSOLIDATED!Print_Titles</vt:lpstr>
      <vt:lpstr>LEAVE!Print_Titles</vt:lpstr>
      <vt:lpstr>'OT KKL'!Print_Titles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KCR</dc:creator>
  <cp:lastModifiedBy>HR</cp:lastModifiedBy>
  <cp:lastPrinted>2024-01-05T13:19:46Z</cp:lastPrinted>
  <dcterms:created xsi:type="dcterms:W3CDTF">2020-09-04T11:45:00Z</dcterms:created>
  <dcterms:modified xsi:type="dcterms:W3CDTF">2024-02-06T07:52:21Z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825D17C8115D42D5991DA2BAB66C9C25_12</vt:lpwstr>
  </property>
  <property fmtid="{D5CDD505-2E9C-101B-9397-08002B2CF9AE}" pid="3" name="KSOProductBuildVer">
    <vt:lpwstr>1033-12.2.0.13266</vt:lpwstr>
  </property>
</Properties>
</file>