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xr:revisionPtr revIDLastSave="0" documentId="8_{D08D3BA0-4CCE-47AE-B6AC-B6E04F570D5C}" xr6:coauthVersionLast="31" xr6:coauthVersionMax="31" xr10:uidLastSave="{00000000-0000-0000-0000-000000000000}"/>
  <bookViews>
    <workbookView xWindow="0" yWindow="0" windowWidth="9384" windowHeight="3960" xr2:uid="{AA580EA8-77F6-4A09-88A1-338CFA7F65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8" i="1"/>
  <c r="B27" i="1"/>
  <c r="B23" i="1"/>
  <c r="B22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B17" i="1"/>
  <c r="C12" i="1"/>
  <c r="D12" i="1"/>
  <c r="E12" i="1"/>
  <c r="F12" i="1"/>
  <c r="G12" i="1"/>
  <c r="B12" i="1"/>
  <c r="C9" i="1"/>
  <c r="D9" i="1"/>
  <c r="E9" i="1"/>
  <c r="F9" i="1"/>
  <c r="G9" i="1"/>
  <c r="B9" i="1"/>
  <c r="C8" i="1"/>
  <c r="D8" i="1"/>
  <c r="E8" i="1"/>
  <c r="F8" i="1"/>
  <c r="G8" i="1"/>
  <c r="B8" i="1"/>
  <c r="B2" i="1"/>
</calcChain>
</file>

<file path=xl/sharedStrings.xml><?xml version="1.0" encoding="utf-8"?>
<sst xmlns="http://schemas.openxmlformats.org/spreadsheetml/2006/main" count="20" uniqueCount="14">
  <si>
    <t>Bitrate</t>
  </si>
  <si>
    <t>Control Packet Size (bytes)</t>
  </si>
  <si>
    <t>Control Packet Size (bits)</t>
  </si>
  <si>
    <t>Biwidth (us)</t>
  </si>
  <si>
    <t>Arbitration (us)</t>
  </si>
  <si>
    <t>Arbitration IDLE (us)</t>
  </si>
  <si>
    <t>Control Frame (us)</t>
  </si>
  <si>
    <t>Devices</t>
  </si>
  <si>
    <t>Keepalive Frequency (hz)</t>
  </si>
  <si>
    <t>1000 Kbps</t>
  </si>
  <si>
    <t>250 Kbps</t>
  </si>
  <si>
    <t>10 Kbps</t>
  </si>
  <si>
    <t>Proportional Cost (%)</t>
  </si>
  <si>
    <t>Keepalive Cost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</si>
</sst>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CDF1-D8EE-4106-B185-28287682D939}">
  <dimension ref="A1:O28"/>
  <sheetViews>
    <sheetView tabSelected="1" workbookViewId="0">
      <selection activeCell="I21" sqref="I21"/>
    </sheetView>
  </sheetViews>
  <sheetFormatPr defaultRowHeight="14.4" x14ac:dyDescent="0.3"/>
  <cols>
    <col min="1" max="1" width="29.21875" customWidth="1"/>
  </cols>
  <sheetData>
    <row r="1" spans="1:15" x14ac:dyDescent="0.3">
      <c r="A1" s="1" t="s">
        <v>1</v>
      </c>
      <c r="B1">
        <v>16</v>
      </c>
    </row>
    <row r="2" spans="1:15" x14ac:dyDescent="0.3">
      <c r="A2" s="1" t="s">
        <v>2</v>
      </c>
      <c r="B2">
        <f>B1*8</f>
        <v>128</v>
      </c>
    </row>
    <row r="3" spans="1:15" x14ac:dyDescent="0.3">
      <c r="A3" s="1" t="s">
        <v>5</v>
      </c>
      <c r="B3">
        <v>150</v>
      </c>
    </row>
    <row r="4" spans="1:15" x14ac:dyDescent="0.3">
      <c r="A4" s="1" t="s">
        <v>8</v>
      </c>
      <c r="B4">
        <v>2</v>
      </c>
    </row>
    <row r="7" spans="1:15" x14ac:dyDescent="0.3">
      <c r="A7" s="1" t="s">
        <v>0</v>
      </c>
      <c r="B7">
        <v>1000000</v>
      </c>
      <c r="C7">
        <v>500000</v>
      </c>
      <c r="D7">
        <v>250000</v>
      </c>
      <c r="E7">
        <v>125000</v>
      </c>
      <c r="F7">
        <v>50000</v>
      </c>
      <c r="G7">
        <v>10000</v>
      </c>
    </row>
    <row r="8" spans="1:15" x14ac:dyDescent="0.3">
      <c r="A8" s="1" t="s">
        <v>3</v>
      </c>
      <c r="B8">
        <f>1000000/B7</f>
        <v>1</v>
      </c>
      <c r="C8">
        <f t="shared" ref="C8:G8" si="0">1000000/C7</f>
        <v>2</v>
      </c>
      <c r="D8">
        <f t="shared" si="0"/>
        <v>4</v>
      </c>
      <c r="E8">
        <f t="shared" si="0"/>
        <v>8</v>
      </c>
      <c r="F8">
        <f t="shared" si="0"/>
        <v>20</v>
      </c>
      <c r="G8">
        <f t="shared" si="0"/>
        <v>100</v>
      </c>
    </row>
    <row r="9" spans="1:15" x14ac:dyDescent="0.3">
      <c r="A9" s="1" t="s">
        <v>4</v>
      </c>
      <c r="B9">
        <f>B8*10+$B$3</f>
        <v>160</v>
      </c>
      <c r="C9">
        <f t="shared" ref="C9:G9" si="1">C8*10+$B$3</f>
        <v>170</v>
      </c>
      <c r="D9">
        <f t="shared" si="1"/>
        <v>190</v>
      </c>
      <c r="E9">
        <f t="shared" si="1"/>
        <v>230</v>
      </c>
      <c r="F9">
        <f t="shared" si="1"/>
        <v>350</v>
      </c>
      <c r="G9">
        <f t="shared" si="1"/>
        <v>1150</v>
      </c>
    </row>
    <row r="10" spans="1:15" x14ac:dyDescent="0.3">
      <c r="A10" s="1"/>
    </row>
    <row r="12" spans="1:15" x14ac:dyDescent="0.3">
      <c r="A12" s="1" t="s">
        <v>6</v>
      </c>
      <c r="B12">
        <f>B9+B2*B8</f>
        <v>288</v>
      </c>
      <c r="C12">
        <f t="shared" ref="C12:G12" si="2">C9+C2*C8</f>
        <v>170</v>
      </c>
      <c r="D12">
        <f t="shared" si="2"/>
        <v>190</v>
      </c>
      <c r="E12">
        <f t="shared" si="2"/>
        <v>230</v>
      </c>
      <c r="F12">
        <f t="shared" si="2"/>
        <v>350</v>
      </c>
      <c r="G12">
        <f t="shared" si="2"/>
        <v>1150</v>
      </c>
    </row>
    <row r="15" spans="1:15" x14ac:dyDescent="0.3">
      <c r="A15" t="s">
        <v>9</v>
      </c>
    </row>
    <row r="16" spans="1:15" x14ac:dyDescent="0.3">
      <c r="A16" s="1" t="s">
        <v>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20</v>
      </c>
      <c r="M16">
        <v>50</v>
      </c>
      <c r="N16">
        <v>100</v>
      </c>
      <c r="O16">
        <v>200</v>
      </c>
    </row>
    <row r="17" spans="1:15" x14ac:dyDescent="0.3">
      <c r="A17" s="1" t="s">
        <v>13</v>
      </c>
      <c r="B17">
        <f>B16*$B$12*$B$4</f>
        <v>576</v>
      </c>
      <c r="C17">
        <f t="shared" ref="C17:O17" si="3">C16*$B$12*$B$4</f>
        <v>1152</v>
      </c>
      <c r="D17">
        <f t="shared" si="3"/>
        <v>1728</v>
      </c>
      <c r="E17">
        <f t="shared" si="3"/>
        <v>2304</v>
      </c>
      <c r="F17">
        <f t="shared" si="3"/>
        <v>2880</v>
      </c>
      <c r="G17">
        <f t="shared" si="3"/>
        <v>3456</v>
      </c>
      <c r="H17">
        <f t="shared" si="3"/>
        <v>4032</v>
      </c>
      <c r="I17">
        <f t="shared" si="3"/>
        <v>4608</v>
      </c>
      <c r="J17">
        <f t="shared" si="3"/>
        <v>5184</v>
      </c>
      <c r="K17">
        <f t="shared" si="3"/>
        <v>5760</v>
      </c>
      <c r="L17">
        <f t="shared" si="3"/>
        <v>11520</v>
      </c>
      <c r="M17">
        <f t="shared" si="3"/>
        <v>28800</v>
      </c>
      <c r="N17">
        <f t="shared" si="3"/>
        <v>57600</v>
      </c>
      <c r="O17">
        <f t="shared" si="3"/>
        <v>115200</v>
      </c>
    </row>
    <row r="18" spans="1:15" x14ac:dyDescent="0.3">
      <c r="A18" s="1" t="s">
        <v>12</v>
      </c>
      <c r="B18">
        <f>(B17/$B$7) * 100</f>
        <v>5.7599999999999998E-2</v>
      </c>
      <c r="C18">
        <f t="shared" ref="C18:O18" si="4">(C17/$B$7) * 100</f>
        <v>0.1152</v>
      </c>
      <c r="D18">
        <f t="shared" si="4"/>
        <v>0.17279999999999998</v>
      </c>
      <c r="E18">
        <f t="shared" si="4"/>
        <v>0.23039999999999999</v>
      </c>
      <c r="F18">
        <f t="shared" si="4"/>
        <v>0.28800000000000003</v>
      </c>
      <c r="G18">
        <f t="shared" si="4"/>
        <v>0.34559999999999996</v>
      </c>
      <c r="H18">
        <f t="shared" si="4"/>
        <v>0.4032</v>
      </c>
      <c r="I18">
        <f t="shared" si="4"/>
        <v>0.46079999999999999</v>
      </c>
      <c r="J18">
        <f t="shared" si="4"/>
        <v>0.51839999999999997</v>
      </c>
      <c r="K18">
        <f t="shared" si="4"/>
        <v>0.57600000000000007</v>
      </c>
      <c r="L18">
        <f t="shared" si="4"/>
        <v>1.1520000000000001</v>
      </c>
      <c r="M18">
        <f t="shared" si="4"/>
        <v>2.88</v>
      </c>
      <c r="N18">
        <f t="shared" si="4"/>
        <v>5.76</v>
      </c>
      <c r="O18">
        <f t="shared" si="4"/>
        <v>11.52</v>
      </c>
    </row>
    <row r="20" spans="1:15" x14ac:dyDescent="0.3">
      <c r="A20" t="s">
        <v>10</v>
      </c>
    </row>
    <row r="21" spans="1:15" x14ac:dyDescent="0.3">
      <c r="A21" s="1" t="s">
        <v>7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20</v>
      </c>
      <c r="M21">
        <v>50</v>
      </c>
      <c r="N21">
        <v>100</v>
      </c>
      <c r="O21">
        <v>200</v>
      </c>
    </row>
    <row r="22" spans="1:15" x14ac:dyDescent="0.3">
      <c r="A22" s="1" t="s">
        <v>13</v>
      </c>
      <c r="B22">
        <f>B21*$D$12*$B$4</f>
        <v>380</v>
      </c>
      <c r="C22">
        <f t="shared" ref="C22:O22" si="5">C21*$D$12*$B$4</f>
        <v>760</v>
      </c>
      <c r="D22">
        <f t="shared" si="5"/>
        <v>1140</v>
      </c>
      <c r="E22">
        <f t="shared" si="5"/>
        <v>1520</v>
      </c>
      <c r="F22">
        <f t="shared" si="5"/>
        <v>1900</v>
      </c>
      <c r="G22">
        <f t="shared" si="5"/>
        <v>2280</v>
      </c>
      <c r="H22">
        <f t="shared" si="5"/>
        <v>2660</v>
      </c>
      <c r="I22">
        <f t="shared" si="5"/>
        <v>3040</v>
      </c>
      <c r="J22">
        <f t="shared" si="5"/>
        <v>3420</v>
      </c>
      <c r="K22">
        <f t="shared" si="5"/>
        <v>3800</v>
      </c>
      <c r="L22">
        <f t="shared" si="5"/>
        <v>7600</v>
      </c>
      <c r="M22">
        <f t="shared" si="5"/>
        <v>19000</v>
      </c>
      <c r="N22">
        <f t="shared" si="5"/>
        <v>38000</v>
      </c>
      <c r="O22">
        <f t="shared" si="5"/>
        <v>76000</v>
      </c>
    </row>
    <row r="23" spans="1:15" x14ac:dyDescent="0.3">
      <c r="A23" s="1" t="s">
        <v>12</v>
      </c>
      <c r="B23">
        <f>(B22/$D$7) * 100</f>
        <v>0.152</v>
      </c>
      <c r="C23">
        <f t="shared" ref="C23:O23" si="6">(C22/$D$7) * 100</f>
        <v>0.30399999999999999</v>
      </c>
      <c r="D23">
        <f t="shared" si="6"/>
        <v>0.45599999999999996</v>
      </c>
      <c r="E23">
        <f t="shared" si="6"/>
        <v>0.60799999999999998</v>
      </c>
      <c r="F23">
        <f t="shared" si="6"/>
        <v>0.76</v>
      </c>
      <c r="G23">
        <f t="shared" si="6"/>
        <v>0.91199999999999992</v>
      </c>
      <c r="H23">
        <f t="shared" si="6"/>
        <v>1.0640000000000001</v>
      </c>
      <c r="I23">
        <f t="shared" si="6"/>
        <v>1.216</v>
      </c>
      <c r="J23">
        <f t="shared" si="6"/>
        <v>1.3679999999999999</v>
      </c>
      <c r="K23">
        <f t="shared" si="6"/>
        <v>1.52</v>
      </c>
      <c r="L23">
        <f t="shared" si="6"/>
        <v>3.04</v>
      </c>
      <c r="M23">
        <f t="shared" si="6"/>
        <v>7.6</v>
      </c>
      <c r="N23">
        <f t="shared" si="6"/>
        <v>15.2</v>
      </c>
      <c r="O23">
        <f t="shared" si="6"/>
        <v>30.4</v>
      </c>
    </row>
    <row r="24" spans="1:15" x14ac:dyDescent="0.3">
      <c r="A24" s="1"/>
    </row>
    <row r="25" spans="1:15" x14ac:dyDescent="0.3">
      <c r="A25" t="s">
        <v>11</v>
      </c>
    </row>
    <row r="26" spans="1:15" x14ac:dyDescent="0.3">
      <c r="A26" s="1" t="s">
        <v>7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20</v>
      </c>
      <c r="M26">
        <v>50</v>
      </c>
      <c r="N26">
        <v>100</v>
      </c>
      <c r="O26">
        <v>200</v>
      </c>
    </row>
    <row r="27" spans="1:15" x14ac:dyDescent="0.3">
      <c r="A27" s="1" t="s">
        <v>13</v>
      </c>
      <c r="B27">
        <f>B26*$G$12*$B$4</f>
        <v>2300</v>
      </c>
      <c r="C27">
        <f t="shared" ref="C27:O27" si="7">C26*$G$12*$B$4</f>
        <v>4600</v>
      </c>
      <c r="D27">
        <f t="shared" si="7"/>
        <v>6900</v>
      </c>
      <c r="E27">
        <f t="shared" si="7"/>
        <v>9200</v>
      </c>
      <c r="F27">
        <f t="shared" si="7"/>
        <v>11500</v>
      </c>
      <c r="G27">
        <f t="shared" si="7"/>
        <v>13800</v>
      </c>
      <c r="H27">
        <f t="shared" si="7"/>
        <v>16100</v>
      </c>
      <c r="I27">
        <f t="shared" si="7"/>
        <v>18400</v>
      </c>
      <c r="J27">
        <f t="shared" si="7"/>
        <v>20700</v>
      </c>
      <c r="K27">
        <f t="shared" si="7"/>
        <v>23000</v>
      </c>
      <c r="L27">
        <f t="shared" si="7"/>
        <v>46000</v>
      </c>
      <c r="M27">
        <f t="shared" si="7"/>
        <v>115000</v>
      </c>
      <c r="N27">
        <f t="shared" si="7"/>
        <v>230000</v>
      </c>
      <c r="O27">
        <f t="shared" si="7"/>
        <v>460000</v>
      </c>
    </row>
    <row r="28" spans="1:15" x14ac:dyDescent="0.3">
      <c r="A28" s="1" t="s">
        <v>12</v>
      </c>
      <c r="B28">
        <f>(B27/$G$7) * 100</f>
        <v>23</v>
      </c>
      <c r="C28">
        <f t="shared" ref="C28:O28" si="8">(C27/$G$7) * 100</f>
        <v>46</v>
      </c>
      <c r="D28">
        <f t="shared" si="8"/>
        <v>69</v>
      </c>
      <c r="E28">
        <f t="shared" si="8"/>
        <v>92</v>
      </c>
      <c r="F28">
        <f t="shared" si="8"/>
        <v>114.99999999999999</v>
      </c>
      <c r="G28">
        <f t="shared" si="8"/>
        <v>138</v>
      </c>
      <c r="H28">
        <f t="shared" si="8"/>
        <v>161</v>
      </c>
      <c r="I28">
        <f t="shared" si="8"/>
        <v>184</v>
      </c>
      <c r="J28">
        <f t="shared" si="8"/>
        <v>206.99999999999997</v>
      </c>
      <c r="K28">
        <f t="shared" si="8"/>
        <v>229.99999999999997</v>
      </c>
      <c r="L28">
        <f t="shared" si="8"/>
        <v>459.99999999999994</v>
      </c>
      <c r="M28">
        <f t="shared" si="8"/>
        <v>1150</v>
      </c>
      <c r="N28">
        <f t="shared" si="8"/>
        <v>2300</v>
      </c>
      <c r="O28">
        <f t="shared" si="8"/>
        <v>4600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2018-11-27T11:24:36Z</dcterms:created>
  <dcterms:modified xsi:type="dcterms:W3CDTF">2018-11-27T11:38:56Z</dcterms:modified>
</cp:coreProperties>
</file>