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00" yWindow="-80" windowWidth="21600" windowHeight="13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C3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"/>
  <c r="D2"/>
  <c r="E2"/>
  <c r="F2"/>
  <c r="G2"/>
  <c r="H2"/>
  <c r="I2"/>
  <c r="J2"/>
  <c r="L6"/>
  <c r="M6"/>
  <c r="L22"/>
  <c r="M22"/>
  <c r="L21"/>
  <c r="M21"/>
  <c r="L25"/>
  <c r="M25"/>
  <c r="L8"/>
  <c r="M8"/>
  <c r="L7"/>
  <c r="M7"/>
  <c r="L24"/>
  <c r="M24"/>
  <c r="L3"/>
  <c r="M3"/>
  <c r="L4"/>
  <c r="M4"/>
  <c r="L5"/>
  <c r="M5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3"/>
  <c r="M23"/>
  <c r="M2"/>
</calcChain>
</file>

<file path=xl/sharedStrings.xml><?xml version="1.0" encoding="utf-8"?>
<sst xmlns="http://schemas.openxmlformats.org/spreadsheetml/2006/main" count="13" uniqueCount="13">
  <si>
    <t>t</t>
    <phoneticPr fontId="1" type="noConversion"/>
  </si>
  <si>
    <t>wt</t>
    <phoneticPr fontId="1" type="noConversion"/>
  </si>
  <si>
    <t>OD</t>
    <phoneticPr fontId="1" type="noConversion"/>
  </si>
  <si>
    <t>wavelen/OD</t>
    <phoneticPr fontId="1" type="noConversion"/>
  </si>
  <si>
    <t>SIN</t>
    <phoneticPr fontId="1" type="noConversion"/>
  </si>
  <si>
    <t xml:space="preserve">radian fringe </t>
    <phoneticPr fontId="1" type="noConversion"/>
  </si>
  <si>
    <t>convert deg</t>
    <phoneticPr fontId="1" type="noConversion"/>
  </si>
  <si>
    <t>deg fringe</t>
    <phoneticPr fontId="1" type="noConversion"/>
  </si>
  <si>
    <t>hr</t>
    <phoneticPr fontId="1" type="noConversion"/>
  </si>
  <si>
    <t>minute</t>
    <phoneticPr fontId="1" type="noConversion"/>
  </si>
  <si>
    <t>fractions of hr</t>
    <phoneticPr fontId="1" type="noConversion"/>
  </si>
  <si>
    <t>convert deg</t>
    <phoneticPr fontId="1" type="noConversion"/>
  </si>
  <si>
    <t>deg fringe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</si>
</sst>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5"/>
  <sheetViews>
    <sheetView tabSelected="1" topLeftCell="C1" workbookViewId="0">
      <selection activeCell="I1" sqref="I1"/>
    </sheetView>
  </sheetViews>
  <sheetFormatPr baseColWidth="10" defaultRowHeight="13"/>
  <cols>
    <col min="1" max="1" width="16.140625" customWidth="1"/>
    <col min="4" max="4" width="12.85546875" customWidth="1"/>
    <col min="7" max="7" width="12.28515625" customWidth="1"/>
  </cols>
  <sheetData>
    <row r="1" spans="1:13">
      <c r="A1" t="s">
        <v>9</v>
      </c>
      <c r="B1" t="s">
        <v>8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12</v>
      </c>
      <c r="L1" t="s">
        <v>6</v>
      </c>
      <c r="M1" t="s">
        <v>7</v>
      </c>
    </row>
    <row r="2" spans="1:13">
      <c r="A2">
        <v>37</v>
      </c>
      <c r="B2">
        <v>0</v>
      </c>
      <c r="C2">
        <f>+A2/60</f>
        <v>0.6166666666666667</v>
      </c>
      <c r="D2">
        <f t="shared" ref="D2:D25" si="0">+B2+C2</f>
        <v>0.6166666666666667</v>
      </c>
      <c r="E2">
        <f>(PI()/12)*+D2</f>
        <v>0.16144295580947549</v>
      </c>
      <c r="F2">
        <f>430*SIN(+E2)</f>
        <v>69.119303209645224</v>
      </c>
      <c r="G2">
        <f>(174248/+F2)</f>
        <v>2520.9744877127846</v>
      </c>
      <c r="H2">
        <f>SIN(+G2)</f>
        <v>0.98822412517428859</v>
      </c>
      <c r="I2">
        <f>1/+H2</f>
        <v>1.0119161984874985</v>
      </c>
      <c r="J2">
        <f>I2*57.29</f>
        <v>57.972679011348788</v>
      </c>
      <c r="K2">
        <f>1/J2</f>
        <v>1.7249504715906593E-2</v>
      </c>
      <c r="L2">
        <f>DEGREES($H2)</f>
        <v>56.621071585494704</v>
      </c>
      <c r="M2">
        <f>1/+L2</f>
        <v>1.7661269417871314E-2</v>
      </c>
    </row>
    <row r="3" spans="1:13">
      <c r="A3">
        <v>8</v>
      </c>
      <c r="B3">
        <v>1</v>
      </c>
      <c r="C3">
        <f>+A3/60</f>
        <v>0.13333333333333333</v>
      </c>
      <c r="D3">
        <f t="shared" si="0"/>
        <v>1.1333333333333333</v>
      </c>
      <c r="E3">
        <f t="shared" ref="E3:E25" si="1">(PI()/12)*+D3</f>
        <v>0.29670597283903599</v>
      </c>
      <c r="F3">
        <f t="shared" ref="F3:F25" si="2">430*SIN(+E3)</f>
        <v>125.71983303077678</v>
      </c>
      <c r="G3">
        <f t="shared" ref="G3:G25" si="3">(174248/+F3)</f>
        <v>1386.0024770900172</v>
      </c>
      <c r="H3">
        <f t="shared" ref="H3:H25" si="4">SIN(+G3)</f>
        <v>-0.53128520191522877</v>
      </c>
      <c r="I3">
        <f t="shared" ref="I3:I25" si="5">1/+H3</f>
        <v>-1.8822282201632992</v>
      </c>
      <c r="J3">
        <f t="shared" ref="J3:J25" si="6">I3*57.29</f>
        <v>-107.8328547331554</v>
      </c>
      <c r="K3">
        <f t="shared" ref="K3:K25" si="7">1/J3</f>
        <v>-9.2736114839453449E-3</v>
      </c>
      <c r="L3">
        <f t="shared" ref="L3:L25" si="8">DEGREES($H3)</f>
        <v>-30.440399787498368</v>
      </c>
      <c r="M3">
        <f t="shared" ref="M3:M23" si="9">1/+L3</f>
        <v>-3.2851079715802291E-2</v>
      </c>
    </row>
    <row r="4" spans="1:13">
      <c r="A4">
        <v>39</v>
      </c>
      <c r="B4">
        <v>1</v>
      </c>
      <c r="C4">
        <f t="shared" ref="C4:C25" si="10">+A4/60</f>
        <v>0.65</v>
      </c>
      <c r="D4">
        <f t="shared" si="0"/>
        <v>1.65</v>
      </c>
      <c r="E4">
        <f t="shared" si="1"/>
        <v>0.4319689898685965</v>
      </c>
      <c r="F4">
        <f t="shared" si="2"/>
        <v>180.02368714109406</v>
      </c>
      <c r="G4">
        <f t="shared" si="3"/>
        <v>967.91707117648718</v>
      </c>
      <c r="H4">
        <f t="shared" si="4"/>
        <v>0.30175589939442932</v>
      </c>
      <c r="I4">
        <f t="shared" si="5"/>
        <v>3.3139368675370489</v>
      </c>
      <c r="J4">
        <f t="shared" si="6"/>
        <v>189.85544314119753</v>
      </c>
      <c r="K4">
        <f t="shared" si="7"/>
        <v>5.2671652887838951E-3</v>
      </c>
      <c r="L4">
        <f t="shared" si="8"/>
        <v>17.289339478475075</v>
      </c>
      <c r="M4">
        <f t="shared" si="9"/>
        <v>5.7839109541748687E-2</v>
      </c>
    </row>
    <row r="5" spans="1:13">
      <c r="A5">
        <v>10</v>
      </c>
      <c r="B5">
        <v>2</v>
      </c>
      <c r="C5">
        <f t="shared" si="10"/>
        <v>0.16666666666666666</v>
      </c>
      <c r="D5">
        <f>+B5+C5</f>
        <v>2.1666666666666665</v>
      </c>
      <c r="E5">
        <f t="shared" si="1"/>
        <v>0.567232006898157</v>
      </c>
      <c r="F5">
        <f t="shared" si="2"/>
        <v>231.03883158913422</v>
      </c>
      <c r="G5">
        <f t="shared" si="3"/>
        <v>754.19356478512816</v>
      </c>
      <c r="H5">
        <f t="shared" si="4"/>
        <v>0.20975846597877446</v>
      </c>
      <c r="I5">
        <f t="shared" si="5"/>
        <v>4.7673880304845024</v>
      </c>
      <c r="J5">
        <f t="shared" si="6"/>
        <v>273.12366026645714</v>
      </c>
      <c r="K5">
        <f t="shared" si="7"/>
        <v>3.6613451907623398E-3</v>
      </c>
      <c r="L5">
        <f>DEGREES($H5)</f>
        <v>12.01827481772224</v>
      </c>
      <c r="M5">
        <f t="shared" si="9"/>
        <v>8.3206617852122369E-2</v>
      </c>
    </row>
    <row r="6" spans="1:13">
      <c r="A6">
        <v>41</v>
      </c>
      <c r="B6">
        <v>2</v>
      </c>
      <c r="C6">
        <f t="shared" si="10"/>
        <v>0.68333333333333335</v>
      </c>
      <c r="D6">
        <f t="shared" si="0"/>
        <v>2.6833333333333336</v>
      </c>
      <c r="E6">
        <f t="shared" si="1"/>
        <v>0.70249502392771768</v>
      </c>
      <c r="F6">
        <f t="shared" si="2"/>
        <v>277.83331124647447</v>
      </c>
      <c r="G6">
        <f t="shared" si="3"/>
        <v>627.16741638449264</v>
      </c>
      <c r="H6">
        <f t="shared" si="4"/>
        <v>-0.91321856468487139</v>
      </c>
      <c r="I6">
        <f t="shared" si="5"/>
        <v>-1.0950281112003835</v>
      </c>
      <c r="J6">
        <f t="shared" si="6"/>
        <v>-62.734160490669964</v>
      </c>
      <c r="K6">
        <f t="shared" si="7"/>
        <v>-1.5940278664424358E-2</v>
      </c>
      <c r="L6">
        <f t="shared" si="8"/>
        <v>-52.323569529437897</v>
      </c>
      <c r="M6">
        <f t="shared" si="9"/>
        <v>-1.9111845942341291E-2</v>
      </c>
    </row>
    <row r="7" spans="1:13">
      <c r="A7">
        <v>12</v>
      </c>
      <c r="B7">
        <v>3</v>
      </c>
      <c r="C7">
        <f t="shared" si="10"/>
        <v>0.2</v>
      </c>
      <c r="D7">
        <f>+B7+C7</f>
        <v>3.2</v>
      </c>
      <c r="E7">
        <f t="shared" si="1"/>
        <v>0.83775804095727813</v>
      </c>
      <c r="F7">
        <f t="shared" si="2"/>
        <v>319.55227495527947</v>
      </c>
      <c r="G7">
        <f t="shared" si="3"/>
        <v>545.287934577795</v>
      </c>
      <c r="H7">
        <f t="shared" si="4"/>
        <v>-0.97554501522122972</v>
      </c>
      <c r="I7">
        <f t="shared" si="5"/>
        <v>-1.025068022897154</v>
      </c>
      <c r="J7">
        <f t="shared" si="6"/>
        <v>-58.726147031777955</v>
      </c>
      <c r="K7">
        <f t="shared" si="7"/>
        <v>-1.7028190176666604E-2</v>
      </c>
      <c r="L7">
        <f t="shared" si="8"/>
        <v>-55.894612097202113</v>
      </c>
      <c r="M7">
        <f t="shared" si="9"/>
        <v>-1.7890812056463961E-2</v>
      </c>
    </row>
    <row r="8" spans="1:13">
      <c r="A8">
        <v>43</v>
      </c>
      <c r="B8">
        <v>3</v>
      </c>
      <c r="C8">
        <f t="shared" si="10"/>
        <v>0.71666666666666667</v>
      </c>
      <c r="D8">
        <f t="shared" si="0"/>
        <v>3.7166666666666668</v>
      </c>
      <c r="E8">
        <f t="shared" si="1"/>
        <v>0.97302105798683869</v>
      </c>
      <c r="F8">
        <f t="shared" si="2"/>
        <v>355.43359212469107</v>
      </c>
      <c r="G8">
        <f t="shared" si="3"/>
        <v>490.24066340603889</v>
      </c>
      <c r="H8">
        <f t="shared" si="4"/>
        <v>0.1516224022777051</v>
      </c>
      <c r="I8">
        <f t="shared" si="5"/>
        <v>6.5953314614316874</v>
      </c>
      <c r="J8">
        <f t="shared" si="6"/>
        <v>377.84653942542138</v>
      </c>
      <c r="K8">
        <f t="shared" si="7"/>
        <v>2.6465771038175091E-3</v>
      </c>
      <c r="L8">
        <f t="shared" si="8"/>
        <v>8.6873237301472628</v>
      </c>
      <c r="M8">
        <f t="shared" si="9"/>
        <v>0.11511024926235235</v>
      </c>
    </row>
    <row r="9" spans="1:13">
      <c r="A9">
        <v>14</v>
      </c>
      <c r="B9">
        <v>4</v>
      </c>
      <c r="C9">
        <f t="shared" si="10"/>
        <v>0.23333333333333334</v>
      </c>
      <c r="D9">
        <f t="shared" si="0"/>
        <v>4.2333333333333334</v>
      </c>
      <c r="E9">
        <f t="shared" si="1"/>
        <v>1.1082840750163991</v>
      </c>
      <c r="F9">
        <f t="shared" si="2"/>
        <v>384.82177548887074</v>
      </c>
      <c r="G9">
        <f t="shared" si="3"/>
        <v>452.80181917626265</v>
      </c>
      <c r="H9">
        <f t="shared" si="4"/>
        <v>0.40087986545685317</v>
      </c>
      <c r="I9">
        <f t="shared" si="5"/>
        <v>2.4945129106456219</v>
      </c>
      <c r="J9">
        <f t="shared" si="6"/>
        <v>142.91064465088766</v>
      </c>
      <c r="K9">
        <f t="shared" si="7"/>
        <v>6.9973793935565222E-3</v>
      </c>
      <c r="L9">
        <f t="shared" si="8"/>
        <v>22.968724382449967</v>
      </c>
      <c r="M9">
        <f t="shared" si="9"/>
        <v>4.3537463524273207E-2</v>
      </c>
    </row>
    <row r="10" spans="1:13">
      <c r="A10">
        <v>44</v>
      </c>
      <c r="B10">
        <v>4</v>
      </c>
      <c r="C10">
        <f t="shared" si="10"/>
        <v>0.73333333333333328</v>
      </c>
      <c r="D10">
        <f t="shared" si="0"/>
        <v>4.7333333333333334</v>
      </c>
      <c r="E10">
        <f t="shared" si="1"/>
        <v>1.2391837689159739</v>
      </c>
      <c r="F10">
        <f t="shared" si="2"/>
        <v>406.57298750770622</v>
      </c>
      <c r="G10">
        <f t="shared" si="3"/>
        <v>428.57741501259301</v>
      </c>
      <c r="H10">
        <f t="shared" si="4"/>
        <v>0.96891682475048968</v>
      </c>
      <c r="I10">
        <f t="shared" si="5"/>
        <v>1.0320803338898721</v>
      </c>
      <c r="J10">
        <f t="shared" si="6"/>
        <v>59.127882328550768</v>
      </c>
      <c r="K10">
        <f t="shared" si="7"/>
        <v>1.6912494759128812E-2</v>
      </c>
      <c r="L10">
        <f t="shared" si="8"/>
        <v>55.51484475741988</v>
      </c>
      <c r="M10">
        <f t="shared" si="9"/>
        <v>1.8013199971460683E-2</v>
      </c>
    </row>
    <row r="11" spans="1:13">
      <c r="A11">
        <v>16</v>
      </c>
      <c r="B11">
        <v>5</v>
      </c>
      <c r="C11">
        <f t="shared" si="10"/>
        <v>0.26666666666666666</v>
      </c>
      <c r="D11">
        <f t="shared" si="0"/>
        <v>5.2666666666666666</v>
      </c>
      <c r="E11">
        <f t="shared" si="1"/>
        <v>1.3788101090755203</v>
      </c>
      <c r="F11">
        <f t="shared" si="2"/>
        <v>422.09968888249551</v>
      </c>
      <c r="G11">
        <f t="shared" si="3"/>
        <v>412.8124340989678</v>
      </c>
      <c r="H11">
        <f t="shared" si="4"/>
        <v>-0.95324450483165812</v>
      </c>
      <c r="I11">
        <f t="shared" si="5"/>
        <v>-1.0490487959084525</v>
      </c>
      <c r="J11">
        <f t="shared" si="6"/>
        <v>-60.100005517595243</v>
      </c>
      <c r="K11">
        <f t="shared" si="7"/>
        <v>-1.6638933580584013E-2</v>
      </c>
      <c r="L11">
        <f t="shared" si="8"/>
        <v>-54.616886970892018</v>
      </c>
      <c r="M11">
        <f t="shared" si="9"/>
        <v>-1.8309355502684515E-2</v>
      </c>
    </row>
    <row r="12" spans="1:13">
      <c r="A12">
        <v>47</v>
      </c>
      <c r="B12">
        <v>5</v>
      </c>
      <c r="C12">
        <f t="shared" si="10"/>
        <v>0.78333333333333333</v>
      </c>
      <c r="D12">
        <f t="shared" si="0"/>
        <v>5.7833333333333332</v>
      </c>
      <c r="E12">
        <f t="shared" si="1"/>
        <v>1.5140731261050806</v>
      </c>
      <c r="F12">
        <f t="shared" si="2"/>
        <v>429.30841833965997</v>
      </c>
      <c r="G12">
        <f t="shared" si="3"/>
        <v>405.88069685169455</v>
      </c>
      <c r="H12">
        <f t="shared" si="4"/>
        <v>-0.57715823767698649</v>
      </c>
      <c r="I12">
        <f t="shared" si="5"/>
        <v>-1.7326270937843946</v>
      </c>
      <c r="J12">
        <f t="shared" si="6"/>
        <v>-99.262206202907961</v>
      </c>
      <c r="K12">
        <f t="shared" si="7"/>
        <v>-1.0074327765351485E-2</v>
      </c>
      <c r="L12">
        <f t="shared" si="8"/>
        <v>-33.068731130099778</v>
      </c>
      <c r="M12">
        <f t="shared" si="9"/>
        <v>-3.0240047495798266E-2</v>
      </c>
    </row>
    <row r="13" spans="1:13">
      <c r="A13">
        <v>18</v>
      </c>
      <c r="B13">
        <v>6</v>
      </c>
      <c r="C13">
        <f t="shared" si="10"/>
        <v>0.3</v>
      </c>
      <c r="D13">
        <f t="shared" si="0"/>
        <v>6.3</v>
      </c>
      <c r="E13">
        <f t="shared" si="1"/>
        <v>1.6493361431346412</v>
      </c>
      <c r="F13">
        <f t="shared" si="2"/>
        <v>428.67445350524503</v>
      </c>
      <c r="G13">
        <f t="shared" si="3"/>
        <v>406.48095209589621</v>
      </c>
      <c r="H13">
        <f t="shared" si="4"/>
        <v>-0.93754337176231006</v>
      </c>
      <c r="I13">
        <f>1/+H13</f>
        <v>-1.0666173215221921</v>
      </c>
      <c r="J13">
        <f t="shared" si="6"/>
        <v>-61.106506350006384</v>
      </c>
      <c r="K13">
        <f t="shared" si="7"/>
        <v>-1.6364869466962997E-2</v>
      </c>
      <c r="L13">
        <f t="shared" si="8"/>
        <v>-53.717278312445089</v>
      </c>
      <c r="M13">
        <f t="shared" si="9"/>
        <v>-1.8615984119365228E-2</v>
      </c>
    </row>
    <row r="14" spans="1:13">
      <c r="A14">
        <v>49</v>
      </c>
      <c r="B14">
        <v>6</v>
      </c>
      <c r="C14">
        <f t="shared" si="10"/>
        <v>0.81666666666666665</v>
      </c>
      <c r="D14">
        <f t="shared" si="0"/>
        <v>6.8166666666666664</v>
      </c>
      <c r="E14">
        <f t="shared" si="1"/>
        <v>1.7845991601642017</v>
      </c>
      <c r="F14">
        <f t="shared" si="2"/>
        <v>420.20937577895194</v>
      </c>
      <c r="G14">
        <f t="shared" si="3"/>
        <v>414.66947203877214</v>
      </c>
      <c r="H14">
        <f t="shared" si="4"/>
        <v>-2.0756744310477054E-2</v>
      </c>
      <c r="I14">
        <f t="shared" si="5"/>
        <v>-48.177112221556143</v>
      </c>
      <c r="J14">
        <f t="shared" si="6"/>
        <v>-2760.0667591729516</v>
      </c>
      <c r="K14">
        <f t="shared" si="7"/>
        <v>-3.6231007698511177E-4</v>
      </c>
      <c r="L14">
        <f t="shared" si="8"/>
        <v>-1.1892738454225193</v>
      </c>
      <c r="M14">
        <f t="shared" si="9"/>
        <v>-0.84084923236895448</v>
      </c>
    </row>
    <row r="15" spans="1:13">
      <c r="A15">
        <v>20</v>
      </c>
      <c r="B15">
        <v>7</v>
      </c>
      <c r="C15">
        <f t="shared" si="10"/>
        <v>0.33333333333333331</v>
      </c>
      <c r="D15">
        <f t="shared" si="0"/>
        <v>7.333333333333333</v>
      </c>
      <c r="E15">
        <f t="shared" si="1"/>
        <v>1.9198621771937623</v>
      </c>
      <c r="F15">
        <f t="shared" si="2"/>
        <v>404.06782693794065</v>
      </c>
      <c r="G15">
        <f t="shared" si="3"/>
        <v>431.23453139158772</v>
      </c>
      <c r="H15">
        <f t="shared" si="4"/>
        <v>-0.74219378297705496</v>
      </c>
      <c r="I15">
        <f t="shared" si="5"/>
        <v>-1.347357015022201</v>
      </c>
      <c r="J15">
        <f t="shared" si="6"/>
        <v>-77.190083390621893</v>
      </c>
      <c r="K15">
        <f t="shared" si="7"/>
        <v>-1.2955031994712079E-2</v>
      </c>
      <c r="L15">
        <f t="shared" si="8"/>
        <v>-42.524571345433813</v>
      </c>
      <c r="M15">
        <f t="shared" si="9"/>
        <v>-2.3515816111980108E-2</v>
      </c>
    </row>
    <row r="16" spans="1:13">
      <c r="A16">
        <v>51</v>
      </c>
      <c r="B16">
        <v>7</v>
      </c>
      <c r="C16">
        <f t="shared" si="10"/>
        <v>0.85</v>
      </c>
      <c r="D16">
        <f t="shared" si="0"/>
        <v>7.85</v>
      </c>
      <c r="E16">
        <f t="shared" si="1"/>
        <v>2.0551251942233226</v>
      </c>
      <c r="F16">
        <f t="shared" si="2"/>
        <v>380.54468410910812</v>
      </c>
      <c r="G16">
        <f t="shared" si="3"/>
        <v>457.8910369170743</v>
      </c>
      <c r="H16">
        <f t="shared" si="4"/>
        <v>-0.70433825923153193</v>
      </c>
      <c r="I16">
        <f t="shared" si="5"/>
        <v>-1.4197723705809333</v>
      </c>
      <c r="J16">
        <f t="shared" si="6"/>
        <v>-81.338759110581663</v>
      </c>
      <c r="K16">
        <f t="shared" si="7"/>
        <v>-1.2294261812384919E-2</v>
      </c>
      <c r="L16">
        <f t="shared" si="8"/>
        <v>-40.355609603558072</v>
      </c>
      <c r="M16">
        <f t="shared" si="9"/>
        <v>-2.4779702495482364E-2</v>
      </c>
    </row>
    <row r="17" spans="1:13">
      <c r="A17">
        <v>22</v>
      </c>
      <c r="B17">
        <v>8</v>
      </c>
      <c r="C17">
        <f t="shared" si="10"/>
        <v>0.36666666666666664</v>
      </c>
      <c r="D17">
        <f t="shared" si="0"/>
        <v>8.3666666666666671</v>
      </c>
      <c r="E17">
        <f t="shared" si="1"/>
        <v>2.1903882112528836</v>
      </c>
      <c r="F17">
        <f t="shared" si="2"/>
        <v>350.06967289321727</v>
      </c>
      <c r="G17">
        <f t="shared" si="3"/>
        <v>497.75234329753368</v>
      </c>
      <c r="H17">
        <f t="shared" si="4"/>
        <v>0.98198679992934534</v>
      </c>
      <c r="I17">
        <f t="shared" si="5"/>
        <v>1.0183436275028857</v>
      </c>
      <c r="J17">
        <f t="shared" si="6"/>
        <v>58.340906419640319</v>
      </c>
      <c r="K17">
        <f t="shared" si="7"/>
        <v>1.7140631871693932E-2</v>
      </c>
      <c r="L17">
        <f t="shared" si="8"/>
        <v>56.263699173509053</v>
      </c>
      <c r="M17">
        <f t="shared" si="9"/>
        <v>1.7773449216628035E-2</v>
      </c>
    </row>
    <row r="18" spans="1:13">
      <c r="A18">
        <v>53</v>
      </c>
      <c r="B18">
        <v>8</v>
      </c>
      <c r="C18">
        <f t="shared" si="10"/>
        <v>0.8833333333333333</v>
      </c>
      <c r="D18">
        <f t="shared" si="0"/>
        <v>8.8833333333333329</v>
      </c>
      <c r="E18">
        <f t="shared" si="1"/>
        <v>2.3256512282824437</v>
      </c>
      <c r="F18">
        <f t="shared" si="2"/>
        <v>313.19951704943225</v>
      </c>
      <c r="G18">
        <f t="shared" si="3"/>
        <v>556.3482397468016</v>
      </c>
      <c r="H18">
        <f t="shared" si="4"/>
        <v>-0.28244320400979089</v>
      </c>
      <c r="I18">
        <f t="shared" si="5"/>
        <v>-3.5405348254204587</v>
      </c>
      <c r="J18">
        <f t="shared" si="6"/>
        <v>-202.83724014833808</v>
      </c>
      <c r="K18">
        <f t="shared" si="7"/>
        <v>-4.9300611626774465E-3</v>
      </c>
      <c r="L18">
        <f t="shared" si="8"/>
        <v>-16.182803541913508</v>
      </c>
      <c r="M18">
        <f t="shared" si="9"/>
        <v>-6.1793989985109633E-2</v>
      </c>
    </row>
    <row r="19" spans="1:13">
      <c r="A19">
        <v>24</v>
      </c>
      <c r="B19">
        <v>9</v>
      </c>
      <c r="C19">
        <f t="shared" si="10"/>
        <v>0.4</v>
      </c>
      <c r="D19">
        <f t="shared" si="0"/>
        <v>9.4</v>
      </c>
      <c r="E19">
        <f t="shared" si="1"/>
        <v>2.4609142453120043</v>
      </c>
      <c r="F19">
        <f t="shared" si="2"/>
        <v>270.60776815143021</v>
      </c>
      <c r="G19">
        <f t="shared" si="3"/>
        <v>643.91351804243857</v>
      </c>
      <c r="H19">
        <f t="shared" si="4"/>
        <v>0.11273576751824141</v>
      </c>
      <c r="I19">
        <f t="shared" si="5"/>
        <v>8.8702993026431756</v>
      </c>
      <c r="J19">
        <f t="shared" si="6"/>
        <v>508.17944704842751</v>
      </c>
      <c r="K19">
        <f t="shared" si="7"/>
        <v>1.9678088238478169E-3</v>
      </c>
      <c r="L19">
        <f t="shared" si="8"/>
        <v>6.4592836789632679</v>
      </c>
      <c r="M19">
        <f t="shared" si="9"/>
        <v>0.15481592846848036</v>
      </c>
    </row>
    <row r="20" spans="1:13">
      <c r="A20">
        <v>55</v>
      </c>
      <c r="B20">
        <v>9</v>
      </c>
      <c r="C20">
        <f t="shared" si="10"/>
        <v>0.91666666666666663</v>
      </c>
      <c r="D20">
        <f t="shared" si="0"/>
        <v>9.9166666666666661</v>
      </c>
      <c r="E20">
        <f t="shared" si="1"/>
        <v>2.5961772623415649</v>
      </c>
      <c r="F20">
        <f t="shared" si="2"/>
        <v>223.07250100902436</v>
      </c>
      <c r="G20">
        <f t="shared" si="3"/>
        <v>781.12720847179105</v>
      </c>
      <c r="H20">
        <f t="shared" si="4"/>
        <v>0.90413991260924476</v>
      </c>
      <c r="I20">
        <f t="shared" si="5"/>
        <v>1.1060235103592695</v>
      </c>
      <c r="J20">
        <f t="shared" si="6"/>
        <v>63.364086908482548</v>
      </c>
      <c r="K20">
        <f t="shared" si="7"/>
        <v>1.578181030911581E-2</v>
      </c>
      <c r="L20">
        <f t="shared" si="8"/>
        <v>51.80340108183681</v>
      </c>
      <c r="M20">
        <f t="shared" si="9"/>
        <v>1.9303751860234863E-2</v>
      </c>
    </row>
    <row r="21" spans="1:13">
      <c r="A21">
        <v>26</v>
      </c>
      <c r="B21">
        <v>10</v>
      </c>
      <c r="C21">
        <f t="shared" si="10"/>
        <v>0.43333333333333335</v>
      </c>
      <c r="D21">
        <f t="shared" si="0"/>
        <v>10.433333333333334</v>
      </c>
      <c r="E21">
        <f t="shared" si="1"/>
        <v>2.7314402793711254</v>
      </c>
      <c r="F21">
        <f t="shared" si="2"/>
        <v>171.462099637856</v>
      </c>
      <c r="G21">
        <f t="shared" si="3"/>
        <v>1016.247907660224</v>
      </c>
      <c r="H21">
        <f t="shared" si="4"/>
        <v>-0.99835790051852713</v>
      </c>
      <c r="I21">
        <f t="shared" si="5"/>
        <v>-1.001644800407369</v>
      </c>
      <c r="J21">
        <f t="shared" si="6"/>
        <v>-57.384230615338168</v>
      </c>
      <c r="K21">
        <f t="shared" si="7"/>
        <v>-1.7426390304041316E-2</v>
      </c>
      <c r="L21">
        <f t="shared" si="8"/>
        <v>-57.201694143253306</v>
      </c>
      <c r="M21">
        <f t="shared" si="9"/>
        <v>-1.7481999702590026E-2</v>
      </c>
    </row>
    <row r="22" spans="1:13">
      <c r="A22">
        <v>57</v>
      </c>
      <c r="B22">
        <v>10</v>
      </c>
      <c r="C22">
        <f t="shared" si="10"/>
        <v>0.95</v>
      </c>
      <c r="D22">
        <f t="shared" si="0"/>
        <v>10.95</v>
      </c>
      <c r="E22">
        <f t="shared" si="1"/>
        <v>2.866703296400686</v>
      </c>
      <c r="F22">
        <f t="shared" si="2"/>
        <v>116.71939344198205</v>
      </c>
      <c r="G22">
        <f t="shared" si="3"/>
        <v>1492.8795880576076</v>
      </c>
      <c r="H22">
        <f t="shared" si="4"/>
        <v>-0.58353719924535341</v>
      </c>
      <c r="I22">
        <f t="shared" si="5"/>
        <v>-1.7136868074447147</v>
      </c>
      <c r="J22">
        <f t="shared" si="6"/>
        <v>-98.177117198507702</v>
      </c>
      <c r="K22">
        <f t="shared" si="7"/>
        <v>-1.0185672879129925E-2</v>
      </c>
      <c r="L22">
        <f t="shared" si="8"/>
        <v>-33.43421870564336</v>
      </c>
      <c r="M22">
        <f t="shared" si="9"/>
        <v>-2.9909477137900341E-2</v>
      </c>
    </row>
    <row r="23" spans="1:13">
      <c r="A23">
        <v>28</v>
      </c>
      <c r="B23">
        <v>11</v>
      </c>
      <c r="C23">
        <f t="shared" si="10"/>
        <v>0.46666666666666667</v>
      </c>
      <c r="D23">
        <f t="shared" si="0"/>
        <v>11.466666666666667</v>
      </c>
      <c r="E23">
        <f t="shared" si="1"/>
        <v>3.0019663134302466</v>
      </c>
      <c r="F23">
        <f t="shared" si="2"/>
        <v>59.844433412828266</v>
      </c>
      <c r="G23">
        <f t="shared" si="3"/>
        <v>2911.6826756128694</v>
      </c>
      <c r="H23">
        <f t="shared" si="4"/>
        <v>0.54275536244537137</v>
      </c>
      <c r="I23">
        <f t="shared" si="5"/>
        <v>1.8424507046683496</v>
      </c>
      <c r="J23">
        <f t="shared" si="6"/>
        <v>105.55400087044974</v>
      </c>
      <c r="K23">
        <f t="shared" si="7"/>
        <v>9.4738237466463864E-3</v>
      </c>
      <c r="L23">
        <f t="shared" si="8"/>
        <v>31.09759157621308</v>
      </c>
      <c r="M23">
        <f t="shared" si="9"/>
        <v>3.215683110215236E-2</v>
      </c>
    </row>
    <row r="24" spans="1:13">
      <c r="A24">
        <v>59</v>
      </c>
      <c r="B24">
        <v>11</v>
      </c>
      <c r="C24">
        <f t="shared" si="10"/>
        <v>0.98333333333333328</v>
      </c>
      <c r="D24">
        <f t="shared" si="0"/>
        <v>11.983333333333333</v>
      </c>
      <c r="E24">
        <f t="shared" si="1"/>
        <v>3.1372293304598067</v>
      </c>
      <c r="F24">
        <f t="shared" si="2"/>
        <v>1.8762229924413434</v>
      </c>
      <c r="G24">
        <f t="shared" si="3"/>
        <v>92871.689933438203</v>
      </c>
      <c r="H24">
        <f t="shared" si="4"/>
        <v>-7.2029552764640528E-2</v>
      </c>
      <c r="I24">
        <f t="shared" si="5"/>
        <v>-13.88319046305258</v>
      </c>
      <c r="J24">
        <f t="shared" si="6"/>
        <v>-795.36798162828234</v>
      </c>
      <c r="K24">
        <f t="shared" si="7"/>
        <v>-1.2572796782098189E-3</v>
      </c>
      <c r="L24">
        <f t="shared" si="8"/>
        <v>-4.1269893736287733</v>
      </c>
      <c r="M24">
        <f>1/+L24</f>
        <v>-0.24230738426174367</v>
      </c>
    </row>
    <row r="25" spans="1:13">
      <c r="A25">
        <v>15</v>
      </c>
      <c r="B25">
        <v>12</v>
      </c>
      <c r="C25">
        <f t="shared" si="10"/>
        <v>0.25</v>
      </c>
      <c r="D25">
        <f t="shared" si="0"/>
        <v>12.25</v>
      </c>
      <c r="E25">
        <f t="shared" si="1"/>
        <v>3.2070425005395804</v>
      </c>
      <c r="F25">
        <f t="shared" si="2"/>
        <v>-28.123345568961433</v>
      </c>
      <c r="G25">
        <f t="shared" si="3"/>
        <v>-6195.8489103910269</v>
      </c>
      <c r="H25">
        <f t="shared" si="4"/>
        <v>-0.58768734175236614</v>
      </c>
      <c r="I25">
        <f t="shared" si="5"/>
        <v>-1.7015850588481283</v>
      </c>
      <c r="J25">
        <f t="shared" si="6"/>
        <v>-97.483808021409274</v>
      </c>
      <c r="K25">
        <f t="shared" si="7"/>
        <v>-1.0258113837534754E-2</v>
      </c>
      <c r="L25">
        <f t="shared" si="8"/>
        <v>-33.672004355673032</v>
      </c>
      <c r="M25">
        <f>1/+L25</f>
        <v>-2.9698261779641306E-2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Quest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DeSoto</dc:creator>
  <cp:lastModifiedBy>Sabrina DeSoto</cp:lastModifiedBy>
  <dcterms:created xsi:type="dcterms:W3CDTF">2015-11-15T02:25:04Z</dcterms:created>
  <dcterms:modified xsi:type="dcterms:W3CDTF">2015-11-16T01:34:56Z</dcterms:modified>
</cp:coreProperties>
</file>