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drawings/drawing8.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drawings/drawing9.xml" ContentType="application/vnd.openxmlformats-officedocument.drawing+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hidePivotFieldList="1"/>
  <mc:AlternateContent xmlns:mc="http://schemas.openxmlformats.org/markup-compatibility/2006">
    <mc:Choice Requires="x15">
      <x15ac:absPath xmlns:x15ac="http://schemas.microsoft.com/office/spreadsheetml/2010/11/ac" url="C:\Users\sabee\OneDrive\Desktop\DATA SCIENCE\My Projects\"/>
    </mc:Choice>
  </mc:AlternateContent>
  <xr:revisionPtr revIDLastSave="0" documentId="13_ncr:1_{9ABB24C7-4E0A-433C-BD6C-62D0E38EA44B}" xr6:coauthVersionLast="47" xr6:coauthVersionMax="47" xr10:uidLastSave="{00000000-0000-0000-0000-000000000000}"/>
  <bookViews>
    <workbookView xWindow="-108" yWindow="-108" windowWidth="23256" windowHeight="12456" firstSheet="1" activeTab="7" xr2:uid="{00000000-000D-0000-FFFF-FFFF00000000}"/>
  </bookViews>
  <sheets>
    <sheet name="Combo Chart" sheetId="3" r:id="rId1"/>
    <sheet name="Waterfall chart" sheetId="4" r:id="rId2"/>
    <sheet name="donut chart" sheetId="5" r:id="rId3"/>
    <sheet name="map chart" sheetId="6" r:id="rId4"/>
    <sheet name="top 5" sheetId="7" r:id="rId5"/>
    <sheet name="Sheet6" sheetId="8" r:id="rId6"/>
    <sheet name="yoy" sheetId="9" r:id="rId7"/>
    <sheet name="Sheet8" sheetId="10" r:id="rId8"/>
    <sheet name="Data" sheetId="1" r:id="rId9"/>
    <sheet name="layout" sheetId="2" r:id="rId10"/>
  </sheets>
  <definedNames>
    <definedName name="_xlchart.v1.0" hidden="1">'Waterfall chart'!$D$4:$D$7</definedName>
    <definedName name="_xlchart.v1.1" hidden="1">'Waterfall chart'!$E$3</definedName>
    <definedName name="_xlchart.v1.11" hidden="1">'Waterfall chart'!$D$4:$D$7</definedName>
    <definedName name="_xlchart.v1.12" hidden="1">'Waterfall chart'!$E$3</definedName>
    <definedName name="_xlchart.v1.13" hidden="1">'Waterfall chart'!$E$4:$E$7</definedName>
    <definedName name="_xlchart.v1.2" hidden="1">'Waterfall chart'!$E$4:$E$7</definedName>
    <definedName name="_xlchart.v5.10"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_xlchart.v5.7" hidden="1">'map chart'!$D$3</definedName>
    <definedName name="_xlchart.v5.8" hidden="1">'map chart'!$D$4:$D$52</definedName>
    <definedName name="_xlchart.v5.9" hidden="1">'map chart'!$E$3</definedName>
    <definedName name="Slicer_Region">#N/A</definedName>
    <definedName name="Slicer_Segment">#N/A</definedName>
    <definedName name="Slicer_Year1">#N/A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5" i="4" l="1"/>
  <c r="D6" i="4"/>
  <c r="D7" i="4"/>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K8" i="9"/>
  <c r="L8" i="9"/>
  <c r="J8" i="9"/>
  <c r="I8" i="9"/>
  <c r="H8" i="9"/>
  <c r="E27" i="6"/>
  <c r="E16" i="6"/>
  <c r="E20" i="6"/>
  <c r="E42" i="6"/>
  <c r="E23" i="6"/>
  <c r="E22" i="6"/>
  <c r="E30" i="6"/>
  <c r="E28" i="6"/>
  <c r="E52" i="6"/>
  <c r="E7" i="4"/>
  <c r="E31" i="6"/>
  <c r="E45" i="6"/>
  <c r="E19" i="6"/>
  <c r="N17" i="8"/>
  <c r="E5" i="4"/>
  <c r="E38" i="6"/>
  <c r="E18" i="6"/>
  <c r="E34" i="6"/>
  <c r="E48" i="6"/>
  <c r="E9" i="6"/>
  <c r="E39" i="6"/>
  <c r="E6" i="4"/>
  <c r="E41" i="6"/>
  <c r="E17" i="6"/>
  <c r="E43" i="6"/>
  <c r="B17" i="8"/>
  <c r="E12" i="6"/>
  <c r="K17" i="8"/>
  <c r="E4" i="4"/>
  <c r="E7" i="6"/>
  <c r="E51" i="6"/>
  <c r="E15" i="6"/>
  <c r="E44" i="6"/>
  <c r="E13" i="6"/>
  <c r="E21" i="6"/>
  <c r="H17" i="8"/>
  <c r="E17" i="8"/>
  <c r="E29" i="6"/>
  <c r="E47" i="6"/>
  <c r="E25" i="6"/>
  <c r="E24" i="6"/>
  <c r="E37" i="6"/>
  <c r="E50" i="6"/>
  <c r="E49" i="6"/>
  <c r="E32" i="6"/>
  <c r="E26" i="6"/>
  <c r="E46" i="6"/>
  <c r="E33" i="6"/>
  <c r="E8" i="6"/>
  <c r="E14" i="6"/>
  <c r="E4" i="6"/>
  <c r="E35" i="6"/>
  <c r="E6" i="6"/>
  <c r="E40" i="6"/>
  <c r="E36" i="6"/>
  <c r="E11" i="6"/>
  <c r="E5" i="6"/>
  <c r="E10" i="6"/>
</calcChain>
</file>

<file path=xl/sharedStrings.xml><?xml version="1.0" encoding="utf-8"?>
<sst xmlns="http://schemas.openxmlformats.org/spreadsheetml/2006/main" count="130133" uniqueCount="10956">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</sst>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Green]\▲0.00%;[Red]\ \▼0.00%"/>
    <numFmt numFmtId="165" formatCode="&quot;$&quot;\ 0.00,\ &quot;K&quot;"/>
    <numFmt numFmtId="166" formatCode="&quot;#&quot;0"/>
  </numFmts>
  <fonts count="8"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Calibri"/>
      <family val="2"/>
    </font>
    <font>
      <b/>
      <sz val="11"/>
      <color theme="1"/>
      <name val="Lato"/>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41">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14" fontId="0" fillId="0" borderId="1" xfId="0" applyNumberFormat="1" applyBorder="1" applyAlignment="1">
      <alignment horizontal="left"/>
    </xf>
    <xf numFmtId="14" fontId="0" fillId="0" borderId="2" xfId="0" applyNumberFormat="1" applyBorder="1" applyAlignment="1">
      <alignment horizontal="left"/>
    </xf>
    <xf numFmtId="14" fontId="0" fillId="0" borderId="7" xfId="0" applyNumberFormat="1" applyBorder="1" applyAlignment="1">
      <alignment horizontal="left"/>
    </xf>
    <xf numFmtId="0" fontId="0" fillId="0" borderId="8" xfId="0" applyBorder="1"/>
    <xf numFmtId="165" fontId="0" fillId="0" borderId="1" xfId="0" applyNumberFormat="1" applyBorder="1"/>
    <xf numFmtId="165" fontId="0" fillId="0" borderId="8" xfId="0" applyNumberFormat="1" applyBorder="1"/>
    <xf numFmtId="165" fontId="0" fillId="0" borderId="2" xfId="0" applyNumberFormat="1" applyBorder="1"/>
    <xf numFmtId="165" fontId="0" fillId="0" borderId="9" xfId="0" applyNumberFormat="1" applyBorder="1"/>
    <xf numFmtId="0" fontId="0" fillId="0" borderId="1" xfId="0" applyBorder="1" applyAlignment="1">
      <alignment horizontal="left"/>
    </xf>
    <xf numFmtId="0" fontId="0" fillId="0" borderId="2" xfId="0" applyBorder="1" applyAlignment="1">
      <alignment horizontal="left"/>
    </xf>
    <xf numFmtId="0" fontId="0" fillId="0" borderId="7" xfId="0" applyBorder="1" applyAlignment="1">
      <alignment horizontal="left"/>
    </xf>
    <xf numFmtId="0" fontId="1" fillId="0" borderId="0" xfId="0" applyFont="1"/>
    <xf numFmtId="165"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44" fontId="0" fillId="0" borderId="0" xfId="1" applyFont="1"/>
    <xf numFmtId="166" fontId="0" fillId="0" borderId="0" xfId="0" applyNumberFormat="1"/>
    <xf numFmtId="10" fontId="0" fillId="0" borderId="0" xfId="2" applyNumberFormat="1" applyFont="1"/>
    <xf numFmtId="0" fontId="0" fillId="0" borderId="11" xfId="0" applyBorder="1"/>
    <xf numFmtId="0" fontId="0" fillId="0" borderId="3" xfId="0" applyBorder="1" applyAlignment="1">
      <alignment horizontal="left"/>
    </xf>
    <xf numFmtId="0" fontId="6" fillId="0" borderId="0" xfId="0" applyFont="1"/>
    <xf numFmtId="164" fontId="7" fillId="0" borderId="0" xfId="0" applyNumberFormat="1" applyFont="1" applyAlignment="1">
      <alignment horizontal="center"/>
    </xf>
    <xf numFmtId="0" fontId="0" fillId="0" borderId="2" xfId="0" applyBorder="1"/>
    <xf numFmtId="0" fontId="0" fillId="0" borderId="9" xfId="0" applyBorder="1"/>
    <xf numFmtId="0" fontId="0" fillId="0" borderId="12" xfId="0" applyBorder="1"/>
    <xf numFmtId="0" fontId="0" fillId="0" borderId="3" xfId="0" applyBorder="1"/>
    <xf numFmtId="0" fontId="0" fillId="0" borderId="13" xfId="0" applyBorder="1"/>
    <xf numFmtId="0" fontId="0" fillId="0" borderId="14" xfId="0" applyBorder="1"/>
    <xf numFmtId="0" fontId="0" fillId="0" borderId="5" xfId="0" applyBorder="1"/>
    <xf numFmtId="0" fontId="0" fillId="0" borderId="6" xfId="0" applyBorder="1"/>
    <xf numFmtId="0" fontId="0" fillId="0" borderId="7" xfId="0" applyBorder="1"/>
    <xf numFmtId="0" fontId="0" fillId="0" borderId="10" xfId="0" applyBorder="1"/>
  </cellXfs>
  <cellStyles count="3">
    <cellStyle name="Currency" xfId="1" builtinId="4"/>
    <cellStyle name="Normal" xfId="0" builtinId="0"/>
    <cellStyle name="Percent" xfId="2" builtinId="5"/>
  </cellStyles>
  <dxfs count="6">
    <dxf>
      <numFmt numFmtId="165" formatCode="&quot;$&quot;\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0"/>
      </font>
      <fill>
        <patternFill>
          <bgColor theme="1" tint="0.24994659260841701"/>
        </patternFill>
      </fill>
      <border diagonalUp="0" diagonalDown="0">
        <left/>
        <right/>
        <top/>
        <bottom/>
        <vertical/>
        <horizontal/>
      </border>
    </dxf>
  </dxfs>
  <tableStyles count="2">
    <tableStyle name="AB" pivot="0" table="0" count="10" xr9:uid="{BC425BE6-C8BE-4AE5-8FE6-150EDED62DBD}">
      <tableStyleElement type="wholeTable" dxfId="5"/>
      <tableStyleElement type="headerRow" dxfId="4"/>
    </tableStyle>
    <tableStyle name="Data-style" pivot="0" count="3" xr9:uid="{00000000-0011-0000-FFFF-FFFF00000000}">
      <tableStyleElement type="headerRow" dxfId="3"/>
      <tableStyleElement type="firstRowStripe" dxfId="2"/>
      <tableStyleElement type="secondRowStripe" dxfId="1"/>
    </tableStyle>
  </tableStyles>
  <colors>
    <mruColors>
      <color rgb="FFB0027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A105-4DE6-B02C-AB209163BBA2}"/>
            </c:ext>
          </c:extLst>
        </c:ser>
        <c:dLbls>
          <c:showLegendKey val="0"/>
          <c:showVal val="0"/>
          <c:showCatName val="0"/>
          <c:showSerName val="0"/>
          <c:showPercent val="0"/>
          <c:showBubbleSize val="0"/>
        </c:dLbls>
        <c:axId val="508380400"/>
        <c:axId val="508374824"/>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A105-4DE6-B02C-AB209163BBA2}"/>
            </c:ext>
          </c:extLst>
        </c:ser>
        <c:dLbls>
          <c:showLegendKey val="0"/>
          <c:showVal val="0"/>
          <c:showCatName val="0"/>
          <c:showSerName val="0"/>
          <c:showPercent val="0"/>
          <c:showBubbleSize val="0"/>
        </c:dLbls>
        <c:gapWidth val="219"/>
        <c:overlap val="-27"/>
        <c:axId val="589087760"/>
        <c:axId val="589088416"/>
      </c:barChart>
      <c:catAx>
        <c:axId val="589087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9088416"/>
        <c:crosses val="autoZero"/>
        <c:auto val="1"/>
        <c:lblAlgn val="ctr"/>
        <c:lblOffset val="100"/>
        <c:noMultiLvlLbl val="0"/>
      </c:catAx>
      <c:valAx>
        <c:axId val="589088416"/>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9087760"/>
        <c:crosses val="autoZero"/>
        <c:crossBetween val="between"/>
      </c:valAx>
      <c:valAx>
        <c:axId val="508374824"/>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8380400"/>
        <c:crosses val="max"/>
        <c:crossBetween val="between"/>
      </c:valAx>
      <c:catAx>
        <c:axId val="508380400"/>
        <c:scaling>
          <c:orientation val="minMax"/>
        </c:scaling>
        <c:delete val="1"/>
        <c:axPos val="b"/>
        <c:numFmt formatCode="General" sourceLinked="1"/>
        <c:majorTickMark val="out"/>
        <c:minorTickMark val="none"/>
        <c:tickLblPos val="nextTo"/>
        <c:crossAx val="50837482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Analysis.xlsx]donut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'donut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4F7-4D36-9ECB-082CB7CCAF8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4F7-4D36-9ECB-082CB7CCAF8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4F7-4D36-9ECB-082CB7CCAF8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chart'!$A$4:$A$7</c:f>
              <c:strCache>
                <c:ptCount val="3"/>
                <c:pt idx="0">
                  <c:v>Furniture</c:v>
                </c:pt>
                <c:pt idx="1">
                  <c:v>Office Supplies</c:v>
                </c:pt>
                <c:pt idx="2">
                  <c:v>Technology</c:v>
                </c:pt>
              </c:strCache>
            </c:strRef>
          </c:cat>
          <c:val>
            <c:numRef>
              <c:f>'donut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1FCB-44E6-ACBF-7D7A7E2A9187}"/>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EE27-4402-BECE-166754BB9853}"/>
            </c:ext>
          </c:extLst>
        </c:ser>
        <c:dLbls>
          <c:showLegendKey val="0"/>
          <c:showVal val="0"/>
          <c:showCatName val="0"/>
          <c:showSerName val="0"/>
          <c:showPercent val="0"/>
          <c:showBubbleSize val="0"/>
        </c:dLbls>
        <c:gapWidth val="182"/>
        <c:axId val="588087680"/>
        <c:axId val="588089648"/>
      </c:barChart>
      <c:catAx>
        <c:axId val="588087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089648"/>
        <c:crosses val="autoZero"/>
        <c:auto val="1"/>
        <c:lblAlgn val="ctr"/>
        <c:lblOffset val="100"/>
        <c:noMultiLvlLbl val="0"/>
      </c:catAx>
      <c:valAx>
        <c:axId val="5880896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087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Analysis.xlsx]Sheet6!PivotTable6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80314960629922"/>
          <c:y val="5.0926040201087708E-2"/>
          <c:w val="0.70075196850393706"/>
          <c:h val="0.8416746864975212"/>
        </c:manualLayout>
      </c:layout>
      <c:lineChart>
        <c:grouping val="standard"/>
        <c:varyColors val="0"/>
        <c:ser>
          <c:idx val="0"/>
          <c:order val="0"/>
          <c:tx>
            <c:strRef>
              <c:f>Sheet6!$B$3</c:f>
              <c:strCache>
                <c:ptCount val="1"/>
                <c:pt idx="0">
                  <c:v>Total</c:v>
                </c:pt>
              </c:strCache>
            </c:strRef>
          </c:tx>
          <c:spPr>
            <a:ln w="28575" cap="rnd">
              <a:solidFill>
                <a:schemeClr val="accent1"/>
              </a:solidFill>
              <a:round/>
            </a:ln>
            <a:effectLst/>
          </c:spPr>
          <c:marker>
            <c:symbol val="none"/>
          </c:marker>
          <c:cat>
            <c:strRef>
              <c:f>Sheet6!$A$4:$A$16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Sheet6!$B$4:$B$16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8A38-4B56-980A-70A602F71C0E}"/>
            </c:ext>
          </c:extLst>
        </c:ser>
        <c:dLbls>
          <c:showLegendKey val="0"/>
          <c:showVal val="0"/>
          <c:showCatName val="0"/>
          <c:showSerName val="0"/>
          <c:showPercent val="0"/>
          <c:showBubbleSize val="0"/>
        </c:dLbls>
        <c:smooth val="0"/>
        <c:axId val="513358792"/>
        <c:axId val="513359120"/>
      </c:lineChart>
      <c:catAx>
        <c:axId val="513358792"/>
        <c:scaling>
          <c:orientation val="minMax"/>
        </c:scaling>
        <c:delete val="1"/>
        <c:axPos val="b"/>
        <c:numFmt formatCode="General" sourceLinked="1"/>
        <c:majorTickMark val="none"/>
        <c:minorTickMark val="none"/>
        <c:tickLblPos val="nextTo"/>
        <c:crossAx val="513359120"/>
        <c:crosses val="autoZero"/>
        <c:auto val="1"/>
        <c:lblAlgn val="ctr"/>
        <c:lblOffset val="100"/>
        <c:noMultiLvlLbl val="0"/>
      </c:catAx>
      <c:valAx>
        <c:axId val="513359120"/>
        <c:scaling>
          <c:orientation val="minMax"/>
        </c:scaling>
        <c:delete val="1"/>
        <c:axPos val="l"/>
        <c:numFmt formatCode="General" sourceLinked="1"/>
        <c:majorTickMark val="none"/>
        <c:minorTickMark val="none"/>
        <c:tickLblPos val="nextTo"/>
        <c:crossAx val="51335879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Analysis.xlsx]Sheet6!PivotTable8</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Sheet6!$E$3</c:f>
              <c:strCache>
                <c:ptCount val="1"/>
                <c:pt idx="0">
                  <c:v>Total</c:v>
                </c:pt>
              </c:strCache>
            </c:strRef>
          </c:tx>
          <c:spPr>
            <a:ln w="28575" cap="rnd">
              <a:solidFill>
                <a:schemeClr val="accent1"/>
              </a:solidFill>
              <a:round/>
            </a:ln>
            <a:effectLst/>
          </c:spPr>
          <c:marker>
            <c:symbol val="none"/>
          </c:marker>
          <c:cat>
            <c:strRef>
              <c:f>Sheet6!$D$4:$D$16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Sheet6!$E$4:$E$16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830A-4601-8F8F-2D441EF3BAEE}"/>
            </c:ext>
          </c:extLst>
        </c:ser>
        <c:dLbls>
          <c:showLegendKey val="0"/>
          <c:showVal val="0"/>
          <c:showCatName val="0"/>
          <c:showSerName val="0"/>
          <c:showPercent val="0"/>
          <c:showBubbleSize val="0"/>
        </c:dLbls>
        <c:smooth val="0"/>
        <c:axId val="597275992"/>
        <c:axId val="597277960"/>
      </c:lineChart>
      <c:catAx>
        <c:axId val="597275992"/>
        <c:scaling>
          <c:orientation val="minMax"/>
        </c:scaling>
        <c:delete val="1"/>
        <c:axPos val="b"/>
        <c:numFmt formatCode="General" sourceLinked="1"/>
        <c:majorTickMark val="none"/>
        <c:minorTickMark val="none"/>
        <c:tickLblPos val="nextTo"/>
        <c:crossAx val="597277960"/>
        <c:crosses val="autoZero"/>
        <c:auto val="1"/>
        <c:lblAlgn val="ctr"/>
        <c:lblOffset val="100"/>
        <c:noMultiLvlLbl val="0"/>
      </c:catAx>
      <c:valAx>
        <c:axId val="597277960"/>
        <c:scaling>
          <c:orientation val="minMax"/>
        </c:scaling>
        <c:delete val="1"/>
        <c:axPos val="l"/>
        <c:numFmt formatCode="General" sourceLinked="1"/>
        <c:majorTickMark val="none"/>
        <c:minorTickMark val="none"/>
        <c:tickLblPos val="nextTo"/>
        <c:crossAx val="59727599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Analysis.xlsx]Sheet6!PivotTable9</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Sheet6!$H$3</c:f>
              <c:strCache>
                <c:ptCount val="1"/>
                <c:pt idx="0">
                  <c:v>Total</c:v>
                </c:pt>
              </c:strCache>
            </c:strRef>
          </c:tx>
          <c:spPr>
            <a:ln w="28575" cap="rnd">
              <a:solidFill>
                <a:schemeClr val="accent1"/>
              </a:solidFill>
              <a:round/>
            </a:ln>
            <a:effectLst/>
          </c:spPr>
          <c:marker>
            <c:symbol val="none"/>
          </c:marker>
          <c:cat>
            <c:strRef>
              <c:f>Sheet6!$G$4:$G$16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Sheet6!$H$4:$H$16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4511-4897-A946-37E05E641A71}"/>
            </c:ext>
          </c:extLst>
        </c:ser>
        <c:dLbls>
          <c:showLegendKey val="0"/>
          <c:showVal val="0"/>
          <c:showCatName val="0"/>
          <c:showSerName val="0"/>
          <c:showPercent val="0"/>
          <c:showBubbleSize val="0"/>
        </c:dLbls>
        <c:smooth val="0"/>
        <c:axId val="511460328"/>
        <c:axId val="511461968"/>
      </c:lineChart>
      <c:catAx>
        <c:axId val="511460328"/>
        <c:scaling>
          <c:orientation val="minMax"/>
        </c:scaling>
        <c:delete val="1"/>
        <c:axPos val="b"/>
        <c:numFmt formatCode="General" sourceLinked="1"/>
        <c:majorTickMark val="none"/>
        <c:minorTickMark val="none"/>
        <c:tickLblPos val="nextTo"/>
        <c:crossAx val="511461968"/>
        <c:crosses val="autoZero"/>
        <c:auto val="1"/>
        <c:lblAlgn val="ctr"/>
        <c:lblOffset val="100"/>
        <c:noMultiLvlLbl val="0"/>
      </c:catAx>
      <c:valAx>
        <c:axId val="511461968"/>
        <c:scaling>
          <c:orientation val="minMax"/>
        </c:scaling>
        <c:delete val="1"/>
        <c:axPos val="l"/>
        <c:numFmt formatCode="General" sourceLinked="1"/>
        <c:majorTickMark val="none"/>
        <c:minorTickMark val="none"/>
        <c:tickLblPos val="nextTo"/>
        <c:crossAx val="511460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Analysis.xlsx]Sheet6!PivotTable10</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Sheet6!$K$3</c:f>
              <c:strCache>
                <c:ptCount val="1"/>
                <c:pt idx="0">
                  <c:v>Total</c:v>
                </c:pt>
              </c:strCache>
            </c:strRef>
          </c:tx>
          <c:spPr>
            <a:ln w="28575" cap="rnd">
              <a:solidFill>
                <a:schemeClr val="accent1"/>
              </a:solidFill>
              <a:round/>
            </a:ln>
            <a:effectLst/>
          </c:spPr>
          <c:marker>
            <c:symbol val="none"/>
          </c:marker>
          <c:cat>
            <c:strRef>
              <c:f>Sheet6!$J$4:$J$16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Sheet6!$K$4:$K$16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BBC3-4A5C-8796-E6C2D01A7AB6}"/>
            </c:ext>
          </c:extLst>
        </c:ser>
        <c:dLbls>
          <c:showLegendKey val="0"/>
          <c:showVal val="0"/>
          <c:showCatName val="0"/>
          <c:showSerName val="0"/>
          <c:showPercent val="0"/>
          <c:showBubbleSize val="0"/>
        </c:dLbls>
        <c:smooth val="0"/>
        <c:axId val="604121096"/>
        <c:axId val="604122080"/>
      </c:lineChart>
      <c:catAx>
        <c:axId val="604121096"/>
        <c:scaling>
          <c:orientation val="minMax"/>
        </c:scaling>
        <c:delete val="1"/>
        <c:axPos val="b"/>
        <c:numFmt formatCode="General" sourceLinked="1"/>
        <c:majorTickMark val="none"/>
        <c:minorTickMark val="none"/>
        <c:tickLblPos val="nextTo"/>
        <c:crossAx val="604122080"/>
        <c:crosses val="autoZero"/>
        <c:auto val="1"/>
        <c:lblAlgn val="ctr"/>
        <c:lblOffset val="100"/>
        <c:noMultiLvlLbl val="0"/>
      </c:catAx>
      <c:valAx>
        <c:axId val="604122080"/>
        <c:scaling>
          <c:orientation val="minMax"/>
        </c:scaling>
        <c:delete val="1"/>
        <c:axPos val="l"/>
        <c:numFmt formatCode="General" sourceLinked="1"/>
        <c:majorTickMark val="none"/>
        <c:minorTickMark val="none"/>
        <c:tickLblPos val="nextTo"/>
        <c:crossAx val="604121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Analysis.xlsx]Sheet6!PivotTable11</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Sheet6!$N$3</c:f>
              <c:strCache>
                <c:ptCount val="1"/>
                <c:pt idx="0">
                  <c:v>Total</c:v>
                </c:pt>
              </c:strCache>
            </c:strRef>
          </c:tx>
          <c:spPr>
            <a:ln w="28575" cap="rnd">
              <a:solidFill>
                <a:schemeClr val="accent1"/>
              </a:solidFill>
              <a:round/>
            </a:ln>
            <a:effectLst/>
          </c:spPr>
          <c:marker>
            <c:symbol val="none"/>
          </c:marker>
          <c:cat>
            <c:strRef>
              <c:f>Sheet6!$M$4:$M$16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Sheet6!$N$4:$N$16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E80B-4B77-BE17-217965DD1882}"/>
            </c:ext>
          </c:extLst>
        </c:ser>
        <c:dLbls>
          <c:showLegendKey val="0"/>
          <c:showVal val="0"/>
          <c:showCatName val="0"/>
          <c:showSerName val="0"/>
          <c:showPercent val="0"/>
          <c:showBubbleSize val="0"/>
        </c:dLbls>
        <c:smooth val="0"/>
        <c:axId val="115982968"/>
        <c:axId val="115979032"/>
      </c:lineChart>
      <c:catAx>
        <c:axId val="115982968"/>
        <c:scaling>
          <c:orientation val="minMax"/>
        </c:scaling>
        <c:delete val="1"/>
        <c:axPos val="b"/>
        <c:numFmt formatCode="General" sourceLinked="1"/>
        <c:majorTickMark val="none"/>
        <c:minorTickMark val="none"/>
        <c:tickLblPos val="nextTo"/>
        <c:crossAx val="115979032"/>
        <c:crosses val="autoZero"/>
        <c:auto val="1"/>
        <c:lblAlgn val="ctr"/>
        <c:lblOffset val="100"/>
        <c:noMultiLvlLbl val="0"/>
      </c:catAx>
      <c:valAx>
        <c:axId val="115979032"/>
        <c:scaling>
          <c:orientation val="minMax"/>
        </c:scaling>
        <c:delete val="1"/>
        <c:axPos val="l"/>
        <c:numFmt formatCode="General" sourceLinked="1"/>
        <c:majorTickMark val="none"/>
        <c:minorTickMark val="none"/>
        <c:tickLblPos val="nextTo"/>
        <c:crossAx val="115982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Analysis.xlsx]Sheet6!PivotTable6</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80314960629922"/>
          <c:y val="5.0926040201087708E-2"/>
          <c:w val="0.70075196850393706"/>
          <c:h val="0.8416746864975212"/>
        </c:manualLayout>
      </c:layout>
      <c:lineChart>
        <c:grouping val="standard"/>
        <c:varyColors val="0"/>
        <c:ser>
          <c:idx val="0"/>
          <c:order val="0"/>
          <c:tx>
            <c:strRef>
              <c:f>Sheet6!$B$3</c:f>
              <c:strCache>
                <c:ptCount val="1"/>
                <c:pt idx="0">
                  <c:v>Total</c:v>
                </c:pt>
              </c:strCache>
            </c:strRef>
          </c:tx>
          <c:spPr>
            <a:ln w="34925" cap="rnd">
              <a:solidFill>
                <a:schemeClr val="bg1">
                  <a:lumMod val="85000"/>
                </a:schemeClr>
              </a:solidFill>
              <a:round/>
            </a:ln>
            <a:effectLst/>
          </c:spPr>
          <c:marker>
            <c:symbol val="none"/>
          </c:marker>
          <c:cat>
            <c:strRef>
              <c:f>Sheet6!$A$4:$A$16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Sheet6!$B$4:$B$16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D52F-42C2-A5C4-7D2F8BED6FDC}"/>
            </c:ext>
          </c:extLst>
        </c:ser>
        <c:dLbls>
          <c:showLegendKey val="0"/>
          <c:showVal val="0"/>
          <c:showCatName val="0"/>
          <c:showSerName val="0"/>
          <c:showPercent val="0"/>
          <c:showBubbleSize val="0"/>
        </c:dLbls>
        <c:smooth val="0"/>
        <c:axId val="513358792"/>
        <c:axId val="513359120"/>
      </c:lineChart>
      <c:catAx>
        <c:axId val="513358792"/>
        <c:scaling>
          <c:orientation val="minMax"/>
        </c:scaling>
        <c:delete val="1"/>
        <c:axPos val="b"/>
        <c:numFmt formatCode="General" sourceLinked="1"/>
        <c:majorTickMark val="none"/>
        <c:minorTickMark val="none"/>
        <c:tickLblPos val="nextTo"/>
        <c:crossAx val="513359120"/>
        <c:crosses val="autoZero"/>
        <c:auto val="1"/>
        <c:lblAlgn val="ctr"/>
        <c:lblOffset val="100"/>
        <c:noMultiLvlLbl val="0"/>
      </c:catAx>
      <c:valAx>
        <c:axId val="513359120"/>
        <c:scaling>
          <c:orientation val="minMax"/>
        </c:scaling>
        <c:delete val="1"/>
        <c:axPos val="l"/>
        <c:numFmt formatCode="General" sourceLinked="1"/>
        <c:majorTickMark val="none"/>
        <c:minorTickMark val="none"/>
        <c:tickLblPos val="nextTo"/>
        <c:crossAx val="51335879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Analysis.xlsx]Sheet6!PivotTable8</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Sheet6!$E$3</c:f>
              <c:strCache>
                <c:ptCount val="1"/>
                <c:pt idx="0">
                  <c:v>Total</c:v>
                </c:pt>
              </c:strCache>
            </c:strRef>
          </c:tx>
          <c:spPr>
            <a:ln w="34925" cap="rnd">
              <a:solidFill>
                <a:schemeClr val="bg1">
                  <a:lumMod val="85000"/>
                </a:schemeClr>
              </a:solidFill>
              <a:round/>
            </a:ln>
            <a:effectLst/>
          </c:spPr>
          <c:marker>
            <c:symbol val="none"/>
          </c:marker>
          <c:cat>
            <c:strRef>
              <c:f>Sheet6!$D$4:$D$16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Sheet6!$E$4:$E$16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875B-48CA-BD5F-5F9A33229A69}"/>
            </c:ext>
          </c:extLst>
        </c:ser>
        <c:dLbls>
          <c:showLegendKey val="0"/>
          <c:showVal val="0"/>
          <c:showCatName val="0"/>
          <c:showSerName val="0"/>
          <c:showPercent val="0"/>
          <c:showBubbleSize val="0"/>
        </c:dLbls>
        <c:smooth val="0"/>
        <c:axId val="597275992"/>
        <c:axId val="597277960"/>
      </c:lineChart>
      <c:catAx>
        <c:axId val="597275992"/>
        <c:scaling>
          <c:orientation val="minMax"/>
        </c:scaling>
        <c:delete val="1"/>
        <c:axPos val="b"/>
        <c:numFmt formatCode="General" sourceLinked="1"/>
        <c:majorTickMark val="none"/>
        <c:minorTickMark val="none"/>
        <c:tickLblPos val="nextTo"/>
        <c:crossAx val="597277960"/>
        <c:crosses val="autoZero"/>
        <c:auto val="1"/>
        <c:lblAlgn val="ctr"/>
        <c:lblOffset val="100"/>
        <c:noMultiLvlLbl val="0"/>
      </c:catAx>
      <c:valAx>
        <c:axId val="597277960"/>
        <c:scaling>
          <c:orientation val="minMax"/>
        </c:scaling>
        <c:delete val="1"/>
        <c:axPos val="l"/>
        <c:numFmt formatCode="General" sourceLinked="1"/>
        <c:majorTickMark val="none"/>
        <c:minorTickMark val="none"/>
        <c:tickLblPos val="nextTo"/>
        <c:crossAx val="59727599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Analysis.xlsx]Sheet6!PivotTable9</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Sheet6!$H$3</c:f>
              <c:strCache>
                <c:ptCount val="1"/>
                <c:pt idx="0">
                  <c:v>Total</c:v>
                </c:pt>
              </c:strCache>
            </c:strRef>
          </c:tx>
          <c:spPr>
            <a:ln w="34925" cap="rnd">
              <a:solidFill>
                <a:schemeClr val="bg1">
                  <a:lumMod val="85000"/>
                </a:schemeClr>
              </a:solidFill>
              <a:round/>
            </a:ln>
            <a:effectLst/>
          </c:spPr>
          <c:marker>
            <c:symbol val="none"/>
          </c:marker>
          <c:cat>
            <c:strRef>
              <c:f>Sheet6!$G$4:$G$16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Sheet6!$H$4:$H$16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12A1-4511-B973-8D521DF0FAB0}"/>
            </c:ext>
          </c:extLst>
        </c:ser>
        <c:dLbls>
          <c:showLegendKey val="0"/>
          <c:showVal val="0"/>
          <c:showCatName val="0"/>
          <c:showSerName val="0"/>
          <c:showPercent val="0"/>
          <c:showBubbleSize val="0"/>
        </c:dLbls>
        <c:smooth val="0"/>
        <c:axId val="511460328"/>
        <c:axId val="511461968"/>
      </c:lineChart>
      <c:catAx>
        <c:axId val="511460328"/>
        <c:scaling>
          <c:orientation val="minMax"/>
        </c:scaling>
        <c:delete val="1"/>
        <c:axPos val="b"/>
        <c:numFmt formatCode="General" sourceLinked="1"/>
        <c:majorTickMark val="none"/>
        <c:minorTickMark val="none"/>
        <c:tickLblPos val="nextTo"/>
        <c:crossAx val="511461968"/>
        <c:crosses val="autoZero"/>
        <c:auto val="1"/>
        <c:lblAlgn val="ctr"/>
        <c:lblOffset val="100"/>
        <c:noMultiLvlLbl val="0"/>
      </c:catAx>
      <c:valAx>
        <c:axId val="511461968"/>
        <c:scaling>
          <c:orientation val="minMax"/>
        </c:scaling>
        <c:delete val="1"/>
        <c:axPos val="l"/>
        <c:numFmt formatCode="General" sourceLinked="1"/>
        <c:majorTickMark val="none"/>
        <c:minorTickMark val="none"/>
        <c:tickLblPos val="nextTo"/>
        <c:crossAx val="511460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Analysis.xlsx]Sheet6!PivotTable10</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Sheet6!$K$3</c:f>
              <c:strCache>
                <c:ptCount val="1"/>
                <c:pt idx="0">
                  <c:v>Total</c:v>
                </c:pt>
              </c:strCache>
            </c:strRef>
          </c:tx>
          <c:spPr>
            <a:ln w="34925" cap="rnd">
              <a:solidFill>
                <a:schemeClr val="bg1">
                  <a:lumMod val="85000"/>
                </a:schemeClr>
              </a:solidFill>
              <a:round/>
            </a:ln>
            <a:effectLst/>
          </c:spPr>
          <c:marker>
            <c:symbol val="none"/>
          </c:marker>
          <c:cat>
            <c:strRef>
              <c:f>Sheet6!$J$4:$J$16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Sheet6!$K$4:$K$16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6B42-443B-9AD8-D843EF9F06DA}"/>
            </c:ext>
          </c:extLst>
        </c:ser>
        <c:dLbls>
          <c:showLegendKey val="0"/>
          <c:showVal val="0"/>
          <c:showCatName val="0"/>
          <c:showSerName val="0"/>
          <c:showPercent val="0"/>
          <c:showBubbleSize val="0"/>
        </c:dLbls>
        <c:smooth val="0"/>
        <c:axId val="604121096"/>
        <c:axId val="604122080"/>
      </c:lineChart>
      <c:catAx>
        <c:axId val="604121096"/>
        <c:scaling>
          <c:orientation val="minMax"/>
        </c:scaling>
        <c:delete val="1"/>
        <c:axPos val="b"/>
        <c:numFmt formatCode="General" sourceLinked="1"/>
        <c:majorTickMark val="none"/>
        <c:minorTickMark val="none"/>
        <c:tickLblPos val="nextTo"/>
        <c:crossAx val="604122080"/>
        <c:crosses val="autoZero"/>
        <c:auto val="1"/>
        <c:lblAlgn val="ctr"/>
        <c:lblOffset val="100"/>
        <c:noMultiLvlLbl val="0"/>
      </c:catAx>
      <c:valAx>
        <c:axId val="604122080"/>
        <c:scaling>
          <c:orientation val="minMax"/>
        </c:scaling>
        <c:delete val="1"/>
        <c:axPos val="l"/>
        <c:numFmt formatCode="General" sourceLinked="1"/>
        <c:majorTickMark val="none"/>
        <c:minorTickMark val="none"/>
        <c:tickLblPos val="nextTo"/>
        <c:crossAx val="604121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Analysis.xlsx]Sheet6!PivotTable11</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Sheet6!$N$3</c:f>
              <c:strCache>
                <c:ptCount val="1"/>
                <c:pt idx="0">
                  <c:v>Total</c:v>
                </c:pt>
              </c:strCache>
            </c:strRef>
          </c:tx>
          <c:spPr>
            <a:ln w="34925" cap="rnd">
              <a:solidFill>
                <a:schemeClr val="bg1">
                  <a:lumMod val="85000"/>
                </a:schemeClr>
              </a:solidFill>
              <a:round/>
            </a:ln>
            <a:effectLst/>
          </c:spPr>
          <c:marker>
            <c:symbol val="none"/>
          </c:marker>
          <c:cat>
            <c:strRef>
              <c:f>Sheet6!$M$4:$M$16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Sheet6!$N$4:$N$16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1D97-4B10-A133-F529AF9FCCEE}"/>
            </c:ext>
          </c:extLst>
        </c:ser>
        <c:dLbls>
          <c:showLegendKey val="0"/>
          <c:showVal val="0"/>
          <c:showCatName val="0"/>
          <c:showSerName val="0"/>
          <c:showPercent val="0"/>
          <c:showBubbleSize val="0"/>
        </c:dLbls>
        <c:smooth val="0"/>
        <c:axId val="115982968"/>
        <c:axId val="115979032"/>
      </c:lineChart>
      <c:catAx>
        <c:axId val="115982968"/>
        <c:scaling>
          <c:orientation val="minMax"/>
        </c:scaling>
        <c:delete val="1"/>
        <c:axPos val="b"/>
        <c:numFmt formatCode="General" sourceLinked="1"/>
        <c:majorTickMark val="none"/>
        <c:minorTickMark val="none"/>
        <c:tickLblPos val="nextTo"/>
        <c:crossAx val="115979032"/>
        <c:crosses val="autoZero"/>
        <c:auto val="1"/>
        <c:lblAlgn val="ctr"/>
        <c:lblOffset val="100"/>
        <c:noMultiLvlLbl val="0"/>
      </c:catAx>
      <c:valAx>
        <c:axId val="115979032"/>
        <c:scaling>
          <c:orientation val="minMax"/>
        </c:scaling>
        <c:delete val="1"/>
        <c:axPos val="l"/>
        <c:numFmt formatCode="General" sourceLinked="1"/>
        <c:majorTickMark val="none"/>
        <c:minorTickMark val="none"/>
        <c:tickLblPos val="nextTo"/>
        <c:crossAx val="115982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C56B-46CD-A618-2CE993BE8203}"/>
            </c:ext>
          </c:extLst>
        </c:ser>
        <c:dLbls>
          <c:showLegendKey val="0"/>
          <c:showVal val="0"/>
          <c:showCatName val="0"/>
          <c:showSerName val="0"/>
          <c:showPercent val="0"/>
          <c:showBubbleSize val="0"/>
        </c:dLbls>
        <c:axId val="508380400"/>
        <c:axId val="508374824"/>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C56B-46CD-A618-2CE993BE8203}"/>
            </c:ext>
          </c:extLst>
        </c:ser>
        <c:dLbls>
          <c:showLegendKey val="0"/>
          <c:showVal val="0"/>
          <c:showCatName val="0"/>
          <c:showSerName val="0"/>
          <c:showPercent val="0"/>
          <c:showBubbleSize val="0"/>
        </c:dLbls>
        <c:gapWidth val="69"/>
        <c:overlap val="-27"/>
        <c:axId val="589087760"/>
        <c:axId val="589088416"/>
      </c:barChart>
      <c:catAx>
        <c:axId val="589087760"/>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89088416"/>
        <c:crosses val="autoZero"/>
        <c:auto val="1"/>
        <c:lblAlgn val="ctr"/>
        <c:lblOffset val="100"/>
        <c:noMultiLvlLbl val="0"/>
      </c:catAx>
      <c:valAx>
        <c:axId val="589088416"/>
        <c:scaling>
          <c:orientation val="minMax"/>
        </c:scaling>
        <c:delete val="0"/>
        <c:axPos val="l"/>
        <c:title>
          <c:tx>
            <c:rich>
              <a:bodyPr rot="-5400000" spcFirstLastPara="1" vertOverflow="ellipsis" vert="horz" wrap="square" anchor="ctr" anchorCtr="1"/>
              <a:lstStyle/>
              <a:p>
                <a:pPr>
                  <a:defRPr sz="1100" b="1" i="0" u="none" strike="noStrike" kern="1200" baseline="0">
                    <a:solidFill>
                      <a:schemeClr val="bg1"/>
                    </a:solidFill>
                    <a:latin typeface="+mn-lt"/>
                    <a:ea typeface="+mn-ea"/>
                    <a:cs typeface="+mn-cs"/>
                  </a:defRPr>
                </a:pPr>
                <a:r>
                  <a:rPr lang="en-IN" sz="1100" b="1">
                    <a:solidFill>
                      <a:schemeClr val="bg1"/>
                    </a:solidFill>
                  </a:rPr>
                  <a:t>Sales</a:t>
                </a:r>
              </a:p>
            </c:rich>
          </c:tx>
          <c:layout>
            <c:manualLayout>
              <c:xMode val="edge"/>
              <c:yMode val="edge"/>
              <c:x val="1.5090540868749367E-2"/>
              <c:y val="0.35513977431766958"/>
            </c:manualLayout>
          </c:layout>
          <c:overlay val="0"/>
          <c:spPr>
            <a:noFill/>
            <a:ln>
              <a:noFill/>
            </a:ln>
            <a:effectLst/>
          </c:spPr>
          <c:txPr>
            <a:bodyPr rot="-54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title>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89087760"/>
        <c:crosses val="autoZero"/>
        <c:crossBetween val="between"/>
      </c:valAx>
      <c:valAx>
        <c:axId val="508374824"/>
        <c:scaling>
          <c:orientation val="minMax"/>
        </c:scaling>
        <c:delete val="0"/>
        <c:axPos val="r"/>
        <c:title>
          <c:tx>
            <c:rich>
              <a:bodyPr rot="-5400000" spcFirstLastPara="1" vertOverflow="ellipsis" vert="horz" wrap="square" anchor="ctr" anchorCtr="1"/>
              <a:lstStyle/>
              <a:p>
                <a:pPr>
                  <a:defRPr sz="1200" b="1" i="0" u="none" strike="noStrike" kern="1200" baseline="0">
                    <a:solidFill>
                      <a:schemeClr val="bg1"/>
                    </a:solidFill>
                    <a:latin typeface="+mn-lt"/>
                    <a:ea typeface="+mn-ea"/>
                    <a:cs typeface="+mn-cs"/>
                  </a:defRPr>
                </a:pPr>
                <a:r>
                  <a:rPr lang="en-IN" sz="1200" b="1">
                    <a:solidFill>
                      <a:schemeClr val="bg1"/>
                    </a:solidFill>
                  </a:rPr>
                  <a:t>Profit</a:t>
                </a:r>
              </a:p>
            </c:rich>
          </c:tx>
          <c:layout>
            <c:manualLayout>
              <c:xMode val="edge"/>
              <c:yMode val="edge"/>
              <c:x val="0.93163984986456527"/>
              <c:y val="0.33841054552605793"/>
            </c:manualLayout>
          </c:layout>
          <c:overlay val="0"/>
          <c:spPr>
            <a:noFill/>
            <a:ln>
              <a:noFill/>
            </a:ln>
            <a:effectLst/>
          </c:spPr>
          <c:txPr>
            <a:bodyPr rot="-540000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title>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08380400"/>
        <c:crosses val="max"/>
        <c:crossBetween val="between"/>
      </c:valAx>
      <c:catAx>
        <c:axId val="508380400"/>
        <c:scaling>
          <c:orientation val="minMax"/>
        </c:scaling>
        <c:delete val="1"/>
        <c:axPos val="b"/>
        <c:numFmt formatCode="General" sourceLinked="1"/>
        <c:majorTickMark val="out"/>
        <c:minorTickMark val="none"/>
        <c:tickLblPos val="nextTo"/>
        <c:crossAx val="508374824"/>
        <c:crosses val="autoZero"/>
        <c:auto val="1"/>
        <c:lblAlgn val="ctr"/>
        <c:lblOffset val="100"/>
        <c:noMultiLvlLbl val="0"/>
      </c:cat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Analysis.xlsx]donut chart!PivotTable3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40000"/>
              <a:lumOff val="60000"/>
            </a:schemeClr>
          </a:solidFill>
          <a:ln w="19050">
            <a:solidFill>
              <a:schemeClr val="lt1"/>
            </a:solidFill>
          </a:ln>
          <a:effectLst/>
        </c:spPr>
      </c:pivotFmt>
      <c:pivotFmt>
        <c:idx val="10"/>
        <c:spPr>
          <a:solidFill>
            <a:schemeClr val="accent6">
              <a:lumMod val="60000"/>
              <a:lumOff val="40000"/>
            </a:schemeClr>
          </a:solidFill>
          <a:ln w="19050">
            <a:solidFill>
              <a:schemeClr val="lt1"/>
            </a:solidFill>
          </a:ln>
          <a:effectLst/>
        </c:spPr>
      </c:pivotFmt>
      <c:pivotFmt>
        <c:idx val="11"/>
        <c:spPr>
          <a:solidFill>
            <a:schemeClr val="accent6">
              <a:lumMod val="20000"/>
              <a:lumOff val="80000"/>
            </a:schemeClr>
          </a:solidFill>
          <a:ln w="19050">
            <a:solidFill>
              <a:schemeClr val="lt1"/>
            </a:solidFill>
          </a:ln>
          <a:effectLst/>
        </c:spPr>
      </c:pivotFmt>
    </c:pivotFmts>
    <c:plotArea>
      <c:layout>
        <c:manualLayout>
          <c:layoutTarget val="inner"/>
          <c:xMode val="edge"/>
          <c:yMode val="edge"/>
          <c:x val="0.24641933903323196"/>
          <c:y val="0.17540453595999914"/>
          <c:w val="0.5495645779373356"/>
          <c:h val="0.75792710898886295"/>
        </c:manualLayout>
      </c:layout>
      <c:doughnutChart>
        <c:varyColors val="1"/>
        <c:ser>
          <c:idx val="0"/>
          <c:order val="0"/>
          <c:tx>
            <c:strRef>
              <c:f>'donut chart'!$B$3</c:f>
              <c:strCache>
                <c:ptCount val="1"/>
                <c:pt idx="0">
                  <c:v>Total</c:v>
                </c:pt>
              </c:strCache>
            </c:strRef>
          </c:tx>
          <c:explosion val="2"/>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3A0F-488D-9F59-0096E4B23D3A}"/>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3A0F-488D-9F59-0096E4B23D3A}"/>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3A0F-488D-9F59-0096E4B23D3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chart'!$A$4:$A$7</c:f>
              <c:strCache>
                <c:ptCount val="3"/>
                <c:pt idx="0">
                  <c:v>Furniture</c:v>
                </c:pt>
                <c:pt idx="1">
                  <c:v>Office Supplies</c:v>
                </c:pt>
                <c:pt idx="2">
                  <c:v>Technology</c:v>
                </c:pt>
              </c:strCache>
            </c:strRef>
          </c:cat>
          <c:val>
            <c:numRef>
              <c:f>'donut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3A0F-488D-9F59-0096E4B23D3A}"/>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solidFill>
          <a:ln>
            <a:noFill/>
          </a:ln>
          <a:effectLst/>
        </c:spPr>
      </c:pivotFmt>
    </c:pivotFmts>
    <c:plotArea>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Lbls>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9C89-47A4-A9FB-34230EBCC266}"/>
            </c:ext>
          </c:extLst>
        </c:ser>
        <c:dLbls>
          <c:dLblPos val="outEnd"/>
          <c:showLegendKey val="0"/>
          <c:showVal val="1"/>
          <c:showCatName val="0"/>
          <c:showSerName val="0"/>
          <c:showPercent val="0"/>
          <c:showBubbleSize val="0"/>
        </c:dLbls>
        <c:gapWidth val="70"/>
        <c:axId val="588087680"/>
        <c:axId val="588089648"/>
      </c:barChart>
      <c:catAx>
        <c:axId val="58808768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88089648"/>
        <c:crosses val="autoZero"/>
        <c:auto val="1"/>
        <c:lblAlgn val="ctr"/>
        <c:lblOffset val="100"/>
        <c:noMultiLvlLbl val="0"/>
      </c:catAx>
      <c:valAx>
        <c:axId val="588089648"/>
        <c:scaling>
          <c:orientation val="minMax"/>
        </c:scaling>
        <c:delete val="1"/>
        <c:axPos val="b"/>
        <c:numFmt formatCode="General" sourceLinked="1"/>
        <c:majorTickMark val="out"/>
        <c:minorTickMark val="none"/>
        <c:tickLblPos val="nextTo"/>
        <c:crossAx val="588087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Analysis.xlsx]Sheet6!PivotTable6</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80314960629922"/>
          <c:y val="5.0926040201087708E-2"/>
          <c:w val="0.70075196850393706"/>
          <c:h val="0.8416746864975212"/>
        </c:manualLayout>
      </c:layout>
      <c:lineChart>
        <c:grouping val="standard"/>
        <c:varyColors val="0"/>
        <c:ser>
          <c:idx val="0"/>
          <c:order val="0"/>
          <c:tx>
            <c:strRef>
              <c:f>Sheet6!$B$3</c:f>
              <c:strCache>
                <c:ptCount val="1"/>
                <c:pt idx="0">
                  <c:v>Total</c:v>
                </c:pt>
              </c:strCache>
            </c:strRef>
          </c:tx>
          <c:spPr>
            <a:ln w="28575" cap="rnd">
              <a:solidFill>
                <a:schemeClr val="accent1"/>
              </a:solidFill>
              <a:round/>
            </a:ln>
            <a:effectLst/>
          </c:spPr>
          <c:marker>
            <c:symbol val="none"/>
          </c:marker>
          <c:cat>
            <c:strRef>
              <c:f>Sheet6!$A$4:$A$16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Sheet6!$B$4:$B$16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AE89-411B-9785-9C1B3F352B8B}"/>
            </c:ext>
          </c:extLst>
        </c:ser>
        <c:dLbls>
          <c:showLegendKey val="0"/>
          <c:showVal val="0"/>
          <c:showCatName val="0"/>
          <c:showSerName val="0"/>
          <c:showPercent val="0"/>
          <c:showBubbleSize val="0"/>
        </c:dLbls>
        <c:smooth val="0"/>
        <c:axId val="513358792"/>
        <c:axId val="513359120"/>
      </c:lineChart>
      <c:catAx>
        <c:axId val="513358792"/>
        <c:scaling>
          <c:orientation val="minMax"/>
        </c:scaling>
        <c:delete val="1"/>
        <c:axPos val="b"/>
        <c:numFmt formatCode="General" sourceLinked="1"/>
        <c:majorTickMark val="none"/>
        <c:minorTickMark val="none"/>
        <c:tickLblPos val="nextTo"/>
        <c:crossAx val="513359120"/>
        <c:crosses val="autoZero"/>
        <c:auto val="1"/>
        <c:lblAlgn val="ctr"/>
        <c:lblOffset val="100"/>
        <c:noMultiLvlLbl val="0"/>
      </c:catAx>
      <c:valAx>
        <c:axId val="513359120"/>
        <c:scaling>
          <c:orientation val="minMax"/>
        </c:scaling>
        <c:delete val="1"/>
        <c:axPos val="l"/>
        <c:numFmt formatCode="General" sourceLinked="1"/>
        <c:majorTickMark val="none"/>
        <c:minorTickMark val="none"/>
        <c:tickLblPos val="nextTo"/>
        <c:crossAx val="51335879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41E6C4B6-0E48-43E0-9407-81D42C2E55F9}">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7622BA36-F982-4E31-AAD5-C3A02C5FF1CB}">
          <cx:tx>
            <cx:txData>
              <cx:f>_xlchart.v5.5</cx:f>
              <cx:v>Sales</cx:v>
            </cx:txData>
          </cx:tx>
          <cx:dataId val="0"/>
          <cx:layoutPr>
            <cx:geography cultureLanguage="en-US" cultureRegion="IN" attribution="Powered by Bing">
              <cx:geoCache provider="{E9337A44-BEBE-4D9F-B70C-5C5E7DAFC167}">
                <cx:binary>7H1pb9xGs+5fMfz5Uul9OTg5wEtyNu2bbSVfiLEW7s19/fWnRtLIEjOOFUTAxeDeiWFHw+lhsZ+u
7anq1n/f9v91m9yvy099mpjqv2773z8HdZ3/12+/VbfBfbquDtLwtsyq7KE+uM3S37KHh/D2/re7
ct2Fxv+NIMx+uw3WZX3ff/6f/4Zv8++z4+x2XYeZuWjuy+HyvmqSuvqbazsvfVrfpaFxw6ouw9sa
//75P8n6+zpdf/50b+qwHq6H/P73z28+9PnTb9Ov+sttPyUgWd3cwVhKDqQQjAik0eOLfv6UZMZ/
vmwpcaAYopQgop9e23ufrlMY/w6BHsVZ392V91UFD/T476uBb6SH948/f7rNGlNvJs2H+fv98xcT
1vd3n67qdX1fff4UVpnz9AEn2zzCl6vHZ/7t7bT/z39P3oBZmLzzCpnplP3q0l+AOc3KOvjkruOs
/kB0mDxgTFCkMH2Z/dfoYIQOmNCUEPxy/WllPKHzXql2Q/R29ASnU3cvcfpPGY6Z+UCIKDsgGwAU
Zk8QyLcKhDE+AAXjWnDxqGB4okC/Fmg3Oi9PMgHmP3/uBTB/r+OvzdubT/5T86YPOKJcIi7ewqL1
AcKKUsrYk92D6681Z2Jzfi7PbnAmw988wn4YtP+U8dpUa7C3r5/9zVr7p1iwA6W1QhTzJ01RE0jI
AaMac87VEyR8e+9nV/MOiXaj8eNZ3sgPzuZyL3TljdQQBWwDgk/ZwycnS5r0e/iRFk0daMQk+Bz2
FiApQWcE0YICjpsXXH+tM/9UrN1g7f6WN1MAM+DsJXBOZsz9bR3eNvV26v59CMfwAZccc0r5k96A
h3kdJEgI8agCB0UmCvVOaXbD9GbwBB3nei/R+TZkEG37H4gMOQAtEUT8xOJhJA84x4wBcI8Kpbf3
frJ47xBoNzgvAyfAfPtjL4E5CW+D0F+b7ex8gM6AL5JMarByTxM/8UWKg84gLbV+vj4JD94j0W5o
foycYHOy2ktsnHUSPmSl+VAPJA8IZ0LA5O+0aBjrA4ElkZg9w7NdGU968z6ZduPzeuwEIec/e4nQ
17D0w4/Gh2OikdLPwTOdeBx1ILSUijGyM5J7j0S70fkxcoLN1/3EBqK3rFzfZdv1++8tG4XoTSvO
0XbuJ9EARvyAQ3RHBYD2Onp7jyi7QfkxcgKKc7aXCnP00YmPOmCKSQIqsdOcaXVAFWSjkKg+OSOg
EF4j82t5duOyHTdB5ehqL1Fx75N1ty7vt3PzAaoCHABSUpDtvEP49SZw5kCuKcEofs53JvHzeyTa
jcyPkRNs3NleYnNW3vvZR4Zn9EBTBXNPxZNGTJDBBEHgrDCmYN1eq8qvBdkNyHbcBI6z/eQH5uBU
wrv1dmr+vaYQdcA1ZCqEToBQwNkoSRlR9Mm0TZzKOyTZDcjLwAki8/0sD5zfG1MNSbv+0DiMIWDU
hATXAYWAzWsah8kDRZXa+J2XLOe1trxXqt0QvR09wel8P+OxxX0GwfIHag7U1wQD8oXpZ4jAYL32
MYpChYdRydAz6TlRoHcItBudl4ETYBb7Cczqbh18YJTMGIRcGkmyTSAn+T/G7EBwTSWE0Vsz+pRb
/lKQ3XA8D5uAsXL30t2f3neflus0r4LwI+MxRg+E4gLrLZE5NWcbohPCNb2tVU+gebdYuyGaDJ9A
dbrcS6hWSRKaLKy2i/jfxwLgdDCoDYMU88WpvLFo+gAziNy4es5mIGR47XTeI9FugH6MnGCz2s+g
4CSsqs2fPA+3U/Tv4dk0dBDIal5mfxqxAXXGBQG79szN/IXZfJdQuxF680QTkE6u9lOBzF24/tCG
AX2wIZUlWLGduQ103ECtRiGhn8s5kyrb6tcC7QbnZeAEmNXpfgKTdR8YpzFygCQTXG77ASa+R1No
JEBIYLS7X2D1C2l+AsnjqCke+xmhHYGRb27j4QNNGVTHiKQESJhJ0MxBRSCpgd6oJxWaqMh7RNkN
yI+RE1CO/thLJfm2hhjN+PWHkjPQlAbMC5cKymOb17Tj6ZGcgawHsaecB1Ke1wHA+2Tajc/rsROE
vu2n2hxnTVh9sIdBB3rDCCg+NWIY+AKsoFnt2fdM9OZdsuwG5tXQCS7H+4nLyTo0H8g1M35AoaLJ
+JZrniiN0AcEC8zACT0p1QSaX4qzG5bnYRNITvaTZT5Zl0OyNndbc/IBwTIUyzYuhk+CZCkOgFWD
vk79jAYo0msT9h5JfgbI9hmmmLh76WBO1lW1vg2a6r6uq+0k/XtgIByD+j7QYtCF8fgCH/I6yZTQ
VIugs5OqSa3s3fL8DJ43jzPFaE9NWQhdZ9XHNqYLMGcaQ7/mM205wUezA6yhJgCN0dtF8USfnbxH
lp9g82PoFJf9zGA22XLWlOF2hv692kDxnwoJ/bPPkReC2X+tNhrKNVJC6Z8/VzR3JP+/kuhn4Gyf
ZYrNfvYAXEPBBvar3H9gCEA5bKWBXTRIPevMBBxI/Cmj0Pj0E3rzXSLtRufV0Ak813uqOpmpP5SV
gZ024E041lCJeXxNQmeMgDdjUAEVm67oN7HAr0XZDcrJduAEkpPrvYwETu+/l+sqXm9n599bs01j
M/T4UeD8nzCZKAzs4YA0B/pqtk6Ib+/95GveI9FuaH6MnGBzup+R8+l9u/7IfgCqDygX0LcMPbKP
rwlBg7EAlplDdPZs6yA8eK0zv5bnZ7g8PccUla97qjHdp8P7srr/QM5sU52hQC1z+lxvnuiMhLom
1AZgx+oTcNM9HJsi2K9l+hk6P8ZOETrcW4RO7vvw9gNLz7BhkBEwapg9W7W/eBpxgJECENVftKb7
9Gtpfo7NduwUm5O9xeaPrIy3luUD/A1s16CasM1u510xgOQHUDiDrYTbrZ6T6HmjO7+S6OfoPI2c
YrOftPPTzmFnXWZQff7AiABCaE6hK+PF70xYNAm1Z2A9lRDPujVF6HGX9nvk+glOk/FTtJy91KSz
IPxA+wYeiMEmTqAHnrudJ/YNWgahHQ0y0J/sWf+VNLuReRo1weNsP3s2zuIEmp0+9JQH0BsFW53F
c0kZgWd5wwtApQ1cDkLyuaQDfOjreO09Ev0El5dnmWJztJe6chnAmROfVtXH8tCQ6QiiiN7SMnoS
TwPdyTGE0ptzBB5foFOv8XmvVLsxejt6gtPlai9xusoaOI/jPZb+H56XAp3pCMoCBD/H11PrtmnJ
hWZOOPbhCamJB3q/XLuxmo6foHW1nx7o6ak+/PQUiLQpBGvQNPiExSRaAAQPCEXAY4sJp/Neef4O
o+3TTBHazzrP9X3/oWdBYNhaQxUDPXkKtacOCQgGCMOhc/352CEwiK8N3i/F2Y3M87AJJNc3e2ni
vtTrYDsr/z752VA6UHCD9trnGGFCHDyeYyOhd4CIiUn7lRy7oXgaNUHiy35Sn1/vyxTI3I8DA9rT
keQE/pu4FzjLQcB5AloAP/D4mlCe75BkNxwvAyeIfN1PRL7dV/WnH5uFn0zHBygJbGxmBDqfoDfg
8TXxKArBvnQqgbv5ER28NlvvFms3SJPhE6i+fd1LM/YtrG4zU4UfuX0QSE7QD07hVLun19t0R2k4
3QGibdjg8UL0vIHpPSL9BKIfQ6fw/F8KpH9+6N3LuYDuul7PHg8UfHXu3d9ffXx6OOVwMvTZSe/U
tKcZXt39/lmpzb7Nl3MKN9/xxrv/2B47HXO/rurfP1vAxEHYxuBgPCaxkFpAvtqByj9dgsZEwRWc
HsEQeLPPn8yGtYGjDqFcROENqSmEhHAMFXi4apMmwCXYoQ09jRwJwWErI4GNdNsHPM+SAfa2vszG
88+fTJOeZ6Gpq98/w4aVz5/yp89tHo8zvSEJMRycCDuHYZuRQHD9dn0JnZibj/+fOGqDCI+6WA5i
CG7qqDa5K3LaNXY/ppnTyzKt53kxnCcZGTsnCVoHcnPtGA/l86gNTWSPdMQ3XtikgW1MLJxQo+6+
r4XlKvhyR3k0thO/PjfKsuyySf5kVqlc2oT53Pi6WgwU+bOy12KwYRLDpZdyfhXVnTnu+3o8TSJe
d7Zq0LiUReUxx4vS8hDan2O3ybzetmQS2HVQFjbVojzqizKyRUoT2+p5tOhAOGLTUuQrOYbeKrPK
+tJonx2WVfhnJAvrJkxS69ovjLBZ0ZtFo4k/y/2c2rmq8rOxr5Sb9tVFq/w7bsXwkB48KQ7IBSND
PNc6DtyBU8uOfFMvkB8/5CUNOxvpOnMNGusZz8NxToo6nxcj3D1oyYWgPbJDWZ/UWUHthpCLEKtr
r21OsKeNHfTmqitGfNx3eWQnsWltorrNX+lxNqTHTOU3XloTZ8R1fxgP/p9aeCtRZK2dUHoRD/Gf
BW8jW2bZVR9Z4x9xYpCb0yBwY5U38wYNrROGxoEleN1Tb+bJSNixJzYiFLbg8NW66OlCjhKd0diy
5nUbZ1d+pZOv2dCwr7inZkFNkjuF79G5wKq3TV0XdoDSh2rMz4EhGJcesw5rNhTrjOHyOtd1aweh
R6hD82TWKZKfJx1fempUtuJ1cTa0QXnDYnUtqjBbZH0ZLnA1+MfCi+VslBovdSHUrEzUl2TMrcJm
tPviM88/ZGlWSUf6VXpBtNfcWqgojSMLRC9qktDTNCwC7HYk6JWdBcU4SwJzRS3cz2hpysAlGb2s
klrPK+UZl9JAOB5ojh2FbegGidU6bdoXelEWNI9Xfo6x7YdDZkeYK7tWrchOCe6bI9+36mbelRb/
IlkXHrFUoD8ZPLhbDXXopGFEQpfDXGZzrEqvtGk/oKNuKHi9yiLEbc6jeniwDB+thSqzzHsYtOxO
ElLSwPYNi2eJDGlp48R38jTCV6+PHH1jIm6zfChDP3g+7PXlx/+5zlL483gG6Y83N2fF/vgJzgZ6
OmT2bz8FOzs39e1q+qGNoX/5rh+nnW6s68vRpxNz/XQs7dbU/ZOL7zP0UCjZNOj93NK/3jaxMZ3P
A57NvIZiJiTvsJ0MdsiCIX828RqKy3BiLRxFJ6Ffg8B2phcbD1sIwYhjONsJtndCCzpjLzYeeGno
jQKKDQkFFm8zavvgbwAEp7bDxkOn21sbDxQ25UAvECC6EbSQ0o0PeGXjh7SuWyNDdYiKtD+yoip3
u5jElz3l8V1q2nHVeTUD7Um479vx4MWnlKblH1Ekqtz2ZGWdY18i3w7yoT1ntPa+xiPx2FER9v1t
UIeRvwIzVniOZxpqOUU/+vMGDNnM6xP5dQD7fdGUOa3sckgT7zCIVHLXtgM/botGfQ36LCrtMSlV
CpqEyeCarE+dmnarQLNw1fI2mUUBLRpbGM1D26RU3CksknuD5MpPkvE00n37rQ4Ldhl7VjO6TZt7
DzUd0zPfak/ipAmMPZgw+mP0aLEGg9F+6/0idchQBQ8Wpblva58XhV328jwXrU7dfqDVecT9/mSU
Je5sXbLhQaaWdZGZCGyxbFP/tLUI2F2WS2H7lcKh3WWUHZMgiiMHRSPWdt81wXrMfbNMhFfNeOsF
f+CB+r1DVaoWFVSQpK1TkVwNOAjOGt6seNZk/jLsEn/hj1odcsLaBcr6nLpjmoqrNPDHcDGaIJH2
MASktzNMmtEOYoN917BM3w0Y9bkzqFIiJ0ja5kjosnaIFxeHjRdHs6jCYrRJlgknKXp9VI5tbPNo
EAb8Vq5O2ZDpcO61srlsZVos/SHIlrGFqu+B5ana0WGaZA4bRX5VJF19iKWynIz0MDk6SWrbyk1y
hqUnka38MToLxZA1js9le5OA87FFw2p1hINMBnYwDn1ve77UhxQJr3b9tItmSWXKMxM0pRP2YTHY
VOSFy7o+yGwEp1Af1lEKBlEEvX+u6vyhgm9plqgei9C1FM0eOj9OmE27MenskI31rSmpsJaep5Kv
XtNHq5aaYjbqIaKr3Ih2nUOb6LnoytbNcsPn2qKltCNa0DnONPXtPsTd2VhXfvS1QLHXtxejpcIs
meHRquuFxG142Q0yOE+JHnByB+iSjjlBWoYwtz0zgVUdo7EcsvAUCZl6p35VaDfFGbExq9s/Ot6J
lRow+eIruIdXFW6UjFes6v1ZZ+CsUqfGuDVLz+B8bmVeahvQUKfVRB4ONYvnVRqnoN60dIasdHI/
7mxpcGlDfJrNKpSnTlFjbx4F8QBRU01mYa8bu/Rp6iYxPiK1xicZwtLuM3YJUe0y6RA/HnPmOQMq
0axHZliKvoB5b/o+T+2WDZ5rVAkrkJkCnVo8G4RbVQ04+NLT8zAa60OSluksjAa5or3ujhs6hm5X
pPGi4E1T21k6FkeiKppDEjXp5YANM3aYCb4QkakvLV1djAEoZpxFD6OiX7AFZiBR8R04R+ZGQgR2
FkbVtdWQ5DTpeulUpgjssOf4qmQxWC2VmsTWFdM2ElHveDEJ7KjzldMSVtttE59TZr5qViaOP4Ji
WxldRrV/KYQJZmmGI8crjHGiELXc7qtELctRpE4fi81sZ901tOsFLmoHvZIZG2ckEe1CkYhciryp
XDBP8WxgJV9JztIZ7OXnve2zqjnhOkazoo/64yHl4zeaMHYjUx65QVwmdp8HwaFsanktJW+O8k4k
PRipCmyKzMB22CH3rFs09lkOmu+PZygG7YXAPjofW7CNsZ+rZTYytmwsHR132NL9zK/8fu6RsXFq
g1Knq7jv+GFcnKZNGy4g2FdHcUnWsOVzsBs/bOe9l44210U9S6sWxaCGJrjokiCeeSOEf47wE5ht
QiNQVGVpfRuGAzgRRduwABDq3gk8yxyHPKjOokp1dy3i1qw18biA+BXNkMqNGzHZzMtKpTdFptR5
UPv54PgA/02k+JzwxjrlcW/OcNuE7pD46JpokjxUA6v/kNhnVxIC94uiCPzZgAs0T3LWnLRjrVYR
YhVkH7EVz6DMm4DRDcLmKmQ0O1RBRde0giVNadEd96QwJwrn1bK3OD6rKh47fV00oFXdcOXjVCg7
tXB4Wre6Pkbaa48rnnhLFPDIaaMqdjOmwGQm/hnWVbQMPSs8t+JGKjtulXR8sPkujWpCbK8OxkOU
5ME8jaP0NCSJ9yUwYxfYac6rP4eQhLE9Wm14TNq4WlbEKyp7xP33tG5iZ6T5eE1bSpzci2Rpw7b6
2rchNfpS+B05HgOvOx67rPXtRKAI1lsRXHLR4Cvit2Q+ZlHuDl1RD44Y6uBbXuTVOR1Ffx5Umefb
YJiKJXj0fh3ERXJNAyYruxEQJ3cdjR1E2OhEsCoPeVlf1M1QRWd+SXFd36BC6JjYg+hwjG4Gy0/M
MoP8MfzGOPFM7dSZaMATxUhFZ2MGWZBtaJPOGiwKd6Btn85y1I93qm7FzIsH45RlCCY4oAy3dll2
nu0HQ7PoUHrd9X2xCOPOn8Ei9VYAZeI2xiQXNB9qlxt52PhW7haiDJ3/Hx///Bc0/CA1oDAFhY2f
h8dvDtmdDttyIfhAAscANAiBxv7NMb8vgbKkcBYAUB2IwlmM+IkmeSZDNvud+eZgGjjeDISA/3kd
KANpAQwK5VxiAjsG/1GgvAm535AhcD4UdFXBGlZYQm2BTMgQTgbgs7OwXcKvncAuCcJkFoxGOxyW
9yDi7wpBTp1nkNKbptdODPGx3fdDfKhwnDuoVteqVfGhldTxSd8kx61ilS0tcUqKktoJsowto1Y7
kED3wGiYcc5oitxiQzYEqtDzXFuho0WjHanJRe61yEWBZ+yIqXiGCwmOA8M9LR+1ToQN3BMVyI3i
6qZN9HXDw8wu8ow4gkffhZUjN0nh4zEeWydrZbnK2/IGqyB3Rt5SOxrBFKee/Gp16DKi+Htbwu0F
z2+SDE5S9WsKkYAMHajEXOBAVTYx8Dwi7+sZKosbgSNt16U0dmfB4wGjRJw+BZ6hteSqLNUK+JB6
5lUwNa32Zn6dUnuM4gcSW70tBExlpsrKRQV8adLCFLDY/wKPANOA1CqFLSmuV8KnWgQytDmzZoFH
wBgFJFtGrMznWeInrigEXI3ZRaeaGiwI2HzmKTvUDTBTBDyiP8AU5AkFHqbG44WfJRcazr+CABNu
mfgjP+IMOBjTUTJrChCI5iJ20eh/iSsNcalslKsz8zCYIlsWtCQO94YYMqiBQNKQ+LdeYmGYB30N
R8TWs0dOpEJRBJFfBADXCggH1BKnjHR17SkvPi6ArHFyKxnn+QisVqdg9mgFN+24XClsXT8uEgh6
lTuwonJzCesAcoaLtFWhUyJ93SncOiSGv1LEL9oQhPKjmK2oVeo5jiDqyPy0P5Qagrw236yiGj4L
pwifhhWO3SKryExuyDnhiR6mCRZWk6S5A8zbKaznh17H1IbNucpOuvA73fgAMsJPkQexS4st43a1
qhzZZjAmhVmqcK5cIvPxBBWVdsqqvHnEO/WVsdsEllXdwfP6ASwZqYGhy8Bbg19RySHC/gMoOaxq
AZ9VAaxOJWGpZBtd8MFRfUkC+FGo6DvFG2fUa2W3eRyeNjBdsC/vehgB+a4APZGy8w47lY4ngQTt
0LK6kTF8oZCAsGpgMSnQxsfJMDkoRWfBR/M4/Z5mHZl5SBaHCan4jHmwaJO48g4Ho/FlWkW5Q/Iu
srsSiDNa5/l8TAmZlXGG3BTCTLdALcjgB9WRqqx+4QuCjyEjDiHkHskslqCUQ0ePwy4ytmkyWGUG
LvadiU+ABkMuRWAIgC9NZsDmJTMEeoKSNrxoA376qF40Gsclwg2Z9SxRQH0C4ZY1EWRDKcDNAh0f
+gEyix7ReNbijRrGKnMesbVSeHzLM8eiBcLUx7AETF5oh3YwN4+rfJTxOM/yUi8qHygmSNP1XNAg
cTsLKL7HBbBZ4aDiF5BMAfM3gBnTLeg3G/W4fIS5bjoKegDLqI9JPWsj7K3zkFtLHsCjjhbcyzQY
UjBNwXrx8HsIXt+BaOHBj0E+qICAXbFAm1Naa4cY7B2isjHHMkT9Ke/5QnXRdwtYN0hegByGOH7D
hYFGNCOylj4HPc1Gjo8hB9NzKWCRAVFgjq1Kw90NmC8ZpXCeKhgHPEKg3LOFDpLKRlYPX4a71mEV
FY6sEXXLkld2Qapy1Qmgf6VplduHKVqijNOZlfhgFH0Mxq0D6CwZ64XXkIsA9iAuRmyGRV6DMclZ
2zoQfeWO14IIXYNBi2SeLSExhL9kQp9sE9E9mT0qbRuK1rF8YKNxHZzzEpZEydkFGaJhITxL2bzO
Nm6ng8VU9Pm8EiHglyXIDQoEdLlg/Wkj4wfNOEzNABrwONdwfkvsxil8ZYMBV2ZEPGN9XUGizMEE
Ml7YMrG8c4LH1BVZkSyUVzwUEt5OG+AKPJ4D2Qn2hFlJOMdleauQxWfGwr6TFfJrmkF+GVvBudU1
pzKrI0i7lX84hL0f2VZSJdgVzYBmJO4yZJveEo07JuOfMU/SFiJOxcQMjgmoLHscy+g7ibLexXmk
uRMics0hkXchc8ijk8GvmsOwQwAhRZ7vAWmAWTOLUBHZQRbW54HPxCaIBXJUQkLRt5EzxDVkroMu
q9nIghw7oiisw9xr1ladZXeVbm9ZiLLG9mkfP6iCWqMAKzGOlQPmv1vWpszmOo17ndulVVAnj0rQ
+Yi1luuDK3IJVt6J7rLRmifUdNUp5JdKroxmVbqsh7G2bgaftU7Q+G1y7AWa1hDNJlg4xRAX4Slv
BRlmPjGedWkaCB8CKaDU/RKK7aAAIUKaxjWbHhYq4ARGoeB3AL0lABNtkZFlZbOU4TAsyjF4CGNw
LtSo66bMKCwr0DoWwkr/+/sCu/nX+zI4IYgIhTb7o9/eVw9QIdF13ixx92jsQAdpGN+ZzgJCJI8f
/v5uQLP+9W5yQ7bCUXkIdlq9vdvY+RYLR9MskwEWyCYS0EAGznyrQk/P9Vx/fJ7Qpzraa5r6NWv9
/yRJTinaVClflt5fyqGvdm/+yAGeRz0nAQoaSHcx5cB5wy8GgVASYu/H3wHywpRTINFh95yALamb
3cJ4Q6Jvq6EMzg/ZnLwLiQFkAVqxf5QAyGk1FBpbNZzqB9XQx4K82ijSK6ZcDiW1go6blQWJN84X
rfT8qJ15VtcRu06hmdLeZDfdcU2GwUmrYnBxtSmT+Z5cFikLbY97VTqDVAefVgUT132M4pkIkXF9
X1Tc6Uo6S33R36SQwm7yXk7X2jd4BUFA4jSadw7QGGwG1OldY/IaaMrKX3CgdVyh4sLBXhw441g3
i6FFCGIpyjJ71H015wHw2YlRcWJHQ3bD8kKtTVmlq6b3xzkKxbyppIRIsEXAV4RAU5SeWpohTK5J
AHSN3VYMiARKRHYT4KZYkNYaDytILALXJ0J895TMA7tP86Sw09L3T7JyqL/EUa2O+2hEl01XEtck
8qJtsD5BQJ26KvX9P5OgCsC7x+1ylE3rxmEBhjtC5aKUnll2IXPikg4XWZ5B2mCImQsLCMqxafGZ
AU7YN7HLsz4+t5Rn2dIjsY2HTs0Sv8rsJi74VYmogfiPIQcB3XWso75aNdUIkYY14kMWB9YhsMn5
LCbF6ARWNLpVhLKTQgQymBVQlYa4rmuucZizGYEyz7EPJegFy3EKVVvK4Vur8SJvSXUiQ8uz44Zc
iz7tb4e4EbOqiwJIEmKgKWMPvmgQyVw04MGsvB8uWRjJ743XO7kZ/kSQ0yxwTqNl0/pkAX0f3leI
6LN5FHlQ0AhFPJw0A4lOfJ4CaaXyPnCgBJ7OVJq0bhgotaxEWc4LATXEAU4FmcHp+sT2VZ1AZaXU
31Vpuge/G/R8RKZXTuGlBngvyi7Y0FXJ8RDlX4IGR19Unw1rC2rokPeMHJ1YWdweKQsRoGMRgBzq
IIcaONhrQTzlBmOsDj0kzBnFbXaSdPhL0Fs50PyUFUvVZPFFn4FXVYa2Z8D36iNWhJBY5AmLgL/H
ViqBhGzCAXxyPLa2blgMRFbTd4cCSuORIa22x76k84DlyiG48AO7yEi6HBoVOWbU3LcJa5BxEtKk
LrD6LXGjwpduhdPQ7smYnlsWX2pexHbQmOKkFGSdJYX0jgua9MFRjpNvAuikyzTjCwilsLWqwoZ5
ZJHUNIql3erO6NsRitXhzPeG8Wxs++q8aqDkfqsN9cZjZhrbqLr5wvOenpeqCcpmlsTymnlVNNNl
g2fAeenDLpMktbVXJYObByK/zHsrjTonHFp/mTMZl19I0rG4dzmKTR24RshMHpqKQ+rgAv9LoOQu
Bcx72ubj3AMeXJSzzPfQH8CEd7WDcss/LQaZym8IWM2inFV8wBcG2HzvLgKy0OHhqG1oObIDzCw2
Q012BSuXx7bSafNYysLAbrZJmNuo1tF3aXmDtVSmRRlUn5LOgtS8aWK3bcrYt70+aNhJ56f6azrk
fB1jIGMgqR2wv8JBjVrbFF1/bmrJ7gYoD8YLAuWRfCmHQhpgA0Id21B4gHqg4THcckz+l70va64b
R7r8RZwASIAkXsm7aLdsWeqyXxjy0gQXEAs3EL/+O5TcU7Zqxp5+H0dF3dBdCBJLIvOck4napYXy
hH5M6qAVQpAeniJZTXOG7UOLU1dVfRGLUcmDqps2KZZGDPpdlm8xKKtttjKZrjuIB8hB6yUq6sxn
9ZHIIX3nl9SfOAM2SBBBtYXj6OMypdX2sYfk4Nql0ehAJzhLyqDEem5Zkt7CXbOXXSOw7j2vDhzk
EfiyOcnOM43leciW/Kyl6+6HuL8JtQBL4ijXN15yeV0Zk530OjEJbxogUzEsDdiqGeFOMbVpfJVn
7swjaGWwVlvYrzptjq7WSXQCtkEest4AqI3HQBGS8ahIo2G4y+SsP+RLlt5NqV0+8baKNwDt4nqD
p1f01tFD51l9ntwUAA+HuSeFGsP21W72C/Yod4cCAelpzaqohIiB5EUMsOihDqCAPGnzR87q8T1j
UYXNYegv4TKP7/SUw42NNnK1DKT6CgCF328VPYxZWl/CdFYXCpf6q8tocxiVyD8t1HpdTFVsLlpu
/TUEI+EWgG9e1NZ3B7Nu7WcZJ/SKQ5xyx8A+TNHACj+R0ILildQU7ZKwY7tV4T4VbXuUiKbGfjCP
AaHE5ZYu85m6IZz5ohCotHRdyzBCj7H2Wr5DjSrwJc7H+XWTwMQLnKBwgP4GmBTaf/CIhIqYNrKo
40rem61eyyWAvGCtqM8pHuBkxm7pC7oyCdMY2F8gAxz2Qi7M85LH0y3NAv2+zLE+8Skkx45W9AJ0
VfIvhI3mGAtdHwwd61OL4qlHN0z9XUdW+zRjHd7ObnL3KFYvbvKMDmWQQ3vTSd+cQaEtd53moeRg
iy76sHy2OWtuNiblvyo9k7uqogIXGVN4Air0xZxrUmqVkLvRSzUhMuL5PW8zfxZx6p7zbCjtDiEl
Pkzv3ci9KpjK00slRvG+S2W4pm2nv6xjbQvjFQHMoMmlJPW/KjekJR0UgfOQZUUUbcmxiTuXF4RG
f3kIvY6r1PbWD2K7TqKx6ffd3x58lJgDo5K1hafTYxTPE2CJsR7HgmX+KKJVF+PiU1FaTrISRPYG
6r6Op9IiAAZhDr6K1rgaWfOQ5FjUbpkOumr4c+xz+BRMtqHISAtL4FwnQHcu0KhlD4lr8xpbXq0g
bvk4pptp3r84rf/fv39VO379+dDi/0jBd01LvCPi/3fv/s1RoX97+C+/++Hfp+n/EoDR4ePvjvku
bPwPyI8yWcgNezmMCXg9SmXCu/6B8SNrDBKVvdzPj8P/fvj3FFXPUGcGCUr0VUGT/Tf+/YvQ5W+x
494ijuOAg59geuHUjp1J+Nm972nrBrp2/HtOq2kWx9gwwLDYT5cmPHE+m+4Z2kQ+nga7gVw8TLHn
0pfg2smXenBseNE4dNmVkHybD52IBnuxCtWPtz1XJtoK3XluvvBuar0+RGnat0lZZxmj3zO4XPOH
Xvqsf85zbqqviUpseoetwAKIVrQZcSvMAPV5JymB/PFQ99x1ptArV+qGYjfFLddK0e06BrDV/jsa
F43f/DSkP0LbnyWhED39FEWjTClBXrlAyQyxn2qGiOvXPsrgT80ylfn3aoXOBVygYj276Nkyuuwi
jPXUwP42Bket9aRq4ur0++Z3DujX9lH1KUMlVWxiGCnczK/thzbJx5SkzbeWdkkH3FgjREL8IOLI
tifn19pNBweKGJttxKJghvuVJRu4Bwo5yppcTakcwPlqKJIcvYPKyuKz399kDA3wzzeZMw4eChMz
BTGVIDHozUSyyaBApA7xYz5Bl2ROE/SiY3OeomSeqiKB7C48IT8fPvqpgqdcwZVI6bbLi4zF2bGR
pBhE6vn+lrYdatX0os3YrvlBVFjYbdXpXWU9vtXIZMRlthpMzqmLMjjJJneICoEnD0Zvf4Bs4jfj
j0cTOE41poCtQLtB0PZr/08e3l0/6+0xqZduhePmbLp8AFzX6K8TybsYQiqIVsNTFg+IksGJa6rc
hU9VX2/HoFI61SeRRPP6iHXh0B1rBm5puEqWgDk7NJAhLGe29gYfjXOT4qkBrWOMJqEkGmymiuAv
rDCKrlA1Q1dMUyajqeT93Ia1kCJu8ddr/9SN13upn/9t1v4Pa+BXJAlavBQZXTgGi2Nb3iVzMGE/
2wm6BpZuqY0+LgqeuT3p0GT9HWA9v3SQbcWyHv40o/ZL/mSa9iYZDhOICUwgpLFvlx1pdcXArGUf
x5lihkwbihjCTwgT+oe1hmkOsDnSHhFZn2zo8H6phu5ZoUg0eml1vp/uM2DVVXuCli9fPkzIzlk+
OORWd89eRRzv+GFM734MW21XKA4K3+cDrE+AOgjDUXd+H4iobSheII0SyweioaxtzrzrMKe7dNqt
1O97m70Roe/9DZEjsCWkqkLbDqHkr/2d8GgEpem3j1IifK4KyBwSYNcAetu7FNCl245WQsKdFyKO
BeJt52xjIaGYE88Lo6SNrl2tInYLaXaWlHbVvv5Kmp5crNXM0kOXDbr/xiCncggAU+We10D79R1b
oJMLh7yFrhBKZpZAlnNaV54vd87KCp5tqogCk0McFYdhcIKWrZ9mVxXa5zYAdh4Wx3xZ+27BYliC
WzdIdyLesvYkYjqzh7SfNlaXxNN5nc9GrJJWR71V9XQ5yYygOzNo1EKAUcNUNJceAsy5sKNp09Mi
sjo5cBX58HFNddw8zayvq0PCppiWGzSqGlq6ehrFQTTx2kFh19cXoN8ncHxkDdcQkxNypivk6icA
obkkR9NpxR43vtRd9Cg08f4jZDrJdBuN0xBB9wXG8xt3aerggS/1oMF4ayrH98KHvjtXDfY2yEhY
rnQhOp3EssxcGG3+hao2H77J2OjFHzBVNvtdzNO6khKR2kjbi6kaLIeT2BHep+dKRV16h0gq6rrz
kpp47OV3CQwBOrTS0yR37DYkesGUDtSNRr4HaDel5DgMDAHX5SyqRvY3A/edrY/tUk/rcrPyqm4a
yOOYbtIPfHJOX6Ytk3V+wlxJkYpglkCEK/sxb1ZRADNO7XSQlQvtdrnWYySb8wqyI9VlJ1YGA7uY
ZuZ/6WhO+XiJybFGVbkmasTuMhvf4iITQjKfvuvjLMPL9Ppm1DQ9PoM6l6G5oEdmv4TZini5alNn
6viC+ijKsnJrOWRCZz+0VPUFB7GwIXuARw0ep044NpVnX22I5kGaSSAh77bVrCa7b6uoXftT1iVR
bC67eRP58i5tE96IwgpRw3BlbuKyewI8CSjsmrF+RE9Fm4XJvoXVtpJfR0nlsv6GNrah/X3brm1e
HdcWhqA+6oYmuHeYrP2WtiXqSXwkUOE09kBM1yKNY5hABQ1/xeAv0J5qeyEe5zq3tnRplqFn43xu
sIOUNJX7RXD/CcRt1gpPYtCWI56+NJIOSQph4rr3WAL5BF70KKfoYVDZbvLZMtUQUYkVIiJyDANy
P8+TcArfM6+PKice0H22zfAPe8lYobVe0gXXoM0+PNQwGfN/0d7v/Tww0cKTiObIYSiiocsl+24t
mGh7ck2Dou4lWPYts2WTSyjQMIJstvPT1A5zM6C/Ihn0eQ8Zqb/N22y/5QYjbcJDipmFFhJ8ZL9U
kd8nWOqifeT5FuG9Xqi9a5aF4qvYYnO74h4WpJ7hGX88j3OIRL/A3QKZVHJvdPrQcQY+r2SrAD9b
mExS9MWP2VOFESK9Q9ZG+8NV4J3wYmfMGlfGY9ZhcAQPfP8rgbTtNiGNix5+dHX0+vX/dPLr99J2
i7vbLDYKN0CHSC5fuiY1jTs3Q7LhoW0cPBqp46QGhgHpbq1FwV8HSodlwlQbJ0R19eVAxVbxgnZy
2dJ3gKA0emmJVY+vxAZnUEA7KBKwpEVHNmgwEdrxGG/2WU3sF/Hag9pgBcGuvT6TjJt5s6XRA/Rm
O0wo8TPyOrSv0wM5IxDAHVPW4BdHDnE7ruj3CNKeaur2ZiST0EVDLWtJJh9D1DAI2/Ckyd69rxMp
zACbatBzyX4V2rgRv0PF+QSza5zkfuuvHRqFNeAP3SeaZceI8KFrLwOIAG/ONeExfr02s8aaFm2N
SWnGFePbLFlsv9C0HjB9AACq/eEdWPr03YhIZr9gvOwvbKlzvCCNZ18OKvD9/oc5reX6OEMHUzdI
pspxXWkTWicX3bhldLpOXucKBLJiys4/uly0i8Pt+CbpcBHsABqNt6bpsM8DzwkpeYTn1ubLwdho
GpqSjHWFxnkrcbzyYepNNV32q7UJAUbn5Azda70v5xn7K97rtjlt81MHZ9FvV4kYe68vJqaJAkEh
2E76ViPyZC6poDO+Lyc74gVOI+/vlJ3x/02tWfqZk5UCDrOI5Pq7pZsqBAKra9E6lbVentKhArR6
BFq7z/1VwJS3J5/YGBYmd7KfwRIobLHq6KOhEuMlF9iq/CeS+hb2pu617rqLH8FEO/XStadZ9oM2
Xzc2siS5MK1Ed5yTlzUDcWqPDhurtavCUyJzQH6PFiKKNb2YXh/dQ6CLLkqMDx2eqKuhsD2mgVBY
ucmBgx0O1ENp7kqSin2KIwxFR+Rjt6IHoO7Yn3dqmhgvDhMc37cNUP6oaPqQpp9R7qMbROFks6Xq
NjEg44dDutF9fS98HjGvCGrqWchFee+qE6BwV8WXdWWh9QLEvsLXKiqaJyq6sJx1YjtXtOPpZ6W2
Tg/l1Pf9xq/VjhitxYQMJoRgdZcDZDwkabVhzxs3WJr2hOh/77y5SQDvH2MQ14jE2n6o8XMUFsdT
flrhnlXR1VqNUHLeiaTdYzZoVmB+sq5K0gm0hFVbdfRVG23ylK6G9yOyPyKUwSgyWuXpZ1YjO9IW
2AwFBj9ELOCp0kHt24bi1T7dXOwoJt9rT7aThqueNKRJlqs1cMjb3ndhXqMHB2d6ZMcA4Uv6GfYW
8ytaDRIAAAAD6cI0MkME4x+U2zuwh/YAL4ju9Wo+Qw8tLf3CfJ/2d2lqzVadWKzHKfr32tDWV0fs
aEnPi7FPOhuVeU8z9wS+cu2mj6S2bV0jn2xLpP+wZvBt7DexNIuNP0GOMjpydt28KFGCpx+7p8Dm
GKwehLEIOICcUw2fEiJwMdMZs1y1Ii4XvBllyEJZgUuAbHp9ktextKYN6B5Uvtr2x3oxN30PSNPB
p693awLvf1+8zaj2bwwv4U3VguwiBackwjc2yObwUiUzxzeWeZj27/eVwVKu4S1Wd2HaqDm2WKj7
qhRq/+THlIVPCUskQAPjoxF+QPp5N6dRXToPijUraOxIfj/LrAZIuJKBYaC3UIn4crXDvsrrKDD0
/giUAC8AqrFIbCCY34wg4fOOYNxwX10DnOnzj4a4E9jSLKZK9PAasSHhB8Kmoh3MzN53rwYLuUD7
lS0YZ8yGqLfRfo8udYyBalBWV4W06Rw9zA03eGbo1lpMpSaudzdOMo82sqXfb2t+WXDgzrCPgPgF
sQZXJt5BpsOw+n1OZlWIu6aA+H1Q6ihboPbV6bVD4jTbjV6XIz8c5n2kUXsNoByCpuPvw6s3AT34
cdgHzOAYxg3iiP2Emp+DWTlBGeI7Ez9IZPvgrrO69lgNq4aZtRHbV1C/dPvqgmR/v/ffN7/jRT8F
tnvzOEwC5bz2U1nR/hs8yc1eRyvoA2DxL6YRiv59XSEOwEr6fVO/5rkhgQ9nUhCCtlDtFf9P97D+
J/Z+BT+eV3Al/zNHSOe1Lq2pGHuXCUgAYZFTuQ/q3LQYYc0cw5D9MI6/v5dfIQROIAXAfxwPDzAU
8/xNSFstSbxNWHoPKOMMM9ZwZNDZ0ziCHToGDdf5T/38zwZ37QLg1hyAP8b6DWbRSUdor0j1AakQ
2ChqyPqmy2zrsPZ+rOzfPyDd5TR/D+z+hJD9kRfddYyzppI3Dfq+ZRD49giyXi3GKpGeI6H/TzbO
T56N+XJqTRXc+3lNtvag5mG354mDaYjGwLAR/eGOfp3puCOEUvupMZCJc1T8fSsA2gSJ1mxL7If+
dVGt8Ouwxv2MxGZ7avKlwRBIBilafBDgkHEHNpL7jbQmsXMokY6I9clVojkpPEwLkiSssfg61kdF
7yBYjBMLDce0rxrzamZ//xBvcCAk+yd4CKDTe+nOf0IhXjZRLKFC+ZZGbkHDdcj2idPnbDfAgwOs
A90cgQv0+3Z/7TsMJJoVgLxiYFBYs28hGDNvOtNRkn+rEVuMKUTXph//kiDIh7pY22Zu3g2VnKap
kFIj+vrD2L1ZumgeywBgYwxCDpV73iJuNV+aiHiZfINxx0It+UpS/vy6pb/a8iaimt5ic93mh24k
JMBqQ6CPTvl9R/y6jvYZHSMbl8P88BS98XbhQglH2q0bqq+VCAN3Z22NqrZjVKkRrgIyKndH9/dN
/vPhUX16t5E47Giv2PZGuAYVStW3yLD7xtIVBMJpQ24m7U7crTOmb5MDGfzsZvQ6NsSXzRTU++LE
cWk0MesfJgJNflnXewcIrOYXDgCZycnbVVQL+A7CTNEXCbkE3EQ/gZNHapLXyBAq57VlgZWNGrfY
FB58K+6KN0TOD8ogZCyhCnXDA6BcBRNnuXbxB1DGw/jl932271p/Wx+W4VgvHKpGUOc+Az2UvN1W
5rXKHbHBf/Gvi5EAVEJnkVcPF1KSPcSKoSvGopmQlIuXxtTzf9tZKB+Os/gQ22LzQa2Ot7eRQyM8
bWOqvww9+P2obEGMwHFeNjLBD06gnO2exxoqimfV8gFYnzMKuoGLPGp38NxC2f5CKm27uz00oV+u
GTZraCJ+31307RwDrJqkyEBHXSyM8D+8AJ+ALBBDSL6MVZzCc2qn0fTzPXzixgzlCs0Abi7K1ILP
NLxy4F55F7boYTWmuhyF69u6VCGQ7Rpw6wCweBB7sm45c0CYH0Cl1wHp1AmUaHEZRy3yOK/gpPW4
atdUcL3+sEzpGwoGj0KBxYgUUj3s9CCsft3sMTMHuwyL+ZxxzXfH6zXuqapZwJ+iIdv9ump7tZ6v
Pt/8EmsZxBX4yK9Tgl0Be9OfFzR7a8Vx9gJ4TjApOId+NyRvnJ7Od6OqpDafDSI1Z4/J2OXsNqYy
AYU+Iq6z0ActfXhS0m9bhpwWt1pZwuCv6Yfahiq6cIq14clFMzB7SMN27tGzBbr8czfzfXj0mAhM
oW3JgO0b13bhKfTpTtkQxHAYhQa9jwHSg9hplVdSKofsEGOXINV7p18CqUHaI+kwGU9pNu9j1/md
UTlAzIjmRV7voF2uAXOCUgMviTtvIkRofTkZqNSe/ZgOIMDE4ujygLTKMN2ArEddi75XLlZQs1fK
X9QMvN2nIR8q9rQQJJCoY5bXoIMWi2A7+cPceGvC0fsZ6sPCEdiLJyT0zdRIqg3pW8L0nwMFSovM
7ZhkZkRqfqv7y2S2KwzF75fXW2sU74dxgjHbCW/s3W9bRAQ3ylUl66ckzPtkXGe2m78fwFu6WETY
VZsE2MoVOomxvn0pFuT+sMp3Me4vVhGyMJSawMaFsvnIYnvrk4VkmW0kUvWk2KCQvjVphG/ftZUW
1kh240CPrsp0c7+MSMtfCyO5BriVT/GiC0Cea494M67tdY/Y+8EDqc23YlwpGEAIgwiyWTjyja8x
iQhyqEEVQM3FKhQYwmKXBPNQLxLexWXVdtO+8hd46u9QqC8zSOCHyhPM3+87/q1dyxNsUHuhv3iX
GySQG/xqBrq0ksNqx+wRISoBP86di7freAn7vGVwstiFpOtOqnr4cHippxfSPErNPqWTGckU1QPw
tn1Kx7ZB9H/RmDjZTaQFLUZPFrlpAMYCB0CyHapV7XQ93QDVPbmMWiyj3z/Sr2PIYTXgxScEx++h
31Af5M3sBfJiJxRSWO7k2O02LLxAYWbkw/x+i/KZ4Yjp/3ey87U9TrDv7//2cuS/9mCGTH6kVpL5
7gfw4WuJdAqiEVvrAkWS6v+KXIXUh+LMYHDLCN0RrP0jIEzWCtNladq7V2ACMOnuj2ddj8hoGO0O
Gfz+AX+NQMHQC+wR+2FS0KOwPZX01wdct+AbF3h3kQ2R63iZKZUln1OHkOlPQdg/m8LQ5diboFUH
zfDW7qsqVttcp/XFq+e6cPBjiCRiC+HWH57qzQaIq0OhIeAxoxeBBCO2/vWxBjLJqvVGfCUthAo/
Aqs47Xaw0CVqJxTWfBlUSRRzcVZkrgcPUPSB0BHKu8Fnj+1KEAb/vrd/SET+9s1w2jqOvEUwCiJ7
9+rzt4gDITDqWSNHZJrERI5Qw/s9lJlx0vesURxqgDdc6rEG6y8KVQXwGMXE64mqa+BIkAYhragz
4CRvYgZWjNyrCoVp9MUG1Irru8o3HfVbWcXYrz6N1ioA9K6NUYLiqPo5QGFGNElHdcgdBwl8k3iq
k/RevDoDXQqYPHlXDQrSxduulouAlGde0gaVFUgLCckFIPCsQVGMqDWYIj+gsyzCz2TRvQJewI6h
vC3SlwD7FQTvXnpzlSrGDgDSYgeo1iWO4ENrpFL2d0M8o7sB/qVzdpeM/Q4zRq+om4FnhXEjJqeh
KbpxUjQUw+jE0BxSk/XtjCoXr2ScBaAjix8Q2wu2h215Rf8Gm+/wUmaXxF4C9e5S5KDlGk0ie2nH
sAhMXVOXvVc4WP0MpUnf9o8JAFmR3KEYgGDmsk1JtNNU4+LgC2yvDIFYtxFiftnNCoIAcIMZ9C9F
K6dcV2WEWjVIyS9sAlVTfC+sMNl6rC0KhNuPfBNL0B+hhNm3Q6CTyBS609MIecvHxkAHUR8wzxGL
nKSzFJU2FAUc+u8NpMiYX/HUr/Fnyv02oSKNWivzfhCi7eJjO4wRAUcDg+anEjX14IgfB71hbA8r
1OBu29P6wEOXAA0ph7gQlUrWm06M0xgK+LJrA55H5A5OVSPJeGakn9YvKVHdJg8VAxQ8FCoblPtr
ACeIkiM5AgH4lT9spIUzXac3uQKi0J5QiCeNZ+C7LwggJBk7grkN0+5mvk6N/gWnHLK+A5ngBMJp
UyyOpIrCwtY6w23EHYonrF20iI+IaHT+YAYR9SfV8JoXsq7XB7410LpuzVqdG7YkFw1JwqVyfrkA
x6Y/ZJC8l15weZc1U0+gZljcxwqT+oLVXCPPkcXyS+tM/1dNGlSmmwkZiko6dgINA7IzHvh1bshn
3WE5DqtJb9K1MYcMklSMLoncCWpTCHV1M78LbY+sutgiqTrfCGrtdWOqvkozP8SUmWvHovpaLSNS
rkeIIxDF1heLnsVBijV/jywSi6DANN+a0VaHXqL40saG4cArYa/yEKvTVg1wIQfDGS6doxQEa4fs
tOKSlzmYgi/O6/kcb7L6ZkXXnztP+1BsouUnicyOB8OgGkFuN3KRkaKg68fVh/y5R1E1kEwzykfk
cXMk8USuGBGyKXQUJTcMBPLJTSMO22uz6j1o7QZgx5SIbxQiJCDt1NAPS9zK5mS2ITrSUU0fxoWB
CoMpOIybn6+S0W2oo6TWvKwyUcn8r2ZBNaBLhC/z1zFmLT3q2UwA4Bslt2JJeP49n3imDlEVuSsl
EMscGJ3a935BtQ0OR/+ajxO1ZZVL/Uza0dz4jJHrMaX7DK347oDVy3rlAbTekqxbLqHLiK6aLpHx
IYf1+wbBNOTQIeQUZRKhd/y0Grt+t1Hky7ih4XkcW1QgEpWBrBFZj5i5sjeonkiRMHgwYe38VTrX
ti4INc3dRjMYYoD95bImfXKFs7V7c+W8dafYzPE1Ujo9qibxJ75uX8lcVXdsr9izjPN0AOlNmqL2
askOfNPJkWXTcGckc58244EWEvjGNTK8OwRQXZk1NRJPozlhz3BrdZHE/YCagEgyjoma3ns6dO9H
uU1d2U1T/WjlZv9yKEsUF9bPqPNDHWontrg/uGs52GAsPC9DyXy+3ot4lD0SS5b2uVUm7BUV1NOg
UbPGmIW+F5C3XJrY5eXsSHXFmoE9j3nqb9pA3QJBDJvRaDUV1RxZcCUzShTmkW6Knnbi2UVwtg45
kMMWNbVGi6pSaXeCoU9TFM4K2cVENcToWiEwXCWyQfSAVLPZ03NrlvTZJdXjCgbnMVgV8rM1bCta
q+rvGzrkLKdsno8AKLcHZGTzqnDMQkvY1VNB5LJcogiLOVsgpChQmI3iUQyT+JKgdtjH1lX6yxKW
8H3GBD8syEm/ZYhKzhBixwfr7fQA5DMq+DosNxEydT4HopHq3SN1Apnbgd3JjTDsZR4WibRNDqaS
d+lFhjigNOPQnjs+u0cAQwnuf4mvKBmSU5sm4ycwxvZeDNJd0K0XD0q5cF2PrT36DCYXBI1q7gZG
pis3s/UeOdruo0NpvK9IGoNxiO2G1IFNYfGAbX1Hk2m+9i5bL5vVJxqMYj6cq1QxZEGnUH6CkBOX
IXLVTQXz9j7EuXzMQep9siGfPmLDr5EY5rLbQKMJAEjanHpRcaTm9zQpJyX6Qx62IcF8d8Mp1JG+
7yAOua9RaMmWCCvJya2t/WSmmSE3hodw4wSbr4FydOCtlP5YJwFqdYkKDMck6/ILCjVaiVQe9i5f
6gSaERd9i6oYANbNxlloUBBEefjgh2yG2CK/6XiyZMiFx5FSKKXWC1PdrJGp78H/9XcR24anfnLP
+E0NCUJDn5CIMR/aOWvvvGiB3XJDmyuhTfx5jqp5L9q6klvgBPNjEy+LPUsUxGSlkDS7ZpV2+UkQ
hbwlJXNzgMKQhWKBEvOQi6BQAS1MYilUUg13OkI8dL1FNkNfp2SdHEpZLJAgUY8CeZcDs+pd4ln0
PhsEEtNT76Q+SmHchxalpBTKdupNXqum06jR5gYOOBVpDtE5W8YxfNjywc3yvLse5CCQVdLrDr2m
UcjtqgNci/JcNIPnUnI1Vy81/dqxTGZaf1yzoLdSkz69AdaHbJWVwkW8ngDMTE+8AS/hYEecmTiK
hZF6ACZxsUxphsJ6KGnWfgzJVsVLsXlLBMqQwdiRy5xBq3K2SKJ3B7mMfH4QUd0hvy+ue+GQCV7V
fVdGTPiHJkHIXcSS9e/1RqNwXlPwHSWKScTkZkU24lDGSDbKbpHmE9YD0LVw0OBcr9oYFUFTmnVX
U7R5VFLqtygVAclOqKLi1QEMoup2iMfEXL2bJtbm02FL27RH6aR51FgPOYR35Uy3WB0ZnXuJ9BLo
Bgs1QIBQhsnboUjUFh4A7rTdxdAwro/1ytfbrkE8fWh94y+SGincyC4lMgO+3Dp62dXOQCiH+hrI
OFr99jGd4gnV3YTPStVWqNeSsW4vMwc2+YmayH1b9jScxJktPqNkKU2O9SLjGaVSUi8jXUI1ChwL
5ehk+mGLmM7gmM3IB+lLWNIJX9AkQpm/rzBCNk+P0vSm4LWlXhw7lVGkaZrYa85vabSk8yNkhqq6
aJEy81wvy+cQZP1YS/O5Foa3BcIE9bCuWXtEtRV3Jtg8CIxE6iDMysJ1v6FQHCr0zicUmxWlsSaY
IgPGawqluHpwQ58enEM14jlvGOzrMqmvU12FU6Z7aKpqX6FkCPaVkvpxtYeAzYbdi1EmDxnQB3do
FrCQmA+YMAXAtPUb1aZ7b+ww5scxy+qbUQ/6YbbjhPJVvl5QQHJQNTJvlBeXSrf2EA+2P3W24g9D
R+hRTFJfdxWPbuPOs+vYQE6n6xGySoGw6BDH1fI8zNl8Dj6OkU+TYRM+ELH8D3vntWO5kW7pV5kX
oEBvgMEAh9w2vas0dUNkVlbR22AwGHz6+ViSjqQW+vQ0MBcDzBF0I1Wl2XuTjN+s9a1B7HsLMC3D
RzWd+42gFQllLslQZWXi+mLu48hq8Id1TFPlWfi8uL1GfvG4pmPxCW2nHo4lyq/dyE2p4lVX4w2n
PIc/ZtV6V5TUF/wK6QOnTnGQcJ0STMv5M/Zi6ys74eWAnDw6dmbUHII+KO8MfL+QdP381WybL3XJ
GCmjcTsEdlq+wWCZuthzuu4NvMN4IW0HXEk6LmWYFIxwL9Le5kVnJtqLYpkTmnDnFpqhvJiVVXyr
cif4WoGEeK0sR13BQEE62w/d2UHM8IwsxK62Z9rSxw7EiGs/TR3qVh6O20XofnOrrUnXbbOd2ost
Pro5NIp97RdI9JA5dP659dqiS8QI1w4V1Nqxxg5UiWmv5jmCa68oveu6F/ZHnudTFds1v0Nc1kEe
JhXfN2ExyzWR46E8N760gx0t/FyP1FpVdtH03fTS07XlSdU7jvmVg1eNcWQAfj4ZU+Xvpr40TsXg
2V82RevBgtkp40Ib/a3nLeWHnMOe44HO89DJFJ1+l3oOkLpwvOw1cmdIj5Q0V4uQ/QeAlqVIBAvw
OS7mevk2TZp7hZuSPk327Nc/Z/RUWHXLed635excMMOHuKEK4K6nbeb8HRDtnB6aIJ8uXU3/FhuU
I9OuTgfgIMbQsDAw19l7nkRdvwX9vODzdOAhmgaoSKkC6xHdVxihV6eGi/1J5fVRUVRd8PRr1X4Z
8ryklIsoPdEXG92NkyvLSCQE1yHWjenht+tn1pNopbmIEjdv8tKt5kM2+4h8miopK4q0cb+1sXOS
4uy1qakB76yvrZBtdWt3lhK4bEVa8UgD/bX2yWjJrNZHvNBl69760oElUVlD4bzXzJyNNpmNcCnT
A1KuajGvq7zzYbLQbS9uH8s1b4RMAg5cT+9ylFUh1j1WQS5Q21mnTXWpQ/jXZiLAGFngr2emVmC2
2BFFIBBlPxSvWVa5uAoVtwoCH1xCTjvG8zJ0/nTINsjjWebSgLI9ADjx8EtWxWbzHlCBPaamjSro
2CPhn9rdqF3DLO9K2Vd8Dq6BkB8qlpSoU+Z4GXn53xsjCkzeR1G2ehf1+eK9eqNn54+/ygiMfpPC
THW0Le1tK136S2IMNlEpStZNR8N9uAafILjNxT+ylFm53wYL5M6b7FVuQEsPGcAZdLZpqXyOCB7H
07OEvTiEVxMF5XJjlpGp3UQCdxmq44ruik+LI6/sID5BSZubnVdPUreXjuTlrdBB0f8KQGXCadJH
Z4Kv7u/h1uSFc2FKOegOhXwxUePQO2TDoe/DkucxvJcdyJns2sZmQOneRzwxdVRQRIXusZiCRuse
fcDMjr9IEPtLXNr7rF1cOHC9QgseMTtou/BqpfQLoUJA9GVePqdRL2PLHSKwDXp13COKtOa5D2X9
xUD3PcHZJUI1diX3zh4ddPNpthVVFqszHMX7zhcgFuYRBfXG4hqQxa3wcn6u6C6iIpvvGOLOJxQK
xVVnpk5S2b68Li2tISY6DTaCOUKi2Bv1IxhkFZwHSrggxg6rMdq2qmqP42Tir1nCXkHjMufqE/BY
WvFodZs09jlH5Q5Ysn4QhaGAhAJ92lOB0iGmZe95x9F3p2aXNuHyYazponsczGqwHsKqqLydKtr2
2whcbIxFCSLVbFdjphsZSyvfU06M4iRzr5o/M2PZJi5U1DZm2CrPDvjH5tQ4NJJd3xdpD1GbpKbb
dXtXm+JkiS54q+faZWAJ9yHrEgaKkERjHWhxg7vVlDvb9OT0iigXQW889vg/EtTGA5Z0adko3hlu
wdm1XeywA3X49YIUbIlBWQb7oPLrC2OjSAi2NmxmcX30DaJiW0PUCluop3FgTPmRpScfTLBkRuzg
+jgNEDDKRDIw+1iR0nJtpNG9NMyO17n2sPD75U7zYe/cKA2jfYnq97uBrJ7hYdlnVwaPYfGV5lLl
9yCpQFwK1onFiQrGvxjdADIWj0hHH53ZLR865aTXGHiyz2y0eOdDtS4YKVLJZGRdCyALhakAOnjy
To3EM9z02OtYMwVNx9M0IKpgqbzowWJ8GOwicLVni6EFCF5U2y/KcfE3epVwT60Lsm5Qo/c4pFl3
mOzWfPVHYcVRgEMmHzcSsSNWHSOe0Dd4PWFQ2FKAAIsxa4s4KuZoPmf+iG9CtKQmxFmqoByqiHgG
NdINw8AItH1Au4QCkNCLQuyy2QG0QuWTMoWZ+gDjiwMVmaKg1eLakb28ymwL+JbpZVjskej2sD+D
CT/c1PIq0akGX90xD7O4oQC/HYyt4hWhC0mOmhrDsV+lEZt1QEv5jgO9xBPAuOQO47+Nad7ve39f
zVg/dg50jv06LHxN5mH0QNDc9LvZ6X8okbd7OxVLoiZPvwU8LebLBS5Uv6uHOXwQ3jhJfpznDTQE
BVOgxu6unTq1L8McPgQC9lQ38QgQ/dIwcvtD10V1AT9D3OEiKRPcCfY7K3XZsv8IIp0UngCbESi3
0DuJgR484hhO6V7mRVjz/B2d+rK0bO0dJl95z0aa98sNkyuYfUiMGx3XfWO9AUzIdNwgEb7p0D6b
+0B5mqYgslmJDqnpNfvGKvOnyltGlXBuUtVRn+9yZxzC7X3zb5WjGEM7dpfehHXjvA7of7N4lvWb
I5rudQSgFedFy+wRr08SRtnMJV+PbxlASUDyYjESg8rjepRoAwRzl69tJo3zWHJT78aiCm4nOXUX
kwe5ho68umIuEJyM1AyfmRgXAZdB5n/0Nr77xTXFwzxq+1yJjnSKcg7VVq2ZDaLulhFPIAR4FAcC
xG7Fez7GTREtx9az5/oBF2+xGxlu7UYudTcZHE/uKV+sy1Z3UHhLZb3mqV5eo3Sy4l5IE90VCLUm
rNMfGN7Mneu505eQcv9ouan10eGNfIXMqT1SRnjj2Be+srAPrxfkp8d+nrjrQvmOdW6666Wp0zic
IGtzH6x3UWZAuBgttzlyHowtbYZwdmGAbJqvvlKDPb6UDDt24UKjMpDsssZLbnXPRli7j3Dw3SZx
meqf+76FQAHKuq4c55uWTP/HfdUzDxo/OKCqZt6xi0UC8UpH2zX9w+iKzvVupxKKyLIXYbip5scB
XzZKiUWXzcCuASlcd+tqRN76qGwWvfbO6UxEQGdTbkTLMxZDsD9psSjvmwdsvjqVXdhM5LK4ozlt
oS/AN0YeXhU6a3ZtKHfLyCp8gITTYK2UjaGpwVhW/mguZ6kXppixby/ewXVbFX71W7ChUzz0Vb3U
PMe83ATpMLcoaHeG9rMMqbWL+h+j3AZ+OywajzY3DQZLYA96zvvuuzkYOhA7Fq1YSPaiV7rK2aQW
WYWOvc/Szd7INTiwBsnKbDWH+9kJJ1qYwlkg7Dx3oUrncodEMKTvQ29QLOVNWXZCdjuh/NC39mbv
SDF8SHg2lo75Ln2hE9W5lGTx2uc8GUg/oSuOwGLr7ZW4fmZGNYCTZQ6GF2lkq+3FRRpW/BkuzcAn
mmESNMyXpRZp7ScLjLNgPvzX67m/bpfZGgYoNRG4ETnFko6dzF+3hoWn0Q9kRfBZdf220Gh+lf42
VVTzgYM+F/W/WFT+VVm4/URs3CwrN4EfK9+f0N0/qXIZzoWTiWP2e/PrT5x/1VU7HnAql4Y4d0GH
A6VaDEy/RclS8NeX/G/RHP5ZEsn/NaTb/4uRJqaJtu8/pQB/g7X9R/3+8f5HdvPPUJOfX/I7qc0l
IBYaMyoJVvbcK2yYf8s1CUmhgvHjsMu3GVCxz/9PlAPB5wRAkRsUmoiwWYpxPbCy/ZldRYgpxn7i
zpAZeCgd/z1cM1fqn7bMG6NgE/hYKF22TfM/Xsml1duucFzjFBkGDBISBtaTjFzx9Kf35O7Xb/hn
HsJfbxgCsvgxUNTo/rh4kab+ww2zWqx0GJobJyTL1hPeWUoFaYa3jUIq9y9ulW1l/w8vCckYSlx0
cogHtkjFPwvY+Szwac1OetJETtya/jhfs/hnybKay13vN3Bs/usXB2Lvbz+SDEDf8kzEt+QBbnHb
f/6RCNW8AatKeir0CDkzHbrpisVPxlidUbbHoa6iZxM9tX0wAVgyUanRqh59ZjXtcfAymXjz7Cqo
vC0HX1mMp6hbjIJl3Gh+tAgvGBGL6EhNGR3VSp5T42ub9LClvaCYaO7rCkVbTSjXF2vy2wt0ZGRb
pKwDUuKS4AWhmtw5WZsf9cBRX2QCK/gkmnsbJ9B3Fqnrc16543PQZ9em1MVeBXWbSIb0p9V2qmvX
RauR5KUj720hmx9klXW3q6PKL7ZZAIg10/rgDXlLEdbMiexaBeI1Rf62DvYxBIcVj8AY9lbO1AhQ
mLgMrKm7oVXAHMWx+27WmXGq/W0MOBrqNGjOm9hdotTnsW9338g0aK78tVlYKa25jM1BUauOoXsw
hT2+FZURqWq35GMgaDa0wi/2Fnm2p8VV3vblIWgDeiKVcp0nZo7cl8K5aT/kGPRvJT7blxLm/kPE
yZInyhTRZxliHI8xmIHlbmzdVSgMiuUwziEVGZL+/KPK6xCyauvWt/CxQub0nKZXAeb0S81k4DnU
K8qttBgZLG4LvnJlJQfHzrvF6vUAvchM0qXUDzk+qr2wzPENSMJ86BZzOoSzb5CRgcP+c2ya/Ji3
+Tc9kjiQYVK5zKKQvbe1enmzF7w5eZvW10PdrC/okY17B/0rASkYomKxWBVT0dk0wAWWqUkmB84f
v/DOKZpghC2t2Du6qK7MMpOfmfCnj8rSZb1fs9Vv98ZURBe8BQJft/9tmOpEMUq7aWtQZfBXPk1n
UVS47mVqTEtcgR2PBHXbkPb10ehDKgVmsRSsqsV+CVYQo7kfB/10WRqjy7RmyjAGEGPwjqI75S8H
X51UOjtGQZqNlj88pKq2r/xc3HmLUlYckgLFpc3ds1CPImJ3kTBY8/elCQxk3sZ0DVZj/ZhAxCR8
st5Hz/7zlgIe48E6TQ+EgxkJeoIHTGbFXnrrqyFH58Zec3tv61XcGMG67lXkq8e2jcjZsaL5oBv3
vlXNS+CknX0qmAHPbjwxl9ffWr9AbEDUG+WMLxGH1LEOextgOg38rsqaCtOiLXWV6Hrw16tQ1Xo5
15GJOSDJWY+YcWpQwDxXQmFMReAkhcp4IzqgZ3oW5ZP7G6MJa1w4q6eAqIl9ZIkgY/HLzCMxUuRl
sTeYfhxNYdse1Yzm5nUxXIz6uFZsJqShAtxaACMLD6IUZDthC55wbVZqzR7mytss/X0xZzf+wOII
ciH0w7uMCWtIdJ8/iPwySo2ZpSyGTe/N7tm7oWsDs5vv4WVE9nOJLdA7MGH0gs9gYbjIuh/POXl6
KMXHx6pBI0TBH4nqzUDI/RjNTXEczZbHcNcE3mk2p/o5gJy3+eTsVMdK+s4FYicox2qdlYw9I4+O
3uQwPSXE48paFu9kN4YZ0JRrurtmjSzomx30OzFs/ztI/fRRa6m++QCBw7gF8n9g1+KcuxqlSixd
xnSVrN1zL8z2giI82k+NXNukGVImOgyLu8vBddkKBXNgHSxfdLt6LJgPkr6XtMIEG46Cgn4LHt9X
NnRbKJDRPq4C2EaMRF3S9M6quV8ct//uUkle8YsU2aHCksgcOWoI1yL0Jd+PQGrObNej29or/Pe6
ocXGuz+DvBFBc2+oKmAzj0yyTRBb8meeMTU/2HrWz445LXc18QmgN0iZfMyaHB2DoIyweHhU4KFx
ROx+HnX/VhX4/2WwHY6aPxUFf68CYRF1LRrOP3Be1s8v+a0KtMyIBFPkmlTw6Gt/FiW/VYGWRYVI
efirCQy5v/1HFRhQBfJV5KcG6C8RJP9RBcL6Qu7GPNDBIIdd699BeoF3+WsBQw/k8XttuSAmv8/f
bGjNQONPFJOCyNAjaYPdraamJkjA8zvzsuuB+DVJOQTTKo8VyIHGfEGYRQNXtX0jnuzGnVbSFCn+
7H09oo9SJbcOmvbwsfAZbPlYHMq2sGTSK0K8SOxQaCp5zOpTCRbYYN6IobGZz4yLiUhiqMQgZ+qv
21qXwC/nguMsIuToykOteUFRNZvnkji0a+2m6ROQ3B4lmv9qiG4+KkI6NlIMNBev7K/Khv60KRfu
Cs+r7KccWGqbFDmPLRLjFFMEQFDRXrEPUdzkK0WbX/vLw8q0/93sSXvD+yLma9w5bEHsfOKJNBKh
tKKCysz62EIAPS4zIu+dF3XF2W+yIbiJCKssE6FNDkTDYMLjk6lznMZqlsDcUUnnjVud+nRUh3Id
AxB9Rss3Zn4I5raZUwiwXtq+TUpbDwoW13zsiJXd5UJwUmRsiDlZM73GomrGHczI+RVjvH5O1y7w
E8CC/XJeOhyrTKc9XiibBWm/YpAaYLtY9VGAO2TXXc17P+sHKxbWeKUA1GxKNYSH8JXyPiYayDsT
txc8R6VeruxJkTNblPAjDrkYUQ7OXOo7aF3avB+g4ds8ApujM9Vp4nfeggCinALs0WVpUN+iV4rx
b43dzpSMGFi/Nid8wvmO5a0MD7ZSaq+msksQ3c7ZQSMs22LV+t5LLFGrH0FamO8kE/AQ9bgbD1tx
tcf0rN8byHf2AY6JdwQZ3D9aRJFeQs6pXzuUqHFqzpZKoL1O4J7yzNzZY3CLU3/cSTtP98grwJMw
a4DDb1qLNe8z0rgOYGaXfR6M0e3iDWiB0lEmkpHJRR6lSxB3TlMBJXLQVnm5pBgqje6MVdU+Tw1C
NMB+6VfuBmROAGmij7SZiTXUgvzXYzYN9lNaF/KsxiY4sN8kvi9qU/HISPSbqTxjN+tw3eHNYuDJ
HVCcu4AVBQqphbyIDMz3VePX7kWVe+Hb1lQcZ5H7aeyBPrV23kyiiuB8dHYiHZ4Q/403Q2iuH/XU
pDswHPpZFn1zSlcO5sQwzIg0HoPh4Nwb4lZ3S3szeBBssD2UZRHbc5EmHsvvnZWn3Rc/G6ZYGVEL
mr/IXiYKT8bTU1o/VG5vJ2JFN8Wq/zh1qJNBU7sc325l3sPVlolGjRwduta1ccN4qZVe/lwqSW/q
b8eGqDuYdcRRWpU+0++Qm7xp6GdiB0gLnr6VZuHuIIaoxENScNogOeyc7fdF6RcwDV7SVlm07KLZ
DkaiRBzUzqQW9kRHSP9OCbQm/FgoDVKPvzaA/30q/otcb27vzdD8z4cjj9vI4n8k72NXF389HX/7
0t+OxyD8xeNbBZtxAjL9ds79PiNxYFoy5mDuuEW4bn/ye7y39wtrKWTHNstdFwQMM4XfRySEXSGZ
9AIP94dnM7L8d05H7yct8S8TBXKsNnMH3xN3DFaBv7b3ko13O5ZFd2LoaKl9lFeO4vAqIlozbFt+
C1U7ITIwvI8KBzK3XbTFjfIxgM01vPHdiMDqqUwL58VHankHQKB9nIWfAiKxGEnQSYN5Zkx6grnL
KhEnhndZUHTj5yDENVFbSOKORSI7DNQZkXMV1kZ+U1kdCRAEjzgXch3qYU9bs63vtFZWUklCPXco
M9sfouF+ZzGvXciHwoWLWS53VU4GOCS82dgz5nUuRuxeDQIery15oud2fgbcjby60/61jQqwTyY7
dc6SPTpAEMxJES1su1+Y0L6ZDb8UXrd0+s5P2WLmXPJ+klS2grwglvE537jW+4iA7/OSwuFOeDp3
1Z49qYcAO4yCvbOSeF3wgZ880pHu/NYDPY2KP/1cfQ+lQoXG4KWnSeT78pu9uNjtXlplVg/EPy53
uBnyWyXT9qkXYXc7iXHWhJijsdyBAUEfk+YBJUTdIMPkKQ/WLV7zPrxfKn6vwUcwEhO0Qxio6RSo
ZVzU+fdrsfZfrYwoxbTuIGywZjCtXcqItt1FteoOQdiI2FuDM3LZ/hZ5Q3Tn4abOr0rmYSfB+3eY
uyG6QvwyHNc8V1c5seiHJZ9B+BQe8iXLGsJ7w+VqKSt6iEiH3qmxsiZp0tF6SjvCqFCmOGShFe55
kUF3W40DIoLVbfTeD0q4/ILn4VBX0t0VTDzEiaZ74jVbzoFJwPCh1mZ422zPLz3yACeJVlx0CWp4
8Yl/kBBwerWt2tPR/dLDi9fajR5tAq9pXVYiU6MF5Bant/MVGjlQYq48D0pMbqj3EJ49W0q4zD3b
UrKKtZlduAtl3ikNCGw6SzD8+lig7r2y6SEV6vig2TvmErbYzp2onM5stD1YTaqXD4FFwM5V7izR
XR8aFnLj0fe/tJZ2r3N8CipDIIQQIw7ZIKweir9xdY7ZogmRZDpTKsxxBm/EeNKkn4Vvw0yMuzFF
akjYCDspn49BLClYRTmoPVby8MAqeLXlCfGmQRIuMaPmuR4GXbzYPdiHC49/kM9z+bwSYGE8ajUK
4sLSa9Yx82UxT+IlH5obYGLZVS1ZlH0rPQPFLnhxsnyMi6wxAbcHdm1+8QCFHYpVI5xcp3Wfom8/
mEC0YnAENUiWTD0XE6tgI8q7a8FmiW3L9FBKK6d1723GJqVtoaDhGnr2yebxT9zexlObOemxG0dK
b+k5REYB0+jRk9msoHCgHozJFtknQY52faISXVCQS1vuOIbZkoRmeYaR7e101D50KzqSUqTnckYm
EGFVvVDQPfbBgmrDnVj7DN1yVKBiP72VJ02djuQirMcltMojUZsW8sopgGq0PE7gbXcgaY5A2r1n
a8RFUkopkb3J7laF5gOjWzuex5WPbZNsZC7SpBkmDo8KPzukLZFBzCsvTdqG7wTeQqmx0zeAr+q0
qKF+JGU4vC3nDnTrJv9wazHfWciZDgPmQ5RVuT66/npTDKE+1qihk5xcS2gAFV0x2p2E6qJKCoiG
/a4K17cuDTwGNMHt2o/XEwIbRDP5nFROh5ArbfFr+IZ5PY6puvVJraWc7T4inrZHuplwX6QgjLpx
Il4h9UTSQVk6rV1XsBebjYuyKVD61nqOZZB97QqbXb2VF0kVaGytkeyYhnbjCzpoBqZNNn0p5Thx
YSjjmI3LDzn69VHnpd5Po7KeZstOvzqVx8B8SXN3AzI2JEPR0p0lk+Tq5DSud9kOBUZiGD5F3Gcd
02RZuRdkftTJxkm8lz2zlAL76e5nXzR5bsNV4a/BjRbk88ZztRblPhyK6SHCV/IcDWy4HQBQe87e
/Ab++PDRdhUTUfyA1SumquZgyXmMoRiHh0ZM6BTXuX9DzWG+RGNm7Cc8pUkHJ/WmJbHrEl3peGqc
JrzHZtteC38xbrHRQlccgKcjOpGHTKz+zWinFnl6y1RBvV/K7CqqmhDSZIs+oJ4KGSDgcRhLEVy4
7lzFvt4DjpbMtuXcOEjWcXzmC6LAnol60KXhEeUkoZIjYYdgI0GDwix8nnpTvHDFtcOukKq/NJ3x
wU/L7h7+u3lDokW7CyfeaVlzGbjqYKJoTBZo7Sfbhl46C5c9fBqU3x3hNt9lM1L5w72DgTIxLeMc
9PUFOHhwg6UePLqCwvrS5XJ+IGgu/GS5ne37CAnXkNpfjUj+KEioefVtQj8MlvIoC70vrYtilXuq
Yj1ezcQG8pxb9ZB+yUb3uDjl1xRTDCY67whacYrXlEA+p9CvmiRl5JUdptBgfB+aGq6qY54B51f7
0bL774TtzEhpDKSvIWEqsy3bLrFXDdzLT6078CXswYWq7lvLv2mzqb1qVqI6trxh9MzZXEwJtgvV
M71u1psMJ/yeUcCnRAyhux2lFPVFsTqs6525PgUWgTEewjo8+9vDtfJwFeXOECaTO5L/ySm3Z5Jd
vOPgejJIzyGeZDAJPQiKUwfQ8ftojQ+E2fxIm4GGvcBDYARvbW0R/OlNxZGEIJw3xB9c9bSXMeKd
ty5DRrSiRScekLyZnGQBJhKoV1nAnMpFN2dn7s8evtm49K0vBevtK9CeMBkKn5nfyMLFLgm96M3y
OM74c7ppeXTXXKAZzdsYFFgiget/IpFzk8khHSSFNJYUAsBrnDaO3qF7n/dMUCYkFqI5LLJDwGKE
3+hEXklnSd/MAWc3W6w6aULvfrAmrivvW2M31rlYJcJjJnqXfTt3l3KwvweNSqgLPgWIpnwn+ZUg
Sgp1CokwjoVL7k4xIPacQz8/UrEED5ahs11eq/KApGC5RRqX3mFfuRj50LsaBGVu4kYRbuLRXxKF
GmY7nS/2brRK68bpyy9L1fsPW3DJsVeFJ2Owx90DuskuKcmZC4gY9uBVxi5H+pUxCFLL/RW2Z3Hc
is3Bam+7YMoSV0XIrbsfXpGdBoZHcW6Yt6kSt2uN1yefRDIKLBJ983WsI0xWYnlSQt711nTLROGa
ag2Rrb9q7nuGI8x1K2pA7K265DZHG4qy2nPI8WYr4XpXbYn5w2+GNsn9MbZ1QAihUTXrnY3W9PK/
x6H/JznGlGKsOP953/cfoFha8S7+Og/dvub3rXj0C5tZH+ILOEkih/+0FY/cX3wLJIkPOxyAkBdh
D/+95fN/oROM4ERErKsJMv7TPNT5hcklfxvYDlvzLZXgf/1PdAnZ9+639fSvSXR//Pdf1tUhQ9c/
L5Gh0fMv/IDAsuC+/Y09AhjbZp4h3bNXh/jXPEgCYzvNxxUS/UWdDR6Fdgeop1NKf2IMDa68aitk
QstSDx11VSxFb7zXQY26mf34zQqR78lnokKwYu8TSyDc4CavZ/Ggy7l4aohBh0kyF2dyzayvXZ9C
3SyD8gLpwB44zvDBQqg8LQbPPrb0iqMNBfr6DYAwwTRUhDb7xMp+BDVQXSDlai/TwKmP0iEsEJXd
defZZCLXKeqfsskvrFlgNSoaGpHG8J2dbWTBBdBQLItpvdx2fVgf+zqMrrTISP9BVmPfL4aMcMVW
5rWlC6xQcBE5jzpnONgBI0Wrs7NXKyqiG8uo7qwFdW1qW0/IPrud5aNJbAdU9exue+eHo6l9ObPZ
71pzS6pvM044yy03tkoABjCCUD6OjMiOXm32n3gvh4Mzgp0eipGJK1FZXwa39MFRkI117JulPEVi
Al5KIbAzA20lk2XLly4sUsRxubqfumL9FmmlXxEkO/cZdtgT9qKRdJ9yuWfuAJ4VLeYBt4i8RIQ9
fDSOXHbo4oNDP9fzMbAqXka20BtWbX2aW6LshsqVn0bkxMXo6cSJ+kswX2cXVvFeQk0Hw9u1O+Gl
103VN2cjNM7oGKsdMjJ2tfM4HIdh9n5kyEmR/E4FVitXHWENp2cb8NMd9J2VsaZREmaJlsmgRy7l
JT7G8jnTRfQWDD54DWDCODrYWfazGp6i1C2uV9M3r1n7IU9nwVm8gLIXV6U060e3c/sjCjs7ihU9
8Mlb6qCMq9px7lcdFNdZ5q4HHQQ4dNjgBg/Qnmjn22kId4Vw5s3LbN5R1QUX5FoTv1yubv1Nwr64
SUnpOGHedS79if1v0/to18OgeB3AUlM+9N49OsD1tOQarboxO5e28jbUZZfdUreJp3J1ogRPfX1u
DHnu23Tz2bReSOp3b78xT/Cvh8ytzvC1CUkqa7TIDb6Tg3Jz77bu1aWdK5fLcRhPBhG4Ms+m91wi
ksORVll7u0+Dd3yP371hac6Z7nHj6cY7d0Pq0siTu6yD1n523OobCcN9lhiZa78FYfvUzc76LESv
UTC35n2X+8RhLzlIVoD7TBY2+NdNPluelSjIp+/YLsu7gDBexGqOE31DnEby1bxlaK9F/SUszCaZ
HYPZ9Vw1l2XGh6gch72BxDEVwvV9DBwxodlHxUGEl/U0de2Z0aV/0SGcbMH/JSx5G7J367K6dyyr
fvDS+uRrNV346dqe0Syir6PuRxMZOW+E3RbngAr+gINj2AWCZX3aLuUDu0/3+4ojInGqkjjEHNN1
2XvVK9SD5UvQ9sZ9bzddwgcawIfNK+ytqLLvjHE5qNofLgf0EGUSRQdvKptjKvBHooas8fvdz2k6
vxqpwivARO2+NIEpt2RliKRW5nzTmvP4zZkQhKNE2GGmCo6YSJb9XFuSgHJ2Xq8TSS09bIKtRoBH
2MFX1dntKrrqaCwTeAetvSAZ54VopNBgPEPc3J4weGYUaye3tPFo/pJRzpZxXUWIjLe0Jftn8BLN
+nrZIXK+1lsuk2UZr+XPqKYsYwxe1BGLZZ9cs2gk04nU7Re2/owGTNS/LBSG2N4yoOotDSrt8uje
Q0N/Fj/DovC5TvfFZFQU3W3i0cG++/j9jyU7vjtT+ERO9fijbuYthyr8GUkFlNnf4xiOnqMtsWrd
sqtQthRU2/PXiOSKEyfiSq0j5htSpQsuJVVeidIHM6yN6KqR7ng3bTlZ5ZaYZaRFjVWt6ffdlqdl
bclaq00OobelbVWqsU/+lsBFamV3yJfS/g4aUV4rYHXv7s/QrgKP8mve1P+bvTPbjtvItu2vnB+A
B/rmNftM9hQbkS8YFCWiCXSBQP/1d0bKPiXJt+zjd7/UKNuiiEwAEbH3Xmuu7JF0BEK9UDlEO0cn
feHLwWeh078Mixwwy6Kxh73JWw06Jczs+eqr1Fs289xRFUykiYU0wvLNpDPGnCAfedCYxESG6+EQ
N/tlPydOTyE9dUcRLc1j0QNlILOYWC1yzMTguNtmgKFIVooOOut15plH+JmvU9As0h9PkZWIV8S+
pL4jUaI6YrvNeMUvALTRU7WIaFwJ2UYvwvezTUnD8DOti/jAypQe487ezDqbbelz470B7nNqADTt
sBGqG0unuXk61w1lj7orCMt8TMYw3kHvMj+l5yg4gk0NzqOGv3OYFF23M7Ux4v538xwjRy2/0HLU
6XKA46wN8VyY7pVx4VWmjbWjwgEH/rYevdJYWZAkMla0zLzTYyP2/jxPHnqPgwjtExy068qJujuZ
yOJQp7zSRP8GgipctbhRgjiUHxF20yMNZxvp1GhcZrhZcQOXt8NQiUPn9S9YkpBV1doZECJU+iI6
/wVj75sZ9x9BsbzQ9bmvLETmUNhJGXdkeWwxG2xbmT3YMmlOTRoED4TG20+kZ1fvSOKm5zbmB4eK
OMA3P5sZcJ6ahE/Rnxqp5NDtGaXiDr/iqIUKHWOOMD2C0erOxWtEq3SisY88f+rDW9nJ2f9MW/yD
jEsnZFg3cuOQWdiI2RAPruPa3AOSb5Z9iTz5KmukUb80LKCcvaJhY02x2EmC38tTaIgWiXFubzjk
iQsrmatT32bBizd78tXUebS0jNPiIkg9q33AcJLG+2IRBZNh7KjYjSBcefnXMJ2U8ejJePJQr5EV
g54P4/VRBpmzqQyTGOiornaDr55R5YyrdqK9QGARNozEfUaLOx4IFyecouz6a/7ktItAE6+xGJ+y
1r2kG4yOzTRqbyWwuz9hOjMOnEUeq4UI+9S3gxM7CDR6I0sgVhTWOqEfes0QU1633M3T0jGmS7Px
TTPIT23kG9SBBlF/1TTTudTHLXBpPXkRTnuRZUcR70DZEsZRx90h1P51IcNsrxjArOfYvSupbkkE
NZLj4pKsAngiPrWlnZ06EzaDVZDyBcDjEj0YFuokkK+94xdrbDO0eeWQYS1R0RYKBFPVrKi3Y+w2
E8A7wUYWN3jOuc2Hnpk6sj+73ANgNT/cHiX8uhENzmVG/I711Q8rP3xWZl8F6r13Aym8x1hi5iOv
TxYZ9eO/Rdz/pYgjlSxEVvzfq7irNxDzb9XXH6u433/oj7kdMmU3CACeIVNBivxDGRdEv1GleQ7A
ajMI4Wb/p4qLfsPXFHIUcOEKatXxfwZ3wW8h7GaLORM6AxOg7T+p4v4kBDZN/Pam5sEiAPB/1cxD
ssvbMhXLIUgsb0Gp51aXyZTMj6VFnyZJPG/9w9fzexn5Y9lIZfpj0cjnNQOUOqYHHdQhj+kXlTMG
T4Rviz8fpilv7zjlDmufI/Pf0Pp+0ero38JETE81KUst2/5lGtl5ygSFmE6HuZOk7NiTvCOHlcZT
4DZb4M3kcLIpbFyZG/dqDKbHv/6QiIv+9DEt/8w3plDgan4Nl2OsE2bDHHSHGo4/5nSY1Tvs2eZh
AEvMip62pymfWgWYIoDN1MROTDXXZAZtHNPxPtUhKg581eF8pUatWUssCEUhkBxUH4I/C+GCwtQp
DGapEySGakUe+Ez2QzjPH7Kbxb2ThwJmQLgcIE+zMyAXPZUMCj/HmSSMYSjP7W8L/QSwE8aHLKXL
wZST9YBcorluR87VNp6jW/p28Wn0VfOGxhhRLgKi+YOo7WU3VMXwVPTVvFfAJy5BbMCdjbOQYz7O
S9ZAs34lQKJ5sSBBmQxps+hSycnGm+rH99EQMIcbVEMWMF8VSotEo84hEKG+2tM+5WOagbK3wZLZ
NExnuCWwgW88uVSXNZB87CwJGIImyNq7GoMzM5KA1GIUNSFOx3Qh1Gli0GaW48ZBCXMSvS3vVNnF
p6XnxOlLi8FSt3A5Tjc85WY5PMl88T9xd+ztotBpVbZHVjrb8/tcj7wPgcUzNFbzY9rF9Utvkk+I
f6gyD/4Y8Q6NbXxyuipiHzCygwQU9DH2zfxotvwI3GX17Nd03uIpcY8y6awHckzUc04E4yUAeQ6q
Jf4mvJMU7iswZEwx/H6hSC4KDotNjLq4GmzYNLa4b/w0WsEk8de5Xbfvbsw/JgLN/zrJbYzzOGA5
arq9fMfyPT+GJO/s/awvjiCkmus5aMbN1OdFulGYvivUTFSVzIXDVYcfDYWTMe05wYr7ZAQQ7Yep
vHYxY5CqkgzfyM7RsONO7MpCK3SJiHjlnDY8xWjPr/DE8lc5zJjgWYcra+ITR2BlrmOhX3ZDejds
f8PaRYWy9cnHXXURg91BCB7FARnXN0tkEFsy271JAApuievB04zJeINgx4WW1/R8ryJp3oIi8tbT
GOf5psMLUG3qNAYRYcbyHfb0clWN6fxoj4hpMVML6hspdgZJ2EiRfOshc7NxkybFsrMMvluVcB/z
Xn/V+hEtEK19wzkgdouYkQvJhTvh+jWjM4vnH5Va80KScUziu3gZDdWf0qwtb5LwAzqoCezAAD6B
Iri0j6nyXk0baJSNm/YpsXk2V7Yhsr1t1uGGsKxXotCGb50bNNdN7vFQTvaAsocb5eML3rGzNzcU
Re5N1I3eTU9O8kOVqealp3H+anSIvEmfgClmx/WrU3rzRU7CzacpRGvN3Dek+qvG+o1cK4Wqj57U
KmojsTl/uDDlJVC1Mu5xW1fdZiLJ4moMZ5QEyhD3c90xVB0Svh+LZO0TMP5y7Y9mduhqWlrrCVXB
3puy9r0hA4nbVArGTnMays8WRdFlbs40q3yM7oRL20loP4cisoT/MuCA6N4zMEwvGZnAAtSDs1RE
NHaLUTEAN8f+ijlY7J1GCiD33hHzvJLuND9a4Qxr2O+ZL1g4SjeSs/OO5xCSfoeqk/Mnte+Owdl1
X0cco3jCTi7tts5Uxh3snnvD64H8NeUuTAPvbiG2e+UFk8NxMfkUe/F1iSeaDhkvUYLw/Vja4lEh
zdn2Rdxve3f+koUlrs6h/ypSm6ZVleCJdNNjuvgJOuq+uazLYdwWHn5NRfreVwzIcptkCi+vjHfF
2FonUnuijTW3AdFTXrJJmgQPyuLOV0bUDGjzl/hEstHJEKR7Z4XEmdlEsTy6tllQoU84S03YWBCO
wOmWRfGRNEsXQluuiBFX7ryO3Op+roJsi8gtusjTpGGMmI87P+WFlXlpXWRzTA8O7vKRtpa1po41
jyZBmwdMFhw2Oyfc1iNOucYJeS0rZtipGTRrKJPmxUjy26FPrE9IcSKKv0BdWhWpNFub7/4dF+SI
fkJGEBTKhXu4SopuONhNFmBZx5pbx+1lr2ywaLbZH5MxspjCRT48O+ITNnOs3p167PeJl7DnsYGH
AHTY5lJ76gAy4npADmWtrE4oCBx9Oq1SYeQcjKfX0KMTi+d+uqiQTKLEEOIFU3QdwIjy5z3WcUJl
A/Id0b2GxAkOroO+y5F3nM7CnYtCIDg2rK/mZmYRYaIvGtzbCFzrK4bozcXI7HBbYxQ72lOjNk6a
8lYp1JBCriqd5TB3lndq/HZ6XEYnX7c5Zp9QVYex2DiDUZ8QbCxvmIa8oz2XywMm2DpBuxkdpsWD
ydPH8y1EvWUzxL080aJw175dlDzuzDULAFVb5TruXaBcINnxbPVkeI0ocppwJw3AV0YEnnAkjgd7
tJN/Jks9W9HfG3durCfswDV2Mi1I/EkwRFkGezme/mOGGdVZucOwSYwkeirCxNqjprG2vlOnx3Ag
dCiiTrmqodXBDB2N+xLEwzUBXvOJnAIaIK4XpS4iobb8BgfjOo2X4DKaOttnsAUwYQWB1NuUbiqu
GgSYxyaF0Ie+2G8viiV2XsDEQZAIPFBKK3ss1EU6035m2pab3xoa8MXGDSp/2pi5ORwXKYEplUa7
763CexmLPss2C+4dwIqJei8d0KJXlnKHRfuQRI4jI2VzHqFSZyvazQpBwFSJHXXt8KXOLaBRRIxx
LmjkHczyYuODe6+3IR6MC2Mq9KByDvKAx69Mj+D+28tIYm8mYUhhYSXdJjtMVRirNeo372aGfHpg
9tl8sZHoMLZr0LFwb0z61xyR8txhHyqshRB7VV1GdozzrWq6r7ThaSgko10jexGKDadhFf6oCjTT
zWzE940I9DsgOCYEsdnEm8SjgxekGb6KtPFuliwz7o26aV4IfHLSXQ8yI9wkwOphnc5lunH9qfkC
lWJptinIq2sLA9SKADV5+n74AlpjPQD7UF+JUMrDjU2YEOfkMiYnFXa8veUYCqobWpSCwSolqILB
FZscyNvRCfzqEmH4csA9P25IsmIxbnPcJmVjg95MPcXmTsKVcV8lUf+UEeV3Q/ae2FSe31wny/kq
IvnZMYAbYQ6UelFeyvmjY1S5yqKA40kkpXXLMlh9dRq/HjZGAp6K2QtLZaI1gWXL5cy6C51CgnxK
M5N7Z0kjrNZm2c77BEfghTnkfP5+GDfgpOZ9zWHrpVHIyYix4/gLmucl6KbiaNOqBRGBExOS/fwR
kv2+n5aYHmtO6qWVjYquuR7Wr8DKF0dhR/Lur4uIX7jLDLxMiylfYFMvwRxnBfpZUtnakagTuqWH
xLDlKSbPTh+HaZrKXLZ3sEA53qMO2AzcmFc164zMseLL7jvv7woavBK/lm3fr4R5IuZNPKo/X0tf
O/j6c9kdXHDL6dqHY3ITAGvbJnDwTkBvCdeL+Ga7BKVhkNRMXZTnHJaufk1iwl4NWmUnxiPzBcBX
+bnvSUoaMnt6HDlx7/7mi9Pu1Z+0qHxxeExtx2fYyfj0l4tFuCboEjnqYGSAtgZV+Z/mhheNcLz0
xuh56tiKeMAslDAPolNQP9inTqKa6re84dwc4EW8+uuLOpecP18UYY22RuXjI3H/VPgmIIdsxKfq
UJLGjsiQnJ+NCnt5uYzGsG8xlm1Ympft7DhsPDGQhc85utA9mS28pu4g7vPRlSen8HEfx179tcmK
4C7EmwC2TS6aNKkxYR3S+L++cu//8yASKxXSvKCodvzg1xByrzechuYu2duSPY0hGO1nWUbzrp4n
VqesGjcRotuPwZ6HA7g/VHWW/RbmzfOI/G6bwVHcGohV4X2V9dXQ2u7LAFPiCumLuDCRxr7aLqKb
K7LNq+GiTdPwCOpfbEwXD0M28UKD+MoPSZR5N6ZFo74FU3M/FWV0yQFy2VUTaRcuPT4YEz3cQ73C
IDc27oek9T8ZwAU/yjAxvZVduS5oHQYkHFp8zr0jOQ19zwKGbp8zO8UydQlULBIMmbxXeCtKVuLz
WX2qFnlXFcgnMb3qY7vgQB+VKCdcM/NB1ohma09xcy0cK2SUKDmDgnBd44McnpLFQDiK37Z4Regs
/BNQt2BA0zQmfEkZA29jYui09RKRmuu+ceLCODhO3sM+9PCMKHfDB2L4Rng3ThTp0MYO/KVIjoIj
zSZe9L/QoYnxxlRY7Nf4SK1wYBIQ2heR6aqvQQGald2YM31rphiG0H/xiZMqqrcTi3BKF56jPJGB
eGAhdDB/S8wD1TdLbOiqZ/yv/tqGA7JWnlGDc4ia5ers6gtTt/ky570gzRaVUT9wujKxTuKe6Cgo
0srvn7qseA1a6sdlspoXXJ4OmJQ5A7aqv7tIjGF2Wha+fDYd4x7EunO02DjuhDNk+1ikLHqh1xXH
zgvrN4RQ9Zs7w5nr7MKGUImTb+d0YXtLJRpe4t8GhTZS9PtFhQC6pJaZJss5whapXztd21VppN1F
HXpbdymYAc/F2CNZSujmq5yqpQoc0q6z4K502v7JtHrsr5Vdv3kg+famS4XVWFTPm7Za2AE65kjP
dk5DScqiue6CDLdK7LKakEMdbgB+UBnFrtsF69pbeEd04xappcV/ZGoj3+l6862US7FSVIekHLnL
oUrZE2VDDgZHIracKdJbqAaj7Lw50DptW34e5yC8tEbaLKRWR5eJ1bSnjCntpY/4DCp+Oe8ZpHjr
OqyGJyZNlPfjnO1D3QGC+dFcl+g7Dwx66BAgP/wIeUsXgqCWhmkQY5EpaCC8dJTbcJFurAogZzmm
/trCbEAAkz4466ue3IgmVpjVPBh1oe+BMxZHS7+qk17fTSFGCM9sU8yd+t3UlniOmMXZW9QcdEZ0
8ZpNJgV8Ornyzqxa7gzSER5bvRc3VVLFutczXwgH5ZY+9NLXcXy+Kt2UqItgvlgSrG4wUcLL82No
T7RgeLyleZh6Y75yEzoejprl3bnjUzk8PgD2C0TSdE5kSRVcEN98KFwOVMS6hZd97Ht4kGkPGInB
1+BKKlsajnz1upG3ZOG8E8z+kfilHy0k3yuycjlrTExXwBdO9MLChO6Vicf6HrbyBBksFRF1Ckey
vg6mW9kPNOcqcODIuxE5TwufSIt7aOIsvIJ1hKTVjkkSpLVjkjzUG/WWMGnaGU2CyaJi/kkgfOnd
2ML3PnHgMZG8+IN67vKWjuDiCvkZTByNMq8b5XuC8nqrCIx6JDuLvg3ptUcw8LpudFnWqOjj07lT
Y4Ts5yFHjRZyNeZEDP40eyTGpa1j8evP/ZvzJjkJerdVjdTWMI1vhKXp4zIBBrCASw5LUpli9/3R
zGhdNi6toaq24nsiBKvLpmYoKT2cv2Gn5Ofa4pjORJaeWq/PyuTcpDeDS6W1TsyOxd2w1de6iOrX
KeGw05r4BsaAdbYeGamuUk+274CguSFC9Nb2POFlbEOrIued1s+zbPUyrOJaXRSK3FUg2QFnXtHy
42yi80XmcOBLddebc4neBSjQXq2QR8JdeoSbMq7fUitObgAo0zYiz3yNu58CgJVoBZtfbGLd/Tof
b8OIDmkiKnFfjgNdJJhDGx/KyMN5b7A6WsB9mKQ3AUs+fSeaqIPhkR+ZGIDngGEgeY04hkg86g8j
aJB1VLr0z2pOwi7lMNK93HpAtq9WWc+NjGgQH+fCrC4Xp8cEavPilPoepBwPX5Qa4V20S83hfLRY
zWC5P80jx+RG0J8z68J+MEp0wDHr2Odahc1L6hfxif6Fvz63BInbdo8hGpETkIwRoC/HT8Vq0iAt
UGKXYKREXj5xOOkodkpe7D12dLqgdcFLMZtD/VrYBg1qon+ecJBQKnQcnInGGjc2zeUtmz0Pz3mZ
nQK+DTpH80Vbu8kzVf3MgNsudT2hJrpQrTPdtjRtHpuAUzuzWFoWgxr4MiE+7VOGjStCeNi1/KGh
xnN41gwSK6eRfplNLEUGQ9qTpxH871ugl0qHWNNtKxxxs4Q2jiEIEHS9DOAP5MdTdtEy4Z1s6U5X
qC6uAugqD44M+m8BhJF9x6Wj3UJtTRYWRUhT1M0XVbYcOSRS12Ne8ZKRQ5De2EH1Ogwe35rODTtC
DOdVGQTfAUkKVEMIlD5zKsldZN0z0s3CrCPOLb2HWcowWWRHyXEC8jEnSOTLm6Hnhs8EqAF2oKV+
/sfzizmXOVuMYfXtuwce875hUzlWgJpvJ9uYdwBMsz2OHV7ojFNlAvwKJ5PHk+02wQJYysuWq8Zf
qMhQluwmJT56d6khJisK2HOjOFDNq2tTmY7a2z8jkiHG28b8TCOBTzweCRMZD33ovixtkm4WPYnp
aKhsoT3zy0TdhycgrPW/o8rvhvm/MRp6XsQU7L9PKtdvRfYBKzZ7+3FW+f2n/nDgY7O3GMohIEVD
rXWl/+sxtGz3N1z2TAtdGDysJQy8flecujgJLYJ0UKtrE/EZ0fQfkyHTy9Bl3vfdn/+POEy/1iE6
sMqyKe1IujVBF2ncwI8IITQ5gPH7frquRodQyhEcISbjXNMfgnG4gwgzn/IJKcfWNEWHqssdHoWr
UJCoqJLPP3x7t98rtx8HmRZz4OaHgu57fBZCW0BnTImhU/18NfAxGhHRSUB9V1nXiUC9ioelhqo8
DQjKVsPo9i8BjuFs1ZZhJynbW5z08aICd830svoadZ15w9+RQhelJ/S4eEZo7Wffi79Zs2FNf1MX
27/MXs9X7Ac6txfQCIipX6aiLsdS7u3cXTsTxt+NPy3F48Ch0NmxpiGwGObJyjcZShkgpD58ylmY
zr4Ehmht2qHuviL1UNY6MxqPpT/DPNaVuogIWk8Q7lbn6a3owftjWVIbkimiJ5XKC1GM3rTNlOFf
ZW06lH8z6v3zbQhcxwy4ET7PhnP+0D9Q34LZgCLbFOqaqMjoqU7oo6A/Rc61aqp+ukUFHH1qYqv4
/Ne3Xz9rP959WPBIo0Ba2TyL/I++rB9+rWcyw6NvVOHYWaxrS6T9NSlKazJU06e//k2/tF5Qi9Bv
MW3IdqFPTm/4y3PWYN9fJA78azJz3Dc51sh7Y8a89ko06daUzBDXjjmHGA4cbyz/7qHRD8XPH5QH
xfZs+sq+z+rwy68PAidLEx2boUUmhIv23pso9DXQnlNbKKz1aja59fuxkGfBbx18o5uvjiMGh8vJ
d1pzDQaLiIU8gMTutI0NwIgp9bfGGJqNaZD9sIYK4bYHz6Gv9H07+Em2/tNr+ucbFQZ62SCTDbV8
4GqpwA83yvR7r/K82LjCAFe+ZS2ZiCvU1x06OSTWVXJivC6+JGFE4M0i050PWTHT45DgowN2VDPM
Sjj31/nwLWud4OvgIfE6/fUtZsb/67fsQJ6iSwrT2kLwF+iW1g9X6bdoXlsygK5ylxjxiLqQ0+N+
OsMAOvBJdJuleTeUMw4TmO+oOq1qr+y2wb8HU0AUsrxvCq+cVgFjAuxyJTN15N6rxpPNI2ElISfT
Kqbu0MACkNXAC+JcVdejJhpIzTZIEgvMAdhlBvH2kJYHQi2KeztPbpGGOdOq6AOGeOASujM4wdcM
BSubbdYGt1+WlTmG+WWheQuANNxTqhkMyxnHMJopKFEeugyFtwY2jJrdYGmKw5JP740iEKY3DYrm
sewCqD6yRyJu2w8ytUaxp54ADIGwMv4SnXERWSWN114zJJpGwWkl1eaIs7j4mg2Nz3uvuRPZGUEx
aBpFq7kUiNqaPWVrdCNH4lIAh8qdZWmUReEFYC2GMQkl1jhoF6Vy4F400Q0CZlAYllV3B7YaGz+7
ZmWEXVB8nkozvbDbqPnkgQXf91Fu2KAZyuUt9Ot2i7CcsncQIa0wyKZv5BuMH+TQAeogNQ5oR3UG
eEya5eFoqsfMICvctZr1Af2tPFT8UTLkNQoECAhYkPyMCAniEXTTGRziaoaIc8aJtIBFEhdv8d3o
QBvJzuCRnCepoy2igSSTE0yXPhTnIr7rR9mV5YpIDBJHvqZxatvLixqNSROco5alvH5nNpV3Do7Z
ru8b87oTHcFuEMLlsifDrosJA8uo0nK7qD+Z+hyb07XU7A/cEyv6L9HE7SJgZlPFVK/MV8QotyTG
Jua6LRgj36TwuIh3EnMwppt5KqLu0ledwxM1xjRTxnXPXrjzjTSPb5C4On6ylgjQeeAcAm93VZG1
0QpfPdzr7UREBJCpCEPOao6hnaxrpu7gwyKym1FhY7/cqphTwQ55Jb7DcPFYMSsbZ8K6TFsMsYOa
E3WrmNgTSZxk4YfRD0Fmbsza7khAC/vw2gONEZ8qJ+gCDyPrpJh90cZhdSMxJEnxbMdqWCSEFVVl
u7nwy/lgKmZKtO+gMK8D9H/FHk9eZqy5rfaz0ZSLtQHbIPBDitI0bsioMIik6qrqOS/LCOtdG3XF
VmA+v196aqkdRkTbukjHlMqchBM4O/u4HZrqE5uxcwIva4td33AF27or6OOE1rQw+8/nZrwqQ0LM
tgavSks8ntWfWsfzik0SO0m/CaqB25kFivNJtRAf+w3kYITUngso4YkQxHy0QIscaIkJ2oCCuOtN
VmfxZuljAZqY4jK6zWMiuzFW0vFh7JMvxgXQQ0LfmphRdZBGQbO15nSpj2lmQS4QkZvCHuHP0VAF
Qcfjk5B5P40Zc2NCI4xXVDM1YoWM98hmXAW1j2nm4BrMbIvR7q/9JsI4UwEXvvL6ii0pIXdSqxsg
MDi7OEut6oU4iio9SbLmp50avSW7sLqke3Bz23vzpphOTWjx8O56YiqdLRY6oEVQ4nNkJo4Uag2f
d5tZmXwpRurmFX3o4ZPy/PFL06bOAb1REm9D4dEFZAbI3+MVdT7taGBZ1wtZWO6d6jzrweqIeViN
KIAxc1pzgIzfLvPs0E62jckooE90kxlB9FSZUj+ceS7VPigUYL9pdrtwDc6Re5OOFRdWE3xlXbCD
RU/4Kni6S1bJdhNa0QRfR0WxfZu3RJvd22EVwURwc7QUHS5hDp9YS249YfgTw/2SX13XdF3B6pXd
sjdFoD+8vnT69vq6oHtfu17Fp+gl7gg9fRTLOhIDr05ToGG+q2iBkFzTcypI+G+sqXZXpTfScmeA
006Tou1KgeD1V6WRAm9H9SyRw2lZ43YepK0XDV6mNZ+IBYSkCn1ORgr2RHZFdAqHLAtXIQQEnos5
8d/GSg/6phYqpNNNprpgvmnnwLcId/2ElGXcq8q0rmWUyBeXCEi5SpkL2Kc6ZCZwQVA24HBEF5KE
mWB29rSYR4FeV87vohDe7dQr2PqS0HvxPAKpYlgTk38xEy/OGoKyNqVVAcELdfaMxxVQavRMX6Hc
lWOTgNV0Webmdkzvs7pTFwSD5N7Gs1s7Ydnz3AB1kx09tbkxJNvCrnhNFiN2oqNLS0x+K1mQ51No
8UhtR71ib3OPlIsduRfDlk1mlBdW2zNSjyPkFOy0Dn2WoJX5axuR5WjMHNNPS9ThfiVbcKZTa1nB
QHSZzV81lZZOpBuJjD023Bb8CVCzd0s9DN3VNAckOgyAQcNAHdySLuphGeEyrgkFUgsuN1HXVwzg
3UujM11aSrIC75DMY5PSl1dl+sBJRH01CRGlixBkCtd0qkZ4ZOMQSnaBWX7CEGhln60aif+wWjiB
zY+ITIyIvww7EIYWYOUnI27GL/CnjAFdjPKxMjEkvUNgDkeh7aXKtnh+eUgzu8udW8gki3dd+o1O
S2oG079y8Z1jf+V0o7Yj4U74hsKK6Uq7BCVrBwP7rTU5iIaGAj7gfgklT79wpyRAdjJjvUGC7cvn
0ZtpC6bwlngdsuiJZ71Ut1UEdmnX202U78Iy9cfV1L8kc+sZNjg07TEiTmncjATMuuTdFeFwz6w8
IhYGZzgJGnBv5I7CAU5Y5nQCFGrbpM4t0WCFf4wnHfqRTZORXInWoFldKj1d5jTWd1cFrkTKyEgk
O5WGIiV71DSPs3R572fYyBn0sjT4PrL8F9n0N50UIriYGP9FJ4VAuPbta/1jH+X7z/zRRzFpibi4
zyIqFubQumb6g2SoIYdokqEpg0a3z0SmP/ooFn0U29FNDmqAn0mG/m/UBXZE58PznABS4j/RfLu/
lnSa3BJQaQQhv86Nfs2pNrGGmLHB/gyUTOYRDqgonPvP7YBqrD2hgw1w1AjmFGm+xwtHL/TSYQUk
bLfEyhR0K6+e3QaQDakjwrmqDGpkUsxIMEnMHEYJGFC170XeTfFehJmXZZdeMg6MtRf+bQxOhtcu
ch9Nj3YnKp2kL/spvbQGpIsLsYphYKxSDGtrY8DoUJ4If2ZzAChVZGgAsc2ZL3bVxloF2KGv+UR+
OsLXbegmIxPxdOrT6CbLOlB5Ea/hqgwRra05IZBOWvQtge0AkOHCrkmr5VT5b//x/9R/jIB+/dVb
Q9nRtdl79z/1x/9Q6/Xll587kd9//g/TBA88Whug8JrN990a8fsbFAS/sW/RHzM5HJ9flP/tRDoh
r4nLwxoxYqfr6PMa/9GJDH/D4+AQFh7im7Bt/tM/8L6fpTc/NEW0vwDYGZBzmpCO7+hP/mO5PpMI
a3GUMg9i0jDGD+DcN/Trj4iVtAjngEz+BOd2G8X9Z0sY5NSqv1FlnEUsv14CAQuQgPjMtqab/nQJ
Nej7JgyZ0dftTMoZEFFO0bxgEMlsaTKg0bnVbkGEYJPwGpN9tx3tF3ewcbFuMK6CMefkDQZq10VE
MAacmjQgEavACnvhhjMKJKbmXY8tsxoeMDwqQ7zmDDT1/51dF1T3/KiWep+B+FLGdvYIgK473vJE
+JfSHCooLGZXA/NslYOiVlCFO9UT0wp2Mss5TLgRS0T7QOovkp7CFunxndvxAUINEQqNK8/LGU5C
Q2eYd4lp6y4uUK8J0DS2gdPPj14sx9iqJHjD02psy5wQId9Zuz7pkZKM9TTd9nWxGaZyzYH4fjLg
oMLWgdlSboeuecVcZu6zor+lcCDopvqygJnvcrGW/ljs0VeEq7HrChKuqvdycs29yENkX+b4XhEo
nvi9ugQu4jGlIXPIV/wy5tjCQdlGJN35Zfl3M/6bzZgXTHfW//tufNN+S+rqx7349x/5YzO2/N9c
+moERQEC1qvJfzZjhhqeT6BDyC7I+MKnN/jHZuz/Zvu2Fo+dLVZnb9bvS4lrscpEtBKRGsA7BDbw
T5YSx2ZR+qnB6rnIlQMEsCa7cUij9+cXWah+EWMfZbc5I0tSXBzLZGLR8hLdkJXtuncu2HG1rxnt
tjtY2rrPMeqeh4iHepyuJWcQ2IVCCvLlMtE59ykEumJ69sLBECYD6rZcNdrgmiyVOd52hTS/lmYz
krOJISAL6SWmocmQ0ap55+vUFiEo3chNttT9+UkPEj90MkINlkiGXwxbZGve3eQUgPNY1TCE1hM9
sXuPWnmfLPWy4bTAYEMwIcAi6/eQpMipw4hbNC2jRcc1HvHPfwknP92U8OBW+HaDax/DMEifJb+c
GKkfg8HrX8cc5Y1rNsTeYjRP71ukfVhW6mm+Hfoljhg4jmW7dWBxGBh20cBj3iiaTcSrfyHxujLb
TdZdMvpfsnHoHtXgp/k1s3Fjo7ImuMlak0iJOZsgjhW+tk8FdFdXcTRFwwqlRDZ/CryOgEPuxPw5
nutqBQwWPvE8xcknjiVxtFL1zFli5vKPmR+nF8s4TZ/dLLO8ve9O5jFBkrBF3Y73AgFiae2Czk+T
FfbY5nluJyLaE0nAMAk85cmgfK1Xhhc29KbiJbwJxRgQVVa4PBI5Nig4I1OqFnDGSrUInIL5petn
6d/ySYgsJdCwBO9awLWk0qafYbZk9Bp5+hG0hbtNk0wcVOb2O0wV/4+981iuG8m69avcuHN0wGTC
DO7kAMfSHxpRmiAoQ3iPhHv6+4FV3b9E6Zeie9yTjuoqiSBs7tx7rW/ZAc5pFagqdu6ahT0QzvQs
Csy5r+4QS7SnuSKUVi8a445AXtQmpKmeQkHptKFLaH8da3T7Ey/NtWMaJNvGc4WTcBPNnmvsmlKr
LwXl4HylY9t26hP9tpEMCE+STutuuRCi9gvsPvUtKpW4OtLegW0CW3KOSqq/BDCRKjpxOYYZupxN
DBqBhaM2mFNAs+fq3akuWrOW6NTfFyDMxsDRJq9+ytvBaShRYfrPsceSht6twio3TWtQk0kM3ynF
gYBJi8bdV7DeDOOJTs2cTe7OhXY5wGBiI4gt/rrT3ORyKPv4wg7L8QUBOO1lgF9qi1emmI8YJWME
cXjdoKjhf4kPREOY1QHFXW5saPT0OOFW4MFBXzHGZZQkt8k0G4sfNwMYqqoNC97s0HVCeiVzQkhW
WpGjXYd4+i8J3VMrjwEkZRVzN8mmApHsY9Jol02qlV4EA1RP0JgXNMOvpqUYr/NO6vs2cwDbRxbh
EaSxsJdOHTR5ueYk12C282EHeoKsPGnodhsUuTs+myD79r03NRT1endeaEwvd57SvmiLV/JOaTaM
VVems7zuSW5adizzBSGhaq6eJ6STYsMGIn5YEE9UexHWbUkUr0ijjafhEzvwJZrvBUqK6mgyVUD6
n+emvc/1mC6TkwJNZbLbvsJOfJQK6RWkqm65HzJzqA9jRiQZBLl5CtxaMy6srtOvFijSdwhqeB/J
vkpRG0d8zSRiiA2yzJR8Yss9pciYQJnR2p4uJ4O4AqAhJYnYdZvtXQT7W3DWwAkS7lW1w0CTBuYi
rDutRqyys1SME8BLzYvKLr2t5aa0KjSg0AjpYzyS9UK0oW7lYB37jPSYz23jpC8pEDFGXPnwkQnA
0G6RrwjeNbK6YAoxYykMm5SyFoaMn1sqZX4Wd1F7wR8AAm1oJGtupGnXMwAkFzjfSXSgRBFXCEfW
+iadczFg26OljoeMmBVpt5G1KYd6OGhNa1XbsC/GqN9UKG6xa5S1ontG9smDAUXiaRhh6vAI9wAa
J5qBHtLAg+2yZ1qhe0HUh3PQm7R6SYIhqhWxCC44DU2IX00j2IOwE9eoDhVYmBbT6tXI7O8KVqed
7t2msp6bfnqG/jNg6AM4aARGQg/EB07R09YeoMtfYbqiLTob3bkgcxWtIOtXdIfTOGxprYp8pqkO
KPetxw5Wgo570/HVuBZuZvw11/xvPfWHesqA5oCR4H+vp3Y0N5KvL98XVH//nb8LKlf/Bz9C5+tA
/bN2MP6nu+E6/6DAslGiMHBlu7XCx/7JJaO7oZP3wNYMHTmeBsQJfxdUaxWGVp9+AkMfyI2e/HcK
qneTVEGBT0UlQJIxoVhlWz+WUxGdscWtK3UwTQUOAbANsyCBBehSKMtD2y/bEjGgQmzqxQR+fnet
bv/af30/bn43baaGQwqyeg90chRR0bzblTVNtHgDn8/9qMxh68yFvTUSM4eclBSH/+BQhFLoKANW
6va7Q7VWOhhGIXv8qEgy+RCNG6tDccsIv/kPzopLuYr/DW762h77fru7GFNGxK+AVLJqxKEeN0GL
/dfvJ0cdf39W6zj+u23t2wW0OCehWzwUxHr8eCikMyrLJRfQS6ithtlkxKDs12mwA0TAJGZUlrb2
gDKYk7BMf39wnsFfHHzFqPMUU0e/O88eZFVo1X1PPKGw4axN8bY0RHP5+6P8/IxIk+eSJpzA+Io6
4cdT7IgN6oYmVIBRBJxvYZYdLbWpcYYtgEem778/3DuBDFdUrqIsdhd4GNFvrSf9nbRANoNpxUaP
n3Lm0w9o5Btuj1cXj87GyAsqG1p2vz/iz5eRIBKT7qYgtIUi4t2OJoyzdHStSq1MJ2TizCu4WfgM
fn+U9TL9+KRwFDof6NR12o7Wepm/Oy+gKHRhmkztLUgLG0vTLtFr3szQIAi0LOQfzulXV/H7o727
acjioiaSudq7A/FNIVTdaCiQV6QZGjSSTDZtln3+/QmafEh/OkN6tRBAkGXxQL77lM1xxuo88toZ
sS1uANPlT5GuwiPx8TBiqigLVHN2htn1mxyLh43N4FRL66CittoPuD23aiLPoR2d+ss0WdpxtoW3
McO+uV9ATiNjx3ua4R36/e9t/OL+E79JxJ8tif786Ylzu8iGXsRrlIykw26ERkLThkSqYatpGLKS
ziBMxEWKDD0Y0wz4p0/6gh6ecO76mvwc5O915N0waPu7i/K/qoHkL381vs/rG87W/71aLPVyZBCE
vCOtibdmGMsATdqEuMDu2TlG3eOUYHHSR9vLwb8u5Wkq0/YSPcGQBcXUA3NcS0yBh7SBPryxGG4H
eDzAIZjRTBfLbK9Ne9GObOnJ9htW3iKlGyPN1ntSTLaf+sENfY8hud8KzdnBfkk2g9W69I6mU5/B
+SUTnSZUKLF85PIiFtmjGt3uOhOztZmtBZuNpUjV1vqbykP83CQk48yCYOIJp+alHs/6B61thn1a
gr0M5fyazda5J3SWgO0IypUd9zf85HL3+7v+8wvigrGxEI4K1mDHefewQpmQStIt2yddfK1lKkYL
px+NZHpgo47oVyFe/g+OyNgU8tLa0n3PWPHaaXC9Jev3bRgeMfyu9fwXrxSXrYUIhPHm8++P9/N3
G+ceXxvGM3gKsdr/+MHpIm8ouTf9njqcJithlMeI0PSta7Zz8PtD/fyYuoR22CZmD2/tc6///btv
W6TwsY8oLjHpDBIOX2McccQ7f7iAvzwKTkTKFAQRXMMfj1IwBCrAubPc2S3OkcbxtAMiDPf29yfz
XrfLCsTZQHV1qRZpw8l3x8kQdBhoNdAhTQZUZaNLd/ZUIEDtSsDIYedQUvDgAw5CrOV+YF6+r0SW
/OmztGroflwwUDTTDJOkgVkGI7YfT7dpKrEkg9PtBUjP7YhYaYdipd+JsacJZoFfOAIF87atXn17
Y0NnfTpCIdCHq2JZyNvLqvAPd8D85e+0thJR2XrUrO+WlUhoGqnqVrcnr7w86q3cerpCnQBP9DoE
UOnHOE0+5kg2/Jyo6Ru1hj/bCVnZnlsSflLm33L2T9eZS5LJMn6C0mf6kOnr+7lU4O37RB5kFI+n
cs6vgX7+qbj49QngdrAsSnre/3UN++5JDY3WK2YCFPcins8RmZI7NYroMeYr5tdsiYOQ5E6/cOye
FastTgiAXtzEeeha2zuqOgz9CYLAFp2Id1ctTvXgEre6kOt1stzY26GrmIMRBDtrRZ/jMGzqP5RH
xnrbf3osvjuDd0/niPufXNIZFJOWRqeQhgc58VO5DlCCnrbaxlIMN9NUp0mBC6erwar+/gWxfvkU
0IFmMuyakL3eve7uzLcEZWe3T7W4x/1EbupnyqpbR3SMLD0d19MwfaDNFn9BY9yrIfLTyoyDjBR6
bCrdztRJX2xpVxPuYACEcExV+zR19f1ETpVPJ8b4NpeGwafSuXesbCv1FGWh5n2o3bQ9GIPULzVp
5Gsww4sz6Pf2zIFwv69hdF73JwjYz6Wba7MbFIIKgTSjdUP6/UMjTdfJwpQPQpPmH8pw7wx4KbUF
UiyxJdYf6sRffLZBcdHhp67nB793L3d5ZpctH519HZWvHgJtVm0oIQJt3B+OtO5N3j1JHGmV1+Pv
Zm7w7mUmeljVDhkX+7mNHjLDij6k4C0YQM/sJuQMxgl3n+aeMDf/KV/5F6svfDkTZwTGCJ3C+8cr
2kfAuMNUZ+xORxh1+O3kNGddhK+5039my2sHv39k309A1286cYxIEgxC6UmfencLIYl0U5LwyLIN
L8/4lK/NObSCuSQYxBqWb6iiHqokn4JoriluhJtg0Iralavzh7fnlw8TkgpWFoQAP81PEvxmMh54
f0e36gO9dmx8llintAS0iozT19+f+S8WTZjsjJEYua7u0nc3mZYgsbVq4ibTvN9HNWFJi3LjP+wR
f3l9DToZPElcXuG++ySknRFVBg6DPXvk1ofBEkPaZjpkhzCyRxTKGMuFCrS5yWFIwq+gG5CjhdUu
lsX+0zfy50051gN2hWzK8fLI9+/rOJMEHHcZv8zQ60wRSDLq2uUKA1rkR4Wh+XVXlPvY6aFhZEr/
w2v1Pjr87VmjGuJiU7djT3r3rBEljBqw1Nv9bIj4c+20RD9DlelvOoYsqMntyrb9SvEDsK57+G0G
u8kltBgwrBsa/HHmj9o8Xg2xFYUbs++V8Ve80++fjF98aFyY/KS463hDHOPdkxEzLJgleKK9PYXt
DrvcsCUe19tSyyd/uCS/OBTCN4EvBDGQ677v/SSp0dUNOsZ9v4TFq7BmorjKuGAKYevd13/7tKhB
JYqktaX201etLkFL1a5o9uDx2ztSD2y4D054kbY9XcR/NRpv//pSft88+8VHjCPRFqFExKnxvlNh
LjBnK8WRwHZEQdiX9T1BoZhV9Q57wVQgOaji+Q+fj19eSvbXAtaKIVBf/fjljCK9xGshmz0S1MEv
yNFGh1AQ8KHjxP/9+SH/+nmFoNIAtekgvoLh+e5JdjNRqWgxeEQE9uWdDQYaz1AsRoJfCIHGTdx2
ZmBTk+d+Yw0juKa+VdN2QZxcQIdnwrFNLHqMR2CP+ZMJdz8GQpC5Cs8pplUYsk38Ai5Zu8IpL+Fj
xTmm2Y4JWrwpOSXLd1YEIQmQcjR2I96m+eItOzpBFgvaSrSMpYBQAIFUJj18Bo/S3KVGMdlb6P2x
+YwnPSm+2SnNEhhF7GDiC1LlgZm0SdbGj11eGfNqpffkHp13IbaaXhunYkHZuO9UNnTXsiiVeyWY
W4Z3doc+e8f/10ZEtG2XkWckPDKFSkTG0ZXrlCv7WFpVulOSZKtBY6J3akutOhhthuNujlqz3Xhx
8lR0tiWQZGLVOQIajjAmqwoyxAxNkFF2jd3hMh3YTia+7dXoO/BEQ8FD7MpoCaRlqF8UGppL+g5A
i4K6kGtxlZCj8eKgUEU0FvaTv7iiau9x02rw2PsunW9H2H33ZSLafjtrjeec9QrayJZ48kgdKWKn
XeNOXrITwJ3rjaijZfE7KBP7kgCqapuTrdQDOIb2s2k66T4SbUYQVV5Ult+JeDAAztdE3rnqjj7v
TuE/+hDWZv6cE0927ktkqCHRvQegHfnqVr5R+bwrm44MPac8hw5NVBGjtme+ugezMgYZKVFM7oYT
NJ7RN+Gvp5kNNFyZoIPSydqhnv8qLG0kCmgmaEy0zt6GhrT1RGLvhbcQyTWSKoapObogUmf67PTI
XoWaGeQ7w8vS2CSWW2u2LYRlmeRPuEq3Ntz/W+kxrDf0MrlFzLf44LyNC7fI4ys8MDDxHaxJXRI+
TYsl91Iz7pIEGx86q/AI/SjzpzRTFBUd0DxWiaDrnOUuyycYnqQ6ER0n+Z9sDRnERCDAfU7k9Cx6
1mynHgRCGodkljkECowWmXHc2VtIo2d06dPWGN14tywtEHmtV0FozuZ+oXQ9h1FefyrdTr8sY4cA
hL6xg0nv21c4lsSN9zjYXBrWxGdV8kg0DyHFGMKPZNmZxw44B6ia4WRi5UxkbZDKOz8XKOCfyyQ8
OFLcJ2p+xoWANEv3aNSp8LkgVr7lDSzc46AcuNkaRCfMMA/oMVc7PuAU4oTcrb7iCeCWke6WeksQ
s284J6023DZR6547hWxrtLrLHr4sZJc1C0Arv3UNKZqu1SeHpCswGRXu8Cq6HjlDQox8FmQkVi0z
JjGAgxZbc1NvsTdUidc/ZJUbQyLh4flQgCueAqdhH8FiykciRb31sebaXzcjT1k6AwFnYnfUVTRj
OekrsH+Le8E/wJrhhdiGqGHm7tKdx2jsPs5x63QN/v5QjCCtcLV91MhmhDiD4Qf01VjvHc2svkwO
AIqDleXk8xVuSzTXXKEUvNQ0uyehw3FbQHPzILUT7Vm9o0nb4LBouVKMaMs8WNxieHhL9jTzlHjh
osyS45ja7VZibbo2RhCAVcKUdIOXfQLn2emfYYlST9LfraHQ6vkF5Lr2S9+5kb3N5wjLJShE63Ka
OghAQxa+ejT3FakGNnLtGqFqsMzu9MicqXht6xaSxlx0xie8Jm3AFk3eeKVZf8T8MgZ4PeZ9T8Xy
4BLI8HHo+DkzMh68PNC/FoL7/GQqxRGjJrAZUzIGSVcGL+5AnoTY8prnGAvbF0gj2S6btObZaczk
kKKThbKA+2OXIHD/gOQVA55DJk9ghxLarFo6Xo43NEOmwy6IbLAnKQXXEc8HJFhayFt2pV67A2w0
FIeixvy56RP4ESu+CJcRw2N340VjmPgM/YHzFYwGgbbE+foMauOJ+Jb4HtVxvqkcHAw7ws1q7Qlv
CqforCbqC0Cb/KpADp8Gc1LjVRRCIkhc4GaVDmeo6mFUiFjwUy04bG/QoKE3oXZQiTQnu47jGyT/
oDoYTG5pnMmbqOVV3ZZVsewWBZpirCZR7DFzRzfQdAfHryWhKLxEYMlC7i5N+BW46AHgiOP6cws6
6k4srfHQJVzvJM3INsGfsXdjLqpGjviFxqN5V8u2/izXHaZf2ks9BFkDWIErmxzkRMKEreFBNloQ
C7UBhGQZOkgyc90+DzHXdXEc4D9G1DYIN2MuK74K+BormE55fffVGzt5I5ZGG0lt8aKbCS11Tb1L
MvdXbFrCnViBRwswnDUa4XxpsCzXweihPtRAsDbwb1bUk6vUyuyrdGQLxixvElmFjzUipGtbquqT
HdlZQATQslJpl9DYDC5FpFTWSndzwQO2OrRBPHEXLZz7g/DgbrgaYJQygnVo1fztWteiG+U1NhgW
V1KBl7rLxMJq8mObrSar3qOJE5CWHp4QjvAH3qC+UTTmfZAujGs3C+85bSyITaSWANxzBug/kZB+
GM6whNp+fcoVQdXMXEx5nxRwMJCbwuQZK37JXJJz6/Zt/WKlMdAvQlwhQwMAvpntAhJGh7T9OW+W
6da1O5BOK5QnWW83IYXupSTZ9tysdBrUuvPOc5zV0KUBmxYdV81NiSTWI21+1RfyIuGvwgajaR+e
cXGBctZjiEvWyE+sluxMyT49vkG3lhG32mlBDh9vtQIatEOsYknqL7ixDf2WjuxUWxtLqMgVlj6o
cwV6FA2Qh4jZcm1q1TXzsRhQrXHuPEkLMg8+vbbgSeObFd/kWVoZAB6X6lazUpq4w5yv2OwOsMgR
fCfoFa/rXytXY8806EXqN8XYvJLLZTy9IZGGsTO+2UOKxZhXr7nja7G8VmZatz4RzMSAtqlU30y0
dZJ75vDs1zWXxWYl7/Y6jPB2g0qbDCsz185er/M1c+zh21S7zR30Kxr/DRjjHoDLx4kEljujd6Mb
MK+wQDz4lUnn4h7t4tUl4/J+l0TQf2jIeNTvSAHs+MZX2RpBhBHwlYrauWJPHO5qFaJpREvg0Dft
LfSFoeV+Wjq3vw6LOtoPeT4chF1wa1g2L61WZGSsO1FyawsSh7HUd49tPSANW+LXPqr4V11d10E4
1NZn6UVyJ2pseLXAXmhaEzE1g2XvDRBSGyaaIshQutcbfLrz2ShakqJzdg2lSMMnM1+lPVp1j/Xg
iuwTlJK6DqCtb9tgxCV8DY7ypKt4IPi0bjksKk99RBWDhZTvhrUwXtcT7WqytfqmBDB5b4dmtSZJ
q4iPbrGQgsKwsTGkfpRJfxrmOQ8S3s0rPRrbS7K4ylMUo7ym1KcE9Bj/0UJ98ciWP2ZOOZ2zarC+
Drk4NYlu8EkDOLFY4IlLRKTIOMUFXH7xgXoblq0+keM6rnOmqt/FdJaP8I8cpmXwRg9DWs0f3GmM
zjo8oJ0z1Qe7ypsAgBSGq6SpDu64vND/Kz5mhbOstmUuEmq2iA89OxzfIUc59tMs646ZplubISTy
MEMWuOuUkhdFSLiYIAPjjn9waMqH2oNqNJtPnRedVcdBlAydW4XrDAyYhS7bCcULTlL7CS9xfkgS
52nCzLKnXQp+RqeU2xTJXG2qZIyvEpfGDVm0x9BajM+xHo67wdX0PYE+S+AmqO1GCPl0e+N+M2a0
CqN5ti8oLsSHVMh9Kadqx+vEB7hK2Z1GduPtvdzzXgco8x+mWhjXXuEtqBYK8VCTIgQq2xM7ybeL
U+vyJ0M6zt08cJfkAKJk51AXbtq+BaRBWNi3hVET8OWoT66blMeAqB1YvoBriZ+ra6LhCLYlZ7VG
RcUAYUMKkukrx6agR4z2khLodYowIvRkbKUbKbTLaibFDVrdhx6f845XcYcfLaVQk9A5Qkddk4wb
PuL0o8wQAxkojp5uardPzq7eLkFWWO5FNyd8vfQYgCyopsxq5U1Ry6ryYxjODC3y5TjP1XBlI+ot
qdGgbmOFKom7mVL8zRYSYszBq2G0JQp+k2sprxEztOHKC/v0uTCFvZcGDXhaaxUr1lLT0lCJNt16
odVczjSz2dU5Q0JuV0vmm0fW2hna5qlNnekQDr0/uF12hU2ouuhKHAWdqHKGoyNJQmPX4zBK543d
pQdj0rxnj5kp+5yXtipXJ7hc/KaGKAumIgZ5PvTGM97b9liZzmdjsb+F8DU/UbHmn/IOukKK4+DR
ybGpWwRtbntHFXezTcWSg2Fk6O31C2w2uAGUQxPRscWQnDS41iIYHL1zDg6wftYYiPI3GmBn1Lcz
2eW0b8hdN92UyFCV53yEKkOmnwpE2Hdm4xZ3BAhl+SaZ+YCm8dh/zTtTJ1Epjb82ob6sfG5+YIMK
4CTRkt7PwkTe2VLxcN8SNjno/3JWCc22jnntsqJ4oAdZLemdLbmB5TOiIXmsiCp+oD5mZ5oVsThF
2dR9LTIQMJ3qaCJ0sypeM0LZoaktffhJ71Ljc/ZmmKwEFuOumcJP5IWxCRdhQjp6vYTdV03WRBqY
eL+c7ZLJ8j5vJj4MXTytSfFRP1Q74Y10NHCD8XjEpqLAqUogA7GtsJl7URV+kuSUOBuvnvI2cFIv
I70eEWyNhnzus2Do+C0xziKXCkpUWg6bmImDpokou4tkkT37Rr0cjNgfyWuNdhSv/ORFQ+57FCPt
xyAW3qzttXktAXompFB9JkijaawTam+3hB76eWhzl7SFpc7PJxV+GtoBKXKkEsgHuN2LV1Mpjqoa
C3TOKCzv018XUw5ahJyb8WTiEzCBMs0xCJresJ+o9uTEEODeAOtA+702BYA5lPcS/VgJjjul3YOy
IGGDmU3ZoTboAt2QaTwZOwCC8mJu++pejigquIXMW/0xbDi/zJH0Q9paz9KLDhXDsC9mhB9X3tAP
r4NNb3SjTJAmV7ZmxA/ZPJhkR4IgKEDR3GWO1xD2Xbv6A27absayI6A3CMVJH8xB53ekKue3Tkq8
CLSzplJj/lcRmsE94d2l9x/PAX0ZruKg9fz5pQTil7B7STb8smt45tB9S6Bb5HtPtbjelVckKV50
4MB+rvP+bEZuJzxM+n+nEYwQeRhVT0Un4Y6mRyTMNFFaZitERDaJbHnVBRtuFmHWL79QephhzVcr
1GQBeHQTD5YOiokSMifNsN/kaAMfjZSwjyav9BMz6fYwFsq6K0DaXaJlSp6WJR4fRxP63ls/8L8a
1D9oUFHerHPkf7WGg5f+5f/8ZTK8fim+/b//e/utLOlfDi/vaGV//8V/mgTFP5BFYYin44549Hub
LRpV1gnDQDW16klRvv1LiAqujH9lM/tEEOche2DY8bcQ1SJ1CUvfKnI0EI+uQ5d/wyTIgOLHbi/R
UQTVrHZdwEMG3LJ3M5y8QClf1Pp8kLyzc4C/Bpm1zEfr2lzt3lvPTMlrIVOnLXZjTwWxMbu2PQq3
MvTd0rRj6se5ztezoZ6RQYxgkfAy7G9B632pyU+/GW2Q5sVMwrdI1MQSTIvYwPDRdVtI7iJY7Nwk
AsTqDI3+xVz3GwA3K+kwhS4EpLl6agGHn+a0ia8NV+hbR1uWx9DULBzlfCa2racDe8Y/0dxHWTuV
B6CbrHEGBIcXdqAkLGZGtToZ8FRTHNc0VBmO0UiMywPCpOSbZiDKGfluXcHBcZ7lXKUq8DRPXJKf
SCa34QDD3cDZgjWvZES6jTbKW2Ip8ovB8tIbvIf9FZsUbW+E6cIiFrLbrfph2uI2ynapA5DDl1wU
f5rG1WoI+jEHnzKxRITAv3NpPbotl9nQHBZOZcb6qbQjtS3ZRaERbqIt6HYPM6MwTuPiFbe9Ztm7
3l6KO2im1W2q3BYSEEML9k9ZeUJGg1/EXUI/G2NnhyxJ7/3WLa5KMEL6dqYGixEDYifwS6l/AO7V
X6pKPHdgAe6NrivdvdsiicTYkUY1rBE3oxOsrKcpz+i0K8slGTZKJ39YwvBKVFkSzJbOklCVC4bI
oTuvHfx0S4KSPNFd0V9xZ5RbURhnZ7gtvJw8XUDhe8w3t0KppFr9KRaBw536aMx19MgKNt0MXSoB
itpbiCS9Lws8qk7cF3urnPKTl7fhpVdTcki9F1cZuJpkFHaQVSAqZ1ut/eUovGcqCNVHk8VhJK9V
r4zez7I0PRNdod8orXOCcFo1UixtWUqcSEEWhB8rvYJXXRUk2RGxd0i9UO6UXWSv3jh+MUJP2+GZ
YHsc97lx5iGPNt00NUdiIwoqFM/aMpalic2wMrBLeVfxtPmG411UrBVYvenPanH3vBQJq/rkaLsY
YSXDd5ffssOsEylGgIYyklM+xNqzoCF0rPO4Ocu8rq9mBkQnx+0a1B/xvG2R1vg5M5Fra2h4bnhs
gT7YNIepwKkLyjgJUqbsiJHBjMHbkdOZjNkVHZoQxseUp5gj49ElLzqh62WMVo3rZhG2CtIxjmL3
PNpTzrh21jxX3ZtmJsd7ibVD0o9vmMI8sd2N0q0u0+TCbnXnrncZbX+YxIL2VBlpbu0AeLOWMvuZ
Of6QXGPlNz94Vk2BkqcGAPI2tOJ2K4xKk8+TZ5XpkXAultW8WoCAsUOCTLtvK60d7sGtiPG+zxIl
qcsjLbWgmZOY8DFjx7uUAT3ikvl9LDvTn2syV6m3zIkvm0qi6GNhJFHupzHhCEGmVQWP51jN+naa
FwNjIVJATt8FWR0FeVpiAmsKMBgRGW2u+Kje8oCcv8KBuEYeNhO0dtUp6UtLTpsyxNk4IW8pNEDw
GKl4QnRQVA9lhjwHPg6Kbt/siUDixTKmv+at/12p/7BSGyZK/N+t1PtvVRv9aOT/++/8j1uEdQPj
B+UyyAuoGP+y37ryH5hnGSI4qHHXRZf/9E+3CFPafy7K+j+QJuLNBUjK6kwK/b+xJuP5f7cmM3ll
9ffYACA/op5Yx8Hf6dU8s4LTVLn5wXKjj3jLpk3fsWNAzvNcavZ9S7oooYjNs1sYzzPIp50Cf9sx
xOnXaQ79N/NojVj/unXWU8KwO3rr/AcPfh0460yoH7z2dQ7xK2CspH+9zo60dYqE+Es/a2+TpXXG
ZOVMwGo3SXahVk5bFTlnQu7d23FJgsztC4IyyCqiu782d5sGD55JFO8612L85DdDcTN3pkThx+wr
ZQjWrtMw2YUyqJzR8Y15VA9m4kG5WOdn8TpJE4zUxnW21vXRB75NycZc527OOoHr11lcuk7l9HU+
Z9gdY5F1ZkfTbSsY4sEj3qh1qofblHEkg76KDxDaZaJU2nUKmKzzwGydDFrrjLDOGzbz69ywXSeI
hOZ1/iiYZ5Ck/rVf54xinTgm6+yR9sOLOTCNZKB2Yk8HUClhpJiuM0tCBKItd3XDalueCwabPQNO
5iE34TrxVFozHWqL6dnkVMbZWyej/TojRUG7K7zxbjH64pyhT71McrdVmxTtWUYLNr9qaysat6Y7
sB8A3vys6O2SOADL3Oq03rdYC+GTRUN731haeG8KQ16IbGb3qRWyPURUbOwP6uS6rfLxOfTY2FCh
eU9TYWWkkGHkDOyK+VQ8eNCjxoxuJMq+O2cc2ZHkFlv+3IS01FvAtp0kZS+ZOkP+VGalvJB57O11
M4e/RcQAe3MjZ5Qd6XV7yVhnDd2wyHpIPEzbdIbp9HdmXZ7aLqSkWiq9PIF0pJ/UuKXTkIJOZtPG
YM29hsdQXcxIE3bm6KSfHJNOQICXudyi7gif3oh+rhUWWxjZ1b2RVca1ZU/VhVj3ajSm0k91HbLe
YLdnc5lki7ErUm3a9owEb2fJ+qP4pJcETIkJYlbH/cOgfQBDiA5OYtQgosOFYopz8mlmIPW5VY51
1KAHpn4EQOSAdYE/Ew/TLRdQ8xkhg3sCx2E8MNVBjt/zI1E3zirQy2i+NSMeTUlsVnaQ3cDJN3M0
nx2qZpKiK51+p63oBUHLyHxr5j7gFOcHGlh9mi2cmhIKWTEHU18APOf92yc2EhjMCvSmibbr7LUs
yp9qo0yuwS2xdQVdszeUVX8je266DVVV37z9Zik+GoLKqCwW7qvp3EVLTDNfttL2rTB278QahCi0
vnjN15ZKKUv10KWCoAMbhJOfrCf+1lKmruofnangD1Ihm0c58BEJMNTMW93rEPaPIv309qSlEvL4
ZkGYjnt0prOYTKMHB8erbsYarvCGNgrTSEYhTzRWzA9juSoO+kI4d4TdiWOVhdPZoPsStC39QzNS
jjjUAzdVKVGetGJVL5oEUxFaV/RfMccn5NJX9g0RIzP+esM8h3pKFdNoxTbmicTj78nwk2cy0Rpl
ETMICid+0OByRGeGwZhHsXZfLfgT8I1W94R1e6ANem/7dreKsajuk2gGk9dlYdn7Bn4JkiC4crMj
5KXRdHjSbTePB8bg/Hg1IkFz8omnfuF/UGt8dBnO+WZTkaSaLtddGV8PzXxLPfowNHTVBll9Anqw
WdOgfM+9MntFBz66januN3kfH4q0fZWjd+FZ9A57dl+l6ZynzqLPF+/ZFzxFbYd3Xp/cS5tRPGNe
CVBE25j1XPmuWVbnnnUMRImFA8pIDPtMn+KxM1Lj2h74hmeGGxEEULMlcfApJMV8nUweRK80IJng
ZJVOeGv02nRjTCagsSpCVzGSerG3qyzduN4gcJ9njD9QgB2GIa/93sVBH2iA38qIfUNjfmvKobpo
AP9fpIvqtqVZGEfLlF9aoz+Urrxjhpf72aAsOkhR+FGLzGe87sQYYgpbSgib+ZD36FZLLDsFaXK0
uFc2f0saTG3b1b0iedfHwb58LQZJYwWlzKoQ3NX9dF+m/5+9M+luW0uz7H+pceEt9M2gJgRIiq0k
ypIsTbBkyUYP3IvuAvj1ueF4URURmRlZMY9BNGvZsiiRAO53vnP2GcQx8Io9ju00dJyFN5g2mt0k
h3iTq7kgfWk8uzPyGvLSoZjm6gDFz7qjvIrOH3+gNKQuIA8EFKQnC8XmTfMm9QFvT93oZ5jU3rHl
g4/PwNUjZ4zfdKOSoVZRFG/Mv6xZ3ETmez8zk22VraT+7rFei4yi+NYTPfigjN7acq0DI7QkZMWh
xirASnrFWcGzGJeF+4E1lncJiW1GB8Ah4cIeKIifZNV9pXMfb/Xan6/YnhRxSxATPa0Apk6d+NIO
22Wk+rYxXLL4qnjkY9VudTc2HqxltrdgK2uIQYOW39EMISIC3oAmDFP87Byz2C60hc5VU0ADEB9D
2ZiR9Lsgyo3xux7T+aA3PO0DVD8iG8MnIco3mVo0Jcj4WRmCFJxFT6DDJjJsbDxgrU0t+FzDAOEy
RAOtk+/QQLuw7qyox1h4Vj7SNYcE/4uE+XjzUEOfCdCvZwgvWP1H7nxUfayYaEyICHhO8+fcG5C3
O7v62cVe/pPNFhMjeAOYtl2MkUpjeeDaald0fG1SwXlcev3qxXnzCMkVQ3AqOVlZq4dTtP5VjIJK
SH0u35VpWFe3J9XpcMLatITIo5KriDt5n7HnTWtHhjHOmGDjTnlyHjE1GMfOjA0aILvFvTLIDzs/
kZXOJZG89O6k3btG64MOY7XJm9joYdwm2nYs8uGMK5qWBaOO6VmWjoAavigeg9PQXBtEp6ONI28b
w70E7Srjl4BUxY1NUJZvl07WNSvtWrv2ie8cOCkUe0Nv5DabgPLCO29gbbTTr7oyzXujSvpn1Wbq
DnC0fHUllQdwO+oIARcV2lNdpNkiA0O5HIqKUxj7Xu2oN9zAhGHKuwZHeSjaPseVMcc4VAyfl1Vi
WLTLH/Ti0XXcxuq+cDX90sYwYkqraffSxIg9qCIOOTNcJvxzRE32iUmdR+kvb3nbNiLK6xGrmZJt
uBiFsaHardxVNnpG0xb2HpLLZaIaaB0OeQwM8Uo37caHpeCMR/Fox5Nr9O9nhS8PgonCWVRob1Yf
XI1adD/VSpGT7tzvAuEmO9pTVyVKAmMEHhzBYeMSJ/62ug1uPEGb+9qbWO4Hwwx5RTkvlpj2cAeS
qLOWp9m1vOuUrbQF38/3ZBn2tIZ3YWm022Zskp9ymvdWzyNvpHBkO2b5sJ30aTpmo9GFkBbig5Lx
OUvkzY4dJ4Jxnx/mxZ1OcU7OBBOClhZr4eVyCwrursbJGzQ3WxO5aWmIfVGpPHm03FxGXMKdSjDf
KHtcARdawiMhkfSqFoGezEj6qpynw8T5d6GGZWCHnidV4WznLofe4AsgLs5QTHmJAjIMTVS5GT7l
jqKw+TMtfDwDG9eKG/OOp+ErqvfjipzZVXWwLmcG9RSDJd8a89Jdk9xpdvno2BdWAN/lYmXbRbi3
DEkgzJe+v6X4iyJKkvN76QnnRzc1M33R9fLD6Iz+oir0kcwYf7YJ9Y7KMceLP45W5CFsHu2J6QeR
vXtgJWNStEPvasJRZWvGLEdnzXsnlB7TnDTkH6oHNZLhigFGEcfHSsvcTZLrelhIqDfjmE2ANf2U
R6UoSV7a2Z6muW+B1k8bp7BP1HSrDQL+l2eqcWPLqr1S/xaWjf2ZlmbH9jwLjnOyIHOhanLoB7rZ
/4Dc0395hZOflao7zvGdfWfBKjy0efCkE3+l6JazjIarrS8OC22XHYcEez7b+OQeYYMur2Wrl5cu
rT4ZQBPYz6YcWDdQd3Oa67iJsjr9lFXFU1+T1Zc3onXBp+57YMHZuGsNvX3j+OJuTTwCN9oHwLpY
xs3Kcufeypek2xhmaR11O5CRNy9caUOtXtxBDScpqKRZyhEgjpz78r6o5VqO5lvpD6ybkD3iPJt2
MFt5FOhBizeE0bDhHFAG/hfQN24cY+IYN1wB/mtP6uptsSrwZSl2KRbplq1xywfjEQ66qr/Vq/EO
TcU/xasZD6Ij6qmxHKgArqkZZchqVvNettr4jNXQ5/729jnIW9g/ctWwkGz4CCUcSvLfPsB6tQSy
Xlvtgf2fbkFOz6t5cPqLldBabYXsc0aa4rEaeqvpsF3thxM+xGI1JHarNZH997loBwBVCbZFt9LH
h2S1MgLCYue82huX1ejorJZHhCzkttUGyQt7ZvCLIy9Im52WY5Ysf/sm/72fqfusn/8n1Yd1xT/d
zxy+PtK/w58SRVi/4k/NxzCAfcDggMJBNYfLTvD/aj6gG/8wLcCJBPdZ26C+/BW4BhdV1xnkTBfH
AaFUxKA/FaDfwDWM+SxsHGdtLrH+JQnI/oeYAWFhCCS8LCKX4AlAZP+9BFQYsRwcL3avbBC1A/Wk
kzzVuFHwOcICxya08rALi2ETRGX5RG2dE/yA5/AzJZ32ZHuF5YRGY30Dzji9Fp6WncitTGwSTR9r
g6hdn6rbpQuaSOPM198wciSAqBOl5LNOQasGsScrrepUBFm35wSf5yC00oCRSZb+DrNYfajiGat+
PsiQ7U4S1VVpU0TgOzs89aa5zYPhsRCwntcWvfhcclw8dwO0+tkd5dEMWvWFYvBuVz0nu6DToZc3
3l4XNPABYtNDzjYu9rDuw2pzg5+XLS1kMbOFXjan050uGnvHG6Vd61yLMZx54y7VfaONwzYwUUSw
bQ5GNe6cruQyNzOV32tpar7SILNiVgTsn0lQLp3qt5mQ760fZB2RHXotaQ5/npxpvp9o7dwLM3id
Jt/djvocxtZYPdq5Ju/soTWvbVW1hwExItRzCLIVsLsDPZXZJdDKj6CXjFhkU7YO/sOTrIpgXzba
+KMrvPgwx461AxtWAtXO2u2S+8ZPdoQUPPhdC57LzH4Og9nSap1N3x3DV/UmyaBVSSoGQgkR6900
B0KSXp7yu2leq6x6lRrfupaCJEqqRjJ2mrPl4NdsSSpTYCK8Cia/qhkrSmYiY2NlQfXkLRPRPxwz
4rB+Ip/l2Lk7nEf4JlCgijuUDAnbjB0Rr370IvrXR87zuM1mAh3rQsstjORmF0bxMM/dch8r+kHT
BSZJapnUBWT65PBdQD/hWbT3dl4SVKhY3z0ptyvPDrGHc8rh6cKeitR1GqsH1cp2V3fd9InuXtKC
q1t9OBSa+BUQS6BRXNnGvvJydeaIlt1NANvOfewj6U2uSr6oeyaLLHCAARWpExqkhXcyUBuaTdZ7
Ouh4ugPdNqARraXfnbZiFyJU4mO6tKaZbDOeCBMvcSF5VuheFplJCpEspVCy0EDVbZrKDE5jVTHO
94LSUwbapt0FCmq25EV50hXHbpm754TnItX0dP38atDutr5fBnRZAh9tHe3LXahjp6A9p9OEEjvs
mhr1NBMdn6GFi3jn5XrwiiBVbMbWO4kY0ZPGihSBwtF/jK5R7kxm90/qrpfjMkGqC90xdfdqDZ8x
RqvvVNZYD1oRe2Qa/XjHriJIwrpQ86kBZNaHIMaao0/rhYigyKfbmUDNA6b/ZrtInsyuS8aYfhdy
AhhlblTCO3ufGtIXfMkNyYeapFMer3s5th0nTWBwc6rAr6iO4keipWZFNtKzQ7ZaYR9ux3lrLGPO
8Sqet5nyl+dxkhMtVNLYpY6OryWYeUt6O76kft0+uK6MjNhvv2WF5t4Ca7hra2u5V5wY4H15R2fg
skZZNqdDFlcc7pXLMrQyNcISRjdtfOHPT0VXikvVjeY3Nqn5O5ZCGWkuw/ugWnXw5yyND7UeeE9T
Ls0wYGSwJqFfOHcyQjfqMbFle55zkYfcPPUrxr+aitQ6DSkcsrgpyCBKLKXT+W58obW7V2HL+kBQ
yzxU3eBuMqOrQjxxVPbxJu/Z/qRRnIlvmidmskGm1T8xZM0/wV3SuKd5M4A+DtTeLBG/wV6OERNI
GhqZU+xxuosoi7mR6+bSn7J0mJ7rUrd3kv7R0PVH96Ljb0HY5UYUkKmPYsylb1azYv/IE4WUxQMP
sPtZQy9x3DcegpQcBoH208iltplUaoGJtIdfeaw19Cpkza2TroHNtNpwiNI/kqVKttIo2Q3D5Yc0
02ktLECZvplL0p/bqrx1qKJHqIZ1aLWtOGE37R+WmilA0V38oBtZcN+lbSE3/RAvWztx231lM0ly
QvUjWoDGaPBS+2eyKjvKmz4HlDS2th46X8w+O2yx7p1TbeV6Cke9CoJLoW2I5QaJJkCebNw3wq5c
G5YriKX4GKazYrrU6aBxw0pwm9Iz+F6UI8ZCT2ZXI67r/cJu+ENViY3Oirtg4JZuqtm8c0ZXVESf
YuzcmTHhIl/8Axvs26IbB04P+iZoLcPdFvrMG1ybThB52fioRJG8apND5hVC5GZ26/QhL7sZNqdM
1IueUJwbWNI7Jn4qfO6gcXDHfRMzZ6+fO+pqbssyPAxJho+2JNOB877AQjAM33I6JtfwyIZLglrT
wMDWvSTpIfC1W4F6zKzcNhCJLZh4xLn8u2xyB6ovqWkhrsEO3I/PGLCKfYPH/LBKo0hC2H+VwIrM
BZXuhgr/eNIP+YZ+ToJJflydE6fl9q1i9UGDq9hrFBmclrHzPg2vLH+0ndCuTtc+dlblPBE/e9Zn
GxxMEEsGH8s7tL227P3BG7bS8cZn2hiGo+NWH/mS94cUg8ROQmKFB4RGPiwlcRY6BrpjxhzHYiex
b7SYNQ/LGvYgIOOMoA4esTqbbxjT1Rnj5ZjiRIvHVyPLtLtyGZ1zJbL8aGbOjvY9GRLJRn2wXyZN
AfAkz7XNaive0KtZfsPIIfYDKYJ7rKRGOHWCYI+Mf/osCUIU3HSPvsXMhfJw1wHcOae2rU6CPrnv
Y9BhduvGhuZgfMUg9ZdfRAC/pVVdAzrNvaci5iX0RsGuhvTDxs2ty8hddStS4x1YocYGwCYYIppz
Sf4XT/V0nmPDfi4lPg5JfmJrs/XeQwAKqB8u4vd2mKc99V/tO1MKI2wwBKgL5njwANHuSrd7Vwb3
lUCH4grQHhAQU2M5pB/a4LC1wKex8fx8OQYBacECC8vUn2gExDpiNxVl1yWJdKgM+GV1r3zO8W08
cagqTrX0edQ7BgNRpgo/v2+a3tgHXiKu+Ml3lWuJvT/p7YWsB9HIydH2aW5XO/iZydkjiLdtzXy4
S5gaUeqIND0gaE2HFLLlbvIHOiJy7B7KVu8dbO+QFI4j9oz3y71gCxQWTmscm6WtdyB8p4/Bj32a
qCV5kLigQHdT0N1Rb1z2H5HTLNNnXaTi3YWFoXPM/aiSII54Ib+gkMpdjk5BZxqMUvrHdD+s8oKF
/dJSG0SBXIXhxy7qi5hM9jGF7RLWqWQa4gr/wiNv4uVcFI80FxufE6zrmyK/59wb9ple7hQGyJ0e
C56gKqbrhPsAOienzdT3dfqgNf2XT3x902Mto0iJtQYFAcmWvGq74ehBLVdZPDqkyCwUphnpJ+7W
1Z+Ji5C3+h1GRHJHhXu89eqBrhrWEAUrtaEL2Vl0kVQlGrT0Yu+7TPWW2oTBWxOH+qMneCBt2ETk
hMh643MSXnlP4JUbwmiWbH8w9sT1Qij2yZ/iIQcZNfpp85kN1cj2s6rLoPoG17co7GPs+Flx6ic/
aL6peeS3hul20ugsCGpOypu8JUsHNL00PODKWCMjwmsF9SWU9EVaH+c95pN5+ikIRX2pgFfIGcH5
ztc07zQlxrsZqCpV8fHUbowRaoze+dlxGH15kYK/3XRu82Zx5VnF3O74jiSJAwSMAYlon8GyajaJ
mOqvNtaNS5NN/oFaRui/imHu6g3ut4X41Eay9fqyS9HFFO0s4gTNSm3ZBLS3tpLWJl/xwho00Edd
pSn+0AbiaZOq4c4ue5jrROEiTn1m1NgcYUzVVbhRsuLOXSHGeK7Nk153uL5XunGG93/LQmiKHHeu
rA0ONnHSC9GA8hrt1w5770SqVCBQ44IzN7TDU/nDb+6mSEhDou3nN+XE90kObmyjl8H0xBIticY8
yeKwHxb9gmvKDPO+66LWKgExk9J1B3y+Aj4zT2GW4Ow2MISTwtl0gIGPU5Xn3xK/pIN07U9u2dpd
53pJnipn6Xb++suOaeDdA7Fn+oLwCjErHlWL2Xkat+4g6HbJO/kUx5XeU7TFXx1YrB2Krq1vfRIQ
EJWGfGnT1vhukLT5XjfJS1x5+tk2cTWzwtG1O8sUhKVqDHybYdRPXlCJJ1JnXR3Fsai9CyZr+7FO
5Ye3tCx3xDJh0tFSnYY00qhZmC0Jbicdr/N9Uc7la44T8NnPYXz71BEk4TwY5p5RqH9GwFFfI5nN
UJA+wGaciIhXVO/yFvEomtp6Qc3vHTR9SW6HImBpRrDX1I+FUx8nfo1S9XaFesvffO86KLNbm5Bz
0eXCJpF0Er3lvmZsTY/oO5v07JCuoHC4H9mhWuHh+PBXNDZAcVfXfpR+szynCUrvxjVcfjiWQg0u
qmJ+pe2axZMxKj1ccm+512Z45SUgIpIfY3mj6NCPrIXPVbuwajGkDhJoBZ4LTr5hhrJ6V+exQWwF
Pgfz53qQNZz27FgcrrNaX93oC36FWSoPbzwkAXrNe+VX90aRdxahUZdhTP4GrqOgp344pC5yNxEN
d/nS2NWoByNgO+TiueQfHLX5ta8nMX1blMbil5IVBt7+YdA7y6OKYfBMT2wCq53UiV9J6xNhTShy
CLF8Nuxp/jed4V1qs0680sW4jzVPfivLanr5G9PPf0Fu+N028TfoG93XYXbSGIw0DAPKcf6BoiDk
pDCjGeoKg9GJtMDE72XSDDtVVD6ySk/ezcraj7l5tApnp9ntzkmNLdzrixiWbdf04MW1fQCDuSDZ
8M9f3Grp+U+vzQW5CZQHnto/Mv8qY5S1HpvqKkR79QRnxfguG6//+jfBUQQeBT1X9/7xF+Dk/cTQ
O6prZkI45D+uVu5qr9n9/jb/NqL9j5Kkv4Kb/nvL+KEss5rs/99xi5mB+aK/OtG8P1hrm+BvHdwp
qI/80Z+dMoHxh7Oyt1YMWwCkbkUa/1WXNPkjPB8+rCqPf29VE//UJS1KalwPjCuGMnBANDb9K7ok
xNC//5wCSwWLjDMNT9xKuglW3fJvrGmZmyHfGF16nCTuGrajVDKDXHdPQnpIPZQz21AWWG6IQhJu
XbEyaGOj77BT7Rgg71qjgqfmN6V7XBbPjrfl2Cxq0+v69MjGvrL3Rg6+/7EI8vZVEj1yQgKPSR7O
MSZUVrwdtXIKD+2mjJlW4O/jDSVGP7jnIKevc9OpdjksxtLbmzrHwM40YbXbcQXlhng94RN0kOs3
tq/JH0E+e5+/jRq9HxBqW3Tql6hk67tw9h3TiQyEJvMcmD2FDjiRL8rGeFONw60jjL7zOvhZGw5y
usWD3cieRJ7Pj1Oq99c2MSsA4mThtt7UaGQI/SlxNritE6a9XNxKR+DRSSjj44k83yXQPI+maKl+
TP09S8SWJHGTNfSB4s0xuxRfeK/MgjYDh1ic3XvmaxmwksustnwyTNAnQWq/J2RY72m+CiLgCNbD
YObtYWww2aeG+ZC6SxcR+/e22szya4Lk/mB5Wnm1anVzdM60TlkS8BaTl34S6RR7G5JxiIJVnIyq
IsPpTvI2ttzUN0OaJReOnfZVpbXFaxuW4ayrrTSb5hqLtvqVj25Au6yNM9EBXYgQ1t0IPXw6MVsr
IybZSHWqJOnGf5Frew1w/m1aFEpaG53jqKhD8IAOPOVtZ92sKZhOlvDUQ9bpJNqL9EcOMfjDaVwV
8dA4IU3NkUPgbuOCaOBJLrTHsZmqp7ItKhQvurdNq6Dmld8I5YTFY1vm/VWb6PuhI7R7ZttDr1Bn
TtcZ7EQkIMpsDYdXqpEejfQxTr4tvkdcqvQlAbS8bpi0qcDENyEEwP8U6/WsD18lf/8+Gezy0Rtr
UmL4GoObB1jj0SebgwQW58jv4FWutoakmQueKAUZ1v2iDfVNN/lEe+7Qn83Ctk9zaW5Ea1FPysf+
0sC0fkMHBNSk9T3cfVzMESCFUjLsj3Yki0LtObhT5yuHk0ta4ain7mWkMxFvnluT3MeTT9XqxLmr
LkeqWPgMQgqBtTDEmAndpX/ReCLgU7iBidJ3sXeyR1IKWAlwQwz5Q2q19xpWM2NuAxo87Btnj3Jb
++KzE553AJj/Mq+4Pxai7xVtHjsSUv0cVpl5cmzUJ6w/p3L+0hLW7FjxBUQB/dUeAgxBcxDfCTVq
F0Vl3TYeRLK61t+4GXb3pqimnYYqDik9cagU7OwXm0w6sBWvQ7hsybmxpHdz7ehxZNsQDHwj1yy3
g1e1+xIzIgff49Jn577q043sMYjilaMsgASJGxDIsCvIuVQ0KCWyXaFINtgchW60pZaPwneSA/A/
6B9MZQewq9NjNZXLvu4LEDw8sPdLMbkXux3JhFrq0M647SMESPWo7P4Fw492p0lqKRCtUypgmV9s
peNB0uwyiKTBXPwwx8qqzqTSrlXr/2hk4xCeWIJvOafCHfTtYq0biR9my8/u2Xd/1LZArZH4iZbM
+HDF6IDNbvX+vWv5kdf2vKgVpXlKypoR3HT4SOsY38fKLjnfpeXDzG13k05r3VxDR0Lo1fP7QsMP
m1nuz+z8+3M2T/N7ME+kmOkKk0+yxTil01ea+HV1T5EKoOYx4Fz6kDgx3i3BTMS2xOawVzr0fnZL
3hxEMRKUyOoeVrGog1ufe7/w/aswMUkFKmqAEBV8ymvBgjFWCbeumji0s2qYGJwHB7FfZK62MxY4
Ir7ZV7s5JbjJzR05cxpe0nLuDPtupgHlWNV6OvBs0eRnoRH9plg1B0Y1pQzl90XrNzhrm8m/KwYE
kPNkt+7jxAP7yWpjLpFC8dFDqRqd752Rtcd0qSgohfTs/Oj59GehMcgEHVaLPRu+hfBuErwRQwI7
9mNjwrWWc6zRVJbXCe2B/WGGgnWflkP5BInC8jb4tr09DeF8cINFpW8Ay7rtaNrVHaGE9MPn1B+Q
DmGbjR+6t8+J1VIq49kCOWxRMLVHwaSrrHEcN5ic8Qdwa/9VFzZHc4iL6tKPXfcwT6bUwS/MDM8L
JhdcIGAypg0syeFVJ6L8IVs9e+OZjAWWEOEF60p1H49O8Euf0gFMTxlbN40U5qtGd+m10r0DHDnW
VJXlfjl14NDNnlpyIAo1YnOAuHRwmvFQcbcNO84PczSXZI02QcxvEaEu9V+GcXbOSFPll5brOeaL
wQRc5opMPcbSdl94jgRbwd5jN7Di1BB/PEFihv665NDSN/pZMNXY3IwSPE5FPa7kSAwI1ZxqD1nu
dpCOrap9A+pTXK1SJAmf4t72QjOoFrzvsviye1ncsBE8gazw2U7xsTyysKqw3KVcrIJOuPtFWiRJ
O9X5MyE3Fgrb2Qz0C8kb9eaoWf2M/VS++zbJ88xif0kFE7rSZpKzdmyNfHyAA4aKY3Wt9mnrc3dP
vTBBHgtGxB0OfdHeeZoS70Ey1X44L/FwEEZvYSHPcol04lX5q/Qzm56axupvuc32jTC9JfGbifLA
NUfmdDB1MdO1woTPK6fzxWv1tzjoY3tbZ3oxRcaoUfVe2tktDoS+Z5HlhTUrC1zHvo0pyUoRfB1j
ZMNUmN6ZJJA8GmnvRq6wKSMahw4/Gx84rxRUZuFT3UodSxvQln4LbCywN0YnHo2h66OOTfi51Eac
ER6mjWjycnHoPJtS5aqs27eizXvEwmTojHCYuuZ7MWMA3/ZklyWAFLn8hKxmXWKd7ZNluj/sJA2e
vbSuPhoKkHZWisEz4hYf0wQ/FtiFQKFxR2Qxqx8yT/cuwWJ776PTlrjW6KPBG+ws0Ius2frhKfbE
fWxYLwGGK2p1CZQhjLWsPuuG9iNys/zfgq5P/47M/3zzi1iO4WSmxscYUEAoake8M533j06Aiy7M
J1N/GxYOkFtqfAY+S3o3bLCuG1+BZK+0jSs30Y54UOLvGE/qZxyFbrez6nQ6Dd0wM1dqGoiHliLp
CirVIU+KB52i4O+y9q7JPBLFqEbYANoWwyPLpbkPKBoMqE3E9xMlAYWnyGjCvCcbT4+YkXh7iZOI
sFY72j+grJswRRuRvNT27LGWqxTisqFZxhwaXaYDfkiSa9eby1YBMTyYeYm92Xb6aBFWuRt0fTgb
bADdoa1+prk5wPwbXA+IHtLzZsSiHBVu3z4nuBJ+uHYT78ZGB67Fu7ms1j97uKTmVBwSjll4VWMH
SSdrk9yGE2bnXwJ7WL1h+MTMo6UltxZLXRrWRq9lPJXfEMjSvZ45GvNBPJxbdjqosFQLnCiGC8JE
54xIa9DRX8iN7upWDnd+FlDjCNK++N75HogX9sZsAdLMwfsqhOlu2Youp0IzxFFh/zjzE5Znk9Kz
z3jJetIbfQ8oSo67hMDZQZaJFZnF8ipmVtqhYRrtR8KC5sGSkuWYnrWHf0/J/3/GHWLQ/3RKrr+y
jxos51/S1oev//O/DPv31/x1SLb/8AKHTA8gXQw8HlrKnzOy7/+BKY8TGInm38Pu33h3jD88J/Ao
ovEcRBZSXv9vRvb+ABQC8JIz8V9G639lRkZO+U8zsmXwKtZMtwkr+x/7dQamtWxJJ23FtkwRfKny
w8mBhUEJ0Uk6p5ivwcJ1M4jFQRtVWCSmcXYBU1wWN6Ya3KAzZAsJY/zyMLDcL6QT3gNa6lC1KdfG
lAa2IZqamM9wvdTvlUM3GVEy8x7/rkvQigntgrPGX8Iir1j+dEHpkhnxnzwQBLd2GsZ7ffyompZr
hsHypcf+/UaGd9TCZSzrhYFETB+4ZqqJHgxtXjhdJ8SgpgDlcWP1NDRshSuLHylXcYJpoQKEMcOo
wpw4Z5jl5cQdoAyGyxrrsri3xAtbmdb0qT9ofI+RktQ0zEg/t/YyWJlelNqkZyv3Rn/LAysjvVSX
lKQWWtF8rtijt6bXl+vQzXo4WGV3SoJOfbIJrN9s6PGca32aLVhLycdZ5MmHmZpMxrnZbCrc1jyg
RAgqVMf356vrAhbnAS20Ia7lTxIARKU8WoOy4upb1fRITcWyE3MfzV1z8DwF1IgGl3CsBzBS9rxX
ZuY9EPIIqAOzqs+po0bPmir/wXUMthZ93j9ZM4bprCPhDjPduosXYZSgutZkdk+Nez4vwwksURYf
FnpGjuNSgrjQE6hOrAqkd/b1yqzDVpvLF6sSwxMNJZykBgPsH3RS43sGmvx7r7E+E4p8c10H2lkt
eHb7msG+wcQfqilezktiDK9lMQsZrlhLegpbeWIRNf4KML8AUZ17rYi6kg3kaNflVmD6yKNaBazS
DJY3F8bZdu2rHYoP+dvUCgXI2SdZhfBrQrN7z3MAMCvGQ1I6KK3kofZpoL9D+sxuHLKsVzOpssdg
cfhulu61TwbW4t0gU/tkmDlDQkq34x2jME7UGbe32Y/yTs3GeEvI3ocu9KI3rU7ao6VXwU8MG167
c3XW9BvDUn62JXUY3BB+FsXmPGm07zmlkQ+pnTEx0WKi1fSBLsWnLRorQLQgvpDoSxUFDoteWRn1
N97HglxClz54U95dOmNOjx4ZkmBrNAoHU1zbuEXmpIr4uEL+t8iNw+1rMMRL/pw6UvsiR3toVgCB
uObIqRn9KBVX+fepNnIbhFBCVSu/nolFAqmTMdP5n6Y2kr7f0OE55y6WiWDSy3ONClbDPyDat+Cs
xogUj0ChyGuP1nxMAYXfSeU+GH7OkdX2ltCyGM4AAAVPU8nVs+2moXyjf3WmNinm9OQNOOvCQpgN
bpXOeQJahXt4zojB9/YsiStk+tVmvD732Nb2NhgnukI7cjcFPNogHoutb+F3ablebnGHF2qTYQZ8
nn6PqwgVev7gZQRvgsgWDPNP9tKRpSsRMWrnahpSu1ND+2JzhH7UCn9F2a4TssWoPCa1e2nW6bla
5+hynajFUM2PqBTmYVjn7WadvP25Kx9Va2E/+nMuJ41KeevWE7yRVLZtQFVlbEHSa5VzfawTPqWo
5zE/smbiX7I0uR9WNSBAFqD8dBUstWOeI2KBG9zA2ej4Z1Y1YdUVUhyjgIvRGoxVdQDq0d1nCBHB
qkgQTGXZvqoU+WLE7LK5W89IGPWqZVAFyJs8f7XdeOoXfodxr5/y3wKIERT6Tu/S5+m3OoJM4nsz
egnCCVkOkOiZedNXTQWy3Qtj372r8vyhR3ZhPcRycT55qx5T6Q3xd6vaVJPXh2oVbqDbjZH5W83B
GuTfeSmmdNwmUCT+ovugAEkcSMfW6k79Kg5RfTruzVUwMroZE45teoyLQZEe28SzM348sbyxgusu
waTsnYvB3uRjdHJXWUpPWhMzzCpVwR/da06t7W1OumHPiuo6/1a3usYYN/4qecl5Dm7/wd6Zdbdt
pN36FyELc6HOJWdSombZlm+wJMXGPBXm+vXnATv52lZynK/Pdd+kV69EhEiBhar97v1sBlXU4WJk
ye+zRRzzpfpdVBAusiSyrnQhG/gODJ+AXU5UOQwlOT3IrHP0JLBub0ApUVK0yHF6EeYiP5pvYMVi
nBos9awBjawND6+JLZN7TxkNXwlkPoXqhZKC9IchqXgc8jC89xZhENcmyYbKnDcOfybJ2WOTLUJi
PoWv8SIt2ovIaC9yY7IIj/4iQUILKtad45/aRZ6cem4dijc+e4t0CZiavWkK4EH6/KZ2Jt5HjhYP
gSEF0P1p3jmzlrt+FPl3vw3LGz1uaVPur8fORTdVi4TKGmNcp12Crkpl6YJ5oNezWWRXZxFgvUWK
lVMbv7sXfVZWbbsWWf/ATZjfyMrM76CvMUZcpN1kEXkty1x6OdzNIncei0UKzgNHbox+kYdH66s3
KPbHlpE9FouI7C1ycscge9deNGaWw0VvxuSzxlVd7uaLHk3L/N5aJGoDaffkteNMTi+Zjn7HI3LK
tH80cvjlm//uk/9X+2R2bIx4/t/TpKvXsn39eZb0rx/5Y5ssqawMcNTim1zqrmwLzMAf+2TLtH+D
zwH4PFjq7yim+/csiYnPD7MjhkoWw2bHJy2LRf4/wBqwyf55XwxQV/KIx9AOpzaw/Y+Vew2VH3ka
Tf5VYdeBtV4YR6TPLZSVZt23Rt012LuRRUZ4bk4V3lTlbHk8ekyDlVF3OPkfcyyIRsEIx2eavDX0
pNzwEIQ9KLHeGZjQiybXIFpjzPtiVyj0zvGmA9QFQ2G2xeiuCTPit9l1bV7414PbtO9ZNN4T9xEI
TrYh1m7si12OJZLBRRNtalvPj0agtXWtO8Kq6wbHHcfRxaus95wSF+z2ZOXwiFuTg7lQJMoPeRP0
zR2+9OxRNaF8aXPtsCq1Da0OSg1pfQWNN2bDPMsvBtVaFZeYfb2dZG4ne7R0GtycuSy2JAuD26wp
/ZeGrejGkNX4FctIeqf5zu6qnjpwzuc4kVLIqJTqOjQ8YNQ0SIPpIj+meCe/+q3XfLFbh+0wdCf5
XsngPZ/mm8BUwMyHDFIE/wjPQ+87cHcT80A3gLXtUkeuJ/Zd/DeQm+/7FIbm2pxnKodGAqUrhElZ
rKq+UgDKQvqHRssbDqWhi7segejTFBfoDGoe90z65nvZ2vPJkOmy407syUAkMJJDnKfJ79wP3n2a
4SvfDpVt3GKfYwjm+Qq/3WSxbe3Kp1gLgvrg8u8qZJ/1gBOkWrtBZ59db7A/G1XekklrbOe2cqFP
yTonwyqYSgyJpa9ynB3DJundfmvZZQ8tenFDkRvYOaOjD7mbTjjCwkZ/Neai3gVJbuyxgOijG9v6
ne24OMb40h61OYc3xHqq6wpKXrF3NYVXU699ek530+B2tp+t/vxf9jXuEJ+pR8blsk5MJBzShoME
83tK6zYayxN7lzGnI4tOhFTumPrx4MDrDxRqJJqrtyYoLPP9vyvq/25FZTb+yxUVxaF/z+afpAek
An7oT+nB+g2Mh4WLl0Y/3/5BeZC/eYKVVNrMxAM2JSx+f3Ji5G+Wi9uI6JDjYzRbcC//XmFdJAcG
6oR8KJnip/6jFfbnBZZWX9Niyk+BHGQ4IjbL8P6H4bzjA1EC+hWdBisk1k7ESdyPMBi5x0s6Dxsh
T4P5lhoj58YGDyvTkECSax26A4PXYe80tH6wdyYU+cPH+DfWG8/mPf7ob+FX483xJDJtHwaJ+VET
mVpv9jLqmo4C7kl1K9kQ3waanCE7qdDLoF3BVKAH3t0mChJ3xGnNqAdclpPsw9+DsrTuW8A7jdrW
syjEZ10b0Q2ToLFjwW6tl4JyASD5+VDDUicECeLUS/H8cugJWgNjbmcE1LSHeuMCSGOcb9EPgVxe
EZVSzzE9GIcKBmfKaMbLGwZ/bT5vXNGy2ebYLk9QWaxF3ki3k5JPrO4xKXo5Bs4dGMv+WVYgbwmt
FMOKFTxH6hnT5q2YC5MoL6Bi+i3w4NGiws6TzS07Xfrt7Tg/4VbPod5DxKb8Af/DPdFKMoXRiMhJ
yUQYGXuVaHVqotTa973TvidmrG4lHTAbP22vcHidapzcT6JMgLhLEsai7Ttso+CbJ2MwNhDuWHFz
zsg3DSU84JfjnQErHiEK2N+D4coX00lbqqjw7W90lsdfbMx3YmX23ng2OFPfo5IzohXx3G7HZJiu
I6Ef6U3Ib9VMfx8dZSW+xdG3ol2QGS5ucCy09LC0q8kjXsCT2Uz8BzPI6ocB1zXg0KC48wYtlhou
OLRnptGt85xGCM2TZSS3Wjdbdw7tHfWH49PMoXhVxmi0k197e5xh5a4WHYVJlvL7dUu6b6vR4Q+T
Q4cn5jtj5WgT3zoJsaOru3FtNZF/z6feXBF1UfD4cvMUQVc8SYCIp9gyc5p8SjP/UgNfeKpElX5v
Rouwa9Yb9WPTJhqLhD1dO4Mpfo9E7O+YCzRbtCUCGjZEXxod1NZOqo4cVTy4cBFHBjR1VsevGbf9
yrHVtO6401aaVf/BFHiw8IANV97Y9luGNZKjd5xvccmXWEmJlVCu6DzEXUFHk6ntVaSSmFsagkG4
G4esndeaudkXjxdZE+ngWRrIfouB1Xq1ozTG0TzP3xZsxrlhTLsJpkkdmBgjNnZp6r/wJNbYIDgs
Hu3BT9WmGp05XuuOKfCeJzBKkvDaNljZTSFstCOwowTh5bzJozzSmDYAXXtTixzgGnkH+ltZVxLK
sgcWw8yPA3bNdlVYeXwdZX5J+Q7JKIc2ZL12h3SbtgMZJlgwlLEEofvOqGLEJJuPCgdhXV4vjGo+
Pt1kwATTcOdUkjRGkCzfrjhoGCmw3xj2g587xFA6AEoClKu3F1nlHzOGFDIe9ZsYNNDosXWPEorL
KvEJR2xqi1gLK+H4QpI9UKs6APKxKiJdWpssURmzBhIFMyN6Jb6WNNP0G4+5N/5PHN7DDWqce5ws
xkArck6CGcXQxcX1XInOXsl5GI5V5Ffge1lEiH7gUceNU/nAjJPIvkVoG+99Rdof9yv4IFwIbX7r
8sVAVAxiotNgAoydYqMxbGoFLcJnObgqYrymWDTy4hMboYZAtdNRUgJ24hwuGpQBraHdiEWZShaN
SrCFyjdWn7gbc9Gw/IucpRZla9AeBn07ju8Se8ye60UBCxYtLAKWvCnqkUDhRSqDVpm9p1GHgJZc
xDTDUf5dm8y58QU7FnLbtChv9kWEExdBLqI7RO3cRadTmqKKubDGF+ItqLOLngclpzlMSHza8A3M
wYvuZ14kwG5RA2MJC0uMg3qkSAmxMLT8+N7ybPtzNRTJg5inwjq0qo3uMDjWGMEgKedrW8TtV/h9
ZOxcZt0ejDOi9+GiV8ZAQGEDQEc8dyjFiOeEs2KmgwFH22zu4ltjWtRPb8CngEYHapj1HTHRgBTf
CHIUVE9yiUia+hofgbNLZwdKcWZP22ZRXVkbpmO6KLHMyi3+wU3HOs+XPEODgEwPFXrVL4AlshjI
uemi7FoXkVfM9iL4tmi/iCzIwEOHZacLfP/yZzsYQXxVcJqIoZnxJgdLbNvYf08d5IoxcGuYBZPz
CRWvPqYcFu4k5elctXi3kTO5Eb3MuZ2M+hqCOkuOl19HcxCiVAPpF0xryU+BSbEKYxOYpFPr2k1v
Zo/wrcvBgR/Qk31b8kXH5rAI5tjszDVhU3tDPQSqmeIf9CYbX9NFcFe2M125XuPma0D0CPKeHN6H
RaQngyw2Cl/AftmXvOWLmM9d6jlrJpRo/O5F7wdSGV+3ZMli5HhHXTnBMj7wnJg5gdViEaSlysDB
hqwond2soENtsDKYn/y068ptswwisMMxk5gv84nIXWYV6WVu0V1mGEEsRs7SwSIwXqYcWM3VCxHm
7BNbOP5cZGPcdLg1qJZ5mE3/MZtCb59eZicOXDgNiyZ2zu1luoLAYd+GGSU3bLGqr/MyhumWgQwT
Cv5e5KmY01BzUX51sOfwmoxx7GWgA18HtVAsY56gaa3rluWMb9EyBoouEyH2XUyH8gA7/koIO3uF
bv3SGhYcp9lyUPRTWZ9SNG2x4ltnuBwQQbevYZaAhDGqpnggd9vdVIsHkSK5BEl4MSYuM3Z4Jotf
sW/bh0iOPKxxSZ+JcMaMkfiKXSe2b3kbJCaEpdFNMAV5hYv+uyCswsUjifLavAWywTiptCFPiEsE
8QAXE1DG9SW388VwqRbvZXCxYcrFkdldzJl1kmNrmwwtOOCn6XDdWJq59XixdaqLxZPtifpsX4yf
w8UEyjwal9XFGkrtOjZRuThGh1TxJGCEWzYHQq/utJnGMCYBgUkGW1XuBI/UN7ub6mJGdRdfaqAy
FtoY2Og+qPw8Pat4zqY1S3uBWB9MnxREngeGCeJrA29lX/mo+6uMwOk7GPFloC+act+0CneLERV0
QMSW5pFBY2O/T4raurMx7xSnoCbWGPWChHJpuglY8Mg8Ulybm+sS3tCK7B0kqInJh9Nd+fBPK/9f
m+z/2q7/yXYtqQb/4TzyF1L3ddUD8fs4Uv7XT/15rgt+Q+CymcM4gXs52v2PVoaMhqGa7IAIfItK
1R8w3Y7zGycZG8JCQI0Llbr/9l3bvKDk5IiZG48QW6P/SDtzFgr3D/EAYBUYuBC4vGV4LbyP8QCK
D8ceqJI6ety4wSZNDevBjBsNCyepd1WTBmTRamG+tYYInwRVNSC6yvBkqATDM89/+HPCuq5Mv9xD
RhqWZwrNVwH79aegLtg9xDW+0srs5NpCzb61SqP/lioG09QcQOazm25bFxTkcq+HZyq0yDLBnBtA
JVLzClRajfuuMPSBdch/7Mt++ofswgfxkE/AdTk6enwMi0H+Y3YhZbPGQbWuj2w1pzsfGNqePYsE
p9st74vf+4db5O+OrH/5xDnMUy3p0imKfeRjIzN8XnOKsqw+joZyVlOUv7HpGdZJyGfw6yt9sAss
70w4toWhn5O7hdT686ld94TleLrnR6ao7cZm+WYnSXoSqkTySDbP3c9xGj78+qIf8iaXi5I0QC/g
ZoIzv/z7H6SC1LSZ07H7PPY+6+HKWMYirWkLj14LDzzDf341D4WDgEJAwGVJNfx4tUgGY1IWKUFs
c/Syc6loPCOKYo0UQcqnX1/rY1f68taIDHIR4ZBSwDry88UmMq0x/JDk2MRT7qydmLP8pmmKahMo
C88r8JDbnuP89dhmw4F4AM1qQDT/qUj1r58wKYkAoIWJIiRYVH7+NQhJiJmKhvTY9NSTbHjQt+Ag
w/BJ+gv3+tdv+q/3kGday244ABILM/iD8qM4KDud8lMchVrfV4FqN53BNxhfXBYTck28dCNKGHr/
cN2/e5PCt6gx8H0kMXNZt364jbIopZ/Ep+KiHJuBTTl/zdHpR4qmEuLjv36PH67lQgsltrToaPx5
LfNj866bGKM1xDI5JpznGQnOgkCgqearCFLf86+v9WG9vVzLA7bi0o9gut7HmuS06DijsHc76lmP
1qZit3DKE2f4Y7j1Pv2f6BtC9FKvWP7YJvxRFlveE2OzgErmy+1q//z59X7eKr+aEnL4sIDZzXCe
WLlzaTP4d7zHOElgqE/YDchLIiABdSyi+Pzr9/rh3lneqwVmyF3CQ/RDfLx3OJxlSQOr8hhSfs4B
GTbnKtJGdA6duThVUcBx1nfmf1jPLx/hD4+05bK2cHnjDpEm3NEfbp0h8tndhYKUJC77z4q47cl3
3PkGpH+8V04N8bIzqgmP8jxFYh2OlNUeR7+cfseM3Ci6JWRxgr/KGH4ZCYX4dU+hTo37X386f/d7
eibPdnRfSWru49Qq85xw1MIwDqYj/Ld57l21HpqcYxaBpNFn3sERbDWnhiBXU43ZmTw1OUsHyNyx
zyr3CvtoeMR55NxIw2/FDkRLleL2lGLY//p3/etdG1BN7TCyIydGyfeHVYCSMYSAfEzgU5gQ/TJM
rhlnl7bb/vo6f/0mkjHjT8YphPCa+PhsTAybD8Vok2M1VvpeJkvjT5lV3hUjGO/x19f6uJxznwQm
ATabp6OHVv6RhDUHrde6U8pyDvBxEwXhsDFzxin4XbIdk/FoXU/wbKx+Ei9GUUZ7jjTdP3ywlukt
38Sfb9fAYXppYurjD02Ry8/f1FzVhs03g0rcflTzUeQ2i2knqQs4Rn2t75nimW9eTJleQmR+aRWK
abhMEmIHK5Bx3hXsxPAk+36+6waQ2Ku2SekvbGBTQT7JCn3O45biSWLHDzp3wu8DxpBPwZzrs85J
zq5ko/xH0dCZZlOgcjUokwW3LUb7AVCj/+jHtXnoMLNcxxiAIU/XiQFiZtT3cxQ6/SpHcLotSIi8
5iFIa01n1JmZK+Y+OZXhd3rQvPpUFg3tfeVQhweMaW6LVEqd5coRatkjVCQNVmVju68x3v73si+c
59Fx6mY1hZceOmIZ3/Ohc8dNATQoJg6dxmf8WAWcUpYWSw3JWx+zeFdt5H1HWQ5sbElsGzmOmVCt
xkRGPcAI392PrslmCNpm+3sgSFaXaSNegmZUwUNlpdxvfPsjOmQryeUxERnkq1rWTkzZ4kXjmtlM
mYzOYvnZloMuVkQPlkaTjO24Ekz3nmTlzGeeM/mnppnH28vHG/pjt7XL2LyvnSbO4E2IPD6GVuQ7
J5tQzTnDhw3DRMcpSvNltSLdc6U6zQoVUNj2tawy7sjKnCxzneeWPvRJzWc3Q0xo18o04yfQHe7n
XpkQqmx63e8WG365SV1eZ4SAf8bsD060EcmbMiXQr1CpOSJ1LHNqlD0eCjjcqIspB5w4hs1nWzh2
8pZHhb2zVOW+IjNBQuVLQ4VaSBnjvTcidK27DBK4OTTTbTIzlNwI10q+5n7H0oSLhESXSTLIWe7D
YglJBn06Ep+P6dbb6MliA2MVld7BYuVeEkWnz9FIiyeEsKSdqScY9H3hGQyOltDMpo9bUgopbwAV
OB3poWm5wbY4oOrXeIxMZi0Bdy9czelOhfFUHXpIRjS9VsaTH2d8YGbkzufIyNNTFuRbqRHqmPVP
t1Bemx0ZIovEJDithi4BikkqdR8xnD+agSqvGJ4sxOqcEmq7Nc+WU+pT35j+ASdx+BR1Ylu5i5/R
L7PzzNUob/XEbaHFPksop2vAEGNFT52XAIvmCvDR3qzmjjEQSFHTmDSio22vLQb4OzlhDCLvAK2B
T9X+JJPhNonK+ZRachfHjbMb+7gC9EOpSGzgvAPRKlfA29JTngVqDU0jJ3Ox4OkWZnjnuS+KmdMZ
z+StmohDMRGfNgOto2seOKBtm+TZD32CKW1tX+UYX00659Z1V477TIIUhnWPBV6bPvNvALiJjB/a
eH4jNvBaQxffppCyacdxmTKgOR0NM/jSLK4kJvx1vp6ngKdaX9tfC8c9aVLK5G2Tm9hfylJc/2kY
wquqFNGXDlfENqZE7xTnBQuwu+yRCnu+8RPHOWN+o0M1yduTMQDs0dq/zkQzB5Q7FAT2JJikxo7a
bw0EjMNsUbYEkXUIyddFTnqyKreyVqERievey/mFqhyAI3qvrZ897Tq7acyhAnUDBLbOsppbNkpu
vBn9ZXAmzPxZEQV5RrIcH+fKY/9QtRDzVlBW53MGhW4Jaoidm0EdTGm1goHrQ6FpZMFF2UWfVWQ+
BN44PohxnreO7vvt8vzxVmjXANaSuinu2g5RUPBNy4+MLNkK2BmhNTWzF8kChlVZ6bdr3xQJS1E5
roiR8EQQkRSHOuXogwuBCiq2eTs6Dd19D023XqvaLm5bs/skcg31jEHbjdtoApsRnul00/nEKJZq
zuLKoJF1V6aZd2cSq9n5oo8+d2k0Xjn9tOmScDylENKwkYLD+uqkE4ATj0a7hCC1Mo6lVPHJadi3
M2kimaSHghszZe/AESE37qmGFNtiVvA6QDmaRTe8wNkPvnfulMEvKi37yS488XmiiErvTS8xsECO
VApWPfsxOJWHWmt5MxmNT8iWSZVTVfXa6BoBYmeUBzlZdreqrV59q20KduoxnU9N55xF4Zp0bCpy
oq60rtGRKe6KSoF5M5f3edjQnRQ6ocPhP41dZAplPRkAfddWl8sTf1RMsB75NR7CcOGhFLrvkzbb
e4FR+jg1JfUEFUyPwOcW8NMSGywtiPuRAPTODzpQY2SvnjNM33dR1zq4Sq30GKaNfeYTTDYO4Zxm
CK394Hnc2LI8+8gH67CQ9l3U5N4Bdd+5lhE+ZlWD4Ay9xqJddKz2uQkfPtdt8NovQSIWmmY9tAz5
1kFXKThe4HT28VDaWMQxIq8glBPiMSfnpjeD6takYmuLt6ryV3VLZel2prfIxd0+5PucqqMXD6r2
E28tupoML6C4ivaxI2VN87eO4/h154w9/iYDLo9TS0bqzLN5ptO1QB14NXg3nNgXdjROmXCwqlNu
zR3frq4+j2mR39W+190G1FsdnIYK5HUig0MxaXUcAzhzGA2Cq4o85jntsey40VC8LZxgeGi1bD67
kdfsfD+lOMsrAAHUgpEs7lG0JCCQnwRt6AUvvVVNxfhAehQ0r1sY8q8mIwnMz0YL+7Tu2csGFsTv
Brr6hgLq/gqUFjDyimm81yfbrLDfR0NCxoORkgFlcqgTiKL5zPiuehNWOZwoXmDaIXkGIsDq/ezN
4YbBW3dnmUP7lqqMNbvJeWqwCKgsoqTVBQXlPXeg90X77lNRCjfMLaf4e2xgnO6SNqdM0+1Kjkmd
8b3x4/I8QWi/SUavfybhPLy5Kgleol6Sh1sc+mTZYMchfHtzkYuCPsqiPBgkCk7MW6EPFP7wee4s
+k+yAkJhMJArSJtlcjlm1ppdFIYHexabLm9QNewmJHaZTw6/VTcd3DI1z+6Y5Bt6VHhmMMqC8p33
Pa0dLE4x3RspJTRWOHYnS5Ep2HSuXbGczRB/Aie1AV3CAT96cuIxYqEOcV+iylN4oo2nJJfmTlJp
ua15KOwds+5OtU7695qz0TIdyaGCFnwKKki+hvZyK6MomedY1DbEUabfB990wk+zZzuvhl0b322s
H9dhgMvXK2mhs6DZ7yd3ks+UmAxw3D31NazdhO2kuVQLJs9sjME4hz6Jgax58B1w5kvWT7O8hnnI
TVV8Mr3SXJlg8MQwZatUlPQEiWCHRQtSTkkO3c3MYjWxOQEWC4XdKlW0Cjhjr0oHoD/91W9Zbsfl
2uCcTFigq3hULrQtw971/viNKLDcc5Z31w1Dgx0dGWKdFf7Jbgtgu0DcV4W3sP1BbFIRZcBv53Y2
08m6mj0anrX1qmteOK76YG/PTbYqijnfE2CZHhsfwqPdB9EZ3P13o2bM0Ghgrf4w2KcEYXfbomad
EjXnB2kiD9jTQJNCrfo95c/mW9ZZcsUZn6cOG6ETcQSX2E/S7Iqxa6/NbkqvM2vaZ9DsVhS9TGsO
1T42vol2RtMiJz35B08BOTOLAVZ/U4MbgoVusxW8m6zWXHV5iiuua6lSMKptbVR6b/n0mxWN/Kpm
ypoVXWtXXY12oBl8EA2B5mG8Jr67q8KY7rNe3pBAALvevIyFvu2z8NRV/nOtwjNLLoJRnjAXUfp7
2kSfLAk0gUbZmt00lAVQumaCi5BA6Up0cI49s11rtbj8DMt7rhZ+rlnZb5O02FhRFLIJYhvatuo2
0jbpK6xxIIiRwh//vRhA+dkFqjbWbU4E0dj3n7Wj3ycwTX7aYzoROaVWs5yjzyYmPbBQKshO+HcI
bc3zClyEs7f0dmiSL9MwEe3t4muveTaDoccY1Mht3CaPwonigxiptlLN0H8xbBVsJzhUh4EzzHXf
K5KO8Eb5ms/myXMS8cVvqbhLioZ23zYe1TFpfOTRMV2OEyDEp301UpBJDjFzyXWD7SeobqhdXEwP
1IXK300fbMrJqHMEHSj/bWDu7cEenSum3zBzcZbTV5Tbank9u8noGEF0HhEu8Iodo6LjjhZjxvgX
VdOF0GbCedlBm4OZm7EfOginF3RJ9B051NaoUgL7EtHUb0eOnFCi14qqrJcgysLvbejzBeSqjBg8
PBCKrQgHqY29lIauI277fkOtD3SLaJlpzFUfvgCJN7ah0XDGqCgJShM9USpO1VTQhPPZgES6Jndl
bDuqvcyb1PDoPejkzLGjFyxLY5s6a2DKnE7AOg/fUm2Pt6k/E/u0Mr2zIpWd4mwMX6LCQOSOXGE9
WK3XbX3is/QIaoxxMFN979zFw3LklR01BLFXt0BoBrYOueGb+9py1JG9PS8NF9Eg8sMBnfEsFjth
Cc5X5O+++nlhbxLF9o/i4frOU+TwrKE8EsVPsdhU6mhnLQ/S1glPTuwhCuAOPgPHRCNYJjWX6w21
a2xnnCPH0HeY2UAr3ZvCLb5c/hMQuwRGfI79lUjlXniePpC7rV/bApDOelI2KkHgjLcjRTkbg8Mm
sx5d+o8y48PEMOwBiO6a3UUohuHMGGWqgk2foRvnRVJDh0ro9jIkv2IRj9kJNEi59wuv/VwlHW8g
SXlF1hGNK6+f7rwkt75QY8xfvcxMfudxUkflldNdNrHf1RDbDjrrqeqo57kDqcz7om45fKo9jn3N
ENf0qcxps2erxtm+73OhNkMWUkKWaFQRxEsWA1huzNfxglfu4FHKE9JNzf1vauNaVlFN16uRUMqc
oigG+koq1QJRy2WHJIP3nKxwpKtdB+bBvc4b6l48DCFXVaqZkGkP8SrU2ely3xlJqXdDyl/A0QRy
YOLo+7hrfY5JUA75/eI6/G4wPEYU4Zh1Twckn0neM2Wz+L/8raabSgx8bIiU6wVNe7ZLq9yT2+gI
f9CRKuB93Op8pHuPWoOd73IHdO5SCCaH5QXz1H+MbGkA9RkoUsvx93SiDjZTKcwvhcmP4EBQR1Eu
/7bq+LQsGtBIejtiPg+8EIU2SnrwIA3zSwzkF2ZZB348abnvY4PttQWSk2/kcuCHOBh+15aLqJRy
NzmaFwUSU70iJZaEokt7eO5sfNiUg4anIQ6r1zA2J5glMV8dI+Yr7Do9s0laeE5hbVWvmWgxhTWT
4ZBzHXIT10AeWg8cDniHJRbRhUwYZeyA8S7sZZnY15xb1OeOphKadKAfnuja1OeBWlj6bDqSissX
1m6z+PeCuuJXOAlceurb4QQbMTx2SK5QbAKjfdWAACITRa5r+DmpIFWy+L71Xjusqf3k6NHV76UZ
yLVkmLdvBxWezI6/TteFfNknvoFhP0sUi1LuOzV024hGkbODBH6uC5qc1IiXda19bV3lJHdvS8cP
T16+tIV3nHy8TclyuDcdD/GDsWiwgbIj1yORh2uv9pAUSGvAMw4w961G2XOXCG2+RWZavzKKNECx
xDXf6Up5NBVxOsUByPpIq2u5J/1kPNESEn4XtJSA2OiWe1CZYE6hXoYnTGaUmAckjg6GoB0OEh7H
Pnq5hm+BzzkZGKc1fWlBYn6dhoApVMuGXCGl1tE2ZlvBkxEuw7XVDuVNPHb9U2KOwe/14Ibfk2rC
PeyBWwG+zpPJTcZmN3tipl6m5A4YZBO+pL7nlVT9AFTZiAqBe5PXCZVwF0n4v0aHfzQ60FL6g3r+
F6PD+TUpv/1kXpeXn/jD5ODDgnN8II2OvXDkPMn84I9AkLAIzvP8wIhuUXK6ROr/ZMtBpPMChH4h
TR4ZtonV4g/3uov9wVvyRYyRJQMB7A//gXv941CBaQIHZl6HWRTudf/DPGiWRP3BkuMgCHFybb35
DGP4h0/jb6Ztf70EJg8qWtk+8ivjpPhZw2eEtGwOpT7QPgP7I1jBslwFPh/p/6Sw/j+usvwWP8xE
VSinyYu5iii/tsbXavrWef9gGfinN/JhtiySyuXoziV6fS/M+znZNPrt1+/CIpzwYeQRBHhaXYY8
NneGZX00nbS5QZZ+aNTBM0r1XjH+HbcsCPaWfa0+eCEwAdJBrJ55zyO6Nfvd1DrT1ufEs5+nYdwn
tVKf7Fg7FqDWNt2oTtyDohqoiR+m8VrSnsbpQJkbp5sGIGdh+IgHjt2XoLDpaV6kNJGK9Kr1B+T1
CrEgoA8sCFowAtZw6EG5YU2OoX8xn6bOWcRnSh9mguh9tfIpq+RA0bMdMHNxZZI2YD4kSk473hyf
zcbwWb9znNQmwmhseKR2o6KfyGnDqsLy3l/34IOewYTkm7iOoeuK5t23C8GskcY4+IHDphWaDJDd
XruZ3T1P5ezej6TR9gaa1baiuIRtzlLZ2FvuDrI9/repts4BJ/wtaO+JEpdpeHBEx4vwQLgWOp23
lQ7sGb2ztc4hBIlDhTiwjqo+vg/TYXyXHRnpQTsgn/1wEmsxkAwwEv1tLP3wS1zj5NjAp9fPDCc9
h8iy9U2pycjXjNG670bjwkGk16v7RMMIVRKT37n3A8Z2IM58wLg4zhXHdIoVqRtd+7PnYwsOO+hN
6Bx4geFJhF4pqAOHWoxk0wkciKlxk0but67FlTjOXf97qqdnV9vfJLiol8n2QNH3RvKlyyY41jPC
70rFjbUvR/fbsiOWq5gapUPa4PRPGe5RuRUCo+tNXq+Y+D3SSWSnQnrtp8QAaATgWFwVQR/zRB7D
reMpwhE4Eu9pAUuPUekMG6lqtcNVbe6xs2tEIXow1xKm9DaAH8RGPA+ik4dof+AwxQVs7a+bJu32
sCWzQ+qlw2NW6f6xq0P+Y+jI3BiEmu/zCH8nwOHsxFibPLFR9duByfFtIPk4KQ6h8rZAy93YrJ03
3UgRxjFlTLOja5j010QYO1z3it0QdviI4VxiPqYlVWsr0urerZ1b6T6OInNvuSp8C4VHEmayjfDG
HiUacxYz0lq8zqDMEPpu5xggOXWy/hp6lnuaa9VcN8ZyuCn0cPRptbsLDcfYY8117gQ1f9ej64Fh
btgf4Z3GgOoNJtMXBIhjozoMy/2UT2sCk+FbxwSSHMdYdSvH6I19xTjou5tmwXfkrW7dEtu+UsKS
b7E0rW3UNy6oCCBm5Lk7iR4sl88j/L/sndl23Mq1Zb8IHgAC7Wu2yGQvUqSkFwyqQ98FAu3X3wna
t0pK5mDW8XM92B62dRQJIBCI2HutufQMUfM8/szp1aTrth/zbRzRqzRaYwrISTSvARNZT5wd5m04
EQ/PYLax99xS7m2MAV88M+yR4tvxg140etAnZu5srG5kW+8mPYVaqpw/jKxVxwa6+y2ss+FVknpz
U3aRf4dYXzxxCKCnhKFB28Itta8GM5ruRc/BENG6dw/iqHydYnt4kNM03o9prG5HYi+ujZHtdNv4
9lVGGNreaGyyRSflPNbIyDcKcQg8Bip1a1s3GaAxlsUrN4FGSQKRyxXshozMScexN/T/Kzw/g/7b
ShxVrOK8iiHq9elPe3baAGxXuyVbpt0zNWheApeBQVK3e1WRT7lp66SF/Bkjhtat5iofHDTrcdXE
TzM7vmhFjAF/px3GDuFjOFlpKc5Hfm30ZBrVfJyyqbmidzCtcztMmnXqlCCt7SL1Dx47hh2aYYeO
YOQfbCKhdoqzxBZeIN6jOEsKLgCk+JoqIcdcX1dbUAXy8O9TZdx40w4JrrZ1wy7EBAOcfA18jfsw
VjPoAk5J92Uum+9DoxTLWJ89kJlHwTslTUmxCnwD7TaTYOC6AW71/hfW13lnojq5ejszDRWR2CsA
ehxuSXr+jkWFhmPO3v1369Mhn1qYAoiGOPAuRyyzdOxHLC9UFUZaoojf3eUUjKIRqpva9l7GdpQ5
/EZ48TaWES2dmWVIen9UVqjCEEk5mezdRb4U1jLVvhCc1W7Y+/JHLSm0bYKX5ObtOG+2kfmJqjBb
XyuunvukKPbK78o9J/Jwm8yGjr9NL9ZDQxlTH5fNftW94ghUB891vAwbBHR8L8z0ADF9xuIp+1uf
ojOn1djWttLwkxsnw8NgaDDVV3TLxqCitm+SbWOIA+J78h0pPRXHtDU4C7ikCXRLjXwOVFnzg/XR
mQPo+86jgV/ny1unNrGWysybnNOuvXLvDg6Hl7nuGDahSHIcZ3IIDcmBFvWz9gSAEUmXNvLoPYER
unIpg3S5iH++nQiz5bRaSMe+Co0KWaYDhB7vEYJ+csS8PbtReRC1lj0PPkansmyoQzSOtrXhltAD
obIQvdWPlo9d69MB0VJqKYNDtUcYHJ0qn3ZMTE3pXoDWfCVIF+ZozQRHUZ8dZ2b0GhGX2tI/Kn8R
Y9kd6Pu2T21GDjITKbp3Yi26U2nnw9ykjeNYiEcTWZd7Twrni2JDqlYdWSOAhUtCIt9OfmaojfdK
ZfPDrOn9r74Mtc/FQiUksjI1Np7m/Oc5ZWoMf086P3a0xLDTrdq4pR6iPUVhxiJDRMGRgCIcx/aY
fC271nvwqx6cKfa6F9FN1ksvNesltevpli+Vs4ubWNtMxJhsqC1QQwSXezNHmvwEH67cmhJTONil
8fbtrivyq1FTeN6duRBGyrLiw9emV6S1GOBecUiXMOvWFRNxN4K9uHLpoWxLn9SVYlJiW8PAoVyk
Q+nF6zQdO87Rd6FnRAda/rRd3uby7BmofDTLY1/hkYQJ8+HWbctwSxsjAhCBsWfFuS+705u0OACe
dL74If4sFSKtgwTCxxBGM49/RrCctSS2GthUMFr5gvSJiTO9PRtLWQLJQzaNtywK08Ek7erOlfNM
tIANX4KO9/QMKNcGojwP5Nt2U0vRLYNA6JML12Vuegf5A5ODoPhldQU1xGHGEukO1BVlPd41bsun
G76g2rtNRWlinAs322DhD+EDGsAU+Tb1B1/SplyFVksDTBGHsS7dsnrqUKLtOhYc9kA0hK5w/CrC
JlFSy87pUUVTwJkGUHMNGpIdcl/CMEhw0Z5aXeeEjQGJHbMlCF7rqQLqUcurqWxiGeY3babXkziB
u4IqhFHmzzql1m1RU5kSfmJ8fxNDWAUNbmsY9O8QXCigjEklVpq1aIboGm8T1KF0udD7yMx1j85g
TVtPTRJ+DmEaeEV6hDKF72CGUD1KnlUJ9/NBd2iHYFfJqR2F/Jcni3gi0pup7Fx3SkvXIX/0PhUY
WMBKNWFARLi1T3QxH3CikDQGCH+5ojs3Hs01xY/41pgTkzTbpHg0x4zgW4+W5VzH2l7ZFVmAwp7M
b1M5eaQLlc2j6JdQgizRruiY3XeYe1dgSIgcTrVfXgPiwLDKL6KjFZZD97zmMrJNrlesnHbUyp3n
yWFbUYbZhyF9I3Cb6grxj0Qe1ujulh1iTKOKFCYVT/cmtYh11jrFD7fUflDzuxuhIuzMcSiWfVtz
wCgEfnlOnoYqntfS06KA1WrPjejXCFJJQ6aPTx/M+6KVqN4BJFR05whe3ngDzNFM0HDQPUWP3a5B
nbk114spzWJXZZKh4tW0CGvSBMo4Itg8KrdOkqPsrETfgUhI429R19tBBk0CQHFHygZ5WdVjjS5+
xqCGIGpVmPFVnDr1fUkw9xctysoVX/UCm1BNM653UYgZyGQ2uVdnh66fZhKQ/GwPf6kLCA+2aQxG
jXVveXK+TyNHPtZElmxRALj0/0ZZbJzZcbajS4hiKAk+yqGE7fom40iu58kRE/JEgV1BTpdzcUUI
hKCum9u+3AxVJAZaRN2YZVdt+Z3tvfF1dErvxvA7pa+lSWJc36QgMsyqG+7DeaoOaqLKTKpxu1Me
kgizKKBGZjjwlgBmnuIGI9Z3K7aaYd3H83RnGSp9KG3yYTssEV8dyf4Ky3Bs3k6er77iXXaPBG+U
L+HkLrm/ZSee9eUL6RhFTcnbi4OxLLurOPGsm7ho1Qs2WzsYVTMcczvqr4hgyn4oK0VqEBs83KpT
4X3v1sXPonX1NZF71ivNlAqPHRbpowHg4VoqyukOfgGKnX1pcdZtoUxMmrI+i9IttvT3DerYGNxu
K236lfWu98Ws3JKm/gwXPcrnJaKS5OyeQHH2eDOtlJiArFUHLmnjTJKVLM3TAFY4bHbH1Xm8fG2P
E6cKZKRihrvhQdev5w2esictpy9VKijNrPIrCjfepvTpW2VG/SJFKsB4Utela+w2eFvZGe8r3yme
qqyortWcmwcp6eCyny/QR2DVy2qvAxjeDloRcFxytF+EAaMYGaR9MDrHeyZ4eIHm09TkFDOsTC0J
P1MNVdd8FPN7torp62iI6nPaZM2XuoMuv681LG2rJGySDLvxwi6CN0YAlabKB4uEjnL9VqPMpAMp
sZNDeuzN7lc0ePTwKO9cj75XXgl2tj/KGkYRIb1o67Xsdq56jMqt0PK9QnK0pitUXWc9YGrkk7W6
pYsf3aZshlaplactaYx2g+DHQZ8mU/MT7/9PBUN61fFN81cdJjy6pYqsrKrt7jPMFBsLc8HzKFvB
hwtGilEW4UNbi+q70OpvVtoO31BFPc4wIK2dS911o1Fy3afNzMpeawIA94KD9l24BejD5Cdbz0kH
DCHFOnGn7+a+B4fNjMcCWln7GBYNKHjwcyvya0CQQGsKIJdF3ylBQ7JlJVzZQsN3H43uE0cdvico
FL8tMTubOvJfrJGkMp2I9j1/i4lovlGPVmL9dHNP3vWVmnC1hCRbZohfuG9TeuODpt73kmAYv/K8
PdyBUVJf4aaI0H1x+9h6SnqyLtMu4YWVPq7Nkj3VFEP7t0EPKxGb95xBnlmQs7uxnp1jg8SM8ALl
bOu8DF8rP5vXOYVxoOgivXUAFeI3JBpxZZKvE4CKaNZRP5SfSszy7HC1h6Io1EF5U/EQJppz78J+
Bn7gmLeEI4rfRkTWWpUO9VZ2CUk45PzdlfYYX+d2Zj9aNdImlIxzqHVf0xKnfJy1+4LldkuuBG5k
NeoPYdg5QT6gKq5UVu0n7KuPihV31ZHbuPX9Xt/LvHuKOrhjo6s7RxFV014N8lvsl26QkhG3pk0x
ArZ2tYCwn/6arZx7HCxEG23UZOx/q/J3p8if3uSq/i4Q/35tPQWampikOPte6WmqXxl1F155Q5hu
qJYMTLbWfOpMbZzWpNXY/m2SkyuxrsqGxCkhST/cNeU4czSLJe31SeZPZeFDX7Ynfx8ni5qfEtYT
Mshf44jIUAdTQz9ayKM+Dz9cm1ODnZsFaZY2h6QGRcFMAtChSHwDj74RaAhTjrz/9he3cJ4LFDVr
K6yigF1hvqHc8aM1Ezq5+rTE3/J9nYYh6Ebn1eUIMkJYt6X+wB7KoXJGmUjrPOOH5efDlVXZYus0
gkJKVsq7KDSC3tfC37Ej7HtwT+ZDO/q/m9HSniNevc+m6cp4Y7cVObRIeMJN6xkLItSu9ro/dpAX
SO6F6gR2DlHyBaPC+yooBj7XdnDz+YZnnvp4HHz2xP54Mhgs6ne9RjEuqSvmZLPnPF5cUJq/q+x6
y2i+gYgfwIxzanJxiR1mn+TKYKqIC9HRSa+Swh23eVTnm48rvOeGwm4GwdA24XCcKtr11iHhbjS4
sNiLnsbU4pOR9saNroiG+HioU4sJ9F6cbdj28NT5jHhSrybeTJ9IXpJBKcvuOsvVEpOWsuVk8q6a
aCz2Vc/k+njQc9dnGsIQ1OEA0pwOSvAMPC9gnMFEaMSK0C++0pKSHWdS68L1ndp4luvjhaaF4WIX
tJwTc0DG4j/XtSYDiPSkSuYh4Vha46WHzKSiCbSvua8ngwpiPsc3XT6OF8ZfGhd/mhPexhcAkXGi
Lj2ak8bGFFl1rGdRG3iFRgG+5AKdZvj88f1cLuJ0EGEyMRdfG5YM8+++xmjwuVC+KQOlKN26Q8wu
InJFeJub+hzMk0mQb+eP24oEit3HQ5+bP8LEqqj7NG+MpQv2Z0vFt63RiEwhlyLJhAbNVqQaLIVg
V9OX+JOIHdgUw/3+eNhzr76wdPbmPFks8LS+/hxWtL5TuQnDuk2aH8kS/+ygOAkih1nru8zfj4c7
N2ExCuOtgU7t4TX+e7hINrqBHojhWmU/NWaz5/APbCJ09QurzDtTzTJhoE6ZFidwFhr99IbO83+e
pTN3w4/2bW5OYfdzVMxNDaIxfgn0Lo43668xGPVAERf9X0xagNuO61gCD+q7l8YVasYLINHlR9aD
DQ/kpo5YYv/5TeURLu0rncbnqbvWwpPSWQVLz9sq0ENARV08jSvDSusLz+/cW2ghHPAsQVUek+Lf
zy8buxKO08CCOjRwaYbqm+NV3z6+nEtjnKykwO1Nhw+1DBBRgwuXe8srLjnelod/+qIz/wAgMRVt
yOh/X4fvp94gTSWDmr3rTdTp5tGExQgcfEi+xBorDBIlHQoybRYYDvoBA9+lFe39qycwJdNC4f3z
KV2crGiWXSMfrPwmiAxowgqy0nowsoa4iRTlT+2Xm396XxkPZjzRezZe7NN3r+FY5U2YfoKiJKXQ
cqYH4Ejuha3E+xdc0EMHDkdpd8l4O3nB/chQwHDzJkgU2Nq2JvMaT8G1m9LL+PhyzozERRB1COgD
X5N7Mk38NknmafKqgKUN1ZLWXoFVf6pl+vzxOGcek+Fapo5hbtkdvaHw/+h1E42dCV+6VTAn+lbm
r5qXEztZLoKr48cjvSfIeeDq/hjq5BtLjcpZnBtYhXqfwn1pkf8yuP9GaGPJ6sv582SzHwPdF8pN
Yylvo8Pe/OpwZN2qmfiSlO7v3mwpoxVkpEJRthB82V5aQ2GD1h8N8XwT5pwDyW8XiEXpFnGuUtvc
hOl+dPt8vB2qjgr2hG93TZkNYJOTzBcuFKrq6evHF5y+ns4LYOBdOXn98nzWhF923NM2Vi8+oUa3
Ru99IpQzeS3mzj12OWmhCKq+SrzuOxe8Oz1r5+DgC0psOrNGU2eIiT8X5JqvlUOWSFWQV+LdzCGF
paLKmm2LSHzVJIQShTIV6DCHCo1Wb7pHLdW69WhVVkBve9gohUePcdINJTz3OrPQMqTkeq9H1uuN
Hw3r2Y3GDXx1cuW9yASB48+t/t1dhF0fz4Azc83Ez4+Cg28WW/5lk/DHXAuLvmH3MXFfUq297g1f
HHjqYxCR4FphQRRD8PGA7zc8QmBRtmwcPBA8Tjc8eBL6nlT0KvA9BfUrqYptAxzmmqRrtQ890u5j
Sq9P0Nuiq49HPvP6spvTF1okYdDvzhySOBgt7pwS9+A0fekdiM0N/Z4njOrpr4+HOnORCDxYjah1
8K/TrSN9Uc6bU1cGRS/pimDokJRrSQHCaiIPTpuR3dfSYIfualK0/3jwM9fJvkqQe/pGKD61nhM/
DhuhKsugJdB+3wzlU7R4vb10kv94G2Ati5SBgZfj1bvsV2pAbYRxNA+wHL1MUzlsTG/seIuE+MfT
lO0GgimEUZw+3vnFayiKXdR3ObqCjmxCh8KrSO+GwXZ2FJ5+/tMbaOmCCzMNCwIDeSN/vxNRktel
lTdcll2IADtvWdFDpKfT5ksMz8eDvX8BGYytDVsDm4b26eerQRsSO13BlWnWUyy0F+xpP9NRPCEI
vLAHWd7lv7cgDMWx1OHSWPPf3Nh/vOuFiBPi2RFiYEvcCmqlfmUTKpD3M+Q83Dy5eWk3en5E+D/I
2JaX7vTzYtUuwXGM2Bgkg/n1azUZT0ICyCf8OIeVaV5/fDffz31LZ+O9ELGBWtDt/fvR2dBWcN+6
WaB13ZEM0cCysrvE0S8M837DuAzD0VAsgAnztKDQe/qYkCmWBb1mLoZwwGX1yBfx44t5v4owiqGz
2QDl4Lwz6eOQGQnDNLJACipaVHrQlHa/3dJ5SBtFQ50sGgJXLqySCw793SxZFg707TZkhlPeQVjM
OABiigm+jY99yH3KcGWdITP36dLPJU3sdoLHusIwRygAaNCatpfu7tXYRIecPvJuYFs0T3bzCSEu
dIG6ZnOwbAsIdrevkMU5n30TyAOOQPvCrz/7YAB/MONIC7JOHwyShDins0F22UBLNp389KiN1Dk/
fjBnZxm6SkpKoInfbTkLq+EzElV5UCoXQlrVB3pmPHmuurRrOfcoSDhAVQl4gjPsyWx2c1HWTclC
NNYCIUsYH0ZHH3cfX825FchhCwB+gUM59+7vUWawRWPUaRniIRwtvctnCgMgmvo2/45e/5/vojkz
IhPlk7Ewkk5PqHjfHaiOvKJTFv5c7p1MnIdChi8fX9W5l2cBI7tIcjkYnE7jsc1KMoB5efLE9u6z
yaDFFto/abZUOxnZ3o8hh7BDtbC98Kk6t+a9cf0pHJ059FA61WNh9VkQASdVpYaDItrV6XOdzo+8
iBdGOzfhOfaQQm1xsnxXJAOGgIQU63JQR3W2LxzbfRhMXJkf38x3vBb4Rzo30TX5HAlkzifrqt+Z
Y2dTcg+8btCfk1ivdhqK41WYij6nN+cOn1PDq9Zdpfq7ZiqzW5uE6H1MQuB2xsRGYzmtN0aDxxx/
BnqMrksvnW6Ns3fe5YTNmwnL7HTjI8NWt4ei4GszWrQJVPNqKB8AvfBaog29l26kOuHWMU2MUiTP
2dC3h9CvvsUoOmZncV8OhXWgiuSvnEmrweJyHR/fyDPvGj1ttqCuK2ALnH4Qc5ffkIxst4dy/lnP
htrpNWLKMEe/Mr1+PNaZ22G8aYztpVDLrvvv99qEPqGD8mdrHxo/dQoOm8LWX9spLwOXRCpMWo66
sMM489IZBh07djR8sd5tsXuZT6OMKi4vtb8QZg2NA9UOfQw5rwTuzM+NHJoNaow++OfXCqPMXypS
bBBPV0qLBIREem0VcFa7xeNHqJjMH6jGRzhbo2dyx6N/vm9jwKUMAITdZyk7ubsO3cbWaqpA06Nm
DYsXVUIp1MMA9CAoHA7SH1/hmW8O47GHWmLw2CyevIHkMVtxUnFrxz6ic2HJYaM3VbMRKGL/m6F8
3O8eUfXU+U8+CDWBRaogMTgw/Kq8B7qMW9NVzlXSGcaF5evcHBW8UIsPYan0n8zRHklcOVMZCNqi
e4Lq8cu2mycyGiQJp82Dh6n9Hx+OWMAwXZiAyGifnL6AxkivzWznMpjNGY2fO3ySndzU1AEuDHRm
YaakDodMUHnGxrE8zz822/WMW08POQLmkf0SjePem5unC1NC8HecbOj/GuNkTvhamqWWxRgI+o0V
BNf6CKLG/mR2DhCZfGi5izrWqEHW0MbS6HM1SDi3Nr3aDoQrxb8ONWSZ0Om1RhRwwjAANuCGToSS
x9my4geTYF1iU3FohbVe7osWcRan22mNDDY8xLZHk0IfMSsaC80Iqq3xafYLxFalAU+jKlq513vC
Wt6AY3eAW9kdVos5HC74XTy68Z6wl+mQYxi97UVc3PSa7AMv85+SKmvX3OFsV1ArIlURoWCAOJFw
lGGuCTOPbcTC2XBdWSKBcpR2u49v77m5aRmuazBPxEIp/fsJgj5p1OQwN5EJvzajevXi+s4S2k4U
FaZaaOUfj3fuDWfPzWaP8j0NoZPx7HgqyfqbygB091Jzuh3M7DCo8sLm9X1bbSGemoLCHzUCxz8Z
BuBILOTolwEi8oe6TiSaQe9Hk32mCX2DIGXd2ea3SJYXjkzi/LhUabmjHK5PN2R+DQarHmxqItU0
f4lHwng8aWkPGF2Iu0czwxmnsQt4BFnfbHLCKWhulyzkjdkfbFT+djpoB6F3xJYrq1yHCEOZcPWe
ficdbD/9bhsAyYcRKSBImmjjK4OETqj5m8gIH80MH783280K56NFxO6MPS/l94B+qH/h+TDu0zeY
9YgFD0cX/3sx2+u4VenWhV3w3Aj70qM498QdALRQbikziCVL6s81ItFbuyizvgwAiE10l1bToO8z
Q/UXZta5teiPcU43Rn3dF3kF9irw7IWcTL1hTbTH9uPpe25r40Dro69Avw0q6d8XozdmXTVgmwKa
TiRxL5ZFHc58BoE/bqcLprOzg1Gv5Mzi4247PUQ4ksWozHlXtNghTARwArSfHQpQtNQquXD7zi0E
DmV/vhZY9t5tfvNpEk6KiiqQqXwAiEZ+Wzi9VLn8pRI0C7Fz4U4a5+bF0vPmAIuEwD3t08xtnXN/
2aelYw5NZDYNMprlcDCpxW8qocWBVTc4vmtffEr0MA6mCFNDVCXljRd52c6vrOmziyUIe0YYgaz6
+Emf/XksiJSRqN/6pwsjIaitRkx6EQxN/Uv40XNs9o+5QEfyX4zjepwUOf4ulrm/Z1Tba1Nco8cL
OInWVHPUazlpw6bq5IUP6blt64K2pcSy/Jt78h6KwcfBgfYyUHhG4haJ61A+yMoGDG/ckY72VOT+
hULFuQn8x5CnG9Z0tnI0enoRkBu0J7bhl2/liNudo6z6C2cOcW7+LiBuatHgtqkl/X0f1RJuMI9u
wTJjTt9UXP+GCeisQeF4a8q30XrhAxAKpJfbpFm8BpqxKDMloj/QRi+keMUvYQPVqjNxLOBqw2cU
K/kYzT7435KoWgK3vN3oDt6zZ7NqArRqEUxp7Uj0zVLarMzf+mBiZ4GHMNb6t7TqbpHi1Fto/78S
rx9WxSSSLUGl5mON6JqPvWlfmE3n7oK/OHUpcTBvTxuweV63bYk/IZjr+TCr2Vgp3XrBPH5FzfRF
JdNwYcBzj3hxZiGUcSm2nt72OjWiqWEzFCQNzIG+7mS9e6MTiAi4zqpdNOkfvzBv2omTDSGKGZML
5HXhmHnypCOyjemS5kXgFLO/jofOebRio1+XYrKv4irPn+GhwSGwUE6+2QW8GBRD0c3AqZD07bUB
tN6F23DmvrPZWCzQwOE5TpwclHxn8uCgiDwAHWltYzk5N2XMtnFKq/YlBR5NTFb8/cKNOFPERJVA
1WdZtd13Z99otOealF+WjjlEyioia4cgVezaULZ7mMtixUxBOWmDQSQhiXDXNsN5YV1CEYsza+Xi
C0eOATObRpv597unI41wCpUU+JZTMCpvvoZEgL5AW13aV9wZ96BS1MhYrKCU5RSRDY101RU8kf5+
EIO+m6YQ3MQbX17N+he2xeU+HphSOKayHaI+e48k/9eEGJslu99aThpv0QpbG6mVKoidxt2Ocedu
vOjKrDLxmIlyvOO1xYRGyuz8Enudf8x196sOFOzCwfzc9dMBw4PuLh3608IR5bY0b5Xg+vNsfART
ihbVGZOXxNDi3ccP/dxQCK/RGuBG57NxsgGh6QSPfPksASGNN3XjLW6+sc6OfpxHLx+P9fbcTt+0
pforOL3yGTw9/peak3dDkXA46IHxrIihmjB7zZaxD+uqh7GaG1dGpYf3ajSHW9PUogdTaXBLRF7v
6xKcy9sP+v/4hgv4hqXJybH4/6AEzuAb2vb1R9wB0VLtnxiH//yT/4tx8P/F8gR0nbaH4IDyJ8ZB
/MtG5UQVzbPRjtqCxeZ/OQ7mv9g2MAX4x6ilsRv9vxwH41/U99icUrFxFnXdP0ohfD+3lyYrVU3D
ZjDI2X8vI76YUOLXWh2Qofk7riKWaq8KV4nH8f6Pu3P/7yn8Jzz93EgmhUFqqCi73p168xIRCGxa
RjJxbGEd+VaX1bgiEaa7UCE5NxJjUK2lhoY6b/n//6iQREoLwa9DK1VD1oGH0e/anow7p5kvfBbP
DITmCanasgDp77bTPe+iX8kZLGqb/c7y7DcRqb9T/vMf3zmGsYlj4GBN+ezkGaEJQVtij3VAbcDf
+l7TrJYEinU2Jv/FrWOusurQdaf/dFoMjGq9sHBT1TA3Cnk9wqvFGW5617JML1yUw0P4e52jGkGl
jDOdAB9yeqpzexDDZMHVQTzAjXK66dMUjc8Y8Z7rHqLRx3fw/T6cwQStLuQZju+fxpGAnat4N6s6
8JsWzg52viCFVLaqtOQVlDV0R5zCK2PCJ//xwOdmCD1DBIZv26bTR+fIqjPzuKyDukmqxw41P7xL
vLXo4sSF92v5Cr27odRfWBXYg/JW/z3r5y7tJkQvNR1qICBQYqctkZrh439xQX+MsuyP/ni3PLYi
vdbljOKPeL7l+NwXBOMSf/lf3bo/RjqZ9QMxHFVfMlKcd9PGGdPXGZz0+v/h9XqLT/n71tHh8jxm
hutbaJWWufrHRVVhYXtFVRd8c81qU+u9BgO8VuP9bBXTltj5amP40tiBFrADXY7VJs2FvxWNVR77
hlbfeqhQ/Xt0O9eyKjFrxEkBcTgUhwVts+vc7PeEDvUQzUZ/U7sgfqHOts7K9KtmVdX8EXLViq2e
Dea644sRuGNTPEzSN18y16wOdpiG3/qinzZDMdpB6ILIqCaIV0PKfM7cEVpGO5FrtgLp6236JrIO
StGo7rK83LIVLB+xh1pHPGzDjyZklTeUw2/HaPcwpVZ1BVq4T9ex68XVdrJyYmcx59J+4/dobFJe
i5CLzsDM7io/qu8ic642CuUXhz0RhgQrkgyDN0AokJvYd3eNjhQ6bYBaaaD414XO1c0FCxdIabV2
VWmSZ8niEkcJvkrMVPh2SVnlCFkBc6VserSKPtnT3qmuDB20p1fgXfV84PPEgZovUdzbV2NkpN8i
r8qfnSFDkNSK+mvjFOZLyLXXKxeD79e6sLqZ39SHqELc2lfEoE2866NjYaLXLJk/twP0AlhkxQM4
M/Ut5Nbg2mzqO6dLf+sGz7TDvfRCnNLvsR3CR+XM1WFYlsa4baurKWfvu5M5in7ebT+PAVQ44ydU
otaBFV2toe0n+z7KxYptQLIQJ7oS9hdi2pXVRcltJGof+GFU/nYg49xC2OYmdjkFRFMbPG/1Nu3z
Fl4IgArvGr53uc0SbgKVamAnFrzOoqmjJ2/GzIfGP8m++ViLgX0O4IXtOC0wMZHega9cOvk+KU29
vjG6vvY3Thz2X+Kw1vytafSth/YQqvrK0Ut5jRljfvGw7TyNZVb8Nl3Q6FzjtMWtGC7YySawgCs+
V0jxnwSAo3SNgwjwo7RsLCmoO3qMn2PhX0tEBtRRTR6BCscMNjc5EMTuRZlGB8/xn9tG8tpZoAHX
vcUnbsYzjTWtXtx1+LziZ7rdUU9roUxffY77Oxhm/Q3qUiNaJT5k5bYPx0+D9Psvs5yzPXJkRTtA
k2ayS/EfzNs59bJmRR7l0K2gXRrfEZe0P82Zd8vSwsnY5IPdfu4JF/oapaD13ClnDR0rfqzsNHEk
6yYhYXgAn21kPAk7jrJvTWSWR0J/y60cW3MN7/Q3uaD+NWGY4sgPAciJLXOjTW0zbOLCiW8hJ4xb
ongXGy1PqBN8+lBO5+vYk5DnCGp4THuJtzaux/hXWft2UGYOJFMnBiFqGd2Xup1Ifi4qDOl+x0SY
ATtjXEugeC5p5Rre3dbI99jif6lOupu4HR/htweq6r938ZQci9Ixt10I/pVPofsQd7yURsnP0o28
v+mV9LdRxntOgzeEL+dmLx5ExCucWztY2ARszmOt1sWQtRlGcBLphcqZ1KyK432c19Om7FL/TrCp
3DUab33WEc3ck1GxEi24pFmyuoG57ffG8t2tLa7bLNLXpNW8O4/u7ms+Al0QvTIo5AzGU0oi83Hs
mFEoeMNvnR/S9s2natPTXtra7cxrVMBxRRGxeCM0Cb8Ud622jmE0PRiObFaWnr/aNgullKwf4CXc
hzmBvmGS1bAJXSIEsGV23gPueXltDLhicB0xDWFBN/DAi26TEhizLsyu2jgDQ8uqkkGCIXCNk2H4
EVO/r8u8xMPb4jpGcLiVSX6H7rTaxQPombgt6ru2WfbVlVld5UbNZBqamEDiwrBoKnB3ktAniMMh
t/pt1SVc4qvKPOOXPrBa9cscsfXZuM1Cldym9hjtenLGWOPYSaw0TdkgnexdC0pkjd+TEGAxsyKq
alz3s1N9Tkbu0OyGJVRrV64tYEDIvBQrd65LiWDKKZ/6OgqhD5YlwTxd8dB2rD1axOox+Lz0WU8k
V09O5E5A0l9FZZ/citDUv/tGp656jXSDrOruvKzNg9bR+30aU/Er/Ei7UTK5E8QxfdHStL2bxljd
hOn8ApdgePGyydt4E3pSazbsYCaeZlvGRHHizwrv8+yr2+BzT0T8u4oWM4hKPvM+P8teB/WMBBA6
UQHfWxd00KYWknVF/AaL+3fNrshpcPnoLeWhg5bERIeUrLyyZMXRC88Al2hAMp15pPW/F1lQI1TS
eAY7zl4gtR2AXXy3yzVGkbELKB1acl/G/so04npYqdZPgVrnOYtZyiGvYYqkfrHk62VLxJYO5Ll2
l5YkHiuCI5qZZO9aUB0RUaN0AEBDs4BdzM9tYRbHoREEOLlKr9eV1zVHQlm7TWdQusw3YTMix7ma
BhNCKx+fXLL+Fe4QfmrMAe8pHFWYDVbSF/GR5FEBNwLSUO8drR4054qIXUFAK3tx6kSrGQ/A73ZK
Y0g9fVb8qm3UDEYSuYfRc2sD2jRUEnY3tk5ix8i6PnlLFQL+j1L3peNi908t6Brr1otS6nuxtDYQ
zoy+YO1pv3mZnqk1LMzHIRX/w96Z7caNbGv6VfoFWOAQnIBGX5A5p5SWZEm2dUNIHkgG5znIpz8f
VbW7y1LB7mr05cHeKNiwLWaSwYi1/vUPChG84cRUCHMk0qB25/FU5jLbYFv7IryBiAUpcfYjuV3Y
IDemw/vFxjHekiWtrXEgGmkKboHOSZjznvfUtIJKYio0kL16MBv4ZKqJnrPEznC6MzM8jcCCMcLB
4hYb1AspqpirqBjfulKYA/G+ubVceF3jr3HuQt7KjE4LchdXXZlr2jFVtu7t3LhgfxMO27eIqU7o
lsQUTOhh7U3NFz5kgDRF6M3271Kh3gNABFDS++s62UWmBVP452K0W3AGGzo9P2ABzX5jTiQio+px
GWpSJ2ADll5mJjXYfS/UFZmPbx4vvH0GC4tTHAR+16i9g1nXzwNCgJwDMvE7Sqob474FiSs/tIWB
xxv5ORl76uQS4ZkPd9HMMffrFuNdZ8hYBo4PVyIyF5zjDa7bidEu4qnOMd+mCCsxquKA4jguy6Q6
awIjil9f7/1UbL2gS1wVAaAW+tM3nVPZUuAIJ1vZ5viDrT4U1SbtyFXayLZ4JtbM32Zk4XxwbG+6
eT12CNJiBJyYk7FLDKKBMFe0n3FcGfcKg6vfNHbvoV4+H6wSmGcuKoN3TXmNlgER7JAdkqIQp2Hs
ih+VhdQ/mPqpwyOfwBKIO7gQA0tKo7+sSeuBkfGJa4NCO+VLUMqUJ89svM1s0nl2aV2SNzAP9llg
OXJVMoC8ypzOJ0qiSeugHyL7EK8sfwsLvGor3CL6iPZLPFsOeHHg85+9pxnu7RwZHMDRrGBmpKl8
ej0VyxJlaDgtmfk7zP+9FHK9F1SU8Dsdm7CxN4sjHpDbc3plhx7aCT4EXRVgl08YlSU+NziOQ9/H
+d2TibmzsVQOUYD8W+4sUkxmXVCYeSQs0zefAObG5DBKSg8+/fbe1uLqXIvpd9vAO8SCqwBUILdA
RQWx4U1LOqTDGDlllSIJo3h2oNHClXYI1TB9+gwnw01oljQPmBePn3/9Ppjrev+pHfYpUUj7XsW7
JNm+bYdJGBQQ7iaGwd0UR4dcVP6VFkX+UzFQGmP/b88ffM32H4kue8z8uSECwZ62/TziHNlXZZKu
+y25zA2xBNY27mvKSZLWD9Tf/pWsyu5bE60+9loEj+5PxOW/8erf4dWQFFkkv8Cr068QI5/Ln6Dq
P//Rf2KVzT+YI7HnGqxuF5YmkMtfjsO+/gc8XQPpNuAZyLjDJPs/ULX3B8RBRhUk6MDPhFH+d6ga
50PkDCt0yUuDxvZfWA6/peGCbOEOIGCCMBkh6PftyKdRJKM1eWecy1qMPbE8BG+pQ2sDFOBwXsLX
qJIZXxyZGdpEyYt4Agf7hJCEzq/tZ+wnS9PYYCe6lke2dBZ0S+hxhDzH5prC5kcl7xbRQ4zy/nan
/wH7fnOkkTazqsTX4TAbBzSWN2+z1w2kYLVLe0Z/q+6MpNRCmzLtah5d/YKLEZ3xry/IwfzzS7yG
oeoMHQReEQBb3LOfywgtzTHxG6r47Dj+FZ7zuIPlI2fLHmJf3Oi47mrNwWj1+osPs7RR4SBGVxx8
h41nZ8f4KR2J+1yNBkeEXwFuteAoZo+tn1emrrWtCI2+gY9u3OcmQtm9iMrqjA0JgjQwHc4II4ta
J2haMgpDG7F1tounknutOaO6IzSLvo9g+Wd8D6uO5ByPS/nAEfG2daO16bAxhECxqYFKODwRiuu+
G4YdFJGZILjUvG8Ni0UwWRy9rUUpNEPWRQ3X4+jXeuAYoRunc7yFkjDFW0AddaMnIkdsmsTmvWFg
whukbsd3w02o+aIleInGzsTHUFjtKmxqzfqLOU7Y3zhEcCQfVFLwiQh7to4UPYl6aJvV/omm2zTu
TZkYHVNQJhIXuIOutiPgw6k/m9ZQJqe+7Vh/MckRwGk4udwtbWneI5I11Sec5kkitMyeO5d2aESD
mbatOra1R4U5okBecBzSuHRej/xpPeC0vMV7kxNcLQ1u/RpuNMkNcVAgihWOgwlAhcX3R9prPxMM
GD0OMz3POBCVFPgTgUKbBmkEbC1+tN413CTy8HgKjmDU9TmZKH0OYiGvYct9tIbQTle7/JQwvwkF
R98sH+el4rGOqzr7DFsjT07L+kjc9eb4+ETx/LBZOvuNBraS5r3mhpglTdcJOYC3mqcnOAcrXl7m
57hhNdjsIgshmSbHKxSAJWhhQbubijztrYjceJOTz4UF3aTme6c3+wunD71ZITH+wzR0qJ5j2dvX
8xw7j9roGpdprPMb3BzjZxNw5ABwLLwwNUv3uYyz8VNtEfSzMxaWbDKRjTBOY++FiVxr+gK3YEKe
lGOrLd4u/qMGYbO/NclNdTb26LJsxtbl9k5p4bQf9F7ZjP/tWCuhqwyNRWj1LDxstEENhEbUVaF4
dqlFkfBjlvNQf+GXhfxBDqq6SwsdiMNhZB5WMWukI75hCOmcjfvZXJ98npHMFmjRxLPNpiUHRsX5
+Qt3hpeLUAheyqyupmjX6QTNfSZgUd1RzfMiaIvLDU5NiE77DOups20uoKKR6uj3RwlmKSNT3TC8
aA4Ddm3qysLYOMaTdOAqgGRyQdjSAQ0qJbkv+MGTVjDgVXkmMsFs77Nl0bRHvLOX5qo3W629mZXP
J8lpT6aHpaCNfEiFXmR30Sjbgyq0tgEMtazjQmrGGCxzwb2kp+ReKn2i7PT9mBvBDKo9RLmXK6oG
/KFOdQPrNHxdyJnSeHBYqvIeO+P6UvSt4KeoyWIPLUVl3qeDZhBVYXiJ81nl3mB+kJHPRuHFRlZ9
da3JICLRo3iEzsI1NVKxFb6dcSufWqOdYhK/hrj/ZkVen31q2SEMHLijxW4/VEVZOh61jRb5WzfH
5XNrZtCcAmSD8tQ1xBXC+WyNiyR7Sn3yhqjJvttuaZpgUHMTY8Gpj6b5oeD8WZrAHPD0O0alSTwM
Wi9H14+JaYERoIsF39egWD+laoFrncbepYQJ8dkeh2i1B/3owtWfQkI+h4e5mrUtvreEhFZ1F1pD
nByt3I82APMpuT4pJCjDMmZs3N3CPoD8OCu1WRLuAYxOq7kTAAClZA4xEy2Zk/lW157+2BGPFlqF
/qQB9QQ9qZlBNpcYaiaT8g546cUveRe531WMhw6ZEuUHvKOuhqlt5m1GBu4tbizxk22N5bbgkNpQ
9ll3DN3KJ0Mkxc4sdeAmDNnxTSIR5caPMTB164zuBAPw/Dqt4/zBlJ0b+HrX7xatBwIYFZxxHD/x
QJzqD2O+FFc2CMd2mNz8lm29fpL+kHwcRX4zubqS+7bB2a2ZMeDSqTv3I3FQH+POyR8Q5HTxru3L
8grJIfhv1iyEUfnZDo8L8mpRN+P+6YLeYFpd3XPo1J9Lu6iTjVy6cuelevUpcZz11mLARSyBPZSh
45KPUzvKIilpLPCfdLsfaUvcSz4IcTBXvRaW5+YFM0xXbBIS0LAQnCkHNmtOEIBsUe29vJnXKZdV
HVeXzl1sG7cyquq9DtVmg6FY/VlmLegT0SfOsaT/Grdz4Q6XphfRR79OnL3WLRnubjDxsAdYPHg+
jnPRkr45s2HPBwiu83HSDB+yWjYRTtpijmmKIWyGWR6SsnPux3Rcvul6Ls9kPC/ntmz93/lZvYEV
qE9QKvG/1x4fhdmbNqqpCsvDPB734r4GTilXWHeyOISEBiQs9bE6E/DZHn5dF70Zkr5edWXxoEfE
4Qod3c9VkYiWxE0m2z81Obtoih6lCevepMb49XXezH1fr4OoDdUj1d7Kevj5OmSGO0Pnx9FJgJOz
p+ote3ap6i+2itgw/v3F1pEvtxOF0jvKkME7rMUUgScvB7WuqkQcX/kBWjr4219f6n0hC0YCcZZa
XIf/9naQ3hCKWuMsjaUeYV2XcqD0tiG5ggT21blbWZj/+nqko6N2xPnSwUjiDTSD8o/XNi9svHKT
6PHPI4jAZ04Mu1ynKl2KUdBvbueb1ptnx5dbCbsYoPHw3hbrcxGL3m97cWrxXR8DTKsofthQOYFL
tSb2rJEtVqgVI7/WwbTVv16kDAJt7rMONdlEdf7z4qlKQbJCnjmnYUhXeyLNOipj+p0e+/2rwFXg
zvkIgG2TzuTnq+SROZVR2jknIgjxW0rLdO96v+Wq/tNVaChJg195F+/wGqcn+tLW+C6vzAsnZYKE
5vj/YZmQj0PUu0e3Q7v55o5lDdNh7ILtkxm1KWbhSPOI5JiYyUPpMC59rcblNy3d+/2LPZ09jK+F
wozL/nz7yL2M5il3xEmrIuezMZBPsegjpciAImJbEhRoYk+/sER+/Ua831kgIkKZwawCoee7NwJ9
e0pCLe7R2cDbHVXsk70DYWaRjvcbZc0/fEUWB9QmanBIv283SxdzLC5VmCfVJkWIT0V1XjompLlY
AfC1g1Prqvn33w8Nggexzf4Hj4xRJ8QsIXHolDvQWMoC1kSue8meRue3b/orivY3pItX3QedgLkt
XN9dnfJ+fojVOnbV2U+Y1na+F0ijsFG1uXp+RwB1e6kk3B3ATcpkNVHXMfubu8vYjCraAUIKmouK
gWVsdt9g91tUnUvJ/N/LnPp3cuz3Gy9qFAtRBDsSrL+3yo0ytad01iJWeAGEHaZRWn9ZU9+6ACU9
S036lPW/fhLG+3d3ldJTVwJFQkB7iwPGOXhJxBl30jyNWld5Fv0DlnP9N681ODLJ1VvXu0yNSzPk
zZdxxBl+Y6W+ums6s8mxox2WNVF4Svf9bBAp+esP+E/3ZGVOwlOzeHavOObfaDt60yULuWj2qVg8
im7dlk9GzLAeN5UyDZi//Q7GeffuQSpc3wagHJYoTic/L5eGFGGKfmy6iVjDWVqXYPBzU7JM1Yqn
//rb/dPFwI3wpMGh473pH2wOHwEwLv8KkeeNLPHO1zuPLsfWa7qkX1/s3aPmm8GmFsYqsGY7e1MX
FZlm1F2kz4Q02DSWcdqzsngR6RJ/faG3LiBQYdku1+IBPiNH+tvKiBiKVDm1O1FBtEl3o9PDDaHm
dT06QeRW3bmWI0iIiAVUlylh8JfXBFiAJa/HYNWouyTNwAm0iWaJeeNSf1lcRti65gBlgXpZOx03
HdrzhgjL/Wt2TF9WflX824341WuCuQznGuTPt6VQiil+7ZKaejIXRtgTQ6NzwdR+H+vkof36pr1b
6FyKNSAYBQDpvRtQ9bFu9qNK2lMLnfjoYcOQExdBdi1GLtV5DTT5HX64nl5/2xjB/NkPcQ/lv8Tz
vntK5VLgsN/a4uRgefAd24Hx1IrIf3wFRBwXC0oyzHLCfJUyf3MAmG+XiFhJmpA1La68Dr1s6+fX
TORwHKDayJNhgCQtG116DsriGfdLywxRiXkvjpFlYjNWzJsvfgwbA4f/OD2Y/QyZAx/k+U4fClDE
JVvxmgbPOxqLoeXXi8s6agunk/uBn3/jkmJX8pOIczr4UJKYVGeE/9zasoNmsC4vgtWoHua+JS9i
JDi5C0ynQ5g8KaCxLmJ+fM4AjqBwNGO8iiGYQl/ji5y1G9Jsi9sJtOHSOr1GZHbq3OBUpC17HOWZ
L499uaAVb0wd+3WpY6Tu2gPxWsQXX/UZIZqw3RB8byr0PjTQS3rC+dsIxZjbhD0NRtLgHz00+EyC
fevjVD1bi1xZ1eRSAR4NtZEb3yYCkQHFNcn74qt6BUPnOEtuxlnxa5cQ3+roEPaAfqUlSuKAiwpd
Udks/OnSuH8Vn+S7grz4+VrXNDXvWlLm9vwDtJz45YzEXhr3uVV+dow9Td3VxHUkNxCVcizd42bs
bzv4P8UGRhFvd2UUdXZXLTBaNu3QG82OibC6y7Dquoodp8ru4CF034jA4VtMEE6W75ZTDuK6bYwV
ippwJg+UnvIP+er2sz3xcT/WEJsZ1ZpSXI3czRFEYwCbS8lSVTunnrk8OAjIVb8kAOFeMTvWFv4i
P3GACQcpbLLKY6PkoH1UBBktYZMtnFpEeAsgnCS3OvNDOY12f2ekxCBsMpZLckO/SmaIMbtTHcIg
FMdxbDuiSoZ+1MKlLmtiAcxVyb7ErKCSfGKIn+6UuldijIzpmBD3FnGuGjBqqjYH0/JwdFv2CtWQ
GTCeBWWEAKDae6O023xPrhkLDKkTlupa2nI2vNYBYPasviV2gBoShyncyXBcaz7jR6vwaSXAQf3w
+yW68Raipf+E4Ox84MNYiTLuhTTt5zRKkmjbEc4GVfr1tXJW1h5xOdZxci3pPZfYbhAfYWO3ZSgj
YQrKqdiEZg+3Imwdm1XUeM7Kd8tt7qvZrZi5JbvhBXLyNO4U3MibP0czGFQ+R7a1FhKxoLbzKhei
qSFXJLYFng9qrDcOirCoJXw9/lxnAGRMwK7cK5sAqyXI9FRJcpEzvTtDNeI1LWqNSUM+C26siEZh
7aRvxultVzZ8EEMHO9nVudlhV2806mlQrqWNAD12lt15FR4717bKjXtHylKswW/p/N3TmGRs4Yub
4nY2alDgZKY2xnPSmNyC85gxALHbCXAFa0UwzYEZKnrL/URhnuF9bLd9xRA3JwRXk0EUwdsI2cJt
0s/bDrR+zgEldyBoiwckAeHtVOg6oRCExqjeAyBbhlFOf574/z0n/e2clLfmb8fve11PWpbfu6p/
/nlQ+vqv/jMo9f+gzaRxYBy6iheQ4PzvQan7qs7Bfep1Fvo6Q/3PoNT/A88T5ur4m6+tm8uh+3+y
WVerdRtiM/4MeK7/u0EpRISfz29MeGmCcRCjYVjV1K80ir+Vxha0gAIvA/1c6lqVNAO5T462UUYZ
4WZrqHqbEd9aBbM1kruo8OfA4b/uLYIHcpfcmiUtmTPN3bWCteVXELvh66klF+LR8KmuNlNnvMSe
GT8UanDDNHbsT6MQ/TVZD/3NgoYw2qWVxBungm15HU/8IXEsyq/3mkzwnetleXalWuDYEtLY9taL
NoloPjONUh4Ai9lfjdIX5YOVRYN71ZFFpZNc6UwDPLHCWiMr1+Gt2SlmY5Ue+BLi3tzh4Jh188Zq
dQsyuzV8gVA6MWsaxkK7zqzUXmsB7D52Gc/2I2rZwgktE9Izis0ofTCSGWYj8y/ihFIJvCocu/uG
Xrn56IjBPHZun+xNJUlHhBJJnmEadnqT4m0GrL+XZkoKqpXdOJIJ5oG/Yl3PcFaLTa+slIA3C7MR
yNHWtje0Z5URKOrpspiOnBYcFKVvbbFM9WFseiSRAFQ29nahzbwz9Ny+Hn3mUUY/uMZx8P2Grn/x
o8el8NyPtWtH920/m94RGYalbWRX2/k57wQ7M+FA8vM4tQkuLKYbZnCMuAf1GDSkZZwcv8rPfe1y
L4diStfKJmI2PM/TuR/62Au1uE62buosd00Zi1TfR0TwHTLDweiiBS0y+wnBLcH1pFfPY0LiRCN3
3hxFB1EV5ud6seaC1CxtufdzNxdBH09uehCa7uWPGCsN5UO8+vTr24EzVmlbAij8rtszG5n17pjE
donzr8zt1HiOu6WNeXKkS9m4emyLToRmU4sLmXLTVukRSgKI4Uewa7JhIoc0dgEpNasmGaZ2Gwei
aoowcfweTnffecFq3UuOim1O25xcFYxzPRwHNfc+U/amsM1jPLTX9pp9tUxLQIzvRTRLg40JEU2K
JF03K3cllemDpiW3CgJd0HKZXbwo8ljH+YuhT0Qwumm0i8b5I2h6R2gn9hiL08irptD0Y22LbNdH
jXnyUdQGGeXsttPg9RZCpScBlLSbvCo9a/m8HHUi0XhAuflAoOBT2XsibIzYDci/1CDGynFXlW7f
nzAEkUeqspeWauLUEgJ7xjB72CxLgetzPe8Zn4WdqIedWGruj9Zs0kIrw7jRfA22pkwISEu+20vz
GU0GoexMHxDP6Qu0rzbzQvSK0wbyU3xFbgtmHClWKQ0edH2qEUNYpUbAmCEKRSuNGz69PEt71loG
j319hOAxfK9XmrhHFBI0y2Q6EKSGhIUDsoyX/lA1DdxZ+2Nj5XdEuF4tRkRdOuhr5ut96pB/pHf+
yY2nu85PjzQq5sbT520sufsx7sneKB66ptl7s7qWhLEEvj2oXVvnxElGDNPiSDw6kKPXIJxuYxT5
91zoLelmE2GcBG99TDXMLhrDCP2eIJyGsbKaU+9a1FDuZYHhvo63doCBiLgl+JHhlmpLhqPjxNqq
0d7zPBx8q4su1BJ/OHht/nVx0fBS5PsnAtxwhG6ZmOGALC+J38sDHKlkw1th3MZJczsSdKR5fKml
Ki/KE/I5X3ezbIjcGl5bp53r2hR3qdk4p6ruk5AHRkmDZQdU6eQz6ciUM6b6kfSFcYjdjhYlbfIA
E0islRhcnmCtWduObf22t6Y6iBfHP2bSvYuc9pYxuL5jm/DOldQmNySUsf/EvjJszNGNxqC2enmR
JkmTTZ/1e50HtdOrZmCiZSd3llL+dat02A1aT6olQWexSRCzP0D6Lnbk4BAzKmsXU9juriP3gjuU
BOgz5U5amcXHq8RzItJLZiWcDg221ZmBy7Hs73NkEDuzWKKPUzZd11rThop0sQdoLQ927IPPa+Nz
t/ifndg8moPtsI6HGoOnXAXQNHfd1B4rR+59U0bcxUZcTCNu9pPXfi0JZ9ra7dIdcLG4r/F4ZQFn
TDKKJB/PdjPpl8Sw7ga/vsq75NHJiHcz82Wr44USsNNuUe08CX9i9CrsMFv30lrzbrzO2nepVHeK
RwfLe8TMjW3Ue8qi2Pick/OwaS2XV00TdKzueA0zekt224nuuN/ZY2OeW0d6QTPWRMDiJpiE2Zx7
e4joyzGp+gO+CqcxjbJ9n+tpGPtazahS23GY5eES+fCFoSvTFopBfCUnsGfDhkZ6mRdd3CaF0OiE
2+Y6H5C0zNNIgqy0k5daOSKczOFKpQ1nwpQ/GGI8lIRa+uPCwSp9lEJt/5G86wt0y+LrqEoMt+fP
0s3y7cj3gThQZSHOFel5nK0jZBNjJ5IIX/KYlNWLIl9vhPne1JuBLuxsp3a8mzVrDrohtr5E1VAT
U26QlKcxnK23XsbONBZWeRNrI5Tsqk2csOdcq1Nsh+bKlhvc7epdOdTDlRmXESwPk+Zl0NMgsrSH
RJvW43mKN5XjB5pnXyaEvI+QNcoPelyPmKHPuYA4PS9yuCul5h39LltOarQehNLrF1zDCBaMCrgR
O9JprTVp1sBGTohqHg+cs+Z27P2vhTbeGIkLSV5M/V1nlzdTqWk0kORhzcnwAa3up6612h2JS9Wp
WZxPXocxi0pJwtUgvwBcjhuzzJsntldxmKDLP8vFaLfwoMhjxbJ3K6sx2Tu5Q/wleYFhkQm+bDd+
8WPciUrd067J4coe0bhNAfYq3g8HZ83NwBg/sBMrf648d/7oThpEksH7YmV2HRZe4T66ZChutMjR
QzRe8r6MSx0+BeCp72IXYVko/5RYXyIemAwsZWW7hvk37zUfL6aD2RbyW91mL7OuuXe+X46frG4k
L29ILqjibJQPHNmurA0I8ylugzTFrQhqvc3PsN2rgxwGQY1QxteGmR/6LMpCzXbrLQOO6g5yREPW
mJcMtwSQeYfFdZpP2uIfyLdR9yOyuB2pu34a+kuWXpV9/63JvK/szjlyTcff0MMND6k0zk5p+fva
R/JjQ/LaooDigKC53uAhMoaJbQK/aJU0YVpg+4ahcHMljY4ox76brwpkaYepMtTGTZqveYxnN8nb
qXFT16PxkQ2ygzA2WGQfO/2U5HtRxvAqCpFxeHVa+aVhdHmOyWff5dSCj6uoZ0blkXurrmG2PhaJ
ZbwAqDgv5CGSxLus8cFRgrQH2Jz0VO65iaIOrhOiHKSRJ3dYtCAdEDVY5oeIRsXivS3bgXxRRvUF
lQeasnSMEyx0DHDJcwtHYpcVY/yRGEiwrGsKrbAox8fWX46oDL4xxnL2nUFYpPDRaTIzQyYWrwQV
8hMXZfsBB+WeJ3eypSB0lG52k1eVDJQYnsZeIIZa6oEEzcgiqBCtUxs1nIFZdUhEWQdzVPcBXLf8
YEE2CJJWIgTRJ8JerYtMpAVViHyUvHa8c5oUUAl7Zk6Z60M1S3b5SPgeviVirxsvQ55QNMGJICIi
egB5KoK8MTeRJiwEjTWOhHaLsEVGDHDncus2+ASVrL0ClV7AcM0IK62skXyPGzhGDVtKageQKMeg
a6COL1nyNPnkBlDk73SP21z49QP8+WqLkwLsoLQ4EyQxb6ThQaRTlIfw20gNjd2aczGvjlUl7nwI
Jnsntr7m5fAAs8b+oDmEuBf0KmZvzzsFFzJs635Ti5mwvtpur7VWjbt20cxHBm9E8OVF8aB68gbB
MznuZiJ9pEEgp1XBD0kYqgamrEDXiuUB/SesKLhaYVpF6besNTaGcglDhsC5VbkTzDr2ho7yogfX
yK9QnolLKxDDDk35gwK4C7Kk2xpyqcJEy0we6QjdsUuwFRqKh1ZIcvDQqu4QPPtbgRcbhbdHiJMm
8+ssZoOZkWvvfN1uLo4Xvehdi0seKRf7ZMrUbTNDh/Q7xwhxEaLyMdCx6LW8lGoeLsh1wqIiMnTp
2hU30ecLIqqThmk10qzKCt1xZAjvu9MVk99vFT1HbmhfTG95jmtn7xrdcEWrO3MzMtg1yzHysnEL
M22fJz80r8Gd2en0K6OT9aHJ2htiNM6lStgik8YLITDou7qmxYVQZ+2tftyblW2AWMkzmU8colJH
9eo92G6CtU+6PCt3+BoN8UtVZayfyrod+mu3ih6qcSGWWpXxk6aZeKiL/NinyxLGlnu1+N5nr0Y3
6PvVPuOADAi6ri9RZCJ9KnXjSoj6VmKQGWqd1MN+IGY4yLxYR+5XTZRo2s3gNKMXZIVaOBZkxNfl
NGigH9TJbvbwIW5ZwU9zm3y3MjQsVjTNQWKZXRtMAvVvkNjFl7ySGEymqVFgomzi3qYqK6fIq9CJ
mklb3k5QKw+jpppVlpvtZarFbVibrZ6EFZrQL+hdoOoBgNLo1M3DNHg5YGcyHqmsM6TuSbkXfil2
9bzEZxTSzo4Aufu5XWBVV/4H3xvkTZlqxg877YbzkqTOqba89mDmc3Yaqmje2ZNo70WJBsxrzWf6
eHmdlYImP9Y/IIwaw7Gr4isL1C4cYLFfAxuLbbPggmpVCN8lgaK70RXarmeysWnTmCKghPdVWmIT
wx1EFM3MLu36NWxx1hhxkYwkMMB3amltzSSPPjhQhTEVml+8Aii+MF2Iuzl3jML2uhzwziMK74ir
KNTFabxAwaO06BLIqJn/hJQq3TSeC/ezSCDm1nZJKdQumynjx3c+okvenZgQTZZrMe0wMcIOkixm
5ihyl1R6fqR2PLpFCVs7L8bdakq0ZUcnELawy22OzF2i66Gh8u4GqYk97TCoi6XklzHzifeMhJ5d
c1xzEk10DJe58894pnlBjaPrxoxcm/DtItSAvYPKMBuUzp2OviRPD11GGm7bknINm1A/91nTn7rK
+tEswzW+/G2w9hfmkl4MdvetWuLiRrY8xmoNaPUzc2vk+RRqMMsCp0r7TQan+zwJeZOaEByzqriO
Hfex8vxuT43d4DLI8u+U2pWGvifOZ0SmbtPP4Fe6GzKmChrkTciP/felqmET9tczGH7QzhEotwUv
mCBbZhplWGhFGUx9wtfLgWysLoRfzK5s69EBbzI44VltU7jMp4k3NRxWkzR96NkjMZclRWB8GV35
krr20RPNjYJ9fUy72dzQRp7Zoh8x/Cp3YlBb2i1WMkh/2I8dckAj1S/khph7T01AKQsHL7gvzG3j
DsHw0ZPDdhmdLGwaFNY0O0v5qREa0Mk0Td7OBGdm77wz53jmG439NnsNI/cmVEu0hL2mY/xUBwOo
wMaI0umUkBgQ2KJ8KfvKv5WxxoP07H0zNckG1uHyAKvihtyEHi88w9xYnb7rO1ycBam+mJVVtrZx
cncOaHLkfREl3z2juXSLec4859kyTJDx594oiND2frTjTAazlyL9Jag27Ap/08gyNGQtNwjdftQ9
Pr+5lj0ljZZsmxX+X1XXmUkOc7544CWL9ONNWYIHJMZC6YJ6W1bypk3YoMNuaB0F1Ve4H4phNE8a
dX0NtZb4h2mkMR+bueUvcZJDei/ggNbNtuxU2W6S3mW275zrwjjjNxA6UjG/UVk+7EByYOHkAwHF
i+E2nNBzM2BksLR7gTbYD5BJtMc0bxiCsKv1AfPD1i4ojxu0sIqqvL/XEH12u8KD8blrtWxqQ4sx
W3V26BNmtg9zwFNA+EZjBiX3yI5qcIdBm/WrARnMS5cpN+uxAPA7UIs/R87/vzH7/ffq8lx87/7n
+oO/UlywzyX9//r5t92fv4+/VysC/tNvcHBI+/l2+N7Od9+7Ieef8oP++pv/t3/4P76//pTfovHM
eH+Nxnddyv/xC/4Zj3/9d//B45Eg6dAywMHt1cnq78Il4w8GXlhrmfAr/gLiLX75F/Bu6X+gTIJd
6JuQGh3X9v6NQgmQ/2fcHbqnTTwMkkfHslDRveVRAAk3dkZqwrGQ1XLtxtmy08yOd2MpIL3ZfaJj
wmxjW4FmhoPIaOZMBGNlljCyq/lhiVY7BpQAJsh5htN84Bszw8UsgoIEkpdtXPIDvix11i5m0Ml0
WM5R6s4D70Ztbi2EONe+G+sHPiWb3JxgynwZk3L87kqPaXVD0NyuTSwfxQ00jTvkGW7YyggT8Wli
KOjyeWsrmfcuDJdTZSumcE6pyis+Jr67pITVz6SdLTtYotl/sXdmu3Ej6bZ+lfMCLJAMTnGb86BM
DZZlyTeELFuc5yGCfPr90VW1u+yq48IGzs0BdgPdXd22lFImyfiHtb4F6YG14IRomAd+7FBTH/Kp
Zmb6wQIgYJwCqiyLGhGl5dcxEpG3U9KnujXHMEq2xRDplqMmNtyX2JQQALCmyD4+V71gAb9S1LTq
rrF9uJF+FKjoOksjDnYViRvRA0mUHjqPrGgcUOQFjm27Y3a1MWJTEHTuLH8zsmLpP+s2q8s940tU
LUZGpe9NMU+u0OqwlVgqmEUA0sOzCGdaFV5o+niWyuhLMU/R7ehP1bYy55wpsT819YqZUfA8D7o3
eCoqvWXt7O8Hb970/K9lA9++uWkzXn3Kxm6dmZE45OgcqMPhCqkQ2EpLIEMg833RFuYFERXrXLmr
2zFIwaZ6nDdUBY3T1HfETNtcMLVv4sZNqrUxyfB+9Cb9kcMsezZjqOh+XsZrgf1l3SeZ+80odfqA
kgYQj9QNOfKG3MWllRDGLcVL6jI+UWwqN4nflsdElv3JCTE9W1b+EGPJvx81cnj0rmR6QS/YG5by
KADKo5bTo8/DbkkWl90Xt7LCh4KklY2mUz5mEUl2puqLM7q5btthbllji8qpiL1y1RhWvI90Jd+8
KGMO2ZJgdzdiqXmNRo5fioDJvMop4IDoU8s4wZDmqyazNO/bjlm1aqC2CTt/TI3afvG8qI7WtpO9
JXiEn7yAm8rB+rvjSHeOEe0tg2pdHFuhvoWgY19nJohbWRN6vRrjqH9lzLdNZ9bKVqycVVar8+jE
7m0OtWInxhkKgYft+dCykD5iwvEuYeVbL9oegqvll4qyTfVHmWb5Ee+rpMqvuscOl92tUG51yEQh
zgoj2RX3CrutqHYBocfWFdhO+tyUcfrCJ5rvtR7Eeajm/DCUZX3NYPa+1TA4wnXYRv4pacV817j9
SGODyBKXijWuwjrwqSp6Fs6GwejcEDq5ED8r7uVsenjBuSUOuW5DRvhBkpxKms/bgcHEzdiK5BNS
Cj2uxKTMS52NyaWPs+ZxgGLwAdhnfcIpVW4NncgXpprpUzt6/Zlka1igDKxTAsj92d5ZRVwQ+C3D
I9Rfte9ngt3NVAa7thndd3eEloKwaPqkU5twJmkcy6wujr0bXrAflRtwReZKfV9jldHRlvV5ck1S
paWgOHWGr0OpkApkpBKZKN5WpUvHZFnduG+T0t/ZsQn0V3vNlzp0h7PZqGSXO1ApvNJR92lF6xkT
H3Co2kHcI82dngcARm+4CMd73pDwVqMG+cQk3oLQoooN90m/qQqdHhQO0H3tpB5Tj6HKPkKuz9Hn
WNwtxoJs97P6qzDYPMxBwQRBh6bYak87q6Zo+zvfQiXJhHIiN90e41VAO/0+2zGrFBPPJJcyzQxD
h8daZ+MFytddzbzwald29GwH3P+zK5udFhMyBHNKzIuXZOZF9pm8GmzQ7ic9DhwUJGPdVNVC9sn1
bd4Mdb6yuFGRiEfANxj0FutQ9RSuSHFOdUVbgSMAFtMgysvQMK7xBY8app74LxEe2I1jffAmllxr
E1ziumu86Q3/m6ZfJD09oehM00MHuegLG0OWa2l24ixBcNxU9ueUtvmYdy4KT7IhHq027R4iQuOv
6K8YaA1Iw1YQX5uPXTlIRr7+fBkpDl/ramBVa1nqIU8qpnrcPf5NqdT0dWLyNq0RCgE8Kl11MqJi
3IedNV7HvhUnm1T3XZA0zZMC5HOnXXqAyUHuIRId33Oy1S+eHKovQV/67xOCHxYefYfZUUZfmUCk
WzxizNPAGinQKudJd+4GVmfPwI+fcy2NjmrdylJFhns+vtbQYXLcjXhL195soNOIneaJzI1+W/n4
o2BRJ+Ha9dLsvXTQIEGzbj4FUel5W6eKii8iioJ92ejwMlhhcB6DEsKInttjLANG0xmYmsnmfGOi
1ufX3jHlbRoU3SWzpn47kDZDoJkBJKdHa5I6GTPr3KebHMvhE0xo1EM1811WeAa78k6o4b6OuuBm
NuT0zRRDPixoKI5r4HLROVe98RjHrvcCyIFHT8aShbqXvMjloU2A0jyHRCOYQXXLPlNcwb4TZEk0
8iYL8slapaEb7P2eIRnXhEqAyEgDL65FtBFImuA1QyK+MxPxiguluhhR6X4IGEgjtdHiRvXS4TE4
2XcI2Mx1FJaX5QPEfSOs/dwPgHXKZCPTxr5AI0qPkQ3XoI3L6q6KbPHRD/pxq32DUW5TuXvDSxkk
otDdoge0sWwl5F5WosaOa3b3vhs5b33c5v3K6ut5M6hRfrBchAFl09k7E03RIxy92KFfrJ27LGxC
GCqjlvd5VPp7pJvVWpniJghbxcdeOCZqBsakjqdPsreDLZqv5hvMJruHV8M4OOwb/8ACqia+sZvW
ZTh1d/Wc12SC1c0BAoV90EQ7rGeXFYtSs5z3odX6n6gF7EctZArDxhX+e1AYw0tRBe4uzOpnt8n9
rZHKe2G3XcrvZ/bUHfD5YN0o5hlpn4L4qVvj6CF/wOTM2DTk0G7mt6RuC9CgSahO9qA3bsXxRqRK
xKXp0NKkmXsXUpvuLFJ4zoOXOSnb5dZPN4JoyJRlmzNcRTQ0NL7tEyTh4hZfrFOvQ1ZGe867cjdC
IaFLpzUyEss/2FUe3PqWrzkV/OSFAs1j4psy1G6m8DDUacgmOZP2yrdaKzu6eWStubIx5xGkHK9b
R6cu3qiK8nXscA3Sbj14bRuv1CzU0TMnPIVZw5IyRyzMxSF9RptzzAQys/eZyWMFAQzFtKZSLVe9
baoPo5lHH82syj86NjWgg2jAWbNuam7rrJfnOVtydyM3PJp+jZYkAgaA3qHiBGNkHB7BbjCtwdKY
ntIemQUrNSsZKDFldaD3i7pvAoJhJ/FComhHLiCa4CYc3WyDUqs9uTkbXCzr4sKQdLrKhkGszBKo
GFGjT3Gp5m1E4f88M+VOHe8x8mA3DXZyRd9v8Vs6pyLzrc8JQmDmHPDvmxBJw8ovcJjMo32cSIRc
jSoWm2Ywum0t5tc2nhhdGPdBzUBPxqO3yTGnM8pmQ1P1pdqbALvXGXguTYtwTnKr2OYk9vCxiN0A
2WdNpzpsRE5xY+TJ7egk4tK5zovVsZjUYz+soizLN1kWMAssct6YQrELKBgPoJGqV6j2yhOba8EO
LtjFUTmdWDzcxpNjP4kW2+g60FWxNr2y3Vn4ndazoXG0Z4PYzNVED04KtM8AZTUnqXiZDFszeESY
UMAAlKHr32ovzta1V6J55PJ7NYhRwEMfPsID8A419L4TA2zzEhd5shkj5aznoOWY6+LkmNQ+9seu
n9eo29315AxqVVd9dC3xsu9klk63rskvlwb5Npn7gj6hbnuGgSgt/tK1/gMB4mdBNdgMG+EFuzv4
FX+P+ohDxgfJECTHtOho6wzts56YA57S7pB5HxyzbN4A5QclR7aZ/YtR4icrAV2pB7HeJhY5cAkc
Wjghf+WbouZiEzLXydHSVfs2p2Tw1EkeA2uT2cOvf8+fjATLS5Ejxr+X7vfvBsEENZQHKIGXqu2m
3HKPTPiyp6j69uvX+Rsma3khBPEL+R4wifdzUEtWTRNqFD86DjVzY4w8ztEbtL3Ny6S/a9oMu8Qo
Yzbjk1O81gvFiqdKFN+Sdbk01+zWyu2vf6S/f8SL2g7SCckA9LQ/p4oMZk/oAV0GCuJyvphFO+1F
uvAknFyilzejuH0DZMjnbLV/5K3/v54MXZK3tuqq9/7HWdD3+c5/BkX/f82P/k3NCd8NYf9Pw6Pl
i/4cHsnfQK1JwBwL8YZb50/kjfubT7LE79iaP0dHjvmbh56AmwkCIPfT8n3+HCV5v+HztRkQkFQY
YKdx/iejJNBqP46SsF5wdnETsdHF2At07sebtiU8vBmaCLKGa7KlhDLojf3KAdrAANdzxhczKnxA
GG71kJAkfV1Ul6smACixLuWQbi0/MT+kfTZP29bW2W1MgQVo28DpL/12r2UiTjAzLaRqSd1s3AB/
F/eFdFgiADCBSOzG5zFX1Y0ZITddVXZ+A/kuu/MrEewLU8b70A/9vZNRxa6jwgg3HY+y/ZzE7RF5
qXcZumVUD7vcWIsB/8SqUIF9hpfrfUoGuxrWPrzENU/CaC3iAWKksayfyip8IO8J3F5iKH0czC9Z
Nlev6EuCy5yJkAJRBz01APYEhaZ0l4Xau1WhDjA2eJIcqjiszOPCGzxkrW28KU73d79O5K1Iy+AI
7bn9Fmk7bNZxUVt3SVwPwGZF++B0jjqlmW/iZOBoKNYitb+lZoXUwQWGgWxNsJCHMXKNzDI6d/Vs
vNFmA7qCI4kWf27K45Q0zyPTl4dULdyNOBg/xnXff5Cy1+ypjbn9sgBNnhktZ8wPXBaXDDXSAU2U
xEsXlLgd8aysbDOhXXBl5rP+tdrXBrPGwORDfeJRz2piKPMvedL3Bzkn/c6iDXubzSG/Scz21pgj
95S1fX1qw3k+12FOUIvrdztfB529aVleA2ydBrvlQ42yZ+QTKLN4lwa+G+E6zNJEfp4sP4RmXXj8
olqyqbHC4cZKXOOQuma8B7qYP2JVjj9lfcIBzWhQsAfWVbUt6DAtFCUY1RBfLcnmCRcg2kdnuAyO
nDvSXE0BYtsCNRTPi7s6Qu25Vl0ZU70IKjrwLuo9QWlGzaEXN1+Z44io07i8SwCzrBx2yjdRW80b
d57gfLZBcalBXN/YhrBoJAuFwIlRBssOyuDoCWK27dEWRc6XRiunZvTjsjzOWaeD3y6W6B7ME2wO
WeYFpXUFSyHvo3CK1yowtnVcoBCZxo3Xutckl+Nb6YvsaLbokFSK+nMzdsOE6CPW53lGNojpoC8/
yioNn43Ci4wTEs8m3crSt74iKOuGVWyq4WGcFZu0ccqsl555LZvBshnuraFsPrf4bNayVtZrhmqI
vefUTw8dmIvg4LDh7VZtQEma2FO3koVgGBH2Mdy1IbTEkxjN+NwAO/rC1pg0PMahU7T2W+ZNdVQG
n1Pf9C+ZqyeT0R6BiDNyN0RgqJYRVyN6yzf0k9UuiMviFVeJ/Mjk+Ythqnrj1a0AHe1N39y6RSvd
WVZVbsMgLJ/TiD3VOm9T1jOMGdqX3kcnsEIAXR+DsOo3KKQouHsG6DexrRE+9O09A1DJHCXhfmaV
Q9opx/g2wPIESZVB7DwukdFOnWwcpJTbmeTdU1ZZ/sk1O4BCIk4D3gemN9Uw8FhDU+OvDUnu7Zg7
yYM9Gu6+SsxMbwzZhw4Uw9Z8sQkYQ1bNE3W0zXpay7JIUhrcOj9Gk2iuqKqwVpH00j+0QeLwxvpF
+gnScTOx+kMyyRMtHI5hpNEvBoaqPzMlhmDh4GE8gHyNgAmbU3frdK3xVrk+qtHOSkca4InLIJLo
elJS7cE3O864M4K4+QyAVn1r8li9TE5pXQQdXLEF7RhMK+FObbiWoWgoqGWYbQK7LjYWIs/T4PfS
XFtm/SHKunpDLadQDLbkbcEy2Xilf3LqqQeTXDJyjruc2jgJj2nGY7OynGavzeKRbn3Ydy2lf0Jh
gwCmBVcCEmcqUb+O3hYOwfx1BldTbEfLa4iIG5j1VvEIjMoM0lttAo0ezk7eeASqOq2qk0+zEbEk
n+gKMvM5mDJaddQ+rCb65wFLQXobamaUtky9WysFFzRbefvgFbn54Fl+dMdjUdMPZPORWv6JZWf5
0GBdfRisLrRXZpKGTwoww7PAdoXaiKHsKcbO9hTAteYhRc7UQwDd8s4EPX4HkI3pTFS4y4DcwSmI
KhehBlo6hNo8tjny1rqYkutgywFVm9/QDHdFcU2lyY/rZURCdjmb/A4TILc6W6SV1XbeDTQq7xad
t31x3TJECjD34QcnaL1jmmTqkYVggGFsZMUqZmO6BV8+FPveaCp8flN4lVVdf0C67B8jfvE3FJ5A
fafW3QO4G3Y6bObPdOcaOHFjzIfIyid2jhO6HAwA26Yn7DpDRDRuhsSaz3Y/+8c4YSBTqPSuyQcI
Qo0tbsMKBwAP2Sx8UHO4yF/tS6urqFqTjLuAjYfqLgIStV/ez8e20taNTGdG447h79OmNW6zbBxR
RdgKj4ac469hD0sr0az4V22j4eq5Zj+dJoaq93bWqr2cpDyO1tA9tWFV3DHgHw/cT96Eu6BqUTn5
CFI7FcETmqfJ3OACiZFECNncK2EWbFlSIdfgq6xt7CbmIW1y5xa5QniZfamPHQcjrjBij0oZvJlV
It+sTtjVyu3c5jlBF/bZVGF27Cqj3mNeNgLadx41XH4xh7STC3ctTNPfJWOa3SGpVZ9r31ebjDzP
F7tKglt7Krnz4uWhCdXETvazUtDj29a2qw/lJJ9BiIFxGmMSW8H1NIO1NsvAjpn/KvmSGGH2ASdv
19x5LVvNg/ABoK1mz8tcWGVWY97YHqIgVIhWaTZw3uKkXowfvPOVPU8f2ibaaNKTp52IPX9XS89f
xzCnwnUaqfvZshHT923eFYehN+JntxZu8mp73OJraGGmu20VFgn0nd6yy75YlqZ/31cRaQHDiUvW
bpEXjyUDitcmnF+offUn9P/lWzpq+0liLnm0mqg+wWN7bEp/2haiKY5+05FuPkB39iv94OXzCw/A
dyeJX9Pee/EHNXyB20MF4bQYfjp3ePEJED54fpDfNVa+VU5h3PDh4GsklYelQN+8i9kdmdjUTcaU
HVknmKUhATHMQOBeuCqb1mhC42ZVt6hbHwNvaLcFwcr3MVM0YFQgSAvj9w79f1uof1vB+2Rg/qXT
/Zsh7iGuvn77P8cufy2//tBG/f6Ff7RRvvUbnbhNtIEnPRsg6H88cfwRxzhTbFbt3yGg/91N2b/x
FeAUPDp4XHRL9/VHN+Xw7RzXhDj6fXX/pwLhj0kL4oXfFQn/MHnhDv6xkyLZhRYKegY/Az8XEI0f
O6kGfUZbIL07GD7pkekUVx+QK/XJNiJQZJvY7rMqxvHCIz5ZpUP9TLC2cTQV6wxQeAit5zjb1J1T
3MuxKO9IFX5yQxPJeJ3jdaocBXxl2YS3FnAbhxHdLqVYZxHkX+uc3AJbW1h0VfsKQO/iqfwCHm/P
LiLc9K1LD6BweHKKBquxTd4Hc0iuBe/juvFrvN0lATGmgZxGI25ZgX45V9K883jurWSrXivN3tnN
WkJb2Ae3PTkQC1y9IO55ycS8+kLvcRrXawq/d5kxfrfGh1C73KwJ/h98xMM03zkpzjvkq0gBjJWO
k1fCb6pNxUjZ7bMT2NA34PPPzdTtqhxOV4tamdxO54CBy1tRzgKd6jgES+wFVEjP2Zi/+li7ic1V
D2abXZZ3oC8Ig6FXfE9r6Kdd1Kc7scQ4CKIkVkPkx8w1x8dIqIeg1N4aREB0bHP5xgOdtJrYOUTR
dM5oG4/zQks0VMcbY5rI65KTHQ8242v96MXTg6qd51hkp0jnr22TguV2r4g3W28F3n/r8AtBhHxH
PX7n5HxWk+gRitc0dk52mh1g4xrlMdZC5BlIQVkRxMzXoWKwQ7NN8rOzRTZrLNgdUhy2kbG8l3Hx
OlgoU80JcF+vqmm9vFZNZsiWwfwdlO673lZ7MIvn77EXxmiea5+ie8zid5Hz11wruWSZPtt8OIeg
kkjq8FUvLczTHJLEkfdevkkk5j4MjmSlJkG6icFw37Rs88i9fmodUlliVz8WprvRU6mIY277DQzv
13IEC4Yn6C2o5vOIGxr5cIvLpvGfE21+CRpxKxVYAQ8X8kQLDlCzPTR6fJxZx5H93nOhigPThhjU
aIClrmcQMSA98aop3iqMDmtcqOIkGYyjC+wBP0OpWdWd+VRG1psUCj8cLinMf/nJ8sfHph0eHZ2/
FyZLP9OjORgK/ShC5tZZwpKORB1qdM+I1xAaUPYv77tVeldQTM9VU6Y7UGFXvHP+rl++bjncSXzn
UhTeM+KG6YDAckY6D4zPNmAChgij/TSeyK0kWAB0WbXJNfTBqcGxM1HpHpoll4Ad03jsCi846tGg
+omnHG1pXVC+1RMLpHw8FTGadtvIxVtP0sE0tt6NFWQEZ7CDSBqCMaGupxtZNGKDlka9hn5Fi4nK
L1/Au035BOjuqdCGhx3PwcCGvhRFbRxeqZY/07+MhLrlWx17E+1NQo80tWjrdAwmgXQzlKu6jU5B
1ZNm5zfX3IjvSoRDW2U4T5VhEQI1uO52HNxXXU5Ym4CJclcuqZ0st7F/pKt6lt6uSMg0sacqvLN6
tyfLg8t/Tu23iog0NgcFbfto4uSxrZ3wiY/gp4D8SYm7gtttbrTtBLeO6Q97bXPRTZn/7BseNXSj
juHYvhuqPcPT/xfu+s/SKqLFbDKUwf0sOq2/EdGZKztDqrATOEs8l2CpvQ4DfU3c5jKTuPN7NfB/
PTU4eX4AoCyvBmYJtRDwEwbaP6F+pKOG0pv88oAvp9qUFjYd0DUrT/BA/8th+g/n009zPk4nSYpt
4PNiS+z199PrL1Zt5ftapGR7Ai/JXmXI03B5HKeWmtaYjbrqyD+Zu1+/JrTun387ATLa9wRM7+W/
+fO/vGYkShkHHYveCcXt1u3GR9TT+doQOI+WJJfl981zwI8dT7dfv7T4yZr+++8rARoxJ4dk+jM4
rc5AAKdTUB66okUnXRXB3RR68fK4OKMPzQ5EDb0pckd2mRrHU8pmEOF8ueyFkSh4IZfrfB6iBXlG
lJBcIsFSykM7UNgyeHyDxcDVyu6qqdJL6bW7At6yLqIn040LZLLOFdm6wfKaeBqGp/VLBLtu7QQ8
Hn79m/7DJUTTbNoQ0S2UgD/Touw8kUVlO+UhtvECVeYd6Wt3xUx4xr+8zj+9o44lltKK9RLz4h8/
TYjOgeYPuVZlDvoR1MhkJc7WzHkIl55MN12QkSFC1ls+TncEzBSwUjlDnTl6b0aey0upkmYUEJat
z5FBPJ1UwyMA0Sujpz0zzH7l1iTaRRHW1kbb+jly7WlfRHa91cmUnAdGYQ9lpp/0knrFQtM59UlQ
bJUHFtIpk/cwQbZQZuRSMLyt9ijx38NqfgqiYTf3ZGeREHaIJ/cQxyVeRnyeNIv6nLH6X9vDfIf4
DiyszfeWgfG5dekPfIsa69dv5D88YVgpLe0l65u/o/UgAzF3NgRB3gphGuWE5smGfQ7+shKHX7/W
z3uy5a4n/BWkJZsi6f7Mc2vtCRQiK/WDm40Mnsnlqv7tgfn9TvorxInXYBlhA7fjPyWwux+viyRu
EMKYZnmo5FjvugSfAQBU9n/2W4Ivf9+zhspsmO+GfVWhxOdf5idDh5/Q/nzBD1Wu7ALRX5Cn4gCA
hENW8nSqp4LOMnqfPSW2PojhA9v5mQAkQaCZOXc3eeJtx6D+GBCUt/LICDoi05rW0IKg5cJsX4Ob
r3d2SzgInb+9HzTOMNNO3sHhZgwDs8uos1PmRhNpVCkFqgXs1rXqNQEwyXo0+4eqtBEBiPn8L5/J
P9yxfBYAVFm+AOz/Wb1b2nWvq6koD1ZOozCyxlwnPTl/tpHxO8e8Awnl1iafgmvheggjuhaJvlXc
9inXcpghofPKYafCmXAoz6o2KN6eVVoLLOo+tJrRu0Kz8HAguFi/7XQDzsdYg++uNn46PZm2eps7
c4WK+IMWVIeM5ZFwGZo9gvk0UYih3I/rPbv6PaPhh8j1hlXacn06NQ++zoP0LA0n3RQhCXO2Oz/J
uh0vv36T/uEm4cxY/mUJSfdm/3hRqajBcaLG8qCCckOJo1e+4sdxzAGJYvQvnwirNb7dT9dwwCnM
Y82yiEkOfjqHG0dMwnYGXDd2V7Lf6XAGhekp5KSSFp/PXHFJAmADym7zmEpTKsAov3gZBSCOIoD4
pcTrV4zNVnoz6eeEhrOPDhDqWzfGGNzmkplgLKn2dVmJjai7tyKdH3Q+ncnX4jDmMotE9oq6jiqV
PMx0Rhg0lBvGc2T+JWAF+jQA4uBev7eXjJbFBloj03umLZ7R8xU14KM6HHqMEX1MyBbIpqUJCkus
tarPqhPRdY9JTyMZZMRNzg2tnjsrmB6RCUxergj0egQ1fgez+4TmgsQ+eA5JmU2b5R+Mgv8nHJcL
sh5GlkGkdy23Uafda+WrRy9aGgiXtMXAw6KRN1RLZpheNE7ZjV/zt1vDfW5SDMElMIobJJpvLepI
YCu0CnlySQRRfVJTipOW8ZzG44MSDuSUymVdV5yMMT19D/dsYXiv+j4/0RTvi5CTJYlGLkzuDk/1
l9xyP8cdabGZ5V7HbtwgcZpAT6s92jjGkKRAntG3XfPeebZbHJb/cuX+w+1NrcOCwVy0A5B2frx0
4dIjNHPc4oCY+63sxofO5NwbabMw0Kabpf763mpXvSSKVFLpfb/ny7jfTQq/T5PyZU0hGBiWLHMy
uQnQ1voIovD2ExRUbuFHTYd8CRQbIdfBknGSbbNEjREvIi8Ms2KMPpyLAMgIXeI+WM++uNoGz5i0
n55GQblltqJeeybRzjrCtJ8HVNYRjSHnYSwqPpCIMttPh8d+5Ana2suegpZUDvllHIYHxx2SfZV7
epu0GTohNZ+LWD2CoUFJDHmOfdj0Bpi2honRP/h0B4cs8a4jhwhN5vAo4HMt1Xzv/3m+/u+E7d8m
bMCYqMB/Ec1Tlf1r+RNw6vvX/DFcw93CpIwKjxbI/D4U+2+ZAmKE30wwtibhOxa4VpsH8n+AU0xA
+CNopa7rIDv6z3jN+U1QfKD6tVEYMAC0/idiBWdJqv/rY5obimAypEVLJ7MAtH8qNWpMgHbIuvTW
rxlu4wsr8FpC6HTXbuNl08EnR6TE1RfFKaNeUV8im5Mvx7f0tQtBnWDxKCjbCQZp9DGeGwx9aIO9
t7m1Af2USeCsnKKebiosvPmnZHaam6qbza+piLRcWUOmh5VJtzEta8ZR7BPDqz76fe/bx66RtBG4
7lt1aZGRbWNwgCwmMZ0COvKyS42WaW0NIUXuZNyYw8QYsK2DCK9bOdsbjGifR3bl7EFi7IWjRrM+
pSRz0uLgNJuIMKEqRVW0xR6Df9Hx4uSSA5Q8osT1D0Y7tMexKlJ8Ykmp78fG2NvpYG8qW35SpRb7
2Mh73OlRtfxUYCg+aZeBOzQBEBmkcsTSwq+wsCAsCx8puVmbocpTlOhgUeneiXjDToTNsUNZF2J8
W/HJ8y6b84C4wU7ck5PO3V1Xq9Q7K8t333hHGKURXhm2j7NXz8e+dTrDOfttpLNt2lqr2lGervdt
UMf51ta2ulSpkydOvhhjkb+UO0gmxUhUpBPHvTikyLBBs8KLqcfBP+OQITFgXlvsh21cMnE2cGis
ZNQSWnC0CqguI8JkSVAykDtEG8F3aqTv15vaRno4Ctt66DoCefDgG/ore/M6fZfgGN6nkCqJR2bZ
uYX1gVg6a8dKZcF7Apb0n2tF1ALCfDneKGSLJ8oxeJ1+m4Ux5vMhPSYYlMW2zbN7Vtft1kzYz4Zx
pm67CS7JEmHHZYlDezPRqBLWY1mnIM2qbRSZ825OkmyfVfGtldT6ofcGJwE7kNsM5hAtc7D2DGcC
Ft9rR/Bur+00CA9YWbB25mJyj4U22x0bjO61suv8ze4bS6BC7DwM1c3igAnCAI5An7Y0bp20Tp2A
5eEIxmYpW2rr4JTD5zh1xp66x3HvDN5BlxlhHX2OWsc8R6lT7CCqGftROBC5eLkL/qN6b82Wvi+r
3loM+extHSv08TIGivhL28zOCwwHPyseKioQrzyOykToQDwsK8c+d24gmM4n9pxUu6mJMnxg99MK
QF8mdJchj65ejPZnMzjeDW0/EUI6Cz+zdZM7YoJGdBvC2WZNVp4Gy68/Qla9uqXv3i9X9i1OLHOD
5gZ6V2Nd5hTJBmuxfh2I2kXzX6NScURtvlfWZN5WbhY9R3XCaKJxiDEZM9Jmc5yjU+JF+zQdsz1M
e+a1zRLvTEjxvvZa+SFyDIxfTERugsx/mm3ztqQWWPtQT26yeXSRQzboWtJOfXKbSsWrNNMKBo6w
Xwp3wozClLxCQJib4sGjHGUa2Yl3ww9gVPS8G7tsTvsjodNvcKMl8Di8RxtjmBq5FP3Oh1ooHYNX
Gas3J5iiRwgaVHbEDbtfQEIk+xLmGd+jNo4Yh0hdETVSrmHMj4rp6CnTcMsCclK3BOnonSij4KBd
JiGqLoECDB7e8d6NLC70oU/OlowpDhaTW87789jp5p7LGpKKPd1IhRjLzULJLiSuyX8VjX8KWoMI
E+nkwVftlfGdzIPkMIZV+RUJmdzkJsvFVQ2T0ttOlUNFalrH0Esf+qINjiAE9Sbj6v5gGVVdrJhW
2XgcRLhWPYZkEyXQpF0wZb7fkFwMU3yFC0R8rvKIiPJ4gEqoLHoWQiXcFzdQciPIm36o0KetHb9V
nyBTIJIVaXWx8xot0ejrN0OXwJJs0b9H0A5QNzfztsrjDsKu/V/sncly3EjWpV+lrPdIc8eMRW9i
jiAZHMVBGxgzJWGeHIBjePr+QKXyT1HVUqf1NjdpViUGg4EA3K/fe853rGcTKtj1LBF86dGfb6bS
qXYyB0xo4m6/INpZ3CNIn7M1Oves2VVVG23bqhGvcFfVxh776o6MSYLoJ5TW6zjtjZWNavsLlndx
KHXpvVjM3I3NzK21nVly1jHZh+7Kj+JhU1as/P5A19fztXtlNnO05om0kKJL8wNA7/rCH5z4VAWq
vmkkrveuEUgtpiCePieT6u4dUFHpujHDeNOKKUdHIIGAhCM5UFIiAp/VNPVriLSfiwKUF5reAJ2I
WV3B1krp4TXqkmCr4Tb3jC3uluCq0aaTrGCQxeHRco3sKhay2UgUSR/zVpsPaZvXV17tw6gbZIuB
x42DOzsYEeP5WIqqMUywjIT2sNZxIq6VrrOnAnPJU+SX6gYmQvhYZyFdoJGcnRhL5Qep7Gkbiyrd
T3ikt+HUNSvhlmQU2XxanCNo9btjmc8aAJnXf2B4iEMvsdtyY+BcWbsOTW0UTOKmwaZJmwEF0amk
y03yeDZMFw7qvIxgU2mSUGZbXMdueLZH4AaOpkUFbQx7AQCx+SQT6f5Bi0QY6yoskxvCLgYs4yJ4
mmYH5Jc9s9H7JdK5VRu1yQ73lXvpYUd+CD2topUBDj0DGocUaOMP42XfVGqHx5G0n7eK79/i+FfF
sUkyzc+K4/Pn39Vrm31fHX990Z/VceD8Rk4y/ZpFfS4odPl9f4p43wpnh5rZ9a2vXNW/imMLuS6s
e9+l/0b2w99jK8U/KYYh/b0rhjmjUmsyb2bX4k613xXDudUbiHxifWkVc6BjVKvKNLmLLJsTZHlJ
hJw9YYwkQSTGT7QohbJFNOQs8qF2ERLlhb+MU/nzr9QiNMIJ5F6Ob+qjbhEimW+aJNNS4N7mpH+2
F8mS8hf1kl6ETEHnJ2dzETdlbzon+OXmtiaiYg3rzjp3iyAKLHSzE9ovUFyJ8qZbhFPBm4aK0MTs
EbbncFqimPrVuMitRDMQIyhiA/o348m7PPaLOw6feHCRarVkGILiQb7lNs58hypM3S25YDtcTuik
wm7c0kLtTllNVTgSTrjWrhy3dmxjtEjwBT/0oPJePa9oDklbhVgDZ86hDbv4DQEl8VNTZD2jwiqt
N1akzV0Qe1R/ThPfOaObbrWwNc+qKMdLFQ3s8k37ATsI7GUKUIB8NhXlWlj1/FDSz1sLOf6ejaOC
5aYzFgFDJ5dNUiKPLmun/Uh8JSVAw3f4Ic/S4uwPOt4ZXTyfVIEdYRVT829y7XsLlhoeF/PF5MYM
2vRg5NE1qJd0B9s2A+HqAM4gQOYghopyIi77y9KQhPZKhoyrjoS8e1bGfpchw1x3COWufRhVhwnn
xJXXiOGSBXE6oJ2wXrHrVyeIa9092cT5yDJoZNulYcnUPwb8WrAkXYG0FrtGesaGOK3y1uiEdd9N
dvcCjjj/MuGSeTB1n2xcDkDXResYZyvxSBhD68a1QgyJcyFgyfWLZ0sldJL8utyUrNUY3TOyFIRj
bA1LjWhY2/Yalx1Y+bEbmf7qpGFgPUVYLvGI/wGBFOVuoySqIGO2SEYcgXZtbaqLWxovAh160HSE
8xTzqhAVnBuiPFaISF7p4vkXb7lStATrs60YavalAHRizgQjttG4G6URjFtN8XtZz8DO86j2D2yh
+ee0jNIbUeOYSrJovs4w/9U0pkODybflF6swamWwagYXKiTDlP6iTFyP9SuOTwnnyhUBh+lmIXM/
J7IQT2pMx0s3yMQ2ttv+ChkFyuOqbvStMqL5pck5rOCZojFTO0n0EODUvPYBEnBsivZae2iVia5D
h8rZMHOsDr+fnoGZSFl6tGEaAOYx6ZEbt+28DF1caaDw8F026TQNj4wn1dGZ2JxX4Egxd1EBcMrF
7Vc8sozU1DV4zMuoEQx8C2ebGLW48mKJ5Qu7OYotZLVbZmbNdREV0bWKbXPjNq71MUfBTF8T3NhT
G8Ye9jm/n+4RqVnRui5zYzunMj5QXxanfkZbtioMbwjX2mgcvSvx6xOoaMFHNZwyK84GBsNHT5a4
WT23Cuu13TQhK0mCBXMuqk+5FGKpUYvxypq9gl0+c5Jsk07aeIx0i2IglU4Q0jKIRrJjZIroMS0b
czeiYYOb6dfjrZkL+aSYV/ZrRumqbna5W+GKuJKMV0bADfQn8f7sqEyiIlhHw+RiBhhF34r7EJLP
5H6IvIJ2V7f4DEDMEhdVnubahEu87nyorvXG1mY23Kt0jPw/7IjzYglBOheD86Fg9tF4W78GubYz
+r5LP020OWS2BwSrFBsXnZ9/64Bf1QEWs/af1wH69dP3VcDXl3zrkUl6ZJbNtiuoKHDOMLn4VgUs
s9dvTTE0Z4LcQY9zGjMF0C9/NcUsh39yXJ8bkjbaW0nwTmf2M90Z8Jl3dQB65eVtMIURG0Tj+d2U
Pe7sUZeqtq68sPUep8F2OC1JA9nsnIvNFBdNsxnr6oRjr5GrSjZAM2dYngSG5PvebJtLdGa9+UzK
cEYjP1eo+uGSQr2uG5aNniIbrb+tn7usUJsumlhPasKq1oH22Q7rLgUE5UJ/2ffDJO96q61eSh3q
61kF4Yh4vVzO/7NiNNVget4l8CoPnkrBKalM9ysP/fjeDfgTV3XMhsb8l+yFjTFZ4409TZ67i0fA
LAc8enO/ITBW/J72WKFX4NyyTw2e5OskcnQBm6IYr8OQc9aKFFQ+e1EXTApIAM68YzUpm9aKZAy4
51nlX62WoeuJRLUJCorTTEeydenPF8U0QpXhD2SmHM4GbNumKKxbE7TebWCn0d2cZvq6yfF4pgyp
NqQHUdyHbYW1aFDeoQjyslmndjVHqJg7iDp+n3HisNXY1VdWZn4gqb7z5hpUi6i65hBKJ+kZZJhA
/PZ4NbNo5yk0eEhg0kKVYp2VKFAsQkxLueYIaBztVlY08+uoAVOLYsUvy2yboDfIWWzr3G6tO52R
/KLopeKfdZJQjwixtB0QDpsnKsCeCtByx7LnR6ueKYYbrR2I4CF9ksnYcSqX7bB22s6i60eLwOsu
W+qXeMM+4HrVQbSDDC9MBclu09itXm4cbz7MOK1hhowIaCDJIULUp67r+1qc5VSknQWYvm31wIKb
DebQyueIhqY5v7C4TqX61A1NV8DJIvI3D2//XfD+n9BXS7rSzxe84T+H16LGqKw+fye8/frKb8Lb
N0vi/who/1zzPPM3x8FOjRV1SUR80+N+WwI5L9GuhwFFYCjHpqWb/012a/7mBg4/TroFmyeT139y
FFoOOt8NbzlaWUwtGKjzV3AG49//JjMCdTcCTOL2I4gcUNFMywpZ5+PfLsrN11/3H9IHbqqk7Nr/
/b9+mOotb4IuDPQWn/OHlMKu0kZNft18gKvRrEavnQk61t4apky3/flbsTX88HlsLouHKMwTjvVu
9l0VlGBpZM2HUSdoAfKEzqkJSBHZHN4+QtMOhVTEPM2OvQKKXf3i7X+4nD4UMyTMHmNyvrT3+wnQ
cd8ZXBO2RDk8mIX35APA+Pkn/HG6z1s4i9COoytCu3fjdqWMqRehbA6OHB5Gx3qkC12texP/p5gb
7tK/hlz/5ZsjQvD9BQVIiH2bIzu6G4ZY3Ih/v0GsqIGuQe/zAMSpOcFvQuUBdKhA/UH1mYPyt8Oh
wZUWNZ2gCQjAdNVgRcFKmin2PI6KNLbMiKoeL1h2hHEcFGtd6QC8JI7ZakWBmaJjaWS9dBuDleIU
fYS9af1upsOeArQD4eJjQVSdMB+nFrEApK2+2GCLsM5x09OPjJmj9mIaHycmJpc0modoZXGspJvV
BMWDC9fiKZm8Cieegj0UVc6105XZneswBNM2fGICxSMgUKVcUZ+GWAz7Bu+M0+x0P89HKugrYJ56
ZxXFF9vL76rE/oMBy22H/ZIRi1+cajF+jOAW8Rapu6UpRSoGmSybrJ6bfdY4yERKuXHadPhM171h
Phxf1xORL0nAlMM2i37LEdQ9j9C7wd244Yk97dEzZHhK4wRJTku6QKI1MVtG8DAS6rWZZJrCXGui
h84lR6P3OTcHOiJlfFG7DqE+APkKtym51FdMY9Z9DFUzJEH2wgHOlm1pgXbTUotHwZEamxCGpPKC
h8ZDuRdTfK1NnwisWqQpKTW1ZJBTjkq5H+zSM57iTKvrspL8Hp+IuYdKZkyMVNIfqCJpGShF4hnJ
svFFWDTqqsoxv5hlk+2KAYsR9T1GqAoZdjqUEoNlb+50kotHu0LxMGkmVUacmP1LnwgiNNZiQgsy
e9EDkql5WyaVXIVuQUJ34y7MtGSJyjZUeBmGsbqtZ5qehWovQwJeXiCndA82fO4DGEx5JUfLPRQl
9wIGnGTXd+W4LwvrJabVz7gxgaGcosk/oPgKbgXG371h1epqjozqps+njYmP9ApcWt1g/szFTg1p
81K5DgdrMF20M0Yn2avA7i+gvGQr4qzdmwRnbxhaBByGnSdXgYwANGUxhi/nadTRyS7Cpc4cbusp
+8AMjUaJTo29Dfz7AoRGRqK7pq3eYzEywkHuTQvrlSRk8jABVj46ddtcTJVYcsAip7ouJvYN7miG
zisDLu+tFTbTawuoZp3z0FzqKDUuusg199aI3sHNOSeCwyWVC+SOt2lEw7tFmQUnNIBktq5M0lTD
Oibo0vDDFx9xBcLeKNhHYThcjIw98B31NG3B/+3pHYQ8+5h/TFvQJQp7WiFORgPczYfTbMbycjFQ
7cLUDR4r6OQ0SpJy43rxK87xp0Diho+6TtwluF8PprY+ko9zafh5dJ9VAnOfx5UG83zqbPzpOszU
arYJswgHnQH2leQbzOmV0TbwmjFAb4id+5REPmEyhFJPKz+M9DHE7LeVhrgFb71DUBYdUgOEV4Vk
az9n/NoodJsPShoeZrh2MDY1whdEk5X12uqciIO4drftuGvqyHpwnDpY5LgQ+0pPtze9UVtYvoR/
TIrBAoce01tZGgxxDNd25dj1fA7zrIOkFtbTh0r6+SUL0gz6I6AuNp0XVeEeNtFRrga66msi2LGT
i/iSZv4+ZgOAB8DAchVFJBrmhSzPbeEfc21+yAr4bWYosSmDurGVzwSEifMmzAz/KgqzzyE2ccRL
7dbrTfu1F3bNecDS1zX9yWDl5Dx7LAnudTLRVyHiNz+6hakOuL+yTTXMwzNuFovhn1pytcEjoRl0
eYBAZI/L9NfIn+TQCBrzs31rzakLtAatgcyLtF1VTm7h5467rQtLiOfEHT9xYEDFj/6Gy1yuM0hH
j07sIHoOIGHRncqXWKzR5kTA6pH7BNb2s2df5lYyNOhPZ02PzDcO0D5w4zTeH560om6lA773JnRS
+L6+95C3o9yTildAWbCRpeqJGMrMhobsBvEBcmN1UY29c3BwPl+7icwOsRFFH31nW0TJtM+nmMuv
4/GDZOXaQCn1aTVO+YPlA0vCIAXozegy895u3K07FMVTB4vz46jd+Owqd35qS2tTQUvGulQrde5l
3YH5T7nzsF4fMNyoFbFZxobN80uZtSajUZXtoBy2R/bH4ahTizWjgeXlXsD+5QC2MfO2/1pX/NvV
+GVXgxbD36qiH8x158/Df06fVft5+r7Cf3vZtwrf+g2lpevhX0Nf85YO962z4TlU+SxoHtwR8R3k
FgMdZ0jP882lnPNojPxV5Fv+bwG/jl4HzhkU6ow+/kGfg5PBuyoOPR35t4uTAHkdZol3RaPZKLa4
3lGHQBsA4kpl0dqNKpVdxKCxLlAhNPo+clqIsiKJ+6Om0L+Na0MX+wxEcwZ0XJM0AikMnFnYW0QC
QYZF8BbRcQjtBN9dK2CG4wGIAkajMw7kc5RJMFhQPsKH0SydZx771xz0Q8SvetA8n/cIK+fbVgUP
ACDAqZccCFaVm4ftCqEQAAXqp6uepgz6d+Q8dy1hAzhSO/EcZAxdoGwm5l1ZDtmpVQg48CnAmqx5
4eAyWCXgZjwXYwWZ25DyLpxNg0AyI/jSmoqMh7qykM9p1P7HSNMrWAFPBJ2rSXqZhzZYY/5J4Udz
od5y1JUX/873j63NaHk1Jj1av6DO/D1HgqBap0V/nAG4r8m044WtM8DxMOnF4gMqgiJ40uncROsy
98WzVwABdmsdrB0zAEKKhf8ATAARktHz7hLS74qcmwlBeBeshwRPP23oQJGBkSQM+oeWA45KfWpg
s46Ml763nHvYMZz/3d6Sl8pvA7EfHJk/TlkOZV9HvXxWxVJEZyP8QXaNeLz269z4MsdDsB6tBp15
PMafDBZLfFu+v3/7+9rlr+LOVuQo8d+jCf+9XJUoRtaei7F/J1Rf7vseV1Tl1zP1IxcZKkK3LWfd
gwXuEpNtCx5FvOq7LBsuSSuN40OYy2w+0FVX1i52PJj51ryUGylNI+xQCO1nuzpqZbNLEpvGUplE
5nONt83dyXrySTnJbM6TXcG9QNTOKe3bdsO7Y0VrWycBJOE49yhb8kdlWPl9XKvpuanj9tInY+Yh
nTUcNLSt7oZC1DrBWIgusEvGT+lUEwMaTM4FR9ZkUbeDzsfJj6qdMCGUxcxXnBmh8x7KKnhap0H+
Q16du8RmYbsuh2nvYxvb57lpfRlc8rsgxhZFtZLWPNIDMqEP7IJUdPE5yyt+F6rQeudW5Lug/adX
iH9eq8pLtx3QiLuwCKarZB4ypLxZspk7EV4VbpEQQRgN/l4uOliVx9ZjTvW/L3xyZvGWE0cA7S4p
/H0mRXvfVfaz0+WkcDjiiX7YlK6psBcNTT8b8xaFzlURhXO3bqF47RJ/JhrOQ+sH5gxuXEgrFu+3
r4h3yKubFo32bWtYsKKnCdhsYstTH5VI/EgB2hbw25cAoG5rYn08AeXMcgRMg7Uecsf6gJKMQ2Ix
wR8MFdltA8icld2i4yrNMuGmwku6Kzs9bs2qI7AFDTQZyUNr7Jvaaq/gEEC08K3sgkGMc4Oihmin
WMMSFV6LvB1UQ5iufCOgRCD1tt8Mo/Ce9WwkVyGGiD8mlaZA0aujmvjq53ohZOOWHkhtqQhOmlLL
LdeC17zOOCCohVJFeFZUFc19E5CHAs1Ixts+1oQSGlk5fwBzKhjGNPFZc0g4zaKuHqG3Tnuz8QS0
b6CpRBlGtYBGPc30EzXKaZI8ypYsotKRPMrOIFd9PoiNdt3pYsBmdhuPc/sU8PktAnLpCx7rovLa
jTtH6tTDx+T86y7RugOV+KpY8n5XoulRpcdeRR51Wau1ys34wYUzzjA3R2dkqiK9QAaPLQcPMxLm
1CSlynLrdq0CPe5jEZXrYSrw4opmi7LbhMLUeOdq6o0H4IIs/r0Zz7tgGFMCX8q8A4vgz4oGLRo+
D5ET9SGLOagDVqUWl9fL28qCvyX8EowFZrWKJ9RE5garaXmKapdFawQt8qgGhM+uAcUJhwCZKehg
2GFU5Zb7MWJ5ZuJl2jwOg3kHroI3Qjk1bkoTFMUa9/Z8NYgBlUo8GEF5Zuw1ncmpqaZNVc3dFgzT
fKV86Xz1PfxbLv26XFqaan81kf5ruXT1eUz+qN6VS8vLvg2CxCLtsF3HCmhzfpfOKwWwNxCIVD2U
RR7At7/mQpbHi6htsEMuY5vv6iVKKaatSEgkkg4TXsE/qZecd208EQS8vUPTy0F0EtBK/L7p1aCk
nYeoTC8VWRLTq42Ss12Vttdh2QMbzWJnDZz7p0MCVqMwjpUZ145a07bFyTUQwQq/Y/qkILUyFRe1
sx4Zps4XY+l6nznUeBuG2q6am0PJKRxx6SrLh8m+B4g5+33EQd80EUfmEN15sqeIbidFyJzGwbVI
jM671VWvyQOu3U7V071Vkim7dgfdiRdyqvGqLydiEg1UXAnMHwkMpPXoe5zINVpJ/O/R7GRjfIl/
rKn9+9j08Oika5B5rFmSgBS6d3B8i/ah9algtz7Shlw8JY3Xzf2+rLVvFutWFIQXJzLJwD6J5o/Y
aNXOa+rpxjHzEvbTNKS81J2M+WNdAp/96nL69wH89QPo0oT9+QP4Qun+7vFbXvTttALtw8GrRUP3
L97Ht5lE8JsHOtFmGPrVkUCD/X9mEmJ5KFBqcYxGlMXz/G0mIX77/wjH/mFc8MYNBcVKf5WpwfsO
t9Ruo4WIqP/IdU+Y4EXOtaWG+jzn+K/+dmn+S4P7h24674UGADcp0hVSQd7NPzi1wAT0ZXn0rAGm
nJ7kmYZI8DhxBS4JNgh+MSBYft938xaH1Y7RNfw2m6nz+4MYxaiJjFPwfoXMkCuLmk4KKdvy3I22
dcTcBTvbGn35QICd+fDzD/v+FOg7i6fbpUHBt0df/92HbQzRchyiTzXjHftU5AUrTy61fznJmRTU
cA4eQ1P86iP/l0vscLWwmzFj/xG62rWI5QffI/KhkONNRgPoE5a0BBRyosabSEz/+A0ZnC27C+/I
jATvzPerdyqMEd2ICmjjhNWFx5yWSX6HScW3jI8WLryXn1/WpV3w/ZfqOW+zGMZ1XNwfXLxTKxEF
hKM+9BWGPZQ0YWtSLCMaXvmDXRbrCQrY2c9L++hBErxrtFM+lnXtDWRdZ3OJwLb17kgHhwWhtNOT
4rscVegHjs+T6f/iLnC8//L3Iqrj2WeyQ9vivfqxhNscpUXXHxwPa8yDURAGfdFGOXLDqFriLJpI
DidK4imHFtU58oFncLozSBg7APpw3VPCxnCEL+28Rlar3FXs5txL4N+qi2L25XlM4iI+aWHmxZZY
EnkuyO4syFp1ZglNu8XLaaiEIKnJnP0doi15NpRnqG0Pa/yiNqbxTnbIC8OEVt5qVrpyfvcpsSf4
jvOot37WmOmFspzxxmWVcDeJT7jaIRXaeCIiOgjvGkXJeyRZvbGgc7eTwaTJJM5WfuYuHaG0gy1J
R9jxgbZvQXEMlyX4EPoHTkpXgD6PyemIhUAhY0Z/pdvxxiC94SbIGuWv4b/VL31qEvSjhHV0NcQs
mry6fvELS98IiLfYMRvyTtcEMywCKuW8+kqMdwR+o08sdFi/WEjL7gziVx6cDvJOMifOq4MRnT7y
FIwvQFfYw/GF4ZwBjT3e9bbik3LwZU6GR5b5Q5mEj4QqZmrTo1h/zXuuoz9rrpuy5UMf8KXNfhM8
Ds3svLrMeu+SCDlXQxSKtSPPp/PxjBoxRBEdjndf79WY8SkyPjqs6OmykTIkregb2A4f1px03e7b
Qefz2lBTFgOUCZPimDVGU3Qrl551v+3Auj/FAG0e/Zr1dIP7whu3xWRzn0A2s1+r1q9f4qjm4ccG
dBlMKnisaREzLCiTxeWbYYG1GbFcKASeSMfqaryhx1APnJFMLilPd/0yIvCAd1DRnWFGp/iSAkKg
jz32tRrbxfJZBztAmUeb6/B2/e2xgy7X+/Y2zjxvQ38duW1TBuL89jNdCN6zmETKujHHB4PPeht7
nd4MURDs+qblBsZCxVGly4b60LZpGF4QfiLqtW6HnjC90Q9IRsa4QJeKWqonIBR3xbljRlU7K7/I
zPEee5tAtB4i2de7HKvOkoG8mImIqhXHQXaeHjnHGmV8alvy2veTgKmyaSJjCu/qunTyVVwxcliV
cd+Fl+YcTC9M3IdPejIaDQCxnZObAUb7gJpFT8xjStRFLUdO8O1Q9wlY1gjtRcYJ1tEO17l9qK0w
3kKJACtcBtMuIFOjiXH5MfElKdJPrbPjL7MWPRyYqI2MjqrxwSWJhTh1pruuaUxn28ncdYu48bkV
ZrNhWOSuummUhKrG3d0QNwy1OnqNHzs7w8wXWy09AWLBxwvtGfpg+6RyrHqBS24lqvnsqz761LQs
mzQ7vFOZxO65FmWwQG7s6RIJZcEXPtKLw+8UYc+p5+5TwHBw2LRGHyUbbu6A8KRuLDeBrVvaE54X
Plpl25X0A+0P5AQa2BOa11J6BKYznbQPDYhDzQ9a3HRKaG6pKXPaT7Hkf6xYl8c7tjnuZTMEc3Bw
jZBderFFg6+vXxx6MY9LkHS6hGEBDHO0Hu/o+YSPS8rWubZl/TIRPpeTXT68jhWizNRxWTArMyM7
SaRPKfzXeU3zyTqGok32iWdZR78ORExMSlhu2EYrZtnFFg5/uWn5GNFOWoXvkGow45eY21p+LJRh
zMc5tnv/aBWKmIa1rJlVWUoubnfTsn4nydBxt6rkUB7U4eVg1NGNatP4GPnBgxfHzWPeqdepGJfV
P5GPzIb6TUrK0JnxEeu8U8vkBCDT/NgbIXM/uKhkFgWDd8/EMeN0o4ejg8Qe+/jQyDXPpYccrFL+
LqDNcz325ghUxDYfi9ivN9XYIp3VWKA3ADQb4Ka57WiG52F5ZtBs/55Li5+v2bHUBwcoQ/h74A+J
WqE9D6vd7Ff0P4Ak92QotJlxiUir59IVxP7NdIieJ88Hw2uX5GDEltikfCSE8KRhQ2QM2xewOtQi
def4l9ZADEgmNV9rEwRqC4nAZrGw80ih3W8ntIGpfzbGiW2hQOiwMXK3/STyNEAGiAuFztvMTUMr
ZrxrI+EveabLrUR7jM5fXMkzh1jW0sY1WdNTWJyPGsjd3u3wmrcDXw2RogHrYNGTr4A7CRxHQuxR
ROMdi+JqtKKA0GM4L/QRM9Z7pdVhijXroHailjhwpJOXTKXh7fgV75yymcDIJrvhprZ4e9cZGKF5
E/t4BYlub4Wz/TrT9urXb0ugx4RSbYkXW279QeTxTTeUPoy7erAvh76nxZ87s0aJYbSfSguSFm1N
xR1hwiF7RdA33rSJwzpd0JNSm6nB8bVEhnpUDOgqAWy9/VmyhKqxb+KUSiI0DLYvD+rpRZMrdUAJ
MN50mtq3wGm2lXNOWgW9UaxJWPwKG0WxG5nWWqigehlMerrXpqP5q5Oi5rMOeuYtSxpY3p3d1Dnx
K5ySbSbveRwtvcjBF9rz1tFou6c+a7EYkgc43YdG5by4sWRhnRSQ6qFWI81y/KgtW4aMHgbOyOSB
i9y9tGfLb1kXPXmfV4Y41X1sfOlUE+zjfgjGFX8zVU5ieMGjOUJuBc9CH2HdBJ18sFTD9hTRVsx2
yrMz0ofHZLmiDVFYECAwG6z72nfYMBVL1X24fKMp5szXuS+44/KWr9GQDaeGzpyFEihKahKkcx8h
6qM0Jiw4XCdKy3vXSoz+Xrsj5st1MsRR7N8x4A0Amy0mD3JB/KiZkt2UESIsP6Q+1XK0H4eOwBdJ
uUEiGJJ1YZP1HuZFsukG8goHdzL3BQ3WAVFPLE6ZreKzVXR6nRgxKD3E7JsRV/spT+ca0Ufc3FU+
K0umY+N5NILkZHSIU3Qbs/VMfnFApEAC4Uj8dN4PbzNed1MKcn+EF1zYUxuuGwSkkc+SbkGJ3EkR
QVqD6LJS49gcK42DJOpyeVfaLDHoSoDYp7Q4VzKjIuncIvtiJDY2VV2FsNOrAjZpAy+MJ3AgYLz8
UoKeN/LpOhjt4ch9TWHQN+I66GpxTadabzTWBredigMz4mZLbRzej24P7pdNdEPrd9iOtg1srbOv
SKErb/m22ZfLMT+x8xWIODKMhgZQHb9wt/CfrvrMxtbCpboWUx19qEHNMfI3rXOlyaRcWxEcKiyh
+xwx7MbVN1Yh76j8yq2JL/ILqn/nZH0dFBQwmgHhlt5gh/7BSOfPePn5QuyeR3iHGm+IN0Uv8opC
29DoptiB29VENhgrSLzoRdivWA079Lp9YxJYZJGheNVmOTdpEbPaJK7ijpz1Esgb4hBpb6ZsSJmG
UHb/4ihuvz9FwVniwOHQWGAK8IOwjfCcNGDHqw81ZgOKfmz8ROwshe/Pj2s/nH5gjQIxopfBsd/m
4Pb98TAI465Pq44oTDC78Ng9Tz40rTJyJoBySZFdji5vy+HP3/eHoz/vu0x0XZeTqc1J8fv35Uie
Y5Ed68OY5u5rZxTqULRjPu4GL2b9qopyunPdeMkAxeiQfDUv/l9peT8II3n3ZZYMoMLlj1i8dH/X
8UH1pnsi3eowkLdnrgjgMR+wMlUXZCWx2uMt4r+iVhxLlsobfiCL+9sF+Ldj98uOHXkjf7tXfmyZ
s9nG/1m/qipP3jFGaK/+rW/n/MYxywXI5y664bfe+J99Ox9aCI8NJlyJUtO3l6ySP/t2lvsb81o6
MI6PHZGX8dX/2bezrN/4UcmNYQVfSb7/pG2OvvbdI4yngyIlwEdh+hKM72K3+Jua2Fts8MCv0wNR
W0ttECwRpHMbUZWbWmEJ63QtqpUvvNg9hqRq20cKwoBs95k5zdocSIreMSctsm3lVFGDW6+SwxIw
XRZiJTg0fCoSCjWsm/aRlCh5RlRkHzu755aeTIR4OWMl1AuSBWRI0fSzhTPlx+RJXUToyEu5nD1r
MfPA6ZRM4xXqQ/9SxqihvvYpgBWW66qMXBc4Fb6FvZl7sdpSWC4vsUJqrQwb3Y3ZUO4zbOeNB8Z7
7CqtP95Fo8MhIJHjnUpNqvisYKOGk+ep68gswUhVjqr8kxt47afWF/IhL5f2goxhTclyIf7VNkyN
KR9ZBrJ+WQfrYDk4m2akDkJa8mGZXLx6JgjBqjL6g6Vj68M8UOGVFgfd1hKUlm7RynNkgjSCuRGF
j6m7AHlhhtcACCjhYS6AuPiUKtCxzDUIu0swmL8gE3yrMhU/9rYWFpw0X6doKVn6iD/AkQN/7ZDz
bsKKsKWHMX2O3nKxBuJC4VPbGe/pZ1b9wtmWzx681Yv9IKyzayfFRRl71AsZFZavQ7lSQzJepWGi
j1YVAB5fynY2y+V6AohdKuGxoOfBfc3/8/ULzUVEwUhQAtVVv3zDbxUjX2nbPoONBccyEDclMbug
Id4QFpklt3S4+AjVlPJbiLXjv34LPHPt5D3XZUgNKrB4NJb6ZoJDAXXC40yJocLRh3oR1T0xrLb/
D3tn1iWndXbhX4QX83ALVdTQ1fMk6YbVUsvMHOAAB/j130PLTmzFcb7c5yJ21kq6Vaqi4D373fvZ
VlzVK/t1Qhi/ZgmknFCfGqTiSj0Mq3TihWZcO6oSRBkcAsW9N9GNRatkB0DOqM2nhgHl88dZUDg1
F3o5wzKOGQH4TWti8k8eBLy2bLuICIbOdxm2MNzTw8TVYPaSTzawBs/afxwREfdH+7ryPB7QtIFw
8Wkms28Cc4qgn2qHd88OqJLQh9a4yVTHlxBEPx+wQICG9B6kDO5l0TJfNwUVeFEZsObdI7VxvRl8
LS8CvL199MgSnrQClgO0BYvXna8js2pNqQ9qR9okIYdxrpjEGOX7zBSVYv7Q+Oym7TpByUIp24Z6
3xrQDB2KQH1D8suGTs85sUAPooiCQ/Q0BfCYOST3tBK+fFzCHzP0UkoMetuXfaMgfE5cjtXKGnlL
lEn+aE75KkCeJ3GUEfaNTSTalx/nrEG0HKnayt8Esk1Y/PHE//hK4Lrg4JVv8/bHDNTp3DjYZnWf
V49jSOe0Nc7Y0TWebBpgXrRNWgxbDsmYVDpYa1Xv8eUErwxfApv0ococNWFErvnr6Ll9yuXMB9p9
CFhkL7jAwFZC1S4n3p8Pee7j6LcA4TZDdFrr5GUiuChRBZe1c/kIh3zhN4jWoNioovHVj0ZPZtZd
0U0U4Wg98B2W4muw06vWO7pOr8c/jqLdrHHwzkixzaLk+rEgEqt4lcuY7UEa8g1DGuUFcYyZH2oT
mMrDImeAT8UY7POl41wIUOWhDLg9+02poZwbFb/HxnB9onDC3xUDtwydFMLT4LQj7yDnsoeWC51W
pKzsPpd60gH/kykQ9cx8+tituOw4ExprEDkeZcDSlXmaW6S18heey5IrSguoqNhVJoJooq9re06F
x0HIauoqO5P7zQ+FvuaHESb6Gk2KT6nKE/tN5ia3ZiNZuKbwqnCBL+7Kx9rLynnTKYlAg20MZjww
lU8FiEvoOH2NKkysmevFkKwGRMNVqjCxuTSMd8ZNTrP0U82KpscXDTt6PwXbrOgZlViANW0zsYk/
8z0tQcPkmcPVTWnuE1gnpAGKIosreI/9cTS2CP/HNW+bcDUifeDvHJm0nVp8mi610/kUvLCFRlWC
ms8fMSmjG0BQsaCls1Vyf+Mc6O+w+GzXY7BIP2o7P3ihYJoP8sctrZAGAz1nPi4lJ0E6OxW+pNaC
0Jrq9y32tzvb5dtVVSX231Hx9lrMnR/fuHry7RfVDDM81c7ps/jjzipExmldZX73YuRW07wo2O7l
qwMXII8qe7tLGZPKD3Y2OG8BnKh9MXb1vZFBeadl952apeDUt+32MOj07eFMoTzFsByMb9TqcCMj
dMw32Mc1ZsCzpwOdc/ySLUduP/Dmd0Y6MkKEqSBhELliDa5qpDtQ716CKkV1R1DdrwV5cj3H4BZR
eJq+8Cjt2ahzaDvbjc63ptz0cPbxxFAybjFon8ok7w9+xX0XTf0iUqM/k7McdRUuoEOYQ6z+idGX
YvHtQSTdpnoiMt9e8Yzx78iE6wnf3cmiThsHUGcYww2bIXElASxFE3CZ59zrUGiXJvnSDeZeM0VH
+C9won7wIt2jlRwCa23UmjoOw3KS2dheeUWAnfqOMigR0UH2SsFU3OLojzX8hnetPYVF7T0kJkiL
1wX1R+M5QedXcgKPVXNXBSTGJgw7E4qzuWvZKO5M11ybyGN1k4ZuZxcATM36aNAckoFwaf0Ikr4V
l405BaGXr7E+zursFFlZRgTJlynEuJgt8eIulXcMuCz7KJUj0XrTy4KrwbLXW38evLMsAh5z+QwS
YtZgn9bKeLaNiZJhUDK3+Vr6Z89MuHoNTrxu5gPp8ouWs307s14pvfGqnyci8Rx5rVBqzvxW2aJ4
Xrz62S68rrpUnbTvuzID2zpI5cND7gOO8tb0q2Rr8DXzsX5JRX3tykW27xwv3/l4u+JFK0A6TN20
W+ahZvPXAneybfARRGyLa7/PiuWa98t9Lwa/idcRdAbtn/o+zdVzENBIXOY08HmJ+sJmJHLywvua
dvPykDkL+nFF+N0qPRywg9PfS3ojGX8ad+/M9fytGM0njaYuOEtSXvt5tt7X6+JEwhvrWCyafUiC
iVhNAAA67eRTF4yEkHqXyWgv605cD2vCLaqsmU9U1u5T5obzWPfGmaWmdnQCIU9lMNoXYVHYzJvW
4ODr8FK5GCjnrvP3WoDHo+COReytLu9gmhAJ8s/aWhq3PATo+rGnJk7Zm50qiPb3qbAiq4GqbOLh
OPjbE8Ja2omS3YAdYckHJvNF+yzJ1u2wsAcgwJz7Ma/N3dA0+kOJFfUilmp4hkOnXZaa1g3WDB4/
p5hdvw5TRcokIax6Ro7v6I4dxKdiK3lF6KTakOsbBdzskTA8ZWk3utvpEU9ej35rOx49Z9NayhrS
lue9wflFR9qUPMOr0D37XsYanGZBj5kCfLUO40FPyixy2BFG3PzT3Ur665Ck2XCaGue9zVJ7bw7G
Jovr1Xa3Mk4LqLS3pNcpWSQCPX9iIt4zXfdMgrne7JZSL/cDQbinpOOOwp2/p5REGKxQctMj0Asi
sM7IBkmTRISjKkNdoMaQ9GmtsQhGbiQctbvd4OgPkyorg3rjqqcXzutw9z3kiQE1wijqDd63yil9
5+afxlnBHoVlagvAbmpaepoTfDkCZsthcDONG1Ofu0e/HNWLRmrA57GXmC5OTSPb9e3ACSTr9tiM
xHUu+V7kgOpeWnLrp9Vl0xOwvotpwluxM277hcKDrES0+1mlM9hg1grC1s45+TiaxEows8G3ILDS
Cyu7GxyX8lWj7+0KvBgg3waNlGngsR5N7LhKuj3dE0ECTKZDYHyVbjvqp7rEJnvWOmM1xyN3rQDy
DBUBit2oxuSUcnAjQT0EimmWeCA86Vz4n5Ou4qaeFIVqF27fi84GyIEMRpKkKOgNiczK1vQwlZTf
4UWH92h9BvnGU9cci4WSkty3iISrxKmvOuTSLiZEhDqrOzXLz6k3kfmdkRk06zOmrUZJBhF3snk2
5cjHy1nfrBGLqYwn9NwqqjvFWE7O6Tdx5N/qMz+rQxydHQ72Jgdo0+MY/ZM3g2gemtuQF8dEBEjn
tcCe/rra6yg/2QtegtiuA6YRwQIQR7Iqefj+QXL4CyfMBxb6j9YUXgH2OZt/bcWp1s+8c5WBw17N
IT06M/4AVoESzXUMjMS8oc0uSxk2k/aQW3mWUqySrA3+M5ncpA2ytq+Pxg3RPabKv39Vf/G24JLB
CcTYTgJ18xz9UVForDHBmWunx0Zj9Otmnv5sKgUz6RbyibCXM/mM9cpwpE1p+5+cHZsq9tN7wh/v
bv9hBIdY8dMfv3jl2EzACJyl4ihEQdhC2kfS4VrwgYDDpzvMUr71VHqJdjK2TVADgBmrLcsH89Z2
F/ypoV4OaXYcthN022Er/PVjna8aYDb/4e36iw8Ru4eBjIrWx6b55/drCtJcswjLHZtkItPAtnaE
ne3SfxL2eAu6CFsfGMdZdm+gJJaHbkCr6DLO8rmY+4ca+sLff4DGT4gNridMR5ZtIXqSZecx/Oe3
UHM6bR2ZGwgskNcIP1wIA5LUi0TikZi1t+OvMk35jmHFOrUT54tGYZM4GPSr55GU7XYG4539+xdm
/dUL2wC7FFOjN/+LIuqxuCeg3GXH1oX7x6jJ2WukVgEOBcT03JLNI2xV3z4tYtvngHuX5XmyzQkj
xhRICliwOADF47RMNpq52Bg4xmo5h6jUXhnf881rUSVim+E3rQenAd9srU5QS0o2XuP1gjD4/uNQ
SlYQh8e6qQDN0s4PWbJZIQiNzHfbHPcGSpxra6Unogwdr+UE9Pdvh/mzLM7n5JENcg10A9uFsP/n
zykztC5f2MUfrMzhHmiKFQuCP25HnWbm1X94NXAjTdpjY2576rnOeFlLPq6Pc+DybqUWZaGRs9II
UcDR4PZqm/xzBkib7j/kIcvcVGbV0751GRVr+qOgibKO4DZN6T6duv64Lps1zDGhegHBWlhX+BwI
3j/+sv9Tov+zEr3d1v/GO/qhRO/eSjG8/dk/6m4/+Jt/NEBRRnzevjMWDy1zA/T8pkN/0Py2JYNO
Oweeyg3x87t/FGM33lGs1Wx3dIyIXGG/+0edX6ifQjDmx3j2cKf9b3Ro2/vzsmPjL9gWzTkmmyT6
VoyfKRAYIFvpzp55WbF1pOshl+kyEOo39bBe5LWG62vf1uyrw8l3CnqXqBD4jHrmEnnPjaOcWu0C
lGbcL51Wxyl7bALOq7wWKVUxvTWe/U55O0rj3SsxNtpj14CDRjQmVZ37G5u5dh/p15hZqtIyjJBM
mNtoOxHW28LZhZvMEY6qFBNJtgmDKbEORQdhi9cNntNJ4b1n1y7ujTMpGpINXXKv1u52plphu8eG
gLaNYyeJKvkYLiKvcs+GTcx3BHjPmvt9RKjdjUUrI9pBiqi3muU66VPauAfAOJOOWZv0R1dJbc9o
RaUYcsvBER33ntQ8gPJpXoNlKvay3TJHlb2v5v62Lxd7z916eOvNAS3Uq5EiHHp1rZo9vlEDt+Wd
sjkT+MFxkWP+4OF5gGhvrIioJkE2sWxA3HY6wk++7Re6cTtZrqxUcyIwVF2Gtt5aQEkdC30XHLAC
GRZOdKSeOY1dZwazH3PpQ6DXaj/Qax7U47G1t5B9ZQLmhqMQQWLWd2aicx8uCOdmy4szTGReQCTv
YdPSkwb3lnqQMY16R3PZm49fawlBYp5BODRGftXiHYgsmNhi9WItJ5zl0Bq+ozddC3MevmHnuMcg
Cc4DifvIL02oDGuivSwWAgNHSgdQLdhea5zn2LTpEiZEuZxMppgnipYBMRr+tPM8RevtbDgUeWuc
G2bd3jW4N0LHZwU/ugCy0ZL2gVF8aefWvuo0ML5NUkemY3W7UfYqtDjUsCz0SAZzbKmAwpVF9ySk
++LP66UwlRemgI1jreFYi0E1O3ht/bY6xZeiG+xDIZIe5Vs1e3Lc2rkzg+82qu1umAJnxzWxpaZD
V3FJ+H16T082+feU9BCHH+rl0gG5w1gjW1Z6SEPZCTum8WWxV4MQt7yatfLrutgzNWl+uy9ykhJO
g2i6rg1EgoprAZRjt/PS1j5mNPqBmVzmCPWy25VG/0mTA3QPb052uD6mSIqlO5CSt/eCAsnYJawZ
J1bx3EOquca1WceW/zUNpH6eU6+LnNbVnirboDSE2KG986o8f6in0o8aSfqsoDTuQNV8/wSL0t9h
kC8fVpzyOynXawKJVQxNXOHxytx45eCzcwj27puZyvPB1HTKzfsVCFhZ73naZdHolOYuGyzoAV7h
ngyOsVGe+tORjc1pcCbziqMJBSCI8s8jCe949BNrZyJvRG4aqJ2jKKHQHVojpFPoz0sCvXnQDJdv
brfGQ9Z69EZAjAeG3DyWmrXc0SCinw3kECdktqF+RmlltndbX5H5q6muqQBaWTjNYl7qePGgpPB/
1CizyKuDKN0bxJ+vOel02JicBqcOvuDIY33nrbyfLZuMo5dVFNlZ+q9zkvnQn4Vz3gClYeEOj7qf
n5iJ3bNPMXFo986Di8l2z4ZH7LNgpqZOVe7OxmwJ/SP4BnH7IWelxXaAXs6GGqEiNw5Lrn2v7XWJ
qx5O+OBdcsX/X3rNAYPJpk80TeylWh/hgml3y+ZayDzLDw07f+sEWOrUR0WGS3H0NpteRQ0Vzp5x
iFj5L3szF+aubzouqdTtrxfTi8fafAu6zfOSkxqbIGs+JmaWRrUX7MdFC2lGLUBTd98niUTnrTRA
O30BvaECLw/yvYyLypz25cKiYxlK+GNB7R/xk92KyvziuvJSpHZxks784ivpMT+6Q0SdiXsa9bx5
CoLptQLgtsP0/d3NFJzmBKaLSqsn0xivPHvob1rfPOcCbIwjRMVehzYuvb+rMox/iZX5UdJ1v/b9
qAOMoTrNWUdxsG1QoQkEyn2nhurCJqo/2HPvw+GBH16B1ZFW9iVYsPUt9nIUVWNcrS7kgclcunjw
KzQenz+xWdcnxOL8ToJWLgweQrOWzAQMgTeURlrFPaWFoV47j9s2DANsl18tnTylPUxJyhzoT0TY
xmLF4wVmnvu5KudPKhnHo7d472I0Wa+lVRaP5kCTTDNrMWsjxJV6Cm6HCr906kFzte3thavrtsP1
M+A3jurkQRQr5YmAWuYux5gN5+ZkZNrrGLRF2FE8YOUtII1qHE/+tPbca3KaVpPEPXL/zc8ZCvgh
1bjLKZ+93tiDGAXfTvvEajlxitwUgyynYdxujUPqFa9qyh1IMv7TMsgridc7RG/91dJa71w1VbJJ
TWtot64RO8Lz94Zd62e/ZZ0mbJ7kK3fVuEdy2Sl/Aar6FX9gMzzbcPqh1CC4dUFznNnp2S2AbSi9
6gVHTu1tJGxXFlXYcfXV/i1mwkCxxMvYdPAlw2roSOvYmSKfyHe2ZKifrZHzI2SYZeklJE1HCu7e
dHOtrcqB5JqJ82DZpHH7z2Kam7U599YkvSAqxGbDIV5eYdiqQrKia9//L5pFKjgflv80XiPeoBD8
+/H6Nsv/nIr88QO/jdW+/ouD/qIzHXvOR63yP8Zq7B0+IEwO9gTuUGj+OFYbv2C4MNEoDM/lXw7n
3N/tHf4vG+GaE52Fi87b0k3/BUXC+Nnd4VEoBquCYk86KdmC/GRgSpSWTlnjOCecWVQjm8VaPmTA
ac4AtqeIfgFCy1axxkxQa2yoOTn7xIQ/82Cen50G34XtFvKVGgn5muLt+i+TVbw6k9OFwws0LZc6
vT+fXwMC6omhAvtUTLZ4czIbOLWeNZfGmZEdOiiJh6DVmSZaAWXiD5/iX2hnyGP89j8KRf5Wq8O5
mVMRhLsP+80fdSpQjDhPxrw7JWnyqe4S1ntqzIPrMiDHvHNbx7tAWWto5Fpc72q2g/zZwH7xZV6b
9d0bJZuKdl2sc1pBFy3dsToMVT+We3yh7r3HFLVEM0r4KVH1cDFaq42ZlW2SMbTKFXPNfRqTe32b
mQtxBA8LM2lOxFc4FSQdKAKG6utjU+1Ca3CZqQvX/AxNCJIRG+0QVYGcFC7sPQ6l8YF0esOiwm7Y
WQ+WX8YpbugswjjH7iy39VcNBhERHO9ppBWMQu214xnsuW1z09voc1q2Cbq9sKbjgtoRlfClwwJh
nlyqpyY6tygTjdqsyaLanJdPTbHZ5TU4dhdHFQx9/TK8+ioB5JHrJONDEErzRIGCj9xtlUusMrp6
5wDYg2abStJbYHYP2xblHtd8buzo3yIJK3QXudTT+53PNnKvRoDZ8US2DsAxXyXybn4KhqDrXMyG
LDKfjFFk+2bw1HgK/KBKiZg3w8Ocj4x5hqXoLMldQ4/ZCid+2CQDLpfQcVmv7jljWlew0XQGkzSn
Gq5EHKf3b7X5WAvNPjIHmlpY2SjjynE+ebSr7jPHbe7Kpp9jDFImkjkQWeapgad2qs9UcxdFH/cD
nIOFnfhhNX0SEZlJ6aqew4+fph3f1OBEkrN+WEnmEDoRIzVvBb3TvjN4b4RX2uNa6+s+qNrhuOS9
YKJE4cVaXkBcxmfIlBZNnF4P0EMMejf8+Rz4BjmJYhPpVcZDqPKc7Lut9OnWELDNwrzx6u8ISURJ
cH1bHIfypt6QZl0eEnJ2rND1erfY8d17JGNBeGQEqoavmn4zVz0aPfCKNuy8RkxRguMojYo5Abvn
A0p/bwp0L7jrfXEwdaHecRvUBnmJjLaIsCV5rF/LLujzN1hxVXsMGiSmWylpyVzH1TpR/lJMn7Z4
V3BZ6Nt4W/HdjlESjHPPt6LThm9NMhbVrg+GDlAYYIx8P4x9o+0FXLxr4krNQrLZG4z9OKE4Py6W
WJYjtAwM3FrSbCv3pq/TXT8SYPqCv4aENkg1oCh4chrWpKrUj4BeMh4FQ3PpM5W3u47Z+E0K1M1N
0uRSn3VxwtZSPtD1tN0MWX9D+c2b22Id6bQfRRdAUw/40/rt77ZksHL6ZDUUK06ZbNKjLV+H3C0g
mecTr56Dz3rsBByZXKiWTZ2DOX4CeB8GzsQmj2JMy99L9rxaOOrz+FUvmCSvC8oy9RsajVl3tGYr
3vBMcPxjbQ/pYbuVowLwPtmsNPdUKHIfLbVhIt1nri+VtLRcRKWyVjp85sRMqnXHk8BY3pxxZJd2
9qdc518l8SlEDFqpmJBhKK9q+tRQ/Z5LAD5O8zYuQ82l06/ySvSre9NJg1fMCkhosaItp9hA6O2h
A6p/i8WKeJQrcpNMnFHMbCFTZHYh+GLljOm3vVPRxIN9Tzg7H4PDCWrWYGLUGrL6UpMxpPOMV8C1
C47/hC3En27sDow8Or6TjLtG9t4X1m0K4A3tfEFUpSvYRkGOXQ9Znfo9aoynPguqdG4ydwnqHYwY
ESa+bp9S9p/7UknxVRrDM3gh9zSxTHY2TIu6H93KqnZaaSfTwcdZAcrOp/USpRXlx3aKJDYArlxn
1pSwPtWoociY5ymVHGeXUXB0vjnE59CELSOL6dTcF6YAjk5l43yxCeld0WeRXUZv7WXIbFmd5s5v
HeCMvXFlUWB2CtjAQrWXCUQPnjMrf+Vg2dlBhz+cRIFnEn6UcPLwPZrAUAavWQ6NshbufpNb9Dvu
45COU8eO54Qbvqwt+fo/Xfb/OTgGTBR/MziW1RtWyj9rsluA/J+arP0LTl7uFyYIjI1BxnT2D012
o224Lu5684ONwf/0uzd4Q2psmxkGF5N57/fB0fqFDLXDA5V95PZz/9XgiF3pz9MRTA/Lo6w9YH41
8aj+nLLvEV+a2TW6sz1oVAjYFcLGNABTHfx7hzlAnJwAgng4AMAAddG7o/aMs6gAgfERlZq5AWBo
qesgTw7aSMHFE81d1ZVPgLC4G9yG/r8+9z47q9ucMw6sV4MqzF2wRYtwGeb1GYIlSL0yoMtpKppL
0XYaZuCsFdzzx3Y91AvnPwXWKl0zs41r7GXB54nQkn+k8ZDl2dAt7qdJzfiAFtPxMFTkGSoblKK9
BUejiYK09XkuDVr2acQDXZOwEtDIW1rX3Aub/2xIY62qdXvDKuXZjFmG3bS6qTLkdC+Gbbi2NzBy
2IllM3chIDtLYSfHQWJKIg5E+xXU3QZmCQV0VE8FpkPLGzalG99cSeEhgvJ+dmG+1CM79ISOVTTg
afLgL2aJoX9TqpJq3ZcZ1bd6yNLewU7QcGIto3rsV20J3RETSNj4plZzPEVlIGvqr50NtrZo7TUq
3SnFiADPyMyow4AYK9biHbfKIh3aUep0cUCNgcYlG2RP6cEs56S/gXamnXQFklWnbC9cA80KFczd
sJBZc8o0bTqk0OQRtxigQ0vqhAHJd94blXJiN2iXN6oFgdXi1Y2WcsnAfGGOohanvNCKZh2EtOsT
/tDxUDZTN4RdI8AaTNWmCMyRN2YgZ+tG7HApp7eOGTR0ZFXzzqVCYmcPzCuFm4qjXIPkvq9V/Zo0
2tCGZVL54Upo5rYq3OdS1Om9hVvnTmWTd4+SPH0GXT/vUvbj577N5nuuB4GlTuQ8GefkrjLFQjFa
q5kRwTlGHYxQO2Xk3k0QlMlL1s7Wcc5c7ZY270366rUgnrzeuiRuUh00nMor2iSa+wt2PxJZSeU+
d67RPGL7LI2QJWKKL6norDnC3+bNkcAlcGrQRN0wGGS9HxHbTooB/aCqMn0hRG1dBSuVcqHROuqJ
vS1bCL8lIY+23Ve/GspmEIaUj80L212zL1kBhguUnjvOc96pV85TAR1WFqNthbY1excD73LKc5KM
HjivcbrFJG5eGfMsjrbNADwUC581fQP9PRN789LLuTlMidd+VUTEja6fIhLS/plPut4DXrOjRbb+
9Yr9/T5xZXZuELOeUshpn0bsjvVGnzK/FaLXr7S14VHedZZ3VtUcxHbRfgcpnRxBQ3R7yg1ZsSZe
8RiU/vhJd4vqdWHAerXUkG+Fp3752oHxoayTb5irDf2BZbq5Dzw1xHnrXilBNyQ4weqAM2i5bYLG
OatZwmelAJ2eUH5WuzVAuYWrA5eHY4Ce3zVJMUPIbZk1BfRcrmI2uJnjk/jNCZbtbK1b9kKNbaQS
4Gu8LwOVe1UWpZrOJkWqs9CDZsdB2nyxSYzdDlr/nK/9Y9Fq3vvsUOCKTrlV8+DD9LC+tCs7hb6w
r2psxhcCaG3ICTvZeXl6CmzpXS+qJyInRvm40lq4wyIsvrkjZS+tWsUdGuH6tWPVTlk17QeAq1VL
QWVqP6eZ7URuB3aLHUy3AJEN0mv2gOPnwaG5iGLAiGiDHmEoYwlQzP15zNv0DbEx/14pRmU5dRdz
TNTecdW8y6bR+mQy2R8tzcOoNCu1XMwZLoddupzfBoR1vnF2RtcB5uW4Z7rCkqT74r4spMQQNBhs
0jc35yRzDOd47LH5ZrUq5qO5URSE2vbNZaqsx2lI/K+lqtm6j/nmtvU3eypc6OXB1hKMapjA3kZi
GFeBC4OOOWcLi4yb3T41GkLDHPeg7yobX+Lm6V0wv9x4OOGWMB0tnKkW3i0McdCbaybcsF0IkGiG
KW5kjuYeKEdEgz5/o7m7eTCQs0+plsiIX4o/qYDpiqEuOOAmmy/asPEK/ZY6G9E7vwrNfs/bzrwY
YISpNuw4tBMH3nc4J/iS0wpIRaV/HVhlecl0wShYrN8y0vbYzBnh7Hl+Fnr/SCkPeymjzyIWRpxZ
WYLEOdLSQc/X4L4zerHXXJPaRBu64zHVspuqnNIYKTlBNO8NOE8O+yG8VDHf928FO5uHziQtmTEo
PqUeFDsj69uzKtiB9AT0qmtHgOh2ZDNdi0ZPj5qaF5wetTscYO6Ie67cmlBnoO5yHA/v3cxKBHio
Ud2Wle2/pG5in3mFsLWpy4yEw1YRSd+p7+pEc+LKXMTJoOMq0lGSdovU84vWU1fpNo04DOM87uxx
Hj6bPbj3yhdNOHnll0EaX4uuLaHUmetlAhdAMZNU2Z3tQ6tvpCh3GBjMiKYU+atBydh+NJbxsdBd
Z/9hmxYpygdYAp/cqZY8orzKG8Sf4aACVnCLpBcVjrZl7Is1AOgAwB1bbZ9pJ4WrNbcxIDbqa6/b
1ZcOyGGcAut7r8kM75cV6AO3vS+ZX33vy1yeAEBs7uASfrXDf0scLwgXuDZHOgz0k46ZYkekyYzJ
ihuXtdWKb0HhO9w7M+0Aj5PuS5lU98VQWVhEizymVqY7Qf9o9yMo/qNlCxl7M5OXxibnUJrZdJXX
grRLNbM6HAxN2+kYJyNqZKa95cnm2+CoPOK1P4FDN6Jxydyjmiyy0s71agO/aEi14uINzFgYzrdO
b+/HkZx4w1qP0+J64Bat0busfTIo0guzDP0+L1cmjIqG0lIXN3Ta33s6iXXZHVb2vCwXSrVpBg8+
LOUz1r40ppjHD+EumqGbN4Qk6ACTa5XGiV1dW7WmPQRyVofKHYOjvRT4PK36HirjHb7ILIYMmoer
IMzlVgt42tHYUeFXHUA1iN2w0ppmp4J9QzbChp4sctiaZ91qA8Zk7u3eExST/LgW4LcDx/jeJS7c
z4VugxzLakiayOFBVmY8D6zxXuGQ+JbXC3ZLjctPSO3o0it072p0vwY0yW/wCBS5oB1Pcw2YiBY0
Vib56p/rYbmvcueLnXjP/ztL/X/OUrj0DJwl//4s9ShG0pb/6nH57Qf/6XFh34R3jaIVh/aL7czy
j/OU/YtOyNLCPAYH9SOG+bvHBSMLYnuAHBygunv/PFLZ5i+2j0yPLQWnlW5ApfovtPiPvcIfBWe4
TQaLZ90wXAPdm4DIT3K3zmIpSTrtCsVlugdlCBWEZeyprtZy77Wj3JE5Mh+sykVtEEi7xrQEJ9/w
IVGUQj0tpVtfWRKQH3kTH8OJPjkhZpAmInEBz58ewD22xYe0tUCUD1OY2JvUaxMFGcs7RZqF9WDK
LY/bSWiQ26TFyaaiuN5Y7nYJ+b+zK/NxaOgXbFsTHiANcDe2muQTBF4c5cAUdwsnpXddG0lfWM+F
KH61Wk4wAKbvl2AZHgr6EQ6dcuwmtIqxfsiRx86YKyg78Dg/YnavywPf3XxXVPRKLmCfT3U61/sC
tfls90kQD3K0ItrBVxdkhq7f9K5mztjSl2Q3zTOdMN7cWVm46LQ4bjiFPap6wjDWORe9949QfB9a
nWoVawiMa1rRr5pkrnfFzHSb+iQ8yoxOATz3STwQvIi4YMTebwzgJGkJvIODGJNgH/Fh1Vcr6JvY
czTvXBeMl4lIIN7YXhvPZgpmdm4olOEpioJeVutj5zTdTi3ZS8AM/qxqxz3Ntjd9bgxBvyUqKPds
SyQ3bb/Q/lgJoPxBtDVc6FdTk1jrI+zqEjZjroSvfSMGa1AihryvrfHIrhG9uRFyjbAekDChtpeT
EyduHKFW498EKakPdqYcL8IeDVAdalMC/yKPdfDqhsbBHBvx7VwjkGveoA+0e2t1NoT+Kq2JNHnu
XLyyB/Vq0CC218pVK0OsJTVMktEub7Qlt1oNL+QM4fUgfiwhxW87yfLHipJftC0s2x/rSy9phm2Z
uS02+x9LzkCKfNt59oPoC3WPIF8fmk74XnrLMQZaUczKQh/Xg722/cDTYkH0flYfnYPa9FFASENl
RR2hmeI0MmOdHPXWVViiHurztcpxYnYx22haDY2t4JC00nyvPloPl48GRNxiEBvKrRgxp80pibRR
Yvr8P/bObDluJMu2X4Q0TI7hNRAz50GkqBcYJYqYAcfswNff5aGq25Xq6szufm4rsyylUlQMANyP
n7P32ggpjZf0kqJIy40yDg6FuikuOYt12H6INWnXbcMp/rFmE5cgWgST9ByrxUv8K7MxX2wrqnSU
4zrNHqioS8Lj2KZsMAhN6/OiIyAbHQbJ6YxcSOQPC01inRZJPaFei0xnSMKDcL61KcGSZULEZAuf
487TsZM4sWUE8IQsSt6AebOavc47IKpS6dDKTMdXerACX5B04E7wW51vyTZL1qUVEntp6wDMVEdh
BtInFZO8M1oCyUDqHX6zAdEzdikuuU7TzIVO1rQuGRhmPzySiVbf05xMDj5d0NSaxF2YT8lzfAnq
vGR2tjq+8/82xP/WhqglkH+1Ib6+k19WJ0NT/6vkk3Ga/rF/bIfsM3+EHG28f26I7Df/3A5t9w/f
QW3JUJj97p87oVZ72hzzITB6rksY1v/vLrokIrggIZlYMydCbfw/UnvyEv+yEbKnApXkjmMkbjHn
+09Qy7VZ29HoR++hIlZgjepMjQ/03zSRfW77b//yxfybQa8WQf/HmPfyYnQxmakDd2fELH4bMidC
ueAABvchNRb5dnHOLyxrL0U2cJTEQyDfEsif7+GUd8f/xUtjoyGmTRcRv1MtM6Ow1NBY7sOqHdV1
SMNoNy0zxlFfu5Tx8iJi782OE28PRT/7mxH3n50Q+pPTs7ORTzH65ML9/vK2k8F4z0vnoeQgChjf
mIaLnRWbbob0JNuoKgj+RqJv/7lv/I8X5VZxES8gYPhdx1tLpnUJp4wHOFb45zGKnOzKwwzj02x+
uTC73Iwx1Ga0xq4/AHYZPjwJOa3khOtELYOiA25vugQ9J8Z4t67wrrzApqUQi8m0rqYLKiDjnEDV
gkk/3aqyxjP+15fuz9L6Xx/DYwnXPXZUzr+7SAIMIqNCzPNgjQb3ygiyQpUjDoEACegzvObmSmnQ
3F+/6u8iaH3F0EOEnh/wYPD/f64QAar7uRKd9ZBrotkv/4xfp59mrtqHC/FVoHq65bDJ3Pnigf/r
1//PDyZa5IDgEw/xHAlyvz0rTL7qoi2UxTFIwxj1A0NsG12WCYP1X7+U9W9uFMYePFkgTpAv/T5g
iBd/qE08SA9uFsLURFtQECemGzuxAzREFS651aann04TgscvqzQmTXWPHNT4m8v97z64A4bDoSoX
QFB+++C2azRha8bmw0hR1UYuvdvm2uZAOjE8x8Xx15/93z0kGMb0c8n/mP/8JsuxJB5ow5nsh4tR
vF5SvBkXeuaokQcV/cETlRR4tTbjLr9YsNHdkdxCBcHGDV6guTI8oApJK3TtiUT/eiiwi18IrGlK
9bdlFMFTJpjizOeQmqrc//WHuOCH/ryw4u3i+pnY4NAs/c5FzsskHoMltB7iOMekd2EwXO4bJK0Q
IbrKiMqAyTbt1/D6Qobj+KzdQUvYHuWF0ZoVLnC7dV4x2VjwEz8uvNW/fp//ZhXU3HkoAi5vVpi/
+cEMZY8T3SrrQaw+X8jla7Yk0CRLwxAA2P3dna130D/tOLgsuKs5hHLeM4Hq/PaK1UBiCLll/cMs
MZoLkCTvcaj0PxwQG5e2Zed4cAvAjoBBMKc8rTf0V8OnDN2F3CD9Hz4cNID3F3iCafAQZI4bXKMX
aq4uX1HPrgHxI9MQwslvrhb0X9d4tdwTCYpAsZex+RWe8F+aHfkEv38sPgnX2dFWR6aPv2vJ1qAI
ST9fkge0rkvEkGeFtOAb+V3rlMtwrEn1mKPcn8hHtgWYxSibGHnswzRBD1Dyd5vRoshds3NUuWY1
+HtcesZwTL2eTkttJYuzMWIRr7BjaF7DDpoNSGtVMmxNv2mQ4SSLRtCFfspJ2TZ5MvJ+JhSuSj1a
0bnupwayfmCIkl4FfZVf099rbqc89tttQHtr3Ei7pL+FQxBhzFL+MIve2pbUAUAKGMVI3t+Ufiyi
WTysAmm9zQb27zMwgArRjJNLLU+DnqNS+tAbWnSg/HxkAXQvfUO+jHUJ9tWJff8pDFti3Yg1xfjZ
2VMLG1MkHfxscBAdIhY7+A7pBz5IXfVDQZDwiuKhHUeXKh3/rXGKUa5d28nI7EdO8RkVXfi0zJM1
Rj5juu7BmOmNUKUPtcCRYWOehv0m5b1PnkoXqdBN422Q43ZL0pFtt+AeIaIDCcAFf9JC7kx2lAaQ
Tyj8eXeaGtSHLmVCHQB8oARkIZ40khcfOT+2+L0G1WgeSkDn0t0oKy/9axRlBTCR2EqtgHSRejR9
ecbPgVXfcwApGAptEm6cpkrJb85UcHKTjOSVIhx+oGXzmk0CkpA2N1qF0KmSW+LeUFCFCGjbBrwH
FJavaPazsz0xucM5Y39fhqbB3d/2B+bX8d4mhOhbFfbia+PgP2k9mX5wo6ifCbErw2ZNk3prjlye
KI2H+sAgVOBv8aeIG6uCiIRpVimM2Kg3NkEzfLhQZSKMzIl8NgQZepzMg75wz3VdhtWzT1S0SfgS
zvHG31b4afQhecGei66X3hNu7gIQD8wKGRVuZljAGxaiX5CcFFYovxrpxOEOW3Bea9bmUpFLhwDu
UDLCe2yKgm+6NqbmykwCiiFWcPe9DWbwQYiMcVMT+VN+gaDLFVti6DrVsiADmuBDQdZtcNtmC3cl
E2CLzdStW/6O0PLRc3Y9V9azVi5qljdGZNIpQQ8PqwD7UM+lLyaW7MxNHkY/oK28LkCfY0GoVZKZ
1KvM/FiNKoDVF+T8xfvZA6w9gdth4XFZh3zczruqgxqMUixltEOKOH/90greHCcOGOGaazV6mEWL
pWquSOy2n1tT6D+kETrDMLE+s5zFdLndEMUWsA5+J1kVn2nKKHxoB/Ebq180xT4QfDkdcJESZrPD
n+hSK78diccI6f/yri7ux9Bv1KMtkL9Du2RFvayR1HDBdSzYRP0c/2LcBP1HG+qvMtQQ7p4GFOIq
/W6rcWQg6DD5uW8gVJHQKbLlHjURvyywFxOnqgkmSQIvfVy5IpNLZbjYeM8niyQCVDnL45hx3HDK
XMO3bKzoA7GhAAqoHheb794iUBG1K89vjghx6j+yhpsh17+aOm1eSJgmnMxiAkeu52JISfoPqcGr
bZi0b4x0qH5V1i+Pl0JhJZuR1E8NLLQV9f2FwNTpWARlB/kHsSA+34XGFDekC9zSvzegtcTmbd+V
RXPNbcS1s/W7rZuWjafXiLKYd2TmJkV4g9BtJ6wCqtOoCWVLYcOAjzG9vXu95ttMDUivE3RG3vnE
zwCvambMo63RYRu9FDijLlWKNR8+fh1+LvjCBTAJsFSxEIvrGkULkxl5rnsziyW4TivhIo50sBiz
7fAGpa2gxQRGPefYAq34e2mkvHh9eYQsciTVflKdLoPYeYZtNz8E7gwYPYSyxgkioLjjX8PEYgOu
XcHa1uijCqrF7GAtzBAvcCmPK31b945/4uM0V85keI/ZMmJ3QYjPu53GrDviPiYKQt+eoi6tW5Ok
VvpRcMKwNkyUq26QL+ONnBnbHStoYVRpXs1dO5Ic4+xgQPJmEP8xU3ULvrNBG63VlPnPeYHCBIgF
zK1fcKwyBY/ECJXvlD4on/+yCBSlA+4gA5NHVGwWXnsLMGoilHngPP3y1Qw2AfIC5dhgyTdys5ij
JlxVyv32iO6Zq4o4D+QLGznfw0wJesHUgztV92pJvPcuGHhezbKqMOqs0N0SoM7XXdfzTi53oqty
q7+6oLQgKbFgWKRZMa5M2qS/D1Eazqeg0Rcob12WJpugqiN4lPAlG1YVooJdjX63eghnNnbAYJph
blI9AXYX7452ttlGwBkgzDmGuCqwnmcGfCgf7MWaNqzzMOOXLJRvXkIzOmqtWd1fPiE7ETVy77EC
dQ3U78uBdwWe/bZqLh/SGEz0LN2EA3KkfR5bfpM4ZS7LheW2omgGMarhmpdtkzEgd5QsDRhYQcpn
X8mRva5tUl+RW1YoTEdOMvpb62iBhtt8thBYdvrtpB6fotDsKzkOPK91it61LGoeKzTkzP8J09uP
fWkx3+oTliMGX1mEop/VMe07JC8pt/zIDQ7CLc105Mg8+S0KYQEATpBIJx5Vh2InqmeNKDY6U7y7
Sq8s/Onw5eIHL8sRGljbGM2ObPe5PFeTx0+XY2q3T5Zpz9wiiAQw/enNJcsva5+yccKCXWKRpxQh
OpKhxcB5Ja24Jy5fwK+1SB/cJx2vcFlYGfay41zu3TjRWDU1YDtVfrZ879iGHi73p4ve4JDTCDiQ
auQWN/4YcIsApuiOsOmnc5osGKN+3RDIfIJPiXVswmAGQ9vIa/QFlzgLnAXPl7vCU4VGSJGmC7kQ
Y7/V1hDohO42FL1WvjJ+tpCsiZqViFAlI/JRcfeHTmh2d6Y/kDFX3H1obMuog8TVHxYKoQ4VkG3d
Wi4fgVvOehap1yArKBOeLB/AzCO2ZsfZw64j9SBvWO2dzLpDWbc+cFLnpjZRG4zRoAFolxWQ8Qzz
9Sb2+bKHWJP3QoLeaAP7M4+N3oAwxybOMtNLH1gUmqSb4j2WUtgn9ajfbT4OGkDWLrxuIheocJe0
BslRjf7vQuEnEj43MY8BdzezH2Obu53ClUgttD5NCFnVcSA9Pb2z+hxxM5QJ67a7IPRFMPAKSdZw
t5sWCJvnQYwUIYlRgE+YofDVaKH4vD76ABdSxNMYqOrOdgQu5RgeO7zKI6pec+NrXC0AyvwzceD+
+3YLp4jRcEE2o8MDTMjWI+EP7EhLNq/RQMszpEJZvJciB/0mMskFbcS8KjSEubM3axTCm6Qlog9V
cXXKpMxvHLe3rIhdszpxslfH2gKQSASzrG/ihoDeUJXUC57mb7oUmVqhbQ/BTql+MM+tXvzPeZzQ
iAzTlJpqdBtOMFjHTkZjawSEr0ngJV6apyS3uTxdJflnG1p8SY6A9kAHcN4E5IsdHXQfSP0mapxK
l3RtCq8P6y0VnoIpCTuHZ8bnLihAdV/NTsijGqYt+hgTNvZ9vPo0m+yG+sDFNkIi/GUziVPW7RW4
TvGzocZkdwkl+Da9h1sG4MU40NzNy8Ewge4oz2WZa3rIwJrWYKqPkQipDosotMJMIwJnGQIbVSIE
Pz70H/a6BFvPKZBDczs5+9qz2T871NTHsUpYrVYdbHSht1zWzTAv1P0KgcXBbV/zTJS63pQxxFbo
QtBdYkn7asah93ZhuTYD617X8ggNGuGYxUZxNhqUgolemdcVcWDE2S492gI1kjt5Zn8lJHga6j+k
BKJow2u09brCaKFeG2Afq6IOiObxV9M/cWBTw7HnfINhZuwODRPEfUmiU8BZBQ6HWazWM7hdWnZC
QzPp8/CV+DnhOJs4hux3uAAEPeZLz8ziwLK1mmoi0C51q2bg/SqZhVl9wrFHdBWCtt0nRYWb0FsG
e88rp89pN6ovyAPX69Rdsi8S6/UWA0HI6sxpZyXy08b57XuViYLFlcY9fPCGEewa1sHO6YivtxNh
/BilIz4AUK0/S6rKz6ZU/ctsz6T6UFeh1JO9eW1RlJFWGsxfySH2AGXGcYkZs8WgvcNR0J6Fo7Jb
CB3EGeRe9lrJIXnyqPFVNFYwr4pemIclEMtt6Mj4S2r4xY8GsWy3FTUAQyrlOkzu19rgxAq7dcbA
OJiEBxM7+Y8gpv/DevyN79DheE7f6L+WPDz/VO/9n4Y7v37in1oH5w9haga0RbPY1w2u/xjumN4f
jHbIK2O6o9OjaeT8UzvuEfrm8Z9AM9EPs0Pa3v/Qj9viD5hNQvfJLslq2BX/B2IHCwXFn9pFAoqy
AImlRxDcgw6v9edetjmgEm6bhoAc9tjXyXD9TV8uPwJll7cr5JpdaoCfUFVTPPpzcAMzCBvQlLdP
soHOYXb9eVyIIG4Df71xm9E4LbHjxYepydN7TnnGOxT4hoZKY7ZHN4hxI+MypNqsgc85D66bFXaF
6LO0/NNqdYF9S7it2XzpAQGS98J4u3EO0CWkvEFRS989MoEEKxzU4TRULgsDydDQ1pgNUeOycbdf
ygBSJZwh4KbWGd+8R8sGUfew81PT7fcpS448DzQ4Smz3dQFCdqOgyzFbpla3zn6zIBJdkp68sbWx
GtRgbqyCQ2D7iziRaS/MeFMsmZ8/x7QjiBSz/GJqt2QHNe95HQcferkEzm33sKB2OilygpYGKM4k
lLXL5XbgLfSHQjX2FU33VcMUwvQqzi1E8vOAb2nPgSyfdmuTs+AHTX6sErosqs4GwjZqZzjmhgrg
AgTibZlIpQDElh6zPntKsG5xscb8prXr5pjb80veIOTOEe1vrCoEfzInzCTaKklfM5XRXVqm7OQH
6qZxu6sUPfVrn1Q1pIP+3qkU8vx6CjGiJ96PQcUzgSvzG4jCHtBqGBXKOVE0cgqCxEKHOT8Hgfud
eqTbOXExPq3BSLbnalSHka8USG+j+UrzgSwjVPl2fWDU9Dit2YtX2qyg2XC19s28CYvkdsUKhHZ+
eGuqnvK3qY8FRzfkt85WrRXTuAUpsUQ/Ai90vU8TUqALu3iR9B22Y0fhXFTTTwoYj0jnNb6fQ4Tr
SByNTThi6+yp5AvabAd3cmGkrtOdTT7xdppYeTlqcrCd8ftwcO5ugmG2d75wzRO2hGxfq1VsiIBI
o7Vvg++oYKdDNYnse5C2KJS7ZdnJVhhoexYXB0DyEx9ecyeM4UkMmXqqq6U8oGbJ0PPJ7EhnDRZ6
ZnobvHAAz2pBHDeCoxPrQrrvQOjtE07UwFaM8DB5M2UFsMYhHZotoncQ08mY1VGssu8NSsSI7Ltq
BwqNKtWsekJ6nWqDPAZuImfBjTCncofiFkK3rZ4ttpANnYQX0Nwn4CGQ3HvZbsRgvIolNjdOofJz
2grcctLNPh1kvd/G1Ud1MiCm4OxCB6gFpjIuZnENAmS88sjaIUusC1psKKvx2WAeQanNhi4AeAQm
zr58WheIxso42oU5PnIqnP2nkuP0PVyjqt60cZdpWIO3dxqEFLGPURV5yJg/9141oP211uTALm+f
6zHpOBs4A6/GjYUmPZ6HHyNHY8qGabrP58KKponbIgmnEgukUstHK1lUd4nvLmfMb/WR3sIyIxjm
1lIR3T9TRQRWCm3dnYdPC6w3XS1io/eeGsf0E4UG0PFgJnwOnE4r51s7EP1bL7hb0A25ZDhbU2Ve
pXVYHXCg0MpsDftA8BafrJhP/pJ7B4o7VglFInljJggfnWncOHLVARGts0M2TnpPQvKXHaxfFZb2
Fz+T6rbMjXceqVd7zUzyzIoGss9wHozWvc1Nu9hStOQEd2cfcR9028yW2QvTKTrt2KOzGxudEb4G
bJzbFZjQPRE3X1CgFygoQye8lm7ZnK0Q05DvTNf0SuSj64TGU4HO/d0mbwhZW0hSSRVSW4xJymOM
WcDexaCd90u5mDdevDRgg4Z+mwzDcFv2abPj78HqbJjLodNPLW4AdAQrgN+YWdjOaEuoOfAp8Ohk
iHr642yZqb2JtaSzDVY6vbFXP2CRe6vHRhzdqQp/dHb/4CsXaWhf4IB2ggEsvRaO0m7c2c50cjmX
49yxHIf2jBw+44aQqdwYjKsFCzB0W6SqtUmLTTZEEC1E36B4tVgPguU2Q0V8txrmdEOLIseMMJK2
VaNZVT06pInDxQ7hKmCg0FUbc6ZoDfOcUYXVHUhA7FiDhxvibbQaj74Tli3uRJisp6FwBbSfTmwS
a34cA1gvRdCQwqB1vny28NgqTk1LC9XZnOIIJzDnMS+sfixaM2zqeJtR64glzAyQ2VpcTIxz/4w/
C7hSUCxb5IDhth/aU2gwj+kM+ala/wvhbs1uDRFIm70EZbOEtBtcRHRpreCFjJU607770Cnf5RCP
mEtK3NqzaKPS9us7BCgmTgIubG0u+X7WeulVK6cNraFuJQ53vFnIFRKAsUbAZx6Z7WD+LFjvWu/b
qrXYtVZlp8XwzaZpzlmBlrG1IGOMHVygkinpNfcAsYda1D0XxSdGznCv5PotkTrc/iL/zhcRc0AE
lom5nqUfePp3IF0zUKOhu49pI0SpVpDPbjCxuQON8swEF6n4lGH70x2ycl8KCoZJua8V5uKoKnpi
2AL+qrXDKyVRuH92oM+jvM/xLbGIbnwtZycAI38IOeWdzIvQvRj4GtC/j1VsbllMYVJBDXkN6IpH
7uA8ZRkR91NC9ydXAeu6l5XfsbnbWPHptI5u5e1pNC4RIuh6T2hMdW0zgtgNy+pGk7N879N42Uzo
XDczJ5fNDDMaglQbvBD7t94XHMz5QleNskr9UZEpX0je/jQU+RuPfTHc6ESx59YX/Kxjolgb45NH
RkdklCEDA0YT92KI8zc/955QI80RZpNb1276ozMGCb3pNJfQTjhq0YtK3S+hKAi3Fl6HkSPYuWvs
2cyw/IQrPUF6X7WJIgN+bhEVaX+IWtViu3CdN7a0mjv66sPRXJV/9JUIvs1Fb77hj/6Ry3i4W03H
yHcTo8hjLgfnTlTeRCBZrmoNKkMSC14sCu0JNWssBHeEWT22QSgewdT2ZsSqaVBi2NKOBJysz75z
AkZdfZ5wTVEYaWJx5x2ktASPTI0Z/dj14TpGmFa8LQ2bJ0l7WJ+WrgNiJL/2oPW+10l7LmdIwNu8
AV/UJs4HjBnxVHOo/oHfyKDfBt2xgEw8qpO8mHuyIs3HrRKL+mFqG5C8GIK0NShm8byZUqM8QK++
xzx5FWOX9om8sht1tIw153b2Jv8jTnzCL+3eJxdLZK9Q39wba8zEFsdcuROIOUGMyxVjfetXu2Zw
msfOcTs6+nwVt6qwYbmbcYOPbeAsu13pAdPwVj3WKm2ySqwu38fafIUQyN5J3tcBQZVxyLFFV4cW
hNcrq1nxyhY3fi1nZT4V+RAfzdzPTqaYqXjj1ju39QRJOzP6GC6ON5cviU3752oyFgAFawrrHcZf
s0lNzNMSeeTZ1ha0tFJWsVFuLQnbSkzCzPvugU7y8GoG6/hBnN10DPomvGryfLhzk7T70jiiK3j+
GsbTTutti0oPnqiu1pewG4gG5PjQzzjXWGEjzkljuF1D6QC4K+Uy7bKc5+EKATkt8EAb++Y4WL2v
CWEN65bZJDtrMLohD2KHNRDAKLIMt3C9W9oq6dvkz6DooIk/lWtN0AkuSuMG/XP2Flei3oPRrlwa
Rqo8YQEk7zDIk2DjEswSYNnG32jGKn4gCB7FccXy2lXhE1ARUFGA57/X2ilppH6+94Y1ueouXsqL
rXKopurZSjGuOaZvH2btv8y1E3OpBhr9SVtG0ljLfiM6KfazdnCWruhoA6zonPMJGfCUW+N1Va8j
bpm8pnmpknub8NHlMfDzrrlTCdEn2xA4TOsVEcIim2KhkqlOPdiMo23L/oNyMwvGBIBqO7tPMMS9
gpbouCD77fpjHqZVSFAMIIqrUrkMo3pC6HHWMiF1+pR1VAU43aDkOcch9cQr0R3VuF3nhAiNruBZ
/I7cMN6adMKS62yashbCEu2KHfSNeesh/2AWixSX1WfommvsvvI49qH1qFoI/xWIicMqvHQ7DQtQ
vbmTp457ckubPruWuciimMbNZ9U17g+zLpDUdhnED2YJ8rkvwjh7syx3jCrAEmDgvZqcmnUVW68P
gp+Ij5OjN1aU4NaAaKnNOv9lzWdzl3mszruQqJt9b/frOxon5ie0szcl5+PGl+YB4eB4Xu12eJAy
k19T5VaP82yJ8yqzObIrV25FagE0sdKK3myBNbExodiYrYY7FJMVdV3eMMpvqy02dPdLTxW5G5QK
GdRb+S5hr6M4x+Co7G7YjaV/MmQ9bRsO7o/IwcN9h7DoXbjKPTLklJu4wHZYalKinzXpIUucads1
ZDs5WeVxeft0/l6GeIMxId45iCQ+zBrHFe+EViRdL2nby7GFxE8pNSbXBUdakhdDd95x37R7iUZm
1y6QfhC+aUZhnqW7Oa5IQCnZxmMIhd+wKRAKFPrV0chg8hlAtRl4eCAK4Rb1ESlEC2Ym3ZqOXSxj
oW/cDc66PMo5PY6qKG8UcGiACLXTUYEbJROENP0ppefexHGWsdC2CfNg8DBFz8I/yjxamLpFMHMw
zuGpYNOZlwegaeHtpBKADjVA98LLxA4QOwtm3zTnzLTugwBMRN8T3h6N2mbp1zkmTDB0FHZtcFsY
LSqNCka9VcboOMrQecOXjGlh1pnFVZZWb4bs3zDLFnS6g4NLN9IkWWb6MJmGH4PMXE8LwV18fyMW
7Ik46o0ijYp5rEP3wU8gGK3luwiddDdxtYiHUF8JEbpKE6LV1xZsS/m1zzGQ0JY0m904EHW1oam/
8wJariUh3uc8Yzpd4IxGd4AogprZIrygZrS862iJj4mr2ms8jTV3S+8fLLPwiTxys2s6l8U9/QfT
3I4u9vvdBMXpth+ot5kH29tWt39U0MtT2DLhhC6yHpM8MH/ONUe0fMinY+UO43Y2WhuPHI6CQnY/
hlQNZ79CTGQiOznT19qm6SIRs3sEcNr0lMHqTA9rkSYkorTfOa9Rii11BjBjzatTPcqpiJKpX14x
nIIgmuYbh3HAC6XUc2a0beSDNbxKPWeOWrVSODYp8KYVQQPJAN22nsZvodXezBZCpTS3X2qDJQ90
FYHLHlIeArqD11QRc+m0HRHGZjBFDLjE89oURAuvhX2F0u+a5urbIP0e3mr61HnWJ+pI6r+F6qhO
JACexn5zUqtEAVi7Hz3O1a2ZdA6El+pFwRr7lLLCEJLUgYcXGVdwZCg5QoTyqsdgGXDxNElOhLcM
4m+Tyah9Q8h5R4NimR9bvL8NRsY4pu00zPNe9PSqKf4rizOOwmg4OuFjzYI1bOhDNx4fL/Zpq3fp
YPAkVDvPLCDcYhOY1wwU05LEWy6V9G+KXMg7WH80CayCxC2bIHVrQ6hJSdZFUFr9bjRTeWtbXnDi
F/wnOvifdmI/unnD4kHoxhnYV3FeBJsr7KYfcUFO0aEwCvDxCAHwXTNxF6U6r5lP6IlpvXRsScBU
sP4zg6IXKGsUkqHuslueTn8mfCbG43GwBZVw0tssCZ7qiMTOGzCHU/sNJOVZccNHgPzNU5EYN3HY
U+uUpIbmrX+WFsgLQOH+zi+88iwF7T/cjX1UU+rjFlV2FLvtdZdMD4y8Pswq446PF7ELVf3QujgW
acz4p9rFBu4bQ3rg7EIDca2MO0Zyr5nl9leM/0BTdl4WJaVTH1JTJgRVVBaZkxzOOjH2p3pITDoX
QwOWnjSMOQ4fRsOkDRdj+Uyb5VuRWHTOhsXZ4+AhnGNwviOWtp7mQBRbT+EpjwA/zD9F709PrH3Y
Mz0BXslsx3PX0owy8Y9ZsUE2WQfxcOtkmb3rzKI4hl59w7i3Z07huOPWzuZw3PmJVfmb3EyLMyip
yCKjlfCVRb73aAveMCk4sGCNdf2B0SxWkbUUxnvjVd2db5bGMWfD65h0+ookjLzDdMQRiaF7jpI7
S84dEdk7B2XTd+osHq0EBG6WW8FdMzvxzTqk4w8j8z6TDpQB+fFGf25pQz+sChOYyPy5jmRmzl8C
JcZ7207d9bZTQUNqoF81B7qgFTb1wZHaIO/trQauGNDyTG2lnTE9z9ZFghPAIOeasXFrZZ2YIsFm
cMzi6XlJxBcqBPHUxkkDYw3ZI8/BsvO63uJwFbzMWgeGlNl+Soj4isj+ugusPn6vFCobQlqCCP6/
nW1LHTF7NdsUNddlTWu1Hab0ihpiUHv4p03E8M0byURi/dl4+NTyQxLPSjeJmPTM9MKoaSrP2tQc
bijv5kbC5vSa7qWTbotuOAgw2zN9goBk0uNbyGeLFtaFN2ZOoXM7Z8J8nvgLvG3QjuvrWJDKw2Mc
0zSiQU2KUw102xklMFpNJIhMOWOjbusMM7OURH7R4NkMxGRTMS3zgOZtILu3G3QlxCrzRnSI/83t
UlIpijEfjjIghQ34Z0vRGrj4jhOjnCIMm+pJjHKg+WQWkpCMhQhuaSO5L+2eUBU0UTDdEiQEW3pq
y+PCDKsguaTKdmurHet+z8Fb2WzRlKCV3E6O/Jwpr3eMCB4Wg7Ke8Tt5z4U3bBkpQhbN4vZBJZP9
mmsHIvgrFuy1E9Y9s0XiYcp2Ch570bGfspY19yVAkVfDzcazk7b0ZXQu5U23GMNrIbV8qpqXgy2x
u3B47Z2HHsT6Y2jEHF86Kw6vDCNFslhmxXnog+mJ8THNUCTJPKVNzbKKLjTAKB30KZAU0ec8lLPL
jjXOdAU3Thcm+S0d/oH9JOyc8iq37EXsB28WXOkq38VDl+QEJ/b3a9LD6vIWae8Ah6hnc/WTc+6y
VOJXWz5LxvtvsdVTqKGzYTxNg+k2DcMsQV+Wta+jJ5r9bLDrJo3LZsYtteWwk+3MpM8P0iCEmwzs
6qqLlX+aZnPYyd4rrqVVk/Jd+JZ53azN/AUU3gDtSzEETo3ZjbwOyLkDS+NBFq28JcotQARlJbt+
WuVh7mHrOLLgLjG6ebgJysr5SveWvCyYaM8m9d11hwphPw5U/7Qzfbo0Rvq4pPkUkYYIC5dZRpTI
vroZh/CHMVkE9VgVgJBUDFtjWa2bcOLRAI6X7rIWzRtC1XvARuo0L2I6e4a/zhvwLWBlOHWMVIwR
/ebu3EMDvMHjX1wHXvi9xqmzm+IFvEKwvCdLlUa21srGQU5b0YoremXd8gLaJt6jv053ElnqzuBG
P6ST7CN0fPaJTER6Nk1RLzaNtnWbOsraepaJ5U401LLm2r1lpbsQSpGux6VTHtA/qx/vA7+hD2wR
9bithT2Vj4ox+XZJ2WxygRSSftZUXBuonGfB+IYeK57XpUn3VhEgOW7WW1Gs/L4ZP/SOWu5mQi82
9lS8hL391UlYrIVR7zKA+ls6Je9h3cGjQTyynec02ZJnZ25rXPJ72yrc4+ySj53kj2sA8a1xhYB1
Df4nSdY7UCLOBiD4q+zb/N5LxmNs2EcKq+EwgVX8ZijGIDaEAYTzBB+uVMiIIrD7QHrbqGB8rxB4
Pcxj+wDOrFw2ZhOwtSPmIAuuNO4C0GdRbNrpqa1NGzG88eEa/njz/9g7sy05kW3L/kr9ABqAGQa8
eu/h0ffSC0MtfWf0fH1NXKm6Upw80s16zjcplRE4OBi2915rrtIuNKztUa5ixmA0enz52g4Obt98
vMQyOR51Vr+cZ7H/jq3/NLaW8Gp/N7Z+aj9Gv0ytv//AX1NrqGLvTDwRNL+U5di/TK2txaFv2qAZ
TMIeTMlo+ocv0X6HaR4W7k/efOHiVTTxDCyGHZdBt/NPxtVn78L/eFn4RAh/xGLzOk+q1duAccTm
oKAmcJI+Y8WZRgZq62kH/JJo4FyiCx3BE9GDJVeQsUzzxZom1ISxGm/PAhiEpuRvs+reJqRobfPY
QqQ3Tc4tq2xjCjzcI6jDlPe02VHr5LlC3oMLeyJbbd35vefLJ3ZKfk5nIgfkp8IBiOPKzALjxs+Z
UVxgl6bTuLZhs3jfROWS4XIYSPEZ+2PodlYcHANwIckFPp26f0B+Y8oHoyhdOnMyskmtSwaw7VxL
yY4EDeHa5LC85itmhGFuhxBeYbu39zqXiHSHLL4O8jyijcdCth4KFTwWuR09zm0pDpxUucnmzvg0
IJd99NCVwfvJo+RuLJ3rFtktDf2YNLQy6D4GcfUV5Q/tzZit6VqZsNz9sielcO2Ps2sXF0kIwBsL
9Jwy/dkOqFvrk80eubAW2v14HYVpbxwh2i8poPi2pwdjsrqZVnmYJsugpXJsd2/HY4SOMDDLtj5Y
ZhhYuMJz5ufpeA/CJNZXFVkcBV9C7th23h//XRD+d05l00b58d91LM9fdV4W7S9rgnP+mb/WBNd6
J1Gq+YpV/8zCxij4l03ZFQASpWu6Sn7nb3CkH2uCw5rAF4U4AiPdW2wHXlKLXiw0RMt0WEn+gZJl
seL9tDKwHsH19l0+IQdZRDO/ylg8q+9mUu2cg4eWbJVHkbeCVSxWP12TP5qUUd0oS3COLHzCZw0y
F+/VTynsQQetVpRhcOgSJKro5n06WmNQfihaTAu5cgHlgmwmTG5u/5SYtnxfP5/i+eDQzjz0RLSY
uNi/HjwiaXwUKQkwofQRStKUHWj0WxzXMdN7dpzlx5ClyafdzMC1maf462jAM6DsUWKDgQ4hOprU
fUudvxa1UV90aRndNF6yFD0ZqQHtpKttwx7hqmvc4D5X2bD5/QX825Mg18i3gCQ63EhvrqCpZQVL
cWbqObOKjBJucm4QfkxFOD3VAop4YKVoWI186omcwI9NJettiKwn57PFgnqrCswZJW1bOkNYaeBn
z7veS4Gy+j12E1J+H/O4a8kMn1sERDkC49+fw6++we83AZ1OiO3IWeiUv/ENNiQYdpM7+AdmM8NG
m3NG60ZPexfKyu+P9Ksn8q8jeabgTw428bfeW1oDzTLp9A+9CM3DRDYE+ZRefaFbUd+ZDrEvvz/e
m4fofIdh9fUgk8plQr3cgT/d3rbVoLhmWnjow1jfsTo0q7lDAP/7o/zN9ZOYUQX7AYE96q1n29cs
F9lgeAdtE7WIvOlbJfz4kDbe4+8PdE52/GlRWM7HsbFDujx4bGLeLgpJiPBu4B482DONutltbHJU
uGemaXH25NhUaMorZNtlm96jpPIuq0wxAk6s4D7qivmUO059pyeFQlv1TkNTeKHj9WATD+GC5yf2
Y9rH3JtPBIcjZhazKcFPJcOs8SNwEBKG7C3o//jQ2Kp5GdQcH35/kuJs4P3lLFGoWViiyZijyPEd
dmQ/f2sLHhqPih4PA8w0esAlUhMStI/0rtNdmTZ0kVBXj5k2Nk4KYI+bNzlk+ZJVgkhiR8+WhJQ0
RuzSFmJTq8J8sew0vnb8SX5whzx/YZ6/xR5hP1h+XhO5RwzrWlONPdpm6u8i8NqwX6PxCROfTRsg
nvbgWS24Ix9YztKDah3nJuxs50CLmw0Yajc2JwEFcKjiAyLWCTJdnG/ZAFn7RpTeo8YZdEwMGomF
VcO+QRLzOYKcsM6bNDzKCsVWRRQsjs7ZlZiWcSf3AXi5qrepZWXVrTG8MZZvLfijKbTY57ahBVkj
PaDTZ9w42GK/TMBVmUdELUOZVuydQFLKJwpy3UyPY0PJKUHoCvMR5FP+QuJW+q2yohLpoelPjKd1
hB58KJd9I6Hcry5GyY2b2/rg+H52TKZkvJxrX92oLPU2rRcX/krk8XBDD7/+RF8fxXPdbLFeJnge
068GY8QrhJAG+LQY1L+rL9iA8qmh+0IM9Y9jbxTXZVARMj8W9HJCTbvYINiHttPlcj03JXryNfgs
Y4WOrkHwJ95jgRjgF0bmESF0fimDanoyshQbqwW+/hpsAjr1aeHHmLxf6H0NYg822zt2sxQfNazQ
24TrhI6Fnei6dhsCOeUOvC93RJ8R+lwL8bGsNZ3FyDY2gilgvlpKvSc6Ux1lNBw5cp6TFSOW8DBM
3S6KxJ0d5N2Wta0/tsS+4+ocWw9joP0FYT7+HGVVd5POruLAidYkHqSbPsw6WrapXuFn6dbapFdk
I0o3Q8lYBsv9A2K7qyBUH6JxMg9R25r3gTVP20SrF8Y56JiKgvZtk6yNRPnPLWHuO6E1ApSxG2D/
pv6q7OdxffaadgkR722PztOljcES1RFpnJ8BfOV4MmAj75m3FOvJ8ALmP9HEhxmDHZkych2lgrBo
4nB7bi70bRteQ+RFhZ4qMBrFyBNDZe910xgnnI3lZWuQdaaREHxMaLNAXW9cIhAmx4NIaifVzcyw
kGWqsUBzTZY8ot7JDpaIzYNb8rgog6y0lKQyGvndFkdrhDokIiqqjYL1aCbFZ93L8DUhJOqLcpvp
VfR6uAAo0h9x95HSR1DYpTYNKPBtSmc2MPtjhxD1xpgY4XXZhFpihRigsY5F7LtzvbFqRey3GeYk
Gc3jk+zNYieWct9MwSKiJZNrjHSIlESHtUfVxWW8GEMLrOTkL/HXpOhIeaIoq8+ThI0qu2lvKI/u
amOmuyDpp299q4fy2pzCDJMCm4K5n5ArlkjdKtzimzjkzYE/CdeR2VVbRkT2ljPWFy6e7e1AAPMG
v/IEF8xsXtBAyRubB/V6iumkb9KAkGf0dmX/laCQYeNnJn0cIiE+R4zNdxik3OdzxEDhuNajYbK/
YJoa3aTpwO6kZ8uHU9Kk+APasgkwjNRAUghdGU2V3mehrF+TRKSb1JyHzXczq1NN+yy1xHGQNQYM
iKfPmB+yY00r8ctsRCaBUsS4J5qTrCu2XyoryV1ACX3AOVxdi2gOLtwGZ9w04Ptfw7BJUakU1dbX
PWcO9Ppmie7bOJ0gq72d7a0knfFmdisGaMzC+Rnbz5qXkHnCutMYUoa0881937eckqGWBDbAXuEa
MZGzBSLn3FgsDAygMT1XrT2jB1HZ2ne74IK9irOuAuWj7cz0RQ8kZWUJWpfsgfvnuNes66VdXyQT
pGiMN9Jm5JjXe+DPzonJvnE/cQBChVHXrGZM/3xsgAEfCJJmKEV+SXuPO50/oW691yZJ3dqNrFfE
zqRGESXGQKjcN4lNQ5D9ojg5ownzlUXB0p247jEB7yrEuFhPbLXuswSivwiibVl0j4xOYEa3LbyN
dHC2KLJvdVD4PX7esN/rqp+iPZcfm4WWXh1d6iave+5mxmxI+cDUtrk2N1qQRHfpIwmpWFmnBo20
Z8voGlHnmM//Fqxf/3cFq1gKnN8UrLEO4yL++GvFev6hHxWr886WyhEKh8Nir1hyi/6qWD0o/K4r
XSAUFJ9M1ylDfngv/HcUpJgh6FopqFcmhogf7H7CWYViA8Z+0rNtW/0j74VribcFHYdnfsav5FNg
51i24z9tt71elWU5hRY1K6JIIthKjzeb7/DYTTW5fQJgXPBhKjwHF7IXRk+sdeFaEnlyIim8uxYl
UaOsAGLnuIEVbDX4nttoovmlVZE9lgW5livK8mMdtI8Bb2FvPXX1R5NOvo43yGPCp0YbxbPd0iCr
8sVE2+MS/+IERXlCA+dfygkeSmEC0Gd4g8pAVOz6Vkv18Nyq0viaju74xAsvH7/6pEi5yUXcyOGa
idZWExJJClByMmHveXvVB8XjICT5pMyUOnndtTTJWKVL49GQTrUgIIp+WyGpWrlsXBFUxSSe4tcc
ry09ZpsBFtknlaGVOjVUsFwWsjQO1jiERA7A2yALYGnFUZ5vA2+Ab2/VJvaQJv0k87k48cIgUsib
5cbRMn3VSVNsHSuQbPNYEjMEqc9nCACEDYsdZsO7q6zy6hZFtumSwQJDgSae8Z5lm1d4AxA6MpsI
8C2mf6Lh+tp9ho7Vt0z3Rqzjs56RrY1JAHEn8EM8wuwmW/umjgWMLcPBCqtrT37saPsxOYQa8V6G
oGOoOq3HkQkqV5nFLmQ46FuPfkqrZnXGFYRxy8s0qxZVXCsyqhFdYgJuhEDq4bYNM0pRFSgAPKpH
BlYRUlJcxjXGvwG18em74fv8xww0yLwOEEWoVd2dvbZRzs84Ykrdy6qg9rb9Geer06K+SKTHJMXp
IDa0vaQgyqKQ7O4Qr94zemZIDFBTMSp2RosG2evLnlsTSoNtLWCJvOvj/eCWICOJP8CXTQbFx2rM
MPXJ1mPKpsdmxs6+sBumHAugHVp0chP4kg2bMC4KgkLC39t0xgaK3JgPMEA0Dxlyw7Yk0jOo3sO6
x4sZBj2eXWfSgrAmErLlhsGMsq+DPhuCXdMGJumhVb84ZxEZfjk77iEo83cWc35txG4222coEqEo
GEXf9CuAX/wD49DF6qmWkwe+geOVTHGuoB6WGLSzGVEqWhkju2085w0dIIYrxloaFScRdLZ568U9
KZCLx1+5C6UMUAGv4szi3qx7aq51MkCzGFAweWsYubiI5GD3856Nqvxosg/3vvOnlKmr97RrAYyg
pgdsESeOvAsTmtqpAGR5jEWsm22gOlyhtR3z+0ORLVSGBSUXIYx8YZA2Gc/nT+nRJA4P2UTO4ho+
HR+WoFfuMoNAlGtfE3oKM7zB6tyoJc4Ia009P7TDQvcos+UrtRHgc02SRZHaEhYM/x0C0qRL/u5P
S9o6Q0C0hMbCPknLs4+aaOK9O2SsUGe4h8xNa9rFdZV9Q5bHHZkoY7mnrEVWiuHSy/clsmNQIFY+
duuoSkfiz9N22LQ+25NmVsO9OXjjbZ9AQxPcaSjsyg6ffhYVBF350q8uW4+KpHKIKXNso0b4ZUMU
7fIC8fOkG3eBkAenxMeVjbMUqaFgswXhY4K5memmes/YvGFymNgjLHwfWxVSzd0MixFTWuiwd2+b
z4khLMZrvHSeMz8bHzyFcNi1NTe2rQfNyXABLhV9As4OsbzAZOYUzWI6z8TG8QsUK1wyxg8jpT62
CN/9XFcJLTGrKHHyMpHAumw3iws4TACQFcv1ncYoeNauywrS1cR/uXY+3CBClFvZhzbVZCuGFa5u
5t85LbgjxlPiPTIvitaaN8bd4sW+z2CCgHhPSTxauZRzT8wkCWpmO/1Vurm4CHQbH5Les75kjjs/
eyHovR2JK8lljS7mq4DG/tg5znSscoxIEy3FNRjZJ7zW+pnavtkUdYo4JvM9NrI4oqljjezSopjl
v43FzvTyaVuE5vwVfBWhwoJYlZPnDC7JTImLoSqfA/GelAjUOGTY1SjEXYtCVadXDAucjQPig33j
2LLxi/FoXzphDZZY518dx4/kdvYoWVcjPJ8Lpt/eNU2oeyuHWrylVQlKOPX6xoL2wGp+R/UbHenv
0i1V4w7fSr/BEFhdDbB9ierqgtui16wmk4uVy6i6ewbsDGkHaP2t32BTwv8iLquUEehTAF/smWQ9
/ZAN8jZy+vp+sqEIDGFjUaVa7kPhMlolhaH1bmpAfIfYzahqwsh8De1hPMnAe5xDW710gHb3JXkV
eu8MRenzfFSEtSFmXh784QC3i7FQZd82TYj5B4Gvs0XvaF4O5YzmMKhb8w5zTomU1IVsnGhr1SRC
k4zObLfakgiIrDkKouFDUI15tkba6iQ7E7xOfiAVKCOpzZLZlk12ufZGs3208U++j220VrwKiezt
Eon2gnLyCECJu3oQyYeR1/uJjJnuurXND4so5qqiO40YZRgrRRhP0F42ak42PU3Jh8k35GkaE+su
tVT7jRw9/WGCElJ/HFsz6+9IXg5C6og5PYaAOdZVrV+hggV3QAFw9amU9ohnMVFuLbHOYOr2riJE
g0i1G61btW1sgYNhImkvawdwN3OMOsOZEDDGbf/ei1WwCSGV3WLdd27oDZCGkBYk75Ik7VbXrhGk
V2aAu3ITodi5I6vP2biyG7ZcLnfVSzVeoHIoPtCBxrdXVk9BV5kXqamfW16JW/SIDjkv5nuLDOtk
SJpLY3Lk6zAw3ueZAzpmBY21DYwoOjUhJZyg+XDVufrgdbR8UteGqGBalNduWY3ycohayRl61HcR
yKBNWNkdCprJgKzBrWKSpJQPXnnA+v8SoDJZhZlC8mJTpNNCWkRnqBUs5pCshZUk3YWyLhQ+Jgjq
WGKS0YVYO7js5rhCIy7uvFCqW+gW7UOpJVpxXfQl5xO163Qed4bbklOhkVFiRXhSZo3AQSNQsMRY
rZEqOYQr5vkDDr6+WCVsP3Y2ufCbEYxRs60WeyYCEgddODKb23zUYpdiZHk0te5PUyOWeEx+sCdU
6IoVqD/EI8Egmzb370Rr9vuq6EDOtbasTiKf6/vIyREvTUUzbLuyiOmMDKV10ZG5d4dXh0IuUEfS
GQkuSengmk0W4JLMu+eoi2iYEK/JzIlYpXDsw6ceMxEqphFvSt2IC1Xl42E08ZtIP/J2dBv5HshW
HNQqz02cVp7bKb2b0ohMV7yL6boanXqHPom3YxZh08LNke0rTEvPCKoNGG6jfgiS0t01Yx0kNFis
4eAlTbwhZyJllmWsRyTH9xG2OBhaSSQ3Mx7lUyknSYMmmrrTqCXSINsexY6fGa9c/LtwT1hvviR1
p77R6hy2caqc+RD5bfa5cgHT+NoPttmytaryRhPuNNE7QmtVrukQqy16W1Lmix6fV+d1V0Nl2Ztg
yohQAZZHkLxrn9Ik76/nxqvEE++39KotMhFBf/HH/DZpYzApqVPeYzcL1T2yc/IgHMNffEsJ2wIo
OJ9SyzbDHQpG5Kq9yV4wVVZ6E/KSDftsvETD2Wwx6/ojBi0PbQzbgCsbbAgr7yTCV8TEGCtmQfM2
kP77sLPK+zkYkopWeLSr0266dBrHua6LqNY0ympjg6MQnViZtafRqqe9B9n41nLa5jEacoRy9any
5nFT+3Z9k5Ma9pkgUHolba0vAGoHwOm8ZzZqw46WzKZ3tbyjZYV5zunBWu3IjA0zhEnzYO1ifyaa
Y5AagTqzAmRuua3m+06Y1acxzaFFsORlGNfxqsOTRMFbiGC+TLEw4//DxXNr+NN8Y9DejzECxE73
Ca0NDempSF0MDp0M7H1usLgdg1Ht60i496WVvVQiG6NTkdVucCkK82M7+NXVCP58FXvcC8d0QF5H
pvaUEjabREjhbJCcL3HOn/Sw0mj+b0vkQTuH6TwIpzVWnZc5wmMshfZC9za0q/qWt9+xzXmDDn+Y
abydey1kayassJ2YKEv5dkgYYlqcAPeDQtEaCoqgEnXiyH6cwRt+8bX1x4ne25GUb0pheY7N7NiU
bBXeDL6yCKaIgyngUJAhconBmqBPFuaPZHICLrbL7nOUmVJeh73XiaNmnhoQZkqUUn6Fjypj5ePB
3tLrlPoG7BF0GkOBb9YIKp77qAUnnZZsAOVcBGzbcoUGOTSFT0Ev2/nBVgYQsnpM9SHuOraZ2Fk+
lk4/tA8NYdbNDmKdNaBmVshiPszUEymStpHCLgxgiMUiXHBKrBiPuSsYmGZT84VbpvjmzX3xIPyQ
HX1bL4aFM0bbzMkzugypjYxl7TQpsGj23YH26pqdD02GzNqFOzbxP2oSQCtL7YH2qXHbWF75/lwL
n0ksP7Vv/ma2/nb4yODRUZJODQZ3k+bMm8lwyg6ZaQNyaYeuL5VmDEuBxipgk+8ttf+KSF1+0c/z
svOBfAX1gt6HsN/eXZ6mgqvh+hzOnDaaE3jFGMnw/fDsyY9NvMC8wnKkCJl5y77//Wn+59EZ6AL6
BsxKdiNuzV+bPhWiGBd1OY7EpLIf1TDQzQbXyv4x04eSOEZg561LEfAdcfX7g1u/0pwdmPFItmxQ
47blCv8/zn1IHINwDE0on4VZadUPIeg+N62hCCYNZTPiB07+TEds8eAyYNFFtxjYQjdDdzBa30e0
/wr0/iTQ40njzvjv7c2Xr037f57/rsf5/Sd/9Djddy59yCWi/izUWxqZP3qc9jvlAJaRxNhYKOZs
Fr0fqhwT8gziTddz0fN4ymW9+9HjdN8hyVHLzJxF0QZ0+09UOcp7u7J6QqEIlI7rYl3jU7653cNJ
UuMnYXRscrc7lV4BIq/AbXgSE17KTC7dLB8v9L1wca7w5lyZcEk2RIIMhzTSuISDoHN3uvX1A4xa
/DEiA0fotRlOfPTH4ryjoiSqd915nzUuW66G6k/vuqQLlt2GZFfm00R1VjJ1wHz4jIecZQNXk46G
1AyEi56w8Ie5Fz5ZReNDx3R0sPZV8uoPw7N13hnKoJmeZmI31pwSrYreMDftspcMl10lERBsMMdl
r4lThG3nbAT1vTPVMe2y2arQibjsUEvjLg6qpNlEYzIcNHXU1TxMBd5ldrfzss9Nlh0vU1qxoyUR
3RI0rWostsuZ04hptlD6YxJR2Dsrl9Ri9rRT/hBGuKRplVZskfhnDCPWCe7ZU0l5sqTp9FeenNDG
sHEzarPchNQixAzHsn1I6S3cYq8Xd8F5m0/eM1v+cuoWS61nzBu/C/yV5/Zyay91gqIOxNXJJRQN
JY4sfUK7DNel7hb4E9LqAO760l2qD6uLbrDu9GDaJhLPNi5j5rV0BpyDZCRLRp/Q8lhbFOE2am5X
Qd4e/KFon2TDOA4O8Wxtjd7WWAUnyiPdFA7fh9Ndzp59aCmi4qWa6pa6ipnec1BM5oU/6CeiTOXa
J3jog8avemFFbBXziXgmJ52QnbfOJkvC8L6RZLKyfyuzKy/J6+vsXOb5WR65qyovFZKFRuG7N4LF
ttu/D3Rg3011mWydUI2X01x9bc/FZDHNahvUMSwuKrqLEV6ZTpRYi6UORVACJ9eirOwK3rKWaF9D
BI40Vd30GJ2L2eFc2I7nIleHYfPBpNn9DSuzdUcJ75wWIdtDqmSyIdS7Yzfb1Grd9jmXbKhyfUVn
8QMUt+7aqGxAGIP5VRY5yo2hbNaYketjv1Tl2VKfo+e0mk2uJ+89A4XucTa6cjGPZWxekJEA+VhK
ffNc9geKDJx1VgzDB1q9pbkhxS9GH2bUDRqIpXcw8y1vHbfNt2BNe/OuX7oM6dJvqGpGH+vRmvBD
044YHOv93PjvTd0xGgdnrV1cILiWYijAknm13uP3o15dmhyM5h/DoPpq4sojK3xphTCOMyEVwuu7
gZ0EDJkW0jqJlH0IWXPu+Q1MDXAhXzd1fEIkMxxHC2Q3LDYZAVMLm8G+as5tGS8YdcgItHqfn9s2
eungaLPZJUtPp1+6O3rp80znjs/S++loAlFjRcf03BiyZ9vLD10ATYmaaEpOlKhk6MYNXfcV6fPO
VeOIYOsKXImQVK1tXbVYF1xMYlalvBep88lZtfOpMF3jEJLLvE89CgHoCsbOCcAm+uY07AqZAJ8Z
s/R1pB+/yZN6OHmxCy0aBtQSrUGtgMt2lerEuQN2ju1e4SFUSH3XXo8OIalzZrApZoGSPeW+l028
7q08vBp6Z+AKJPMMVd90jg799yt6OcbzENLUyE4dg/xNnjUVEOqw9LajIfJdUp3UNL7alBmbUjf2
cZyDeevwf50yxyyvrEzUjFWlMRLQVdY2yPXOAchLsDHlsavrO4Ex5hGdW4RzA+Jd5OB4X0/VPO0D
9iTIjLM0hS1F/Jcc3eHEiA71nu4/oJ4h67XvohF6lK93UKLPzKbrbA6nbyifcFD1rruLnFBmWJ6r
jnFN8xneTL1RbkTxHKklZx6lwBEHSAYaOdCXcdZ94MWidkOb9YdirgeeUhzFM/aqYUBolMftZ7vg
bbN1pdtcypzIsz60HkIXPZkw4PzEjKnXuvCSfeYa+Yoa7dBg3V1ZvGC3BRixtQUk/GDrwjyaEyP4
wE+joxrkuF2CRU6qRUXAG9vbNRVGic61/NNYuDHNuew+UKCS3CZ090Pl49GHjPStA1qxoC1gXYAK
lOvB6rMNKr4ajLCVwxoNIcSYo7jVVrk2ytFeyE9yuoqqML6OTcZ/aVbxlp1Tf+OQr3WBojDYDV19
AldQb4F1NF9oLcLAyqsB7HxGx1yAXp87GR317H/yaN8cQ4ecUT/stl06fEJ1321Na8KT0/G6IRr1
6OkmPCBNFxt8dNc9Ujq0V+Ja5Dae+6537jBO5TtN9Gs4Jfed2Rh3Q5TcjlzXi2B0bJ7G7Booxrwb
SRXn1RiTl4r8rlE7Z6bglgBgCmrtrl1rJjZPMoU9M3Rc1/u6i0N1MSft1F1NjRmWWwZYliZUcsR/
35piCjEMDuVkbvGiz+Y2CvxqfsAO6huvQwPtZhPTQ58Xi9fS008Lgt3IhM4yuXWpwRZbfPiQpqWb
bOZ+ZivTELMKJp+pGhI2+v5kd9E8Ny16zhMkH2dFSFp9Y5e2EW2qRM8vAtzMS16a44WLk+nU1UWz
rydjaNd97o5qjQmzv0BIMrD0ZwXXgPLxMCHVIj+BFdMjyvvjBHhiw34uuaBB3QmGGS6e4rmLL/KF
+yUE0gaQr7sJssIXMHoG0ZyDc9tMXr0jeM5C+IT/a5UXLK9pLbhA6cQwKjLD8Jn4PjBryWISrNKG
TUcu8FRqfEEbc8asMzBTGVa83ZBflGh5T7rqsP63tsZCsbKnDnkMby5z5zS821beFHnJunHxvs8p
k7upsQqMu17Td9iLaVplUWqgVKwJyIb32RF9KqR/YzmGatdlO9fxLnUgmZeeT4xFJDqIIGFtAt1K
ImszJmZy50W6vgdKjuDNV1O8LimZIQoFkFGxtxxmKxrp2aVjb67MSbtUu3pqXzLf9zdB41uXeeLl
i71+nF5nEcsdzJe9AIhE3vvcovmgR0WqBEzodVNCnQpjBGkrI25wv44GuYvTAkdlBwSlI1c2yQmx
NF8IRV78bmZABHUHpGkHD65g4JS25hosRfvK4j1vBRfpxID3E/Y/uCquY+YrvlFaM1m6OJB9nYJW
aLtkWunOsddtS1dhLVWU3xR1Q9NXpRFYKie6qpyhIiA5by+HznWOKvIqQEPCc+6aTHfptoF5vpe0
c7c+X9oFYD7ad1khpy9j4EUffPbcT0T4uadARgXTk6l3LxuCMNUmCK3Qv8pNR6ztyX1tc9G8TGhz
0D85kuw8REP26JhHTROeNEbiF9+LShIxQkeQfgZMMd4ltn+VISP8ahsB85E6tj6ynsYX8WAQ2ltL
9dr3aTOtU527wc6o4wjBpAkpK0Rwg5C7Ffd09cTWUQMZsOSCbAlt8Pd0GLutg20eVm8/XKPEGe4b
nNVQHQeahQ5u7pLcv49TTbDgyi5LubNisHSryqrot9h9u84XEJgI2nprqEjt7N50vxCINV4yzJ+v
vXquHqoBO86a9TwBaWfB3SrM7DW0zCykz574Fyg4ggsGNuaFWQXkZ3G/nsw6VHdibof1gM7saAMk
3xrzghdxZbWdCtdi709er+METCQZ/qQszXmxGxTpt0lmFMfRpOVe+dnwWDIX3Bmm3rZVndzEIWbU
ZGm5JkvzlUWi3/AA8rC4EBuanpVPLAaeaGncpksLdzp3c9OlsQtMkWf93OzFArnNcpic4dIKjs5d
YQLTaRAvreK+LYcvBCvSP66WVnJ/7ioPS4P5XNT+W///sf4/B/P8pv6Pm88l6rpfgwPV+af+qv09
9e4cP0bhj1vZw5Dy/2p/334HV1HBz5SQr1Cw8E8/an8ceXS9CODlX2zUR/Th/qr9JUG6Ph1QmlLn
HhGCpH/gyFkq+/9ps5GaxXjaQfgp0WSBi3jr1UNZFaVQ99TpjPjXOUYVx4JCPU8Tyo5WIyf6qUHy
Nw3EvzsgzRDyA5c8J2W9kVOlnHVlV7lzEo7tbaweiejsk4qmMo/bnDfPH6LRfm1tfD9BVyquF5hE
BGZvfCB+oihpbFee3DJSHxOfA5xDEBoHrcvvT+3XpuH5UHzVtHAcDEC0qN+cmoYNFXapJU9pTrZL
DNLp4LQzDTyFTua6hZHw7KaJdY1ufrz//aH/5iy/ZzVjBkVr8LaBM9SsHKah5amxURsUHhOgFWUo
znRiGf5kQHnTnzyfKHcg8C428cQEvZXEjWVGn2iM5WkoFQdyK232QKdMGsJ96/KiLYh3ii4It0UK
M2nCV2Brl8RhjFlMXA4b9n9kVlk+EL0wT+FTsFD90TP+tV2bWBEY2DCQJ2+gqF7jf4j3JjGN+//P
YzHtJ9CTW5gb580NReS9CQJgkifRDOTUSKP5Qm093ndLXMPvv9Xlhvn14VRYcBbrnWs6nvl24BG3
1YI17+SpD6Jv32UwNkFwvz/If946HEQx4+AaLu3JN3ctgWnSbe1MnmY89afE62kte4oKxCLT4U8p
mtZydd6ekkDwYTME4RK+NUt5gbD62bDEKbFjOtliCWFD8Ivs6Kzd8eqUpA018ZAuQYZT1AIv7gPx
h+HC39zBaHdY9szlUZVYmX69YQKbMUagUnkaCbG+EGlB565ekPuV0XCH1j7ThjS1afNPcwdj7vzw
ormK96wgf0o2/btvQAISwEvPN+2+jbhLM1+NOZjIU4P68x7J67A6S/9kpf3tP/+ymT95GL15tfzH
CG2sPKJb3FqcYofL6581j0a22LG9RQz2+4P9utSzfGPmYozjS94slMpvb98KAnJW15VxAeuB2Zdh
0M8pREb6wlkChvXE+8O9vATd/3R7LYfEruYummDuZsxry0f6SaxbpTOuOcv1L0xK8T1aQFRYjW5w
LQ8GGZwNPmz286RMUPDAqQpRluWk0p1co8AHhq6kPsw1r7/zCtKeI4SmmZSeVRAZ6CjjJe7n9xcJ
bfKvn5kXv8tqyo3IQBUZtHqzoODKTuRIAXfRZGYOyQEnQxkrYxdaTdqtSjOfyKokhEKXKLWSalJb
i192p5n4nvVbzA2RQbD2Bk7Yfpkxbn4Z7ZRb93taik02XrQxdWIB7LSID1lRKpCEtoRpZIrELjPh
xzRGWtjH/BxCERu5o53U79slDRExibjQCRdwhahruoXITkYVzHzUxXNkYIvyg9o6WI3Dr/6/7J1Z
U+XK1ab/Skffy6F5uOiLb8/FDAWcKm4UFINmKSWlUsOv7yehTrsAG8J97QjbJzCcLe0cVq5c6x0Q
DYerUUUpYl5lh6rcCvFrx9+XdcsztPGR36fzRdtqPXdXuRBhqFaCjE0bVohwLTxSybSXvYGVg380
as/HXiYV/m6dVadH3E7lIwq27c9A0KA4qizdlKOCe2HY0gDPSTcsu7PmiCkLFsfnwjbiO3Tbwg35
WcvCvy8ym9XuUpO+n62of3xtsfkKQ7AK+60HscT2AaBwe9X5sgLABYItyBI84u0+Uh7CREjPUgAA
7GrQGDh2J7Caboz9jTO5jCg2lLeza2f7WDuLdT3qMC/OJ9A9GJ8IRNwVsK/l1lawSkTkMk8vygjW
1PWPRZXYmghIL3rpY6BR4dxFt4OY+StkcJxvUVzzKZW2c4G7jH8TlRn0hPSJioRZuENGpnTA5qZd
rhuB6BDNQcDKdlPfxfGOGnhwlOrE5MX79cXUzQQoeVXg0jgBQjOwo3ox3moztJ83VE29+wBFJ0jJ
eS4ofzSA4NdwrgL/6MWixMA3CWlgV0Hus0Gft2sokAXyfpJz0W+QVmUFJ3OyrZbQOksNDBU3s1eB
nMUoDlIJgEGNkS4w3VhZtcNaVjmCRT3oLRrcElIxhU1w71bIWSSpxmsxa85lWJAevjHCgYezBBQZ
11aGNahqWu/eT4cI8fm6i0ouf1b3PXEW+7Agchls7MR372ql6usQralTBIrKDZXyxlrlBrrUXD3N
7igrG5QgSg1z7stpQrJhQR/P7GP/uiyXbFyZPjTCVeDl81lILxetqRRRrKqIojVFKUrqtLOANC3z
dQHBGlxTKgTwMiSWatYk8nJc2i+l6JFuyuOhemq8Tj6H7tJ8o0o0nEW+h7Ai8DqkJYaCyLRetFsY
t1RwNxIj4R+wFbt+13uz/4DuAxqoMMhPsNDskh197QB5/kGA6IJ9hMfD0JxFtCkQd1z69C7Rzo5B
I6mec5ne428XH1uzDNp92I/+T4FzE5d51J3RzWiOHLcCiDeN7nIHUKXgLmwvYCoU0xiiiraGblXf
5XSnJJJ+4LrA0AV7nYxSwZnw0tx0XWVsW3LAlRrsaleFYOMITLjLQZm7GqhefcMmWXzLu7Tfzd4w
P6EGNuJnkRmXgJSrH1mh3HVJeQH8TQbGqkUbn/LBfSBd9gcGapvYRkJoUJ21q7jG54iu4WuGESa4
ghiWX9GhAEiRGV9DAHC65eGtOmq7SaNnXownZLqQjx1r9jZ1piBiol6JAWUZxRvQc9RKAdlg9waR
YGlmWjdVM9yggYVqmKr73UC/Cgcy86FED/dHVGb2KousadcbaGoOJe8RxbK65FRasKogvJ/4bjuu
RGIyowHuticoi9UXphzERdnTq1obPhnZ/YsdnQG5sEf6khvDtoHilR/7k7YnoosI8J1oKx+TziQg
NQsMhNlcWLKmVBEo4wHYfThQ9NlCPEOyWTatqVaUbgDDYynboF/lThcvTkrBDKpB0nrB42fwUN9F
cxRuSVfqT7MmgQ3Gi7870ZjETCuzGBP3qB4l7mrj0zi9VsJl6w+ph33I5OI3/mJqKATLVtc8aB8X
eED9tJs2IZ9LB2yXoZ81mtndi+qOOmEonmehXG1ZKSl6QJLY1rk7PlXh2CaIxhneX/jEIr+eRv0B
Oio14npKMjpmVp7+6pW8z4VH8cnNkmQdA6Ltf6A2Nhjfs0UgsxLaKWVuhODWPvph23QcW/w5/GU3
h7W4WaIEDb4ocMcbesrVFdZ3z3aJtj9c53NouBgi+WVQQs/rhq0LdPcxkWnyuGTZ+D0ZAmaOHZ9v
W1UkEZTyAJ05lWbFvGrLPjjyPSyGNtOIati6B0VECW2gCnaQ0WQeu20zn7Y9xTN/mTJj1VVI4698
ZiGn54Z7IeSGqd5OlkRvFaDVORyI8rwF83tVZWG77hqLNopCfZVCrPOriXx1LH1BWc6L7Qw/jdDJ
1vToEboblhFgeVsSLqLYQ6gydI+wwf0VI0j2fZRJgT/7YJ52lPLvitEvknUHCJKzEvjnCm+0BNeX
OTuFBuscGdEYIXGukv7ezkZxDKYp2tZA344RHzHw85V91UEpnDOg6fWAtphl2/Eqc1HWQf+9dq59
1IYPqnYWZL7T+MSch+VSpqiCRyoZfw6lbOlZ9L2bHU3ZNHnrsDHxxwhjHADO/MkcxT5Khx6h+9o4
yYOluUGWBrVpo4AqoCu9ZoH8TziejZzwz5Zq+9NBCLWHGTIfA6OpkKeN0pjuo8X1IiW47XE/sLK1
ILMwUDYN1GViK6rKdR7DIewJeT+LSTqgEErvZMpswigogEiuW6HqcWMjWx/TiG3sUxnMGJDgzG2F
27AMXAKihS2I7Q/xLjJa9EYFvmGu20LCLH14EUOQXfWIJ98M1tzfhpA8tmpCOQkFMYCWiIwgoAhy
GhOUPIC9PQboRMZLikYmSrO0TFDhiA2F4q7LUF2ohXtKXQKuANscZ+e2Cf/L7Ebj1MsknaLMaZ1d
aDgd2ExRe7u2Dzx05u0s6vcDa/cZA6zpLxE68mH04uBx9KWf7UzhD/0aU0Xc/PKmDLpVHKJYsOjy
/6ZLlxkVUCmevRRR6z6vHE65rJdHzjghVtg0Nd47U9bOKxe44LrgdD43SvxGbdOPJZrX5OzJMuMA
gCm0th8aYBwdFwP2BJgdqR8pPqhQp5IlP4f+EZirmE7ueY2MmwSpMhmXqeEwa4DqLASWxVhOw+0E
wRQ94Jd8/b+10C9roVTJ/rjabO7l/f96JYme3VdP/+d//zU3VVYnb5ie/su/87sSikoWemVc/n1g
TlqDDDzTbxSUZVn8SnuBonsAvJMb8t+FUA9pIviAIWeeS9VQQ6f+LoSa/6CmF8ABDR2QUJo5+h8U
Qt/WWihFmp6WO0ExzXZdCqz6kv7HzTEeRivz4nY8G6rHpC8Ryfv1x2j8i8KnFvj4Z+Xj4wPeXU27
ySkrMfGAMCdwor8wRPeZOssiBPgfP3/Uy836zbMorFBdsdFTiTwwwe+ulDNCBKVHmgzuFecXDbKG
JWb6OJ6EdtF6d30+JeEDkmKhxC9c2L2xgHz28L09QiWuTapHRNzCIAFc46ZmFOzjLtEmd/XwlJHw
ZtXJ0Lk9FBCTk+Zb2Ud53CFdBpcf1GYTX8+t3FHg8Y562qcXOWgcjFzyuK3lmr4N7opOB1vbVr5B
P3BUTgQboqzatPgOnDtRmLrThwvIz5qQHmfmz2jc1IN91IGHvJmnko5k3A64uIDoHncVkc+pjgPp
5RsPocez0Cq88Q7JBsyXjKSC9Ebncw2yFb021wjEcpxLxG6/jxDi3HrrqCSO8DSHVo991j7g4tq/
lob/GzW+iBrsedbev2+g/E+JG/obdvjrv/F3yLCjf2B6BxYoDBwTiDm7/zVkED3+QXkJ4jdFrOgF
Afl3yEADzSG1R/QQkQPHQ3Dm/4UMj195tB6IM+iPEVb+o96J8xanq1/HghgL2tYCr0sUerelgdvN
VTWY7lNqLiJ/LjXzzUToE9qi3EiZ2/NtXsIF3vUzm3/d97PnPUxxKeoTHOvA3+yEQYuV9n5ooDxa
RzGtaMRuinS66czKyGfAE8Jf/BWN8kQZGNCo1lVrpxxmbKLwFO7tc0TIBIdxYpLF3aRSO2WXmA1T
d3Apg9gQCAaKy3unR8bdA6eRe1G3xkIEVZRdrXLtOgSTB92Hr2px70q9lLNAtaBAzn/ZWHi2vI2o
eExY6Gcs3pPoRwXarkqCFC2aznWc4jRKIFHClrGyunpu/S6br12E6Hg1Ox06vk9tjcl088fa+hch
2P7wSiAqLC9wUROgCBq9b5NoTmjV9F3yCGDdK07xTEuKo8UduFPuU8PPRgQNgywF01SkIhzAz00C
Ckduiqa4b7BrQUUkGEj1j+B092a6XeJkwT6jnJiKraQettymaC4ZgIewjvfPlqWgw7atIreHMYX6
7xBErwnJvwXKvz24XIqdeg1iMQ39MaKZyKn65uBKC64N3K6ezBF3tO8eRMfmqgIltVx8PnrRmwNM
PwhMCkejD5+KwXtRuPrjhESwvo0Wrp+PiPvZlrMV2Fu7Jtou7PDJCXL3fOwbj7wPlkZpyLWwkkBd
FZlXf6W4ps/ifx5vL2+Csg7YaPgnIKDfa+xZcAPNaMr9R4WRmn+GcEsugcJUBjiGIyjMOJD8p4NM
2ZaiOVg48NiMgl5Yf3x3w0oMEKiB81AOqCghUDwLQ+GtFS7xPH7xLL0v3n47ApdrRQ4LHn6NTpP+
fBbK6WUBich+nKwE8O+TDRw0xTxBDKw7KJZ6iMvZ19qon0/wh5Wke0y+/g+WeATdd00RhNb6Djfi
/mEC3oLYMaDOUF3FtpExup8/yvo4hRCHQNcDfmdFRe8zlLxpLIR67OoRGF8amIcYNYPn0pbEqLVE
GC0R51O0xGZ10mRd7ZtbT6XFcpv3gRDOqioJiNg8w/+LLgGz0D/HXqy2y5NCJV04g2xz3eqrPs2H
iUEB04u4dDM7tMzeBzRkV0NKnGb9UM+y4y06IyryZ2XNhvejaSof3ekYF0wZfzVYHyeGKiGdAXq7
Nr2U92ErNrTEYucZvwCnWNTfosDLuIsFoUg7c205yLuXwHTdIrif0zKZSJy6rovEujImW11n1TIi
5UzBf5G/Etxqop2DK/V87GFz3oebz6f2PZvAhUMAqP1lm5BOIhr6brN4ySi6auiaX2mY0UJeIfMt
l4setwgW1TJTDlb7CA0M/8xw4ozd1Neuy2FQ+1gNYVBTuMn8wAKs8mcf2xM+IYvdAiibslzwPa8B
GI00oos3IdT1o08iamwam1ewUsHP98xODY+YY7im4ciMAPLVIdqAs8oDbXLI8DJOhZx+LrNOIVaY
lODPtgEa6BDkzYVWUL6z3RaR9VWbjnAPBdju6skfEQi2VmDP+uWC7R95P+oMa8vbDvF03tESeQRF
0KoH6wcNVZGjng9/d7ld0G5S16prfXVF/l3yt2mdE0FWaYqPQIPKyjTyaG7OVI7WuSMMNnqM8xZf
psFqFieWGdhX7a36Mbf5Sx+lYv4kQzGs8veemlJ5KXFm4DCbWwwv5LoHRZQgr5ZEPNrAboI/XxCj
52lI/wr/zMHCu/3ZhpmnDjFF/Oy0dHGF348WymnHaWvMw9EwDRNraQphJAG9VJk1H4cKfyJggLHU
Z2YbUoLtDiJsJYjMBicxzC5+fwEvR4B9XNUANPx8Y+IDwYB6Zs3y66dEB7GyCkyj2raU1/lHFoi5
AowowK7//RmtaGk5OQjNZemaJddg3oDalscYDE6Gcw+UejpRR7PT8J2S11F1KU0zcl4I9LE7jCPw
rSPYWwM8SSuN9BMdrgI5VcfYZ1jEHFCJ2xDo9XJpIsmp5RToUfXbPPbz6gq74gYAM35IerkILwcy
jLliRNV0k9iYtCIsOSHy90z93YqDnUwkYJcjw52y+aGtJsUYNhPdDXiaBEYr/h6WoEnAqAYDSpvf
oAwrtEWSpda5W25NDr+bUfLRXyKPhD+dtk6s6mTbGJ2e98BWRIFtt+Czh+ccDW3epHNal5+SkBqP
Oop6uO75ppkbl60w5FyzoSckMuDsgl4ueSUcPPWDxiHX7wJP2nH9tR9gIPgAEhX7442z+L57UH7o
aOkTio46b4sVkhJnPdAM7wcEV35YR84c8Fq5G+kxbhVSfM/DNA4M54K4C59UkgK6By5ZVAF3ienr
JapTa3Utwpr/pV5WsoGDXBIbSB0Xsgx3zNjnczcvOnikyJnc563T6S2NwC4f2pmuxUx4PXkjVW5h
Oeo6wK+aUaCSJPr5oCaTgtSp4kLMB7YdckqIppGL6VWNO0snN6IAguwdMEdDqGWTm9eIq2WR2kCa
CnRkSss0X3ZUNndoECbC2cliTlyoRSlKNxB1TLFcePM8sfzDHmtc3MgwBpxrEgUwMme+B+sYVURT
lq259uPcyc4bK80oP5Kr6xmm8TDjk2yzl9HnznqwNLRduhbm1Xoq0SEcj4u4D3hHwBLMTeuGeFzf
1yB1+TJ1nM9J852udeyiPolZHzBy38zgQG0JxISbLYW/fG5Bu2Jmir0GeTuA29jGDvgQO/ngJdzK
C8Ks/7CMdK9SHWxnvnOUgw6ANNWlU5riM9akgxWgSx71evHgbqpXInYirdgVc6zXpTlMPWsodrK2
SI4xslj4HTjOobPOQGMTKvu2ZpQ2VcF8AB03DWtoz2g+2YTcHBc+Zqm2AL+hBzdXI58VQYdikGi1
oB4M9wx3SrUz4QDwl1xhWn4nu1jHpcJU1XQZQVtnIaW0bwhPwp0oNBzL1CA6KEaRvWDZsmdBqbZz
sP1k9tvZOw5nuoOHsOwXXjydjIFHuxYtErEjXHIcqVkEnPIVBWF2XuiW+pCVcmhZjhNlfiSDgrCb
iQ8QmQz3fALLjEgeIcpzD6KVNV8pbIBgrLDH1imWNuWYH5BG5Tby+x5C1NeDMzat06Bg2RFVo22S
5iP0cc0HwTsuxEp808ZjHW9dEyDy97id+PI4k5VEezXTsxYI4GBAonYNRCk2do7GO4snhIjHCP5e
1uic6t/NbuOwcBccH3hzFMN0uO8NBIduLYNV6WydoNOMczLRxGR/GsCrJX4zsRfg1JNaSG7YGWF3
00cFjV8679bs3xn1iJiKWU3ldWTbEc46XUdb+civsQ5DwFEN4gGh+9Y47pIKtyTM6WAjoZeYtXcZ
MXfZFUHdlI8uAljdFVSvqrsfkQgez5cIG40VCjvgCYTjjQLOQl5Hnli3SKD3w24cvVCddS02AFpg
xaysE6fkWEV0TGLl1zJHwN6bCegwrBU0YlzoFLj86ZR+6ca5pEo9g4deAcCa5U94uoP7HVmz2U2g
7LgFUhBRac9xA/iX7x+zTuNE4vnNSVYiIlaOC5S8rFzMbhejgdgcT2yOYeXL4nQ0TUvsVBQkCAmR
oC3XCX4qDQcfjOKjfp6HcOW40rbWM1xNdFf9RPaRBhEEOTWsgEpW4pXJIbAdSYHMHJfjGLSzubdG
K7V3SMJY9EolPXHwxbHjGReiaCr3BjA5DoZU+4JZtNsIcsN0PckJQ2SD7rFx5Rpuv9zKmlWNhaXv
dzfgtROYVqWEGST2eEAlC+V5FSC7i9tAWezjTObI7mBxg4V3hEqSna6DbunxXLcA7NePKTYOatrg
FzS3T1Huocm9HgLRBDQwe4/ao4zr1gs3Q2F6pb+PK6Pwz5BVN4pir3zqkmX6lKK2ILGvbaCA2s0G
BQhN5AMj4RjJGXh28NYXv7Nvc0YcxLoak6qh4zji+8uxJCoHet4NDjVCuBsRj12syKfwOygOAOg9
srEYKp/YdWjSsv5rA9m5bN85k9LHSkQgYXO3oU4fOw5wtkPq+jrCoeiuM8zMmNH12+WUIiHG8sXE
GB4vbWKQknppix3yqZdWOacMmIXEXvZAMvhMGseNzv78vtA3hyAHb0cpxlVVGe2Htsr8HyhOaWlP
SxhBEe0TQ1JrEEPrESahF5LZa6KJsPeuDdfxx2iSuxlQKkdBLMvDTB8asTHGmA85VU8jWFm1vziH
yLVLUqLa5sZvfKuGCvq4hj8gDYaYCrRDAiJsAM7oMXRcUhNcqSUDJOpAn5zANibetEvSgGcPAfT7
5btyPXBG6yaOJj7MzBv03VY9PCXen/KwjpOFG5T8iZ1bEW9Ux6K3uvuoi3S+GqH7BiZGDp3/i9Zs
3ex8Ow/qE8TfFMeiFNgaOUe1CHTKgi6KHiPIvL60ngejn6FKoc+mBsBegEhMC0gqOorY9Zidx/AT
w2edIr2Ue/y+0qfU7xMMXCrjWDSmrlhASdRvbzmxwUDSo8ujZj9n+Nk+lwMaHyNhhsqxWA+9ge/z
4e+RWFq20GoQqAZSH6pTPrGppA91urDqOUQXEq4xQ5YBR+TOUk2x9wOlf2pPr9PIgWlZt1z/Bnkd
tvHEN3ZoujJHA+1wrKVqXDvwuoa4asbRT1WAPCkOqDsn1fgNnLWvrhcw13wraxG6+NR1KPml34QJ
2dbioMwzUvDRnvVFPvShPfyoqNdZ0zobwWtI2Fo2WUpixzqbV43oOu+AdV6vwgsEe+0mO/HpufE+
+KzqfeA4SCej6w0vSV2Xvau3CExGXfCqUS5B0065OlGzSq7GWWvpBebEQ9ba+9YO6N6jSPhyuqZK
JRya2OmRqK4dR5AF+g7aDwclfb0eYyT+yKxNRiB/hi9e8wP/v/5rspJuuRjLMOC4tLB45gxLU2wn
Kaj6Q6KTeUfot33dHoXE7um6HMaGSQUS6MjqxJmo/d+pcERJH8hCQKt1XbWshRJyDTlBvnM7V6/d
sraj+rQarQSedFLC6kGaBpUkh6QWphpzOxiq4ln10vEVTK1cSLHC0ql1hGCbuqLBmXX3qgMOV8Ew
GgSOw9wtXefEHS1Z1Fho26yzyrT1JRAsAzc2sBd6QnoX/tsFF0/mWc7eMh87CAjRawmieaKjbTtt
ca9Sa2JQ4tfMp09MRa7RN2HHt82mCO2k7e8bcbjUEYnBlCSIhaPk1jr8lHBn6bazYRjTg6OGdrkw
DWWaaycFxhluVNolvXEAF+wM13ihOigmGqPF+BtwN3XOjuMBWVg3WfqSDwNUJ/IJyAt1HfdxwqzJ
ioIuMAjY6qCkOuXV5CiR1yy3jLqOuIvVcuf91tJ/R0aF+wPLyfd4PKW9eNGhUhCT/YMIvEmmcDcn
lv4B8F/KVaUIyaNet16tSp1alUalDdqhgpd9i/K9QlQSkbBR14+A5sx6SQZmONbnJkordcuALPrG
7UWGZCDhE+ktzm05Eac+UGGS13nMk32Mtvdw6U/B0n8DX2OVh7C3uVNwsBku+QHIHGw+dyC0Gj4m
cmVHrMrbWmeiuvlFnBlfb41TkQDN+daCzSJIkfAP/rqncmWX2yhR+hb4erEo40W/dLNM44zleQt/
DshcuHDjdVWYs9C5JJms/jGta6Y0g9LPqw81sqvVFiefWEoU7DHOPA0ExRH+cJlZUaA9dcCSTKOB
71/RZ1mNimbWL3QGUqcu7p0Gw/FoO79GjmjqdaJbWdgQFF/UuN7XA6kZobgCRYOGTuChhPG26BlO
DTBNiFS/pljqe6Y2ZU+9jeEiZIBXytDxfb945Puqmn4k11O0bMALhiRObx85i7oOTenLX54/6u7N
69JATUFXdj+viX18FPIa5LhoCdgUz9870thpImhVOs0v8C86PsF4dxRJIcGa2PX5s16qgX/Wj2Eu
U6aGPhNA6vnYlepNlDDGsnB+TU41cJEZ0goFZqQM3JRtmMLx4Sxc/IagMdSu11NEUWWL2wz4Mu7d
VCF0ZyPiyqtjz2tk/t37qLtEXxHqwOs5E/CZHvnp89f/MFRo4NKIjywopBaaYvr3f1Tapw59iWQM
vHuZWRPvwQGlr4UcrlyhPn/UhzWH6gl4A8+nEwTV6n29mzQqs7EdFveIwznDTA06zNERWQK9Rfw4
Gb9ccu9bKBYTE/g2DCGqpvYH2kGHKF2YUL+/R1BYxyg5sdkuhozIfpXYULDmTRyR75NMzPz8VCJp
1p0T7SrvCwbE+2Gma+phDqe7qmw36/2KRL9jUmOUOHfUJLg6YtxNlSqsQaqnX0zo+1G2oZfxbR0Y
UQEdpPfF64LEMHSs3LpDtSFAeE6U+mqe5dzUDkiN6Kzx82l9C7SgaeLRBgstmrweHT7KR29XkMzD
hWAyd3ddTZ8o3XYIRhHmCIoz8xp3bTlZqzRLZrBt8EBTTsbPX+CF6PXnDiTVAv5ugnRGu4ev/j6y
uElaWiKo79oUc4R6Sy9rgd2Ltl2U71/TFtWlOjVGakvH799FcQO6GNeLysdTMv02vg5OlYNwo17l
GTO7uAG6wm1hKYEtamL72IT9JnSkEY6rzCok0ToYPX1YQjJtkH1MY5ONv3KITuQiMhgoHlljN2Ek
gwJznW9Dknlbok+mWjj1TWHo3KpXYDtnJKntgFtMDxicOfNFRm6DuYg+4oXoBK8VvBboe1J7oiaU
GZ005cBK9PFqWzpZjvMqJ5KYQB4Z/zDJOyqTtpoASx6ndUFZ9vPh/7DgIIChpOQBjgS0+2FpD9ws
Uvw/559N2jrkrImQ+goULVJnAL9L1p8/UnfG3kw4oTZ66dHAaMRZ8V2rm0YZIg19OP6MEl/XGIcs
8otT+KB2YZyZvckbaDzxwCVqAm7IRMDd0G/z+Wu8/+bQR2DcWKbWH2fPvbS//4idNdJ2I3OZ/iyQ
MqiOsqqT1Y1djHZ3YvfyC2Ll+wjikJwFDpUiH4oqHLV3i9zHFjBLRd/fKYSPl1svD/SygCWgM6vP
v5cGmv05vnx6CMgRcmVA580B7fV2SyfjZJZlreybupd4GseULyW+9JRRuelm+cjpsKLhXfGPgIIN
63LynOiWy5rXhSvcbkjSj7ny6P69GJFdpI6wuDpRzxJuKHixsCugoKS6rDUZugwQIp3PJlShr8vE
RUV35FpBXOPLGYXHWZQk8D8IK6rS8ZoLQTG133AozuZyB7Y9cU8/H4R3480YoATnmOxTN3A+dkw9
yD1R5Q/TzVDl+mSOG1oVxcoYG27Onz9Kg+rejjcBzIOXREzgWPxAoxobQU3VcuPr0G1enjV4lE4L
/B/10USoJwS99t5LQDqMQj3Vukr6+6dODbpCYICv8n54bqDrmdwFBZHOrvqYioJR5IOxnPRsVVxe
MlEV4352Bi5MW1QtuR5nC0FN7X43/ugW6SaSUeY2e2cJTRS+dqpBawNhbi/nKYg7kw4Hr6UJ0La6
xmt4qZ7J3CJrGVcBFBXmXXaZLiz/bqGxI1m7OT0Pzr0YhQE+cLawoW6+OG/Dt9MXBNrFwja1U4XH
WfgBktfyDVSI9sBDqZzgR95BX9nZtEcPfhEKlxp/KncwdqLjOczKeCPcuD5UKNff4vIGbr8Oh5qm
KTY/kTFjwuOnsr2Jub/2QPh7la7TUNmHLMovK1ptDxqPD++4M1L0aYLEP0cRtTlOzaw/5URKF27r
KYZNBrrSfy30kRWy4cgOrtARMN0NVcPi1lgMyeUAiVJUIqLuwuVUKnZuaTinwdypjRRzu6UnXt6m
fekelaVNlyAXknJeU4y08KRV3oGa8NCJxv94NSytaQFe7oJrm/P5XqSN5aGY46eUMJK+39u4NV6P
gTPcZo6TgoMyDbfGdtoTP7HB6R9LQ3TffbfvSYvi4ZBPQ76jTTALPA1oLq+nMQI/P7iVOgKFvZVj
BJcjTPP8rwHqMFXzeCg2EnH36yUfKIm5KINS7TPctembl66czV/2LPs7iBoYyA4e+vWTXx0XQZ9t
cRHPviL+vdljLAjaygQzj1RBM/zfw2kayj9B6yX1I/M1XUQ2zK4tjkI4b/id6d98vqPfbujXhwUA
5fQxTw73PiNBMZPUrovqR4jrFRihyby2auqr6CAXp8p1tO970lSXtAjxOP/82R9W/svXBKtDy4Yg
/h42MXg9RphuVz22dc3FFQIoJK7KwVj8i2Pi5ZP+eQy/fEu4vOBzIrQU4dO+OyYmGzchBVbm0cJH
SpF/cFysGi48qFenZXBV21WsSaCGwA3YiwT0Y5FhSpehNziVEtgXYD3/vPO76Kg22uCG8xa2EXVF
iXMxyYst60qsbGm5l/Cm6+cK1ZiTmvLspbJn+68o5566shrLREi7SM4diJAp5m+VT/WmoBeHSySF
tS6aH/MmkbQShm5nJZ55b0IsWC/M3xe50Du+NUOi0wDSIMYFwrX9PiWwDNSw3XBeHt1BD36aOene
afLyMC3TfY0N+k/HiKbNYCc0PVro5gcXBfB68/kS8PTIv5mZQIM1cWS14VJxjL9LkKwirmgfpMFj
MtA4oJyGd8wUggjf9HRJ5Ea5CD0GlZyGFYJvFd2epjo01K1OlfCVXJVBYpwvVuIenAUhRnQfozu0
v2pv3RXGaTbXwcnszPvaqZxraqDleWMwaXjRt9O8XuRE2yVv+ngdiChARpnL9w6Bq+fZz7MzJxD4
XVApPiCkJs4rT5Zy08T98Gsu0+EGXnNxadQhB4Q/WePOseU4rBxYMtdjGSEglLYmXyCdcG1QMqEF
EORtTiOEM/G76xnhSZbO7l8WVW1UyovCm75Y9m9hSUwxY+tSXQAfz202eE/gHygJM+9B/Nhmrndm
tE5+KzJnxt8Za/cza9SSl59Pp/UW+PrySHIDrjhAzIHgvVcBBrBfdhVH5xPMP/eIshnKavEwG8cU
KvMdjQhJpPeS7lEglnCbJZM8ybLIvDRU5Ow+f5cXevTbpUWqSfh8cS/2rfdgwG6svD5M6vopmWgw
cG9v4rsGYx+1abWGX2uCeF8NVQPBVKJmN29QJPQOKXDYDXWSKFrT8EQ+umv84EeGzJwu/VJCr40+
PS38rD/gnTid+UMKc80LEncFXc8eVz3s0BfL7wqxRBSX12G1eGJvMCy7vJDGaeRb2hN8DPAR0Zzn
GRIl5oJeJnYJhgDY1lhZcVLR5iWjdNDpWJVtWQMpQQ1zq2h63nqKqym5SP9d4iWJTmHpdKsuAC7D
SqRdtPap+l3gylrTcgVRN9HRpK8ksYhMkMEKxOmIKh0Mpwz3oDXj11jfNDm025t+Yv+Fy1v2Y8Bg
4NnNEGOA4ZTHXxW+PsYfdPciQHNA19Bf/1DXc2w6obhLFk/o25pQ7MYo/wXKY6ZryJRxpwoel36I
v/m18WtWOcpRs69E9f+xYBGWIW12QK6iVq7Pxz9uRiCl+qqHJ/wUV/48bF4mxF+GtERi0JeQ7lV0
3SKivIMTG29FFE8/07BTgnUCu/HzFfuuQPeyezTJRVNOYPt/QOyi3jmqZirypyQw/e+tb/VXdony
ZEBh95hzcTgbylYeCaRMvmEmbZ3KOuAgC0o5XWRBGgJIrkd1khmD8wxyvvVWYZsV3794yw8pQ+CD
d4UUY4OZ5lL5bshUFc9V1LrDE1XvNrkhs/AQKrWhkQ+9qc5sXxX0lPrFDzdh5zXP6WIGEFxjW4x7
nH36Wy8qkxMzGIsbGxcKOiScArsu70qGO8mDtdvS7n2d6P/yLK5nAcfq/hGK1QbaXJc9yD+ZVjSS
dNHh3xMtDvfjfZb9i3/lb6aF56JTBcab7OmFM2H/zbQwIGxqiz52DZd9lGg0DeI3O8u2/0FuwVEA
3NN1qbpR8PzNzrLCf0AAAFEMThu5F0qs/wk7y3u7GrWVO4LzkQbBmtTrIXa83cCUPMolp3v+ve+F
GFZiqfoZiBLvqbnx0Ylwk+4yzcruQQSFfZ0iWHhlR9hG1C58+XWZhfjH9RPOSRi1jhvMNNcSzo8W
phM/qWHxOb6BB9PKUE12kXfg/leGQLe/SadiN5BebQXA2RPbIFnHrg3TUApk+8aei6slx2kaBmO/
Si1jeKoXA2Pp1MXP1Jjw/JzqMitXKeqO90DH5ntAcnO2wTYIsVEcLbkadUW37NCma4/whBG/BjvN
7ymCzxdGgfaMTb/z59yh2xcJ7gxrZ17kk+oSa2WLEqMCyumXSepfWvL/cndmzY0iSRz/Kh3zLgWn
gIedB8vy1XZ329PnEyHbaoHEIS6B+PT7K8AegfuYnuqIJZbYh5m1J00VWZlZmf/858T3T6h2aR8K
ne7Rn8RwzR3hb0fbfAKYzSy+qqJA4m2LoODIhoYkTDYTN5v9Vae6cwmWg0nOWgUzBTA8DrKuJbl1
4muh8w7Xo11HtMH4J7uZHZtzH1jWee3h2LgWxZdOXexvasYGv9EKI37ED04+gQPJ7jzheZkpsLkp
zFzlCujlwccgcO3ztZfuzgrGTr+17fRDHujmBdMurq11qb3XPO0cClnmp8yS+6ND8q5d3auoCN/F
PpfE//zhDDJPdCOKHDnVGwhJDINiUX/RO9Ija1fZEcnFoftFFV9/DXb9MwUFuuDJzoPJ0tNLMpz5
AlLGUKPVLq/PMn1T34CbVe53W5VtcMyyerumAndVxrr5l3vgnxJM6gqAjPp6PdHKt14xA6W0TiBg
s92PpAK0c8f3g4+ULPdQSAbMm4rKiDaVdEI/sT47PcRpvqgVpk+DRlb2r5Vaf4xmxXXJQIsL+oDM
i4Od4jcMl1ahiiEilckAXoWuZwaGfAl2DuVDIy4ffI/xZgGjxx524EohgYEMIM1hi3E9JsTs9sUZ
IN/qjkO5fWPt6ZMLsi2D4HW6j/1NSoydzuB92NTg5wyG3fsMvShOfZ+6EgyszrlSp1ycfJg8rCiq
7qi0QpVOgntzE3p6cg08QmP2c7Rb2UES0vdTppBBMQos4YpiqRQis+zCqXb+a1LQyo3rHap3dqTu
b8wtXfPAbQpYcBKv3lxANLZx5rWx1u7oWKjeZnDBXusA085IJtUXoBo5m5NtfRvuy+yT4WXJvcMt
7dqgwj9X1lX1kwTpwGaR4rHJn4l8pao3F2+9rzs0MroufeSTOw+azNvcIYMzoTb3kUgQoK7FpG6S
+ehOGtcPpWbDq5FnEIIa5cF73MCy8GY309wrpoEln6zE2J0yCUM5T+zd58oxtqcwQIYfwgQp233K
7NHNXo/OA779dQyvKSwQ63qRmetqcQhj7a5S0q1xQuLGYbro5HBjeC7wMOB9ZyB3NGFQ4+1Vau5y
dWHmE23hKwUz5DfVvnqTbuP6tlHb3SahdE875k2amOq1uovdr4ynUz7bkzDj9qtmn6JJnbzxMz9l
iM7OI67WGX13Hynb8yRmXM4cKHlBNaIoZucGFMfWYmt79ltbAXu9+PHRHTR7ie2nA9YmzJoJSj4K
vP3tLxM1m6zr1L2D9XbGEBUVsOIhTSZ/bWqHFagbDShukk3ebw4+kbrJWDbG76RMiT+3SZQdQOFV
7IwWJO6Vvd3vltv9LKWFNimZ77pTU/dLahxYDJchlSHRxeQnN5tvLcAQ7pXIGb9MHa2/gAhCtlT1
1hY0TXW+IOKv3jB3en2WAApP4bfBztCwjL1gNA3MMp45WcBLs1tC0Wu+VsuZ+5Wzp2OYD/FSryz1
egZw6wpMHjQESWC77wMrIQnjRevA/knAPZwoITaf/ktaQbiXirFEg3cvQwbX1kZp3sWFaUbEiZn7
FW127QugEgFFVr++2VRZ9Taw9tF5Hgp6Hy2KGPW18/dXcQhzfOlo6WVglullbCWT9+CpIJMtjRzo
WVJEb6EnpgStsf4yBIx5kmdl9hWcyo5P5Bv3mVtCXlzXNhw1CYRfhVFuo3NrDykCg3sgjNZSzFBR
uJ80+v0uJvbEvqLOpQERhW88yPT12Q4ahC8M6WWyZ7l3L/2Dly7qyIrseQ7T6oqkJfZKC43Jfp7t
NHVR6zs6a+It4EdIxgFQJCc6JBeXgbF3v0QWR52YoHrXHD0ajtePKRPk9guwJbxetGWWeJVqdzTz
cEMJN/qeyYkJHA+M4TvbKJ77Bc3br4wgFBZEbM3Gcq8KP6pvDKVm+2Dq0e52fqqcHEiEgUHSaiZX
JTP/sxVuHhj/G18ma69irJSWzdNU288nRqBd03WSnZpWUL3hSokv+fEpJEhES/8OGziGNLIRMzC4
yWzCwUHYgK0GF0Xp4I6aaG7NGfgAR3xjm2lCTc5haiFX4rkswKtpcSEU2y1nWl7f1io2abEOs0to
ci0a8jfBVeIHWQm/leJv5/vJxg9P1uvoLE+24rgysuf+QPLhg2hYu9dKY78qfMuYnNLSGFqnmWfH
8GIQjt3saeZYcI8+oAfMlwhOAj1wg7NAdWOFMR5hcWGvJ9UpwyOsy8oIP1QMD9F5ywxi+gncXk4y
m9ySZT2Up1mhFI/AtzGRTCAkjZDEF5VaMzFXMHtYgS9CTvFdd6Wff8qq7YU5gR/ptIJVbuHoh0/q
bhed6gwNPeF9PLBhGw6EszZQ1o2WGXNALNYDOZjwNAWffBWrG+WidgA0nkDvnZzXCeDhGw2iC2e+
K7beR/yA/zGbQAx/UlPrsrn+h5tPmW04YKLoSV1feMQt1TzUsQYnGfiuxwksC3eTfSkCnLSKrxTG
Vp1PaCo6TWuqtPTaFPkir7xQYblbTF5Ai4FCG1LKP7s5/TUnB0+rXUEiaDAvplaj92tQy5euYuB1
anWj33u0eh3ma3W2276e5LkIf5zD7ToHM7+oIQu/D6FoE7TToX16wLIr80lUq9drs9xeHVAEm1QK
5HsAgrx4bqq6/lllTi30onC33wL+Bl2tWpvqLiW2vMgnEcP7MjpIvmrUV8Bp1ZNFUIRb6nozVxUD
k+pyYez3TIdgFAvDDlLXOinTCVroA9KIT6p1ysxaaIdOzJ2rnDIQOvhqWeUdLEpi7BVhq3tSgk+n
k3obvrGskCEwoVXOcQYOO8M8uNvmIP3f3Gy7hQhakEUzOv62WKWHu1VGnjV74uUQP21C7ffxv/ul
Hwvq+Eh+cle2ZqJw0LsqN+/UvPCPRARgjvLikXu4zuUW4JAppnQ1D0YtiCOqA82P6cc0p6KuydD4
46/8o+X/eGXtPv74d3qv/hAXUS72f+3HPXZqTaBV/sniBxKOFu9MTYFtoXbaX7XjwNUiqBXI9TdP
u81HmvG9b//jhf3y4r+fJlGU9oO03fXP3+NXPr02teh3Iw/BNVg8CDz+9ILv2yDmp+oCO414/kca
8P1NgGb2n6nAQMSRChjTppZISa9dI7H18SYIPh82CSAWzeTi4Xygc2PSBIh+5DcB4mlQqzSFNw+5
geNNgN6dIiRcrCTBmqfd9RFtAmwYvPM/MQbf1QRDnZqikg1epF3kwBJC02LpogtcG93qiUfbsylh
DKypZhoz8FadMRisHijuFGJHUfiAX1s8YzsHgKm6LyOxCyYmD2tHZrbVAXLHxwcBkygoQUzBBt08
/Hxc1oCGSWlrgPNTuBpqAn3QPP1NsMwphEHgulWMhnhGdx4ACYjynZQ50HWy/iAvIKloP/XQOypT
6m90t3Mymmd0IQK0JNKbIEofRH+qmNpxfBAspnqQzBHTPNvVt6HYiDwCn03k/aV0QLOn3PTh0dOx
dsfLt3GINlQssNo8K8e47ABMSors8nU8HvwN4L7bbyxsfm8XcAnUscTUgXYXRncE6LoQoHkpJWAX
wHrBx0/luHkGntHWoW+jCI4tGKkuqGQvZS8LhjHlqCtgcjpzNwgRVdVAGWjXQRvG5hPh6RRYGikt
IDqkKEx5uLN3Itw8PgtQ9ZmitCauCs3TbviYDCLIFekYWZlSDlQN8gXtKge7YDtTECkzHVa6zmSM
TRd4PVvaLkLlyCkQ9ePnVR7rAlEi1wR0ATBB84zOOfKBRHZb7kRYU8EyQ3OK1e7C8OasKVO6w9A6
gjHxtH9wVCcCkKHsLmhTACO06DxligZhoqOTYlIUiqdjzSRRl5tJ64I2dXSKYyJZ1DyDXeDKQJxA
mu0pyzK6SIEORkbPS54IfAAXZB2ocrsLGJpju0BWEQ45MEakWppndBcnNEGT1QUyyjRRsUox/0k8
COztgk0kQXaVxOuz3RhZ7EzrtrRd0Ke0is5oYO58wPBEiGwTd+wGgyR2aXRRE/hj0ckh5SN0S5wI
2kJER/KxEtgmLhIFAWrXKsHoXCStLE4bw0mlk+B1ZY2dDrw4CmwP8AIo3zsXOrqkGpMRbeldgN1e
cGfSPtxXAkclhSLYBOwukBqdEtDi8YL1+1crbIZJzlCUEI7s3fFRmDlTeKXBk9NX1zyj2wVu+NJx
kqgzClNgDnII1mxqAcwmeuhW32rbiKJEJisaskeASbfkzskRgMBsnoFP5PYIWzG1tm6fx7R88ptt
tPbv7SDJA1t0T5BIbFX8pTdgY7hQiWuVeMYXHgJfk3WGhsKFiZZZ2mdbJRiYQ5KKUMdyNaOzrH0a
7zsqXYBfRjIkMEQJpWlq7ILgwVFwjClWVyd5O7qIiFmcohlaKiLiKNDb5kDC/pQ86PtEMijESySd
4Q9qnvHZQ5p9ZZUAbwBjDdXkLjUgot9jnygKzowKF4mk9iSMziAAhZbHHqgU0gTlxFOJaXgUnCkQ
FHGR6gAYbfpuVAYBahLZE0EpiZo7s767DMnALMIzQAIenWPO8tgMIm14L0ZJ/XJ8SO4Ej8cw3+4+
PHCOZAzIo6m0bABAbZ6x7QKuUQyZkrKLOrpOspAouVvkcBfUGfUFkwCpK81zVsaWNWAQmOQuECLQ
YUGzGajQ5hnYRQvvQTmOPqhWE5zRnQiyidJlV92YUnaHYIwxaU8+8Ng7wAg0pYuTjRKdWyPTAoOk
j6wWAD2Av546SpccGdyZqGpiEfAaHdRjTA4BrlXZ5esgTmkzsp5NwaCwYFFkIpdAM0ynHuMLDkh2
t77639+ZCJHAZlJd4XLcPINdsBXwWPS4wlzwfEhGdhTABkhfnAXKhn56ejSfV3lsCsCh0E9ri1xz
u0vjC5H0meCxkHKOBqU2IkXMHVeH5umHy+wNkaTozHvyC2MziwKRJXsiuDpBA0rY/ZQtHZwIsQuE
Ilwuu2r/iOwiGUBNNosiQiRySBQNunTyIDhooMoW6VRtNj6LCBpJ9tLI92ewpaD7HNwQQObSGMn0
NEKC5hldXQ0mAmkEiqil4AsUgTr8VlRk4TCwg1AKdDXYX9iFf3BSnjtf5nAPPDY9L/4q+1ZrzPd+
4ak14uXPu36Py8f//CGaOnq/KFpg2r+9appxxL//2QNxN2D8ox8+gfObv9P9590CX/7p3t96WtXT
/3nhr9Jl+uBBKE6/zKF7zXZIMPM+75fhssdD0bRQ/P0mL1gunp3ATwR/e5Do8/L/pdzUh4mm/8JN
/4T0C6dbpvMss95WNE0JspLny8D/GqeR33vrFu0uLTsO4nT5GB+/ddtPJS8Zvp+H3H8o8p7wpkVB
VvjpKoD/JF0dS24x39KSOzKWV/HXV4xILsL7/ra3cGLZv3LGrvuPve/ZIXVlJZ+v4nTdf+UO/ikr
+fuMM5JH8vJx6fUUsENqyr7wZRD4Uez3T2QL/5MWHT36y4EVaSF10pLjsq8W8LQQ4cmKff3SNrUg
F2nBCCgetoenVxTeq8NMyIq+jguIJYbb3JbiZWXfLP2oZz26Gre83PQQLKPH4+3oCsfyorNs+eAV
2SrPezrdlWal5fsPkKQv+82lbdlTXjS+IIvznmZrXIYIhuVlZ5nP/3Y7/0lYE0G1yP/fIT0u0qHo
3/LicZQPlFtTm0KC7Eu/Wd2nwzHsHbJPXvR+2fdbXdpbXnD56mIZ7jLP77t15AsY2u+Qf7VKs1XP
UpGnFdnq3yH8ZlX5Dz031iWBf4fwL3G6fXrNRrtbtKq0aBilvFfzZRrjKfuHs81g/p4/cLrcDs9+
mw6SFf/W8/s73uITpMVuAyKS/q2mA8JJi05X62H/fpMqlxX8bhVFsJXsl4NrAvOYRfpRVvydFz+u
Xl1mL3xb21QiK/6vuPiOInZNjL/nD7xUxC4jJyv+Pbu/gqi8F1J0rbjysqv+rbIrusvK/ZAvvSfF
EDalS87Jiv24SkM8W09ym/aSluxzsxmod5dSkhX9aYnfYQ5z/2h2/SHSwldZ/urjt16+LZBIy/ez
h5i5kb3IrUPpSMs+xDCUrntfs632/1jytzJNz3wRL/NPT4wg3/rP+sk18RsPwWqZ/vlfAAAA//8=
</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41E6C4B6-0E48-43E0-9407-81D42C2E55F9}">
          <cx:tx>
            <cx:txData>
              <cx:f>_xlchart.v1.12</cx:f>
              <cx:v>Profit</cx:v>
            </cx:txData>
          </cx:tx>
          <cx:spPr>
            <a:gradFill>
              <a:gsLst>
                <a:gs pos="0">
                  <a:schemeClr val="bg1"/>
                </a:gs>
                <a:gs pos="100000">
                  <a:srgbClr val="0070C0"/>
                </a:gs>
              </a:gsLst>
              <a:lin ang="4200000" scaled="0"/>
            </a:gradFill>
          </cx:spPr>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hidden="1">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hidden="1">
        <cx:valScaling/>
        <cx:tickLabels/>
        <cx:spPr>
          <a:ln>
            <a:noFill/>
          </a:ln>
        </cx:sp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7622BA36-F982-4E31-AAD5-C3A02C5FF1CB}">
          <cx:tx>
            <cx:txData>
              <cx:f>_xlchart.v5.9</cx:f>
              <cx:v>Sales</cx:v>
            </cx:txData>
          </cx:tx>
          <cx:dataId val="0"/>
          <cx:layoutPr>
            <cx:geography cultureLanguage="en-US" cultureRegion="IN" attribution="Powered by Bing">
              <cx:geoCache provider="{E9337A44-BEBE-4D9F-B70C-5C5E7DAFC167}">
                <cx:binary>7H1pb9xGs+5fMfz5Uul9OTg5wEtyNu2bbSVfiLEW7s19/fWnRtLIEjOOFUTAxeDeiWFHw+lhsZ+u
7anq1n/f9v91m9yvy099mpjqv2773z8HdZ3/12+/VbfBfbquDtLwtsyq7KE+uM3S37KHh/D2/re7
ct2Fxv+NIMx+uw3WZX3ff/6f/4Zv8++z4+x2XYeZuWjuy+HyvmqSuvqbazsvfVrfpaFxw6ouw9sa
//75P8n6+zpdf/50b+qwHq6H/P73z28+9PnTb9Ov+sttPyUgWd3cwVhKDqQQjAik0eOLfv6UZMZ/
vmwpcaAYopQgop9e23ufrlMY/w6BHsVZ392V91UFD/T476uBb6SH948/f7rNGlNvJs2H+fv98xcT
1vd3n67qdX1fff4UVpnz9AEn2zzCl6vHZ/7t7bT/z39P3oBZmLzzCpnplP3q0l+AOc3KOvjkruOs
/kB0mDxgTFCkMH2Z/dfoYIQOmNCUEPxy/WllPKHzXql2Q/R29ASnU3cvcfpPGY6Z+UCIKDsgGwAU
Zk8QyLcKhDE+AAXjWnDxqGB4okC/Fmg3Oi9PMgHmP3/uBTB/r+OvzdubT/5T86YPOKJcIi7ewqL1
AcKKUsrYk92D6681Z2Jzfi7PbnAmw988wn4YtP+U8dpUa7C3r5/9zVr7p1iwA6W1QhTzJ01RE0jI
AaMac87VEyR8e+9nV/MOiXaj8eNZ3sgPzuZyL3TljdQQBWwDgk/ZwycnS5r0e/iRFk0daMQk+Bz2
FiApQWcE0YICjpsXXH+tM/9UrN1g7f6WN1MAM+DsJXBOZsz9bR3eNvV26v59CMfwAZccc0r5k96A
h3kdJEgI8agCB0UmCvVOaXbD9GbwBB3nei/R+TZkEG37H4gMOQAtEUT8xOJhJA84x4wBcI8Kpbf3
frJ47xBoNzgvAyfAfPtjL4E5CW+D0F+b7ex8gM6AL5JMarByTxM/8UWKg84gLbV+vj4JD94j0W5o
foycYHOy2ktsnHUSPmSl+VAPJA8IZ0LA5O+0aBjrA4ElkZg9w7NdGU968z6ZduPzeuwEIec/e4nQ
17D0w4/Gh2OikdLPwTOdeBx1ILSUijGyM5J7j0S70fkxcoLN1/3EBqK3rFzfZdv1++8tG4XoTSvO
0XbuJ9EARvyAQ3RHBYD2Onp7jyi7QfkxcgKKc7aXCnP00YmPOmCKSQIqsdOcaXVAFWSjkKg+OSOg
EF4j82t5duOyHTdB5ehqL1Fx75N1ty7vt3PzAaoCHABSUpDtvEP49SZw5kCuKcEofs53JvHzeyTa
jcyPkRNs3NleYnNW3vvZR4Zn9EBTBXNPxZNGTJDBBEHgrDCmYN1eq8qvBdkNyHbcBI6z/eQH5uBU
wrv1dmr+vaYQdcA1ZCqEToBQwNkoSRlR9Mm0TZzKOyTZDcjLwAki8/0sD5zfG1MNSbv+0DiMIWDU
hATXAYWAzWsah8kDRZXa+J2XLOe1trxXqt0QvR09wel8P+OxxX0GwfIHag7U1wQD8oXpZ4jAYL32
MYpChYdRydAz6TlRoHcItBudl4ETYBb7Cczqbh18YJTMGIRcGkmyTSAn+T/G7EBwTSWE0Vsz+pRb
/lKQ3XA8D5uAsXL30t2f3neflus0r4LwI+MxRg+E4gLrLZE5NWcbohPCNb2tVU+gebdYuyGaDJ9A
dbrcS6hWSRKaLKy2i/jfxwLgdDCoDYMU88WpvLFo+gAziNy4es5mIGR47XTeI9FugH6MnGCz2s+g
4CSsqs2fPA+3U/Tv4dk0dBDIal5mfxqxAXXGBQG79szN/IXZfJdQuxF680QTkE6u9lOBzF24/tCG
AX2wIZUlWLGduQ103ECtRiGhn8s5kyrb6tcC7QbnZeAEmNXpfgKTdR8YpzFygCQTXG77ASa+R1No
JEBIYLS7X2D1C2l+AsnjqCke+xmhHYGRb27j4QNNGVTHiKQESJhJ0MxBRSCpgd6oJxWaqMh7RNkN
yI+RE1CO/thLJfm2hhjN+PWHkjPQlAbMC5cKymOb17Tj6ZGcgawHsaecB1Ke1wHA+2Tajc/rsROE
vu2n2hxnTVh9sIdBB3rDCCg+NWIY+AKsoFnt2fdM9OZdsuwG5tXQCS7H+4nLyTo0H8g1M35AoaLJ
+JZrniiN0AcEC8zACT0p1QSaX4qzG5bnYRNITvaTZT5Zl0OyNndbc/IBwTIUyzYuhk+CZCkOgFWD
vk79jAYo0msT9h5JfgbI9hmmmLh76WBO1lW1vg2a6r6uq+0k/XtgIByD+j7QYtCF8fgCH/I6yZTQ
VIugs5OqSa3s3fL8DJ43jzPFaE9NWQhdZ9XHNqYLMGcaQ7/mM205wUezA6yhJgCN0dtF8USfnbxH
lp9g82PoFJf9zGA22XLWlOF2hv692kDxnwoJ/bPPkReC2X+tNhrKNVJC6Z8/VzR3JP+/kuhn4Gyf
ZYrNfvYAXEPBBvar3H9gCEA5bKWBXTRIPevMBBxI/Cmj0Pj0E3rzXSLtRufV0Ak813uqOpmpP5SV
gZ024E041lCJeXxNQmeMgDdjUAEVm67oN7HAr0XZDcrJduAEkpPrvYwETu+/l+sqXm9n599bs01j
M/T4UeD8nzCZKAzs4YA0B/pqtk6Ib+/95GveI9FuaH6MnGBzup+R8+l9u/7IfgCqDygX0LcMPbKP
rwlBg7EAlplDdPZs6yA8eK0zv5bnZ7g8PccUla97qjHdp8P7srr/QM5sU52hQC1z+lxvnuiMhLom
1AZgx+oTcNM9HJsi2K9l+hk6P8ZOETrcW4RO7vvw9gNLz7BhkBEwapg9W7W/eBpxgJECENVftKb7
9Gtpfo7NduwUm5O9xeaPrIy3luUD/A1s16CasM1u510xgOQHUDiDrYTbrZ6T6HmjO7+S6OfoPI2c
YrOftPPTzmFnXWZQff7AiABCaE6hK+PF70xYNAm1Z2A9lRDPujVF6HGX9nvk+glOk/FTtJy91KSz
IPxA+wYeiMEmTqAHnrudJ/YNWgahHQ0y0J/sWf+VNLuReRo1weNsP3s2zuIEmp0+9JQH0BsFW53F
c0kZgWd5wwtApQ1cDkLyuaQDfOjreO09Ev0El5dnmWJztJe6chnAmROfVtXH8tCQ6QiiiN7SMnoS
TwPdyTGE0ptzBB5foFOv8XmvVLsxejt6gtPlai9xusoaOI/jPZb+H56XAp3pCMoCBD/H11PrtmnJ
hWZOOPbhCamJB3q/XLuxmo6foHW1nx7o6ak+/PQUiLQpBGvQNPiExSRaAAQPCEXAY4sJp/Neef4O
o+3TTBHazzrP9X3/oWdBYNhaQxUDPXkKtacOCQgGCMOhc/352CEwiK8N3i/F2Y3M87AJJNc3e2ni
vtTrYDsr/z752VA6UHCD9trnGGFCHDyeYyOhd4CIiUn7lRy7oXgaNUHiy35Sn1/vyxTI3I8DA9rT
keQE/pu4FzjLQcB5AloAP/D4mlCe75BkNxwvAyeIfN1PRL7dV/WnH5uFn0zHBygJbGxmBDqfoDfg
8TXxKArBvnQqgbv5ER28NlvvFms3SJPhE6i+fd1LM/YtrG4zU4UfuX0QSE7QD07hVLun19t0R2k4
3QGibdjg8UL0vIHpPSL9BKIfQ6fw/F8KpH9+6N3LuYDuul7PHg8UfHXu3d9ffXx6OOVwMvTZSe/U
tKcZXt39/lmpzb7Nl3MKN9/xxrv/2B47HXO/rurfP1vAxEHYxuBgPCaxkFpAvtqByj9dgsZEwRWc
HsEQeLPPn8yGtYGjDqFcROENqSmEhHAMFXi4apMmwCXYoQ09jRwJwWErI4GNdNsHPM+SAfa2vszG
88+fTJOeZ6Gpq98/w4aVz5/yp89tHo8zvSEJMRycCDuHYZuRQHD9dn0JnZibj/+fOGqDCI+6WA5i
CG7qqDa5K3LaNXY/ppnTyzKt53kxnCcZGTsnCVoHcnPtGA/l86gNTWSPdMQ3XtikgW1MLJxQo+6+
r4XlKvhyR3k0thO/PjfKsuyySf5kVqlc2oT53Pi6WgwU+bOy12KwYRLDpZdyfhXVnTnu+3o8TSJe
d7Zq0LiUReUxx4vS8hDan2O3ybzetmQS2HVQFjbVojzqizKyRUoT2+p5tOhAOGLTUuQrOYbeKrPK
+tJonx2WVfhnJAvrJkxS69ovjLBZ0ZtFo4k/y/2c2rmq8rOxr5Sb9tVFq/w7bsXwkB48KQ7IBSND
PNc6DtyBU8uOfFMvkB8/5CUNOxvpOnMNGusZz8NxToo6nxcj3D1oyYWgPbJDWZ/UWUHthpCLEKtr
r21OsKeNHfTmqitGfNx3eWQnsWltorrNX+lxNqTHTOU3XloTZ8R1fxgP/p9aeCtRZK2dUHoRD/Gf
BW8jW2bZVR9Z4x9xYpCb0yBwY5U38wYNrROGxoEleN1Tb+bJSNixJzYiFLbg8NW66OlCjhKd0diy
5nUbZ1d+pZOv2dCwr7inZkFNkjuF79G5wKq3TV0XdoDSh2rMz4EhGJcesw5rNhTrjOHyOtd1aweh
R6hD82TWKZKfJx1fempUtuJ1cTa0QXnDYnUtqjBbZH0ZLnA1+MfCi+VslBovdSHUrEzUl2TMrcJm
tPviM88/ZGlWSUf6VXpBtNfcWqgojSMLRC9qktDTNCwC7HYk6JWdBcU4SwJzRS3cz2hpysAlGb2s
klrPK+UZl9JAOB5ojh2FbegGidU6bdoXelEWNI9Xfo6x7YdDZkeYK7tWrchOCe6bI9+36mbelRb/
IlkXHrFUoD8ZPLhbDXXopGFEQpfDXGZzrEqvtGk/oKNuKHi9yiLEbc6jeniwDB+thSqzzHsYtOxO
ElLSwPYNi2eJDGlp48R38jTCV6+PHH1jIm6zfChDP3g+7PXlx/+5zlL483gG6Y83N2fF/vgJzgZ6
OmT2bz8FOzs39e1q+qGNoX/5rh+nnW6s68vRpxNz/XQs7dbU/ZOL7zP0UCjZNOj93NK/3jaxMZ3P
A57NvIZiJiTvsJ0MdsiCIX828RqKy3BiLRxFJ6Ffg8B2phcbD1sIwYhjONsJtndCCzpjLzYeeGno
jQKKDQkFFm8zavvgbwAEp7bDxkOn21sbDxQ25UAvECC6EbSQ0o0PeGXjh7SuWyNDdYiKtD+yoip3
u5jElz3l8V1q2nHVeTUD7Um479vx4MWnlKblH1Ekqtz2ZGWdY18i3w7yoT1ntPa+xiPx2FER9v1t
UIeRvwIzVniOZxpqOUU/+vMGDNnM6xP5dQD7fdGUOa3sckgT7zCIVHLXtgM/botGfQ36LCrtMSlV
CpqEyeCarE+dmnarQLNw1fI2mUUBLRpbGM1D26RU3CksknuD5MpPkvE00n37rQ4Ldhl7VjO6TZt7
DzUd0zPfak/ipAmMPZgw+mP0aLEGg9F+6/0idchQBQ8Wpblva58XhV328jwXrU7dfqDVecT9/mSU
Je5sXbLhQaaWdZGZCGyxbFP/tLUI2F2WS2H7lcKh3WWUHZMgiiMHRSPWdt81wXrMfbNMhFfNeOsF
f+CB+r1DVaoWFVSQpK1TkVwNOAjOGt6seNZk/jLsEn/hj1odcsLaBcr6nLpjmoqrNPDHcDGaIJH2
MASktzNMmtEOYoN917BM3w0Y9bkzqFIiJ0ja5kjosnaIFxeHjRdHs6jCYrRJlgknKXp9VI5tbPNo
EAb8Vq5O2ZDpcO61srlsZVos/SHIlrGFqu+B5ana0WGaZA4bRX5VJF19iKWynIz0MDk6SWrbyk1y
hqUnka38MToLxZA1js9le5OA87FFw2p1hINMBnYwDn1ve77UhxQJr3b9tItmSWXKMxM0pRP2YTHY
VOSFy7o+yGwEp1Af1lEKBlEEvX+u6vyhgm9plqgei9C1FM0eOj9OmE27MenskI31rSmpsJaep5Kv
XtNHq5aaYjbqIaKr3Ih2nUOb6LnoytbNcsPn2qKltCNa0DnONPXtPsTd2VhXfvS1QLHXtxejpcIs
meHRquuFxG142Q0yOE+JHnByB+iSjjlBWoYwtz0zgVUdo7EcsvAUCZl6p35VaDfFGbExq9s/Ot6J
lRow+eIruIdXFW6UjFes6v1ZZ+CsUqfGuDVLz+B8bmVeahvQUKfVRB4ONYvnVRqnoN60dIasdHI/
7mxpcGlDfJrNKpSnTlFjbx4F8QBRU01mYa8bu/Rp6iYxPiK1xicZwtLuM3YJUe0y6RA/HnPmOQMq
0axHZliKvoB5b/o+T+2WDZ5rVAkrkJkCnVo8G4RbVQ04+NLT8zAa60OSluksjAa5or3ujhs6hm5X
pPGi4E1T21k6FkeiKppDEjXp5YANM3aYCb4QkakvLV1djAEoZpxFD6OiX7AFZiBR8R04R+ZGQgR2
FkbVtdWQ5DTpeulUpgjssOf4qmQxWC2VmsTWFdM2ElHveDEJ7KjzldMSVtttE59TZr5qViaOP4Ji
WxldRrV/KYQJZmmGI8crjHGiELXc7qtELctRpE4fi81sZ901tOsFLmoHvZIZG2ckEe1CkYhciryp
XDBP8WxgJV9JztIZ7OXnve2zqjnhOkazoo/64yHl4zeaMHYjUx65QVwmdp8HwaFsanktJW+O8k4k
PRipCmyKzMB22CH3rFs09lkOmu+PZygG7YXAPjofW7CNsZ+rZTYytmwsHR132NL9zK/8fu6RsXFq
g1Knq7jv+GFcnKZNGy4g2FdHcUnWsOVzsBs/bOe9l44210U9S6sWxaCGJrjokiCeeSOEf47wE5ht
QiNQVGVpfRuGAzgRRduwABDq3gk8yxyHPKjOokp1dy3i1qw18biA+BXNkMqNGzHZzMtKpTdFptR5
UPv54PgA/02k+JzwxjrlcW/OcNuE7pD46JpokjxUA6v/kNhnVxIC94uiCPzZgAs0T3LWnLRjrVYR
YhVkH7EVz6DMm4DRDcLmKmQ0O1RBRde0giVNadEd96QwJwrn1bK3OD6rKh47fV00oFXdcOXjVCg7
tXB4Wre6Pkbaa48rnnhLFPDIaaMqdjOmwGQm/hnWVbQMPSs8t+JGKjtulXR8sPkujWpCbK8OxkOU
5ME8jaP0NCSJ9yUwYxfYac6rP4eQhLE9Wm14TNq4WlbEKyp7xP33tG5iZ6T5eE1bSpzci2Rpw7b6
2rchNfpS+B05HgOvOx67rPXtRKAI1lsRXHLR4Cvit2Q+ZlHuDl1RD44Y6uBbXuTVOR1Ffx5Umefb
YJiKJXj0fh3ERXJNAyYruxEQJ3cdjR1E2OhEsCoPeVlf1M1QRWd+SXFd36BC6JjYg+hwjG4Gy0/M
MoP8MfzGOPFM7dSZaMATxUhFZ2MGWZBtaJPOGiwKd6Btn85y1I93qm7FzIsH45RlCCY4oAy3dll2
nu0HQ7PoUHrd9X2xCOPOn8Ei9VYAZeI2xiQXNB9qlxt52PhW7haiDJ3/Hx///Bc0/CA1oDAFhY2f
h8dvDtmdDttyIfhAAscANAiBxv7NMb8vgbKkcBYAUB2IwlmM+IkmeSZDNvud+eZgGjjeDISA/3kd
KANpAQwK5VxiAjsG/1GgvAm535AhcD4UdFXBGlZYQm2BTMgQTgbgs7OwXcKvncAuCcJkFoxGOxyW
9yDi7wpBTp1nkNKbptdODPGx3fdDfKhwnDuoVteqVfGhldTxSd8kx61ilS0tcUqKktoJsowto1Y7
kED3wGiYcc5oitxiQzYEqtDzXFuho0WjHanJRe61yEWBZ+yIqXiGCwmOA8M9LR+1ToQN3BMVyI3i
6qZN9HXDw8wu8ow4gkffhZUjN0nh4zEeWydrZbnK2/IGqyB3Rt5SOxrBFKee/Gp16DKi+Htbwu0F
z2+SDE5S9WsKkYAMHajEXOBAVTYx8Dwi7+sZKosbgSNt16U0dmfB4wGjRJw+BZ6hteSqLNUK+JB6
5lUwNa32Zn6dUnuM4gcSW70tBExlpsrKRQV8adLCFLDY/wKPANOA1CqFLSmuV8KnWgQytDmzZoFH
wBgFJFtGrMznWeInrigEXI3ZRaeaGiwI2HzmKTvUDTBTBDyiP8AU5AkFHqbG44WfJRcazr+CABNu
mfgjP+IMOBjTUTJrChCI5iJ20eh/iSsNcalslKsz8zCYIlsWtCQO94YYMqiBQNKQ+LdeYmGYB30N
R8TWs0dOpEJRBJFfBADXCggH1BKnjHR17SkvPi6ArHFyKxnn+QisVqdg9mgFN+24XClsXT8uEgh6
lTuwonJzCesAcoaLtFWhUyJ93SncOiSGv1LEL9oQhPKjmK2oVeo5jiDqyPy0P5Qagrw236yiGj4L
pwifhhWO3SKryExuyDnhiR6mCRZWk6S5A8zbKaznh17H1IbNucpOuvA73fgAMsJPkQexS4st43a1
qhzZZjAmhVmqcK5cIvPxBBWVdsqqvHnEO/WVsdsEllXdwfP6ASwZqYGhy8Bbg19RySHC/gMoOaxq
AZ9VAaxOJWGpZBtd8MFRfUkC+FGo6DvFG2fUa2W3eRyeNjBdsC/vehgB+a4APZGy8w47lY4ngQTt
0LK6kTF8oZCAsGpgMSnQxsfJMDkoRWfBR/M4/Z5mHZl5SBaHCan4jHmwaJO48g4Ho/FlWkW5Q/Iu
srsSiDNa5/l8TAmZlXGG3BTCTLdALcjgB9WRqqx+4QuCjyEjDiHkHskslqCUQ0ePwy4ytmkyWGUG
LvadiU+ABkMuRWAIgC9NZsDmJTMEeoKSNrxoA376qF40Gsclwg2Z9SxRQH0C4ZY1EWRDKcDNAh0f
+gEyix7ReNbijRrGKnMesbVSeHzLM8eiBcLUx7AETF5oh3YwN4+rfJTxOM/yUi8qHygmSNP1XNAg
cTsLKL7HBbBZ4aDiF5BMAfM3gBnTLeg3G/W4fIS5bjoKegDLqI9JPWsj7K3zkFtLHsCjjhbcyzQY
UjBNwXrx8HsIXt+BaOHBj0E+qICAXbFAm1Naa4cY7B2isjHHMkT9Ke/5QnXRdwtYN0hegByGOH7D
hYFGNCOylj4HPc1Gjo8hB9NzKWCRAVFgjq1Kw90NmC8ZpXCeKhgHPEKg3LOFDpLKRlYPX4a71mEV
FY6sEXXLkld2Qapy1Qmgf6VplduHKVqijNOZlfhgFH0Mxq0D6CwZ64XXkIsA9iAuRmyGRV6DMclZ
2zoQfeWO14IIXYNBi2SeLSExhL9kQp9sE9E9mT0qbRuK1rF8YKNxHZzzEpZEydkFGaJhITxL2bzO
Nm6ng8VU9Pm8EiHglyXIDQoEdLlg/Wkj4wfNOEzNABrwONdwfkvsxil8ZYMBV2ZEPGN9XUGizMEE
Ml7YMrG8c4LH1BVZkSyUVzwUEt5OG+AKPJ4D2Qn2hFlJOMdleauQxWfGwr6TFfJrmkF+GVvBudU1
pzKrI0i7lX84hL0f2VZSJdgVzYBmJO4yZJveEo07JuOfMU/SFiJOxcQMjgmoLHscy+g7ibLexXmk
uRMics0hkXchc8ijk8GvmsOwQwAhRZ7vAWmAWTOLUBHZQRbW54HPxCaIBXJUQkLRt5EzxDVkroMu
q9nIghw7oiisw9xr1ladZXeVbm9ZiLLG9mkfP6iCWqMAKzGOlQPmv1vWpszmOo17ndulVVAnj0rQ
+Yi1luuDK3IJVt6J7rLRmifUdNUp5JdKroxmVbqsh7G2bgaftU7Q+G1y7AWa1hDNJlg4xRAX4Slv
BRlmPjGedWkaCB8CKaDU/RKK7aAAIUKaxjWbHhYq4ARGoeB3AL0lABNtkZFlZbOU4TAsyjF4CGNw
LtSo66bMKCwr0DoWwkr/+/sCu/nX+zI4IYgIhTb7o9/eVw9QIdF13ixx92jsQAdpGN+ZzgJCJI8f
/v5uQLP+9W5yQ7bCUXkIdlq9vdvY+RYLR9MskwEWyCYS0EAGznyrQk/P9Vx/fJ7Qpzraa5r6NWv9
/yRJTinaVClflt5fyqGvdm/+yAGeRz0nAQoaSHcx5cB5wy8GgVASYu/H3wHywpRTINFh95yALamb
3cJ4Q6Jvq6EMzg/ZnLwLiQFkAVqxf5QAyGk1FBpbNZzqB9XQx4K82ijSK6ZcDiW1go6blQWJN84X
rfT8qJ15VtcRu06hmdLeZDfdcU2GwUmrYnBxtSmT+Z5cFikLbY97VTqDVAefVgUT132M4pkIkXF9
X1Tc6Uo6S33R36SQwm7yXk7X2jd4BUFA4jSadw7QGGwG1OldY/IaaMrKX3CgdVyh4sLBXhw441g3
i6FFCGIpyjJ71H015wHw2YlRcWJHQ3bD8kKtTVmlq6b3xzkKxbyppIRIsEXAV4RAU5SeWpohTK5J
AHSN3VYMiARKRHYT4KZYkNYaDytILALXJ0J895TMA7tP86Sw09L3T7JyqL/EUa2O+2hEl01XEtck
8qJtsD5BQJ26KvX9P5OgCsC7x+1ylE3rxmEBhjtC5aKUnll2IXPikg4XWZ5B2mCImQsLCMqxafGZ
AU7YN7HLsz4+t5Rn2dIjsY2HTs0Sv8rsJi74VYmogfiPIQcB3XWso75aNdUIkYY14kMWB9YhsMn5
LCbF6ARWNLpVhLKTQgQymBVQlYa4rmuucZizGYEyz7EPJegFy3EKVVvK4Vur8SJvSXUiQ8uz44Zc
iz7tb4e4EbOqiwJIEmKgKWMPvmgQyVw04MGsvB8uWRjJ743XO7kZ/kSQ0yxwTqNl0/pkAX0f3leI
6LN5FHlQ0AhFPJw0A4lOfJ4CaaXyPnCgBJ7OVJq0bhgotaxEWc4LATXEAU4FmcHp+sT2VZ1AZaXU
31Vpuge/G/R8RKZXTuGlBngvyi7Y0FXJ8RDlX4IGR19Unw1rC2rokPeMHJ1YWdweKQsRoGMRgBzq
IIcaONhrQTzlBmOsDj0kzBnFbXaSdPhL0Fs50PyUFUvVZPFFn4FXVYa2Z8D36iNWhJBY5AmLgL/H
ViqBhGzCAXxyPLa2blgMRFbTd4cCSuORIa22x76k84DlyiG48AO7yEi6HBoVOWbU3LcJa5BxEtKk
LrD6LXGjwpduhdPQ7smYnlsWX2pexHbQmOKkFGSdJYX0jgua9MFRjpNvAuikyzTjCwilsLWqwoZ5
ZJHUNIql3erO6NsRitXhzPeG8Wxs++q8aqDkfqsN9cZjZhrbqLr5wvOenpeqCcpmlsTymnlVNNNl
g2fAeenDLpMktbVXJYObByK/zHsrjTonHFp/mTMZl19I0rG4dzmKTR24RshMHpqKQ+rgAv9LoOQu
Bcx72ubj3AMeXJSzzPfQH8CEd7WDcss/LQaZym8IWM2inFV8wBcG2HzvLgKy0OHhqG1oObIDzCw2
Q012BSuXx7bSafNYysLAbrZJmNuo1tF3aXmDtVSmRRlUn5LOgtS8aWK3bcrYt70+aNhJ56f6azrk
fB1jIGMgqR2wv8JBjVrbFF1/bmrJ7gYoD8YLAuWRfCmHQhpgA0Id21B4gHqg4THcckz+l70va64b
R7r8RZwASIAkXsm7aLdsWeqyXxjy0gQXEAs3EL/+O5TcU7Zqxp5+H0dF3dBdCBJLIvOck4napYXy
hH5M6qAVQpAeniJZTXOG7UOLU1dVfRGLUcmDqps2KZZGDPpdlm8xKKtttjKZrjuIB8hB6yUq6sxn
9ZHIIX3nl9SfOAM2SBBBtYXj6OMypdX2sYfk4Nql0ehAJzhLyqDEem5Zkt7CXbOXXSOw7j2vDhzk
EfiyOcnOM43leciW/Kyl6+6HuL8JtQBL4ijXN15yeV0Zk530OjEJbxogUzEsDdiqGeFOMbVpfJVn
7swjaGWwVlvYrzptjq7WSXQCtkEest4AqI3HQBGS8ahIo2G4y+SsP+RLlt5NqV0+8baKNwDt4nqD
p1f01tFD51l9ntwUAA+HuSeFGsP21W72C/Yod4cCAelpzaqohIiB5EUMsOihDqCAPGnzR87q8T1j
UYXNYegv4TKP7/SUw42NNnK1DKT6CgCF328VPYxZWl/CdFYXCpf6q8tocxiVyD8t1HpdTFVsLlpu
/TUEI+EWgG9e1NZ3B7Nu7WcZJ/SKQ5xyx8A+TNHACj+R0ILildQU7ZKwY7tV4T4VbXuUiKbGfjCP
AaHE5ZYu85m6IZz5ohCotHRdyzBCj7H2Wr5DjSrwJc7H+XWTwMQLnKBwgP4GmBTaf/CIhIqYNrKo
40rem61eyyWAvGCtqM8pHuBkxm7pC7oyCdMY2F8gAxz2Qi7M85LH0y3NAv2+zLE+8Skkx45W9AJ0
VfIvhI3mGAtdHwwd61OL4qlHN0z9XUdW+zRjHd7ObnL3KFYvbvKMDmWQQ3vTSd+cQaEtd53moeRg
iy76sHy2OWtuNiblvyo9k7uqogIXGVN4Air0xZxrUmqVkLvRSzUhMuL5PW8zfxZx6p7zbCjtDiEl
Pkzv3ci9KpjK00slRvG+S2W4pm2nv6xjbQvjFQHMoMmlJPW/KjekJR0UgfOQZUUUbcmxiTuXF4RG
f3kIvY6r1PbWD2K7TqKx6ffd3x58lJgDo5K1hafTYxTPE2CJsR7HgmX+KKJVF+PiU1FaTrISRPYG
6r6Op9IiAAZhDr6K1rgaWfOQ5FjUbpkOumr4c+xz+BRMtqHISAtL4FwnQHcu0KhlD4lr8xpbXq0g
bvk4pptp3r84rf/fv39VO379+dDi/0jBd01LvCPi/3fv/s1RoX97+C+/++Hfp+n/EoDR4ePvjvku
bPwPyI8yWcgNezmMCXg9SmXCu/6B8SNrDBKVvdzPj8P/fvj3FFXPUGcGCUr0VUGT/Tf+/YvQ5W+x
494ijuOAg59geuHUjp1J+Nm972nrBrp2/HtOq2kWx9gwwLDYT5cmPHE+m+4Z2kQ+nga7gVw8TLHn
0pfg2smXenBseNE4dNmVkHybD52IBnuxCtWPtz1XJtoK3XluvvBuar0+RGnat0lZZxmj3zO4XPOH
Xvqsf85zbqqviUpseoetwAKIVrQZcSvMAPV5JymB/PFQ99x1ptArV+qGYjfFLddK0e06BrDV/jsa
F43f/DSkP0LbnyWhED39FEWjTClBXrlAyQyxn2qGiOvXPsrgT80ylfn3aoXOBVygYj276Nkyuuwi
jPXUwP42Bket9aRq4ur0++Z3DujX9lH1KUMlVWxiGCnczK/thzbJx5SkzbeWdkkH3FgjREL8IOLI
tifn19pNBweKGJttxKJghvuVJRu4Bwo5yppcTakcwPlqKJIcvYPKyuKz399kDA3wzzeZMw4eChMz
BTGVIDHozUSyyaBApA7xYz5Bl2ROE/SiY3OeomSeqiKB7C48IT8fPvqpgqdcwZVI6bbLi4zF2bGR
pBhE6vn+lrYdatX0os3YrvlBVFjYbdXpXWU9vtXIZMRlthpMzqmLMjjJJneICoEnD0Zvf4Bs4jfj
j0cTOE41poCtQLtB0PZr/08e3l0/6+0xqZduhePmbLp8AFzX6K8TybsYQiqIVsNTFg+IksGJa6rc
hU9VX2/HoFI61SeRRPP6iHXh0B1rBm5puEqWgDk7NJAhLGe29gYfjXOT4qkBrWOMJqEkGmymiuAv
rDCKrlA1Q1dMUyajqeT93Ia1kCJu8ddr/9SN13upn/9t1v4Pa+BXJAlavBQZXTgGi2Nb3iVzMGE/
2wm6BpZuqY0+LgqeuT3p0GT9HWA9v3SQbcWyHv40o/ZL/mSa9iYZDhOICUwgpLFvlx1pdcXArGUf
x5lihkwbihjCTwgT+oe1hmkOsDnSHhFZn2zo8H6phu5ZoUg0eml1vp/uM2DVVXuCli9fPkzIzlk+
OORWd89eRRzv+GFM734MW21XKA4K3+cDrE+AOgjDUXd+H4iobSheII0SyweioaxtzrzrMKe7dNqt
1O97m70Roe/9DZEjsCWkqkLbDqHkr/2d8GgEpem3j1IifK4KyBwSYNcAetu7FNCl245WQsKdFyKO
BeJt52xjIaGYE88Lo6SNrl2tInYLaXaWlHbVvv5Kmp5crNXM0kOXDbr/xiCncggAU+We10D79R1b
oJMLh7yFrhBKZpZAlnNaV54vd87KCp5tqogCk0McFYdhcIKWrZ9mVxXa5zYAdh4Wx3xZ+27BYliC
WzdIdyLesvYkYjqzh7SfNlaXxNN5nc9GrJJWR71V9XQ5yYygOzNo1EKAUcNUNJceAsy5sKNp09Mi
sjo5cBX58HFNddw8zayvq0PCppiWGzSqGlq6ehrFQTTx2kFh19cXoN8ncHxkDdcQkxNypivk6icA
obkkR9NpxR43vtRd9Cg08f4jZDrJdBuN0xBB9wXG8xt3aerggS/1oMF4ayrH98KHvjtXDfY2yEhY
rnQhOp3EssxcGG3+hao2H77J2OjFHzBVNvtdzNO6khKR2kjbi6kaLIeT2BHep+dKRV16h0gq6rrz
kpp47OV3CQwBOrTS0yR37DYkesGUDtSNRr4HaDel5DgMDAHX5SyqRvY3A/edrY/tUk/rcrPyqm4a
yOOYbtIPfHJOX6Ytk3V+wlxJkYpglkCEK/sxb1ZRADNO7XSQlQvtdrnWYySb8wqyI9VlJ1YGA7uY
ZuZ/6WhO+XiJybFGVbkmasTuMhvf4iITQjKfvuvjLMPL9Ppm1DQ9PoM6l6G5oEdmv4TZini5alNn
6viC+ijKsnJrOWRCZz+0VPUFB7GwIXuARw0ep044NpVnX22I5kGaSSAh77bVrCa7b6uoXftT1iVR
bC67eRP58i5tE96IwgpRw3BlbuKyewI8CSjsmrF+RE9Fm4XJvoXVtpJfR0nlsv6GNrah/X3brm1e
HdcWhqA+6oYmuHeYrP2WtiXqSXwkUOE09kBM1yKNY5hABQ1/xeAv0J5qeyEe5zq3tnRplqFn43xu
sIOUNJX7RXD/CcRt1gpPYtCWI56+NJIOSQph4rr3WAL5BF70KKfoYVDZbvLZMtUQUYkVIiJyDANy
P8+TcArfM6+PKice0H22zfAPe8lYobVe0gXXoM0+PNQwGfN/0d7v/Tww0cKTiObIYSiiocsl+24t
mGh7ck2Dou4lWPYts2WTSyjQMIJstvPT1A5zM6C/Ihn0eQ8Zqb/N22y/5QYjbcJDipmFFhJ8ZL9U
kd8nWOqifeT5FuG9Xqi9a5aF4qvYYnO74h4WpJ7hGX88j3OIRL/A3QKZVHJvdPrQcQY+r2SrAD9b
mExS9MWP2VOFESK9Q9ZG+8NV4J3wYmfMGlfGY9ZhcAQPfP8rgbTtNiGNix5+dHX0+vX/dPLr99J2
i7vbLDYKN0CHSC5fuiY1jTs3Q7LhoW0cPBqp46QGhgHpbq1FwV8HSodlwlQbJ0R19eVAxVbxgnZy
2dJ3gKA0emmJVY+vxAZnUEA7KBKwpEVHNmgwEdrxGG/2WU3sF/Hag9pgBcGuvT6TjJt5s6XRA/Rm
O0wo8TPyOrSv0wM5IxDAHVPW4BdHDnE7ruj3CNKeaur2ZiST0EVDLWtJJh9D1DAI2/Ckyd69rxMp
zACbatBzyX4V2rgRv0PF+QSza5zkfuuvHRqFNeAP3SeaZceI8KFrLwOIAG/ONeExfr02s8aaFm2N
SWnGFePbLFlsv9C0HjB9AACq/eEdWPr03YhIZr9gvOwvbKlzvCCNZ18OKvD9/oc5reX6OEMHUzdI
pspxXWkTWicX3bhldLpOXucKBLJiys4/uly0i8Pt+CbpcBHsABqNt6bpsM8DzwkpeYTn1ubLwdho
GpqSjHWFxnkrcbzyYepNNV32q7UJAUbn5Azda70v5xn7K97rtjlt81MHZ9FvV4kYe68vJqaJAkEh
2E76ViPyZC6poDO+Lyc74gVOI+/vlJ3x/02tWfqZk5UCDrOI5Pq7pZsqBAKra9E6lbVentKhArR6
BFq7z/1VwJS3J5/YGBYmd7KfwRIobLHq6KOhEuMlF9iq/CeS+hb2pu617rqLH8FEO/XStadZ9oM2
Xzc2siS5MK1Ed5yTlzUDcWqPDhurtavCUyJzQH6PFiKKNb2YXh/dQ6CLLkqMDx2eqKuhsD2mgVBY
ucmBgx0O1ENp7kqSin2KIwxFR+Rjt6IHoO7Yn3dqmhgvDhMc37cNUP6oaPqQpp9R7qMbROFks6Xq
NjEg44dDutF9fS98HjGvCGrqWchFee+qE6BwV8WXdWWh9QLEvsLXKiqaJyq6sJx1YjtXtOPpZ6W2
Tg/l1Pf9xq/VjhitxYQMJoRgdZcDZDwkabVhzxs3WJr2hOh/77y5SQDvH2MQ14jE2n6o8XMUFsdT
flrhnlXR1VqNUHLeiaTdYzZoVmB+sq5K0gm0hFVbdfRVG23ylK6G9yOyPyKUwSgyWuXpZ1YjO9IW
2AwFBj9ELOCp0kHt24bi1T7dXOwoJt9rT7aThqueNKRJlqs1cMjb3ndhXqMHB2d6ZMcA4Uv6GfYW
8ytaDRIAAAAD6cI0MkME4x+U2zuwh/YAL4ju9Wo+Qw8tLf3CfJ/2d2lqzVadWKzHKfr32tDWV0fs
aEnPi7FPOhuVeU8z9wS+cu2mj6S2bV0jn2xLpP+wZvBt7DexNIuNP0GOMjpydt28KFGCpx+7p8Dm
GKwehLEIOICcUw2fEiJwMdMZs1y1Ii4XvBllyEJZgUuAbHp9ktextKYN6B5Uvtr2x3oxN30PSNPB
p693awLvf1+8zaj2bwwv4U3VguwiBackwjc2yObwUiUzxzeWeZj27/eVwVKu4S1Wd2HaqDm2WKj7
qhRq/+THlIVPCUskQAPjoxF+QPp5N6dRXToPijUraOxIfj/LrAZIuJKBYaC3UIn4crXDvsrrKDD0
/giUAC8AqrFIbCCY34wg4fOOYNxwX10DnOnzj4a4E9jSLKZK9PAasSHhB8Kmoh3MzN53rwYLuUD7
lS0YZ8yGqLfRfo8udYyBalBWV4W06Rw9zA03eGbo1lpMpSaudzdOMo82sqXfb2t+WXDgzrCPgPgF
sQZXJt5BpsOw+n1OZlWIu6aA+H1Q6ihboPbV6bVD4jTbjV6XIz8c5n2kUXsNoByCpuPvw6s3AT34
cdgHzOAYxg3iiP2Emp+DWTlBGeI7Ez9IZPvgrrO69lgNq4aZtRHbV1C/dPvqgmR/v/ffN7/jRT8F
tnvzOEwC5bz2U1nR/hs8yc1eRyvoA2DxL6YRiv59XSEOwEr6fVO/5rkhgQ9nUhCCtlDtFf9P97D+
J/Z+BT+eV3Al/zNHSOe1Lq2pGHuXCUgAYZFTuQ/q3LQYYc0cw5D9MI6/v5dfIQROIAXAfxwPDzAU
8/xNSFstSbxNWHoPKOMMM9ZwZNDZ0ziCHToGDdf5T/38zwZ37QLg1hyAP8b6DWbRSUdor0j1AakQ
2ChqyPqmy2zrsPZ+rOzfPyDd5TR/D+z+hJD9kRfddYyzppI3Dfq+ZRD49giyXi3GKpGeI6H/TzbO
T56N+XJqTRXc+3lNtvag5mG354mDaYjGwLAR/eGOfp3puCOEUvupMZCJc1T8fSsA2gSJ1mxL7If+
dVGt8Ouwxv2MxGZ7avKlwRBIBilafBDgkHEHNpL7jbQmsXMokY6I9clVojkpPEwLkiSssfg61kdF
7yBYjBMLDce0rxrzamZ//xBvcCAk+yd4CKDTe+nOf0IhXjZRLKFC+ZZGbkHDdcj2idPnbDfAgwOs
A90cgQv0+3Z/7TsMJJoVgLxiYFBYs28hGDNvOtNRkn+rEVuMKUTXph//kiDIh7pY22Zu3g2VnKap
kFIj+vrD2L1ZumgeywBgYwxCDpV73iJuNV+aiHiZfINxx0It+UpS/vy6pb/a8iaimt5ic93mh24k
JMBqQ6CPTvl9R/y6jvYZHSMbl8P88BS98XbhQglH2q0bqq+VCAN3Z22NqrZjVKkRrgIyKndH9/dN
/vPhUX16t5E47Giv2PZGuAYVStW3yLD7xtIVBMJpQ24m7U7crTOmb5MDGfzsZvQ6NsSXzRTU++LE
cWk0MesfJgJNflnXewcIrOYXDgCZycnbVVQL+A7CTNEXCbkE3EQ/gZNHapLXyBAq57VlgZWNGrfY
FB58K+6KN0TOD8ogZCyhCnXDA6BcBRNnuXbxB1DGw/jl932271p/Wx+W4VgvHKpGUOc+Az2UvN1W
5rXKHbHBf/Gvi5EAVEJnkVcPF1KSPcSKoSvGopmQlIuXxtTzf9tZKB+Os/gQ22LzQa2Ot7eRQyM8
bWOqvww9+P2obEGMwHFeNjLBD06gnO2exxoqimfV8gFYnzMKuoGLPGp38NxC2f5CKm27uz00oV+u
GTZraCJ+31307RwDrJqkyEBHXSyM8D+8AJ+ALBBDSL6MVZzCc2qn0fTzPXzixgzlCs0Abi7K1ILP
NLxy4F55F7boYTWmuhyF69u6VCGQ7Rpw6wCweBB7sm45c0CYH0Cl1wHp1AmUaHEZRy3yOK/gpPW4
atdUcL3+sEzpGwoGj0KBxYgUUj3s9CCsft3sMTMHuwyL+ZxxzXfH6zXuqapZwJ+iIdv9ump7tZ6v
Pt/8EmsZxBX4yK9Tgl0Be9OfFzR7a8Vx9gJ4TjApOId+NyRvnJ7Od6OqpDafDSI1Z4/J2OXsNqYy
AYU+Iq6z0ActfXhS0m9bhpwWt1pZwuCv6Yfahiq6cIq14clFMzB7SMN27tGzBbr8czfzfXj0mAhM
oW3JgO0b13bhKfTpTtkQxHAYhQa9jwHSg9hplVdSKofsEGOXINV7p18CqUHaI+kwGU9pNu9j1/md
UTlAzIjmRV7voF2uAXOCUgMviTtvIkRofTkZqNSe/ZgOIMDE4ujygLTKMN2ArEddi75XLlZQs1fK
X9QMvN2nIR8q9rQQJJCoY5bXoIMWi2A7+cPceGvC0fsZ6sPCEdiLJyT0zdRIqg3pW8L0nwMFSovM
7ZhkZkRqfqv7y2S2KwzF75fXW2sU74dxgjHbCW/s3W9bRAQ3ylUl66ckzPtkXGe2m78fwFu6WETY
VZsE2MoVOomxvn0pFuT+sMp3Me4vVhGyMJSawMaFsvnIYnvrk4VkmW0kUvWk2KCQvjVphG/ftZUW
1kh240CPrsp0c7+MSMtfCyO5BriVT/GiC0Cea494M67tdY/Y+8EDqc23YlwpGEAIgwiyWTjyja8x
iQhyqEEVQM3FKhQYwmKXBPNQLxLexWXVdtO+8hd46u9QqC8zSOCHyhPM3+87/q1dyxNsUHuhv3iX
GySQG/xqBrq0ksNqx+wRISoBP86di7freAn7vGVwstiFpOtOqnr4cHippxfSPErNPqWTGckU1QPw
tn1Kx7ZB9H/RmDjZTaQFLUZPFrlpAMYCB0CyHapV7XQ93QDVPbmMWiyj3z/Sr2PIYTXgxScEx++h
31Af5M3sBfJiJxRSWO7k2O02LLxAYWbkw/x+i/KZ4Yjp/3ey87U9TrDv7//2cuS/9mCGTH6kVpL5
7gfw4WuJdAqiEVvrAkWS6v+KXIXUh+LMYHDLCN0RrP0jIEzWCtNladq7V2ACMOnuj2ddj8hoGO0O
Gfz+AX+NQMHQC+wR+2FS0KOwPZX01wdct+AbF3h3kQ2R63iZKZUln1OHkOlPQdg/m8LQ5diboFUH
zfDW7qsqVttcp/XFq+e6cPBjiCRiC+HWH57qzQaIq0OhIeAxoxeBBCO2/vWxBjLJqvVGfCUthAo/
Aqs47Xaw0CVqJxTWfBlUSRRzcVZkrgcPUPSB0BHKu8Fnj+1KEAb/vrd/SET+9s1w2jqOvEUwCiJ7
9+rzt4gDITDqWSNHZJrERI5Qw/s9lJlx0vesURxqgDdc6rEG6y8KVQXwGMXE64mqa+BIkAYhragz
4CRvYgZWjNyrCoVp9MUG1Irru8o3HfVbWcXYrz6N1ioA9K6NUYLiqPo5QGFGNElHdcgdBwl8k3iq
k/RevDoDXQqYPHlXDQrSxduulouAlGde0gaVFUgLCckFIPCsQVGMqDWYIj+gsyzCz2TRvQJewI6h
vC3SlwD7FQTvXnpzlSrGDgDSYgeo1iWO4ENrpFL2d0M8o7sB/qVzdpeM/Q4zRq+om4FnhXEjJqeh
KbpxUjQUw+jE0BxSk/XtjCoXr2ScBaAjix8Q2wu2h215Rf8Gm+/wUmaXxF4C9e5S5KDlGk0ie2nH
sAhMXVOXvVc4WP0MpUnf9o8JAFmR3KEYgGDmsk1JtNNU4+LgC2yvDIFYtxFiftnNCoIAcIMZ9C9F
K6dcV2WEWjVIyS9sAlVTfC+sMNl6rC0KhNuPfBNL0B+hhNm3Q6CTyBS609MIecvHxkAHUR8wzxGL
nKSzFJU2FAUc+u8NpMiYX/HUr/Fnyv02oSKNWivzfhCi7eJjO4wRAUcDg+anEjX14IgfB71hbA8r
1OBu29P6wEOXAA0ph7gQlUrWm06M0xgK+LJrA55H5A5OVSPJeGakn9YvKVHdJg8VAxQ8FCoblPtr
ACeIkiM5AgH4lT9spIUzXac3uQKi0J5QiCeNZ+C7LwggJBk7grkN0+5mvk6N/gWnHLK+A5ngBMJp
UyyOpIrCwtY6w23EHYonrF20iI+IaHT+YAYR9SfV8JoXsq7XB7410LpuzVqdG7YkFw1JwqVyfrkA
x6Y/ZJC8l15weZc1U0+gZljcxwqT+oLVXCPPkcXyS+tM/1dNGlSmmwkZiko6dgINA7IzHvh1bshn
3WE5DqtJb9K1MYcMklSMLoncCWpTCHV1M78LbY+sutgiqTrfCGrtdWOqvkozP8SUmWvHovpaLSNS
rkeIIxDF1heLnsVBijV/jywSi6DANN+a0VaHXqL40saG4cArYa/yEKvTVg1wIQfDGS6doxQEa4fs
tOKSlzmYgi/O6/kcb7L6ZkXXnztP+1BsouUnicyOB8OgGkFuN3KRkaKg68fVh/y5R1E1kEwzykfk
cXMk8USuGBGyKXQUJTcMBPLJTSMO22uz6j1o7QZgx5SIbxQiJCDt1NAPS9zK5mS2ITrSUU0fxoWB
CoMpOIybn6+S0W2oo6TWvKwyUcn8r2ZBNaBLhC/z1zFmLT3q2UwA4Bslt2JJeP49n3imDlEVuSsl
EMscGJ3a935BtQ0OR/+ajxO1ZZVL/Uza0dz4jJHrMaX7DK347oDVy3rlAbTekqxbLqHLiK6aLpHx
IYf1+wbBNOTQIeQUZRKhd/y0Grt+t1Hky7ih4XkcW1QgEpWBrBFZj5i5sjeonkiRMHgwYe38VTrX
ti4INc3dRjMYYoD95bImfXKFs7V7c+W8dafYzPE1Ujo9qibxJ75uX8lcVXdsr9izjPN0AOlNmqL2
askOfNPJkWXTcGckc58244EWEvjGNTK8OwRQXZk1NRJPozlhz3BrdZHE/YCagEgyjoma3ns6dO9H
uU1d2U1T/WjlZv9yKEsUF9bPqPNDHWontrg/uGs52GAsPC9DyXy+3ot4lD0SS5b2uVUm7BUV1NOg
UbPGmIW+F5C3XJrY5eXsSHXFmoE9j3nqb9pA3QJBDJvRaDUV1RxZcCUzShTmkW6Knnbi2UVwtg45
kMMWNbVGi6pSaXeCoU9TFM4K2cVENcToWiEwXCWyQfSAVLPZ03NrlvTZJdXjCgbnMVgV8rM1bCta
q+rvGzrkLKdsno8AKLcHZGTzqnDMQkvY1VNB5LJcogiLOVsgpChQmI3iUQyT+JKgdtjH1lX6yxKW
8H3GBD8syEm/ZYhKzhBixwfr7fQA5DMq+DosNxEydT4HopHq3SN1Apnbgd3JjTDsZR4WibRNDqaS
d+lFhjigNOPQnjs+u0cAQwnuf4mvKBmSU5sm4ycwxvZeDNJd0K0XD0q5cF2PrT36DCYXBI1q7gZG
pis3s/UeOdruo0NpvK9IGoNxiO2G1IFNYfGAbX1Hk2m+9i5bL5vVJxqMYj6cq1QxZEGnUH6CkBOX
IXLVTQXz9j7EuXzMQep9siGfPmLDr5EY5rLbQKMJAEjanHpRcaTm9zQpJyX6Qx62IcF8d8Mp1JG+
7yAOua9RaMmWCCvJya2t/WSmmSE3hodw4wSbr4FydOCtlP5YJwFqdYkKDMck6/ILCjVaiVQe9i5f
6gSaERd9i6oYANbNxlloUBBEefjgh2yG2CK/6XiyZMiFx5FSKKXWC1PdrJGp78H/9XcR24anfnLP
+E0NCUJDn5CIMR/aOWvvvGiB3XJDmyuhTfx5jqp5L9q6klvgBPNjEy+LPUsUxGSlkDS7ZpV2+UkQ
hbwlJXNzgMKQhWKBEvOQi6BQAS1MYilUUg13OkI8dL1FNkNfp2SdHEpZLJAgUY8CeZcDs+pd4ln0
PhsEEtNT76Q+SmHchxalpBTKdupNXqum06jR5gYOOBVpDtE5W8YxfNjywc3yvLse5CCQVdLrDr2m
UcjtqgNci/JcNIPnUnI1Vy81/dqxTGZaf1yzoLdSkz69AdaHbJWVwkW8ngDMTE+8AS/hYEecmTiK
hZF6ACZxsUxphsJ6KGnWfgzJVsVLsXlLBMqQwdiRy5xBq3K2SKJ3B7mMfH4QUd0hvy+ue+GQCV7V
fVdGTPiHJkHIXcSS9e/1RqNwXlPwHSWKScTkZkU24lDGSDbKbpHmE9YD0LVw0OBcr9oYFUFTmnVX
U7R5VFLqtygVAclOqKLi1QEMoup2iMfEXL2bJtbm02FL27RH6aR51FgPOYR35Uy3WB0ZnXuJ9BLo
Bgs1QIBQhsnboUjUFh4A7rTdxdAwro/1ytfbrkE8fWh94y+SGincyC4lMgO+3Dp62dXOQCiH+hrI
OFr99jGd4gnV3YTPStVWqNeSsW4vMwc2+YmayH1b9jScxJktPqNkKU2O9SLjGaVSUi8jXUI1ChwL
5ehk+mGLmM7gmM3IB+lLWNIJX9AkQpm/rzBCNk+P0vSm4LWlXhw7lVGkaZrYa85vabSk8yNkhqq6
aJEy81wvy+cQZP1YS/O5Foa3BcIE9bCuWXtEtRV3Jtg8CIxE6iDMysJ1v6FQHCr0zicUmxWlsSaY
IgPGawqluHpwQ58enEM14jlvGOzrMqmvU12FU6Z7aKpqX6FkCPaVkvpxtYeAzYbdi1EmDxnQB3do
FrCQmA+YMAXAtPUb1aZ7b+ww5scxy+qbUQ/6YbbjhPJVvl5QQHJQNTJvlBeXSrf2EA+2P3W24g9D
R+hRTFJfdxWPbuPOs+vYQE6n6xGySoGw6BDH1fI8zNl8Dj6OkU+TYRM+ELH8D3vntWO5kW7pV5kX
oEBvgMEAh9w2vas0dUNkVlbR22AwGHz6+ViSjqQW+vQ0MBcDzBF0I1Wl2XuTjN+s9a1B7HsLMC3D
RzWd+42gFQllLslQZWXi+mLu48hq8Id1TFPlWfi8uL1GfvG4pmPxCW2nHo4lyq/dyE2p4lVX4w2n
PIc/ZtV6V5TUF/wK6QOnTnGQcJ0STMv5M/Zi6ys74eWAnDw6dmbUHII+KO8MfL+QdP381WybL3XJ
GCmjcTsEdlq+wWCZuthzuu4NvMN4IW0HXEk6LmWYFIxwL9Le5kVnJtqLYpkTmnDnFpqhvJiVVXyr
cif4WoGEeK0sR13BQEE62w/d2UHM8IwsxK62Z9rSxw7EiGs/TR3qVh6O20XofnOrrUnXbbOd2ost
Pro5NIp97RdI9JA5dP659dqiS8QI1w4V1Nqxxg5UiWmv5jmCa68oveu6F/ZHnudTFds1v0Nc1kEe
JhXfN2ExyzWR46E8N760gx0t/FyP1FpVdtH03fTS07XlSdU7jvmVg1eNcWQAfj4ZU+Xvpr40TsXg
2V82RevBgtkp40Ib/a3nLeWHnMOe44HO89DJFJ1+l3oOkLpwvOw1cmdIj5Q0V4uQ/QeAlqVIBAvw
OS7mevk2TZp7hZuSPk327Nc/Z/RUWHXLed635excMMOHuKEK4K6nbeb8HRDtnB6aIJ8uXU3/FhuU
I9OuTgfgIMbQsDAw19l7nkRdvwX9vODzdOAhmgaoSKkC6xHdVxihV6eGi/1J5fVRUVRd8PRr1X4Z
8ryklIsoPdEXG92NkyvLSCQE1yHWjenht+tn1pNopbmIEjdv8tKt5kM2+4h8miopK4q0cb+1sXOS
4uy1qakB76yvrZBtdWt3lhK4bEVa8UgD/bX2yWjJrNZHvNBl69760oElUVlD4bzXzJyNNpmNcCnT
A1KuajGvq7zzYbLQbS9uH8s1b4RMAg5cT+9ylFUh1j1WQS5Q21mnTXWpQ/jXZiLAGFngr2emVmC2
2BFFIBBlPxSvWVa5uAoVtwoCH1xCTjvG8zJ0/nTINsjjWebSgLI9ADjx8EtWxWbzHlCBPaamjSro
2CPhn9rdqF3DLO9K2Vd8Dq6BkB8qlpSoU+Z4GXn53xsjCkzeR1G2ehf1+eK9eqNn54+/ygiMfpPC
THW0Le1tK136S2IMNlEpStZNR8N9uAafILjNxT+ylFm53wYL5M6b7FVuQEsPGcAZdLZpqXyOCB7H
07OEvTiEVxMF5XJjlpGp3UQCdxmq44ruik+LI6/sID5BSZubnVdPUreXjuTlrdBB0f8KQGXCadJH
Z4Kv7u/h1uSFc2FKOegOhXwxUePQO2TDoe/DkucxvJcdyJns2sZmQOneRzwxdVRQRIXusZiCRuse
fcDMjr9IEPtLXNr7rF1cOHC9QgseMTtou/BqpfQLoUJA9GVePqdRL2PLHSKwDXp13COKtOa5D2X9
xUD3PcHZJUI1diX3zh4ddPNpthVVFqszHMX7zhcgFuYRBfXG4hqQxa3wcn6u6C6iIpvvGOLOJxQK
xVVnpk5S2b68Li2tISY6DTaCOUKi2Bv1IxhkFZwHSrggxg6rMdq2qmqP42Tir1nCXkHjMufqE/BY
WvFodZs09jlH5Q5Ysn4QhaGAhAJ92lOB0iGmZe95x9F3p2aXNuHyYazponsczGqwHsKqqLydKtr2
2whcbIxFCSLVbFdjphsZSyvfU06M4iRzr5o/M2PZJi5U1DZm2CrPDvjH5tQ4NJJd3xdpD1GbpKbb
dXtXm+JkiS54q+faZWAJ9yHrEgaKkERjHWhxg7vVlDvb9OT0iigXQW889vg/EtTGA5Z0adko3hlu
wdm1XeywA3X49YIUbIlBWQb7oPLrC2OjSAi2NmxmcX30DaJiW0PUCluop3FgTPmRpScfTLBkRuzg
+jgNEDDKRDIw+1iR0nJtpNG9NMyO17n2sPD75U7zYe/cKA2jfYnq97uBrJ7hYdlnVwaPYfGV5lLl
9yCpQFwK1onFiQrGvxjdADIWj0hHH53ZLR865aTXGHiyz2y0eOdDtS4YKVLJZGRdCyALhakAOnjy
To3EM9z02OtYMwVNx9M0IKpgqbzowWJ8GOwicLVni6EFCF5U2y/KcfE3epVwT60Lsm5Qo/c4pFl3
mOzWfPVHYcVRgEMmHzcSsSNWHSOe0Dd4PWFQ2FKAAIsxa4s4KuZoPmf+iG9CtKQmxFmqoByqiHgG
NdINw8AItH1Au4QCkNCLQuyy2QG0QuWTMoWZ+gDjiwMVmaKg1eLakb28ymwL+JbpZVjskej2sD+D
CT/c1PIq0akGX90xD7O4oQC/HYyt4hWhC0mOmhrDsV+lEZt1QEv5jgO9xBPAuOQO47+Nad7ve39f
zVg/dg50jv06LHxN5mH0QNDc9LvZ6X8okbd7OxVLoiZPvwU8LebLBS5Uv6uHOXwQ3jhJfpznDTQE
BVOgxu6unTq1L8McPgQC9lQ38QgQ/dIwcvtD10V1AT9D3OEiKRPcCfY7K3XZsv8IIp0UngCbESi3
0DuJgR484hhO6V7mRVjz/B2d+rK0bO0dJl95z0aa98sNkyuYfUiMGx3XfWO9AUzIdNwgEb7p0D6b
+0B5mqYgslmJDqnpNfvGKvOnyltGlXBuUtVRn+9yZxzC7X3zb5WjGEM7dpfehHXjvA7of7N4lvWb
I5rudQSgFedFy+wRr08SRtnMJV+PbxlASUDyYjESg8rjepRoAwRzl69tJo3zWHJT78aiCm4nOXUX
kwe5ho68umIuEJyM1AyfmRgXAZdB5n/0Nr77xTXFwzxq+1yJjnSKcg7VVq2ZDaLulhFPIAR4FAcC
xG7Fez7GTREtx9az5/oBF2+xGxlu7UYudTcZHE/uKV+sy1Z3UHhLZb3mqV5eo3Sy4l5IE90VCLUm
rNMfGN7Mneu505eQcv9ouan10eGNfIXMqT1SRnjj2Be+srAPrxfkp8d+nrjrQvmOdW6666Wp0zic
IGtzH6x3UWZAuBgttzlyHowtbYZwdmGAbJqvvlKDPb6UDDt24UKjMpDsssZLbnXPRli7j3Dw3SZx
meqf+76FQAHKuq4c55uWTP/HfdUzDxo/OKCqZt6xi0UC8UpH2zX9w+iKzvVupxKKyLIXYbip5scB
XzZKiUWXzcCuASlcd+tqRN76qGwWvfbO6UxEQGdTbkTLMxZDsD9psSjvmwdsvjqVXdhM5LK4ozlt
oS/AN0YeXhU6a3ZtKHfLyCp8gITTYK2UjaGpwVhW/mguZ6kXppixby/ewXVbFX71W7ChUzz0Vb3U
PMe83ATpMLcoaHeG9rMMqbWL+h+j3AZ+OywajzY3DQZLYA96zvvuuzkYOhA7Fq1YSPaiV7rK2aQW
WYWOvc/Szd7INTiwBsnKbDWH+9kJJ1qYwlkg7Dx3oUrncodEMKTvQ29QLOVNWXZCdjuh/NC39mbv
SDF8SHg2lo75Ln2hE9W5lGTx2uc8GUg/oSuOwGLr7ZW4fmZGNYCTZQ6GF2lkq+3FRRpW/BkuzcAn
mmESNMyXpRZp7ScLjLNgPvzX67m/bpfZGgYoNRG4ETnFko6dzF+3hoWn0Q9kRfBZdf220Gh+lf42
VVTzgYM+F/W/WFT+VVm4/URs3CwrN4EfK9+f0N0/qXIZzoWTiWP2e/PrT5x/1VU7HnAql4Y4d0GH
A6VaDEy/RclS8NeX/G/RHP5ZEsn/NaTb/4uRJqaJtu8/pQB/g7X9R/3+8f5HdvPPUJOfX/I7qc0l
IBYaMyoJVvbcK2yYf8s1CUmhgvHjsMu3GVCxz/9PlAPB5wRAkRsUmoiwWYpxPbCy/ZldRYgpxn7i
zpAZeCgd/z1cM1fqn7bMG6NgE/hYKF22TfM/Xsml1duucFzjFBkGDBISBtaTjFzx9Kf35O7Xb/hn
HsJfbxgCsvgxUNTo/rh4kab+ww2zWqx0GJobJyTL1hPeWUoFaYa3jUIq9y9ulW1l/w8vCckYSlx0
cogHtkjFPwvY+Szwac1OetJETtya/jhfs/hnybKay13vN3Bs/usXB2Lvbz+SDEDf8kzEt+QBbnHb
f/6RCNW8AatKeir0CDkzHbrpisVPxlidUbbHoa6iZxM9tX0wAVgyUanRqh59ZjXtcfAymXjz7Cqo
vC0HX1mMp6hbjIJl3Gh+tAgvGBGL6EhNGR3VSp5T42ub9LClvaCYaO7rCkVbTSjXF2vy2wt0ZGRb
pKwDUuKS4AWhmtw5WZsf9cBRX2QCK/gkmnsbJ9B3Fqnrc16543PQZ9em1MVeBXWbSIb0p9V2qmvX
RauR5KUj720hmx9klXW3q6PKL7ZZAIg10/rgDXlLEdbMiexaBeI1Rf62DvYxBIcVj8AY9lbO1AhQ
mLgMrKm7oVXAHMWx+27WmXGq/W0MOBrqNGjOm9hdotTnsW9338g0aK78tVlYKa25jM1BUauOoXsw
hT2+FZURqWq35GMgaDa0wi/2Fnm2p8VV3vblIWgDeiKVcp0nZo7cl8K5aT/kGPRvJT7blxLm/kPE
yZInyhTRZxliHI8xmIHlbmzdVSgMiuUwziEVGZL+/KPK6xCyauvWt/CxQub0nKZXAeb0S81k4DnU
K8qttBgZLG4LvnJlJQfHzrvF6vUAvchM0qXUDzk+qr2wzPENSMJ86BZzOoSzb5CRgcP+c2ya/Ji3
+Tc9kjiQYVK5zKKQvbe1enmzF7w5eZvW10PdrC/okY17B/0rASkYomKxWBVT0dk0wAWWqUkmB84f
v/DOKZpghC2t2Du6qK7MMpOfmfCnj8rSZb1fs9Vv98ZURBe8BQJft/9tmOpEMUq7aWtQZfBXPk1n
UVS47mVqTEtcgR2PBHXbkPb10ehDKgVmsRSsqsV+CVYQo7kfB/10WRqjy7RmyjAGEGPwjqI75S8H
X51UOjtGQZqNlj88pKq2r/xc3HmLUlYckgLFpc3ds1CPImJ3kTBY8/elCQxk3sZ0DVZj/ZhAxCR8
st5Hz/7zlgIe48E6TQ+EgxkJeoIHTGbFXnrrqyFH58Zec3tv61XcGMG67lXkq8e2jcjZsaL5oBv3
vlXNS+CknX0qmAHPbjwxl9ffWr9AbEDUG+WMLxGH1LEOextgOg38rsqaCtOiLXWV6Hrw16tQ1Xo5
15GJOSDJWY+YcWpQwDxXQmFMReAkhcp4IzqgZ3oW5ZP7G6MJa1w4q6eAqIl9ZIkgY/HLzCMxUuRl
sTeYfhxNYdse1Yzm5nUxXIz6uFZsJqShAtxaACMLD6IUZDthC55wbVZqzR7mytss/X0xZzf+wOII
ciH0w7uMCWtIdJ8/iPwySo2ZpSyGTe/N7tm7oWsDs5vv4WVE9nOJLdA7MGH0gs9gYbjIuh/POXl6
KMXHx6pBI0TBH4nqzUDI/RjNTXEczZbHcNcE3mk2p/o5gJy3+eTsVMdK+s4FYicox2qdlYw9I4+O
3uQwPSXE48paFu9kN4YZ0JRrurtmjSzomx30OzFs/ztI/fRRa6m++QCBw7gF8n9g1+KcuxqlSixd
xnSVrN1zL8z2giI82k+NXNukGVImOgyLu8vBddkKBXNgHSxfdLt6LJgPkr6XtMIEG46Cgn4LHt9X
NnRbKJDRPq4C2EaMRF3S9M6quV8ct//uUkle8YsU2aHCksgcOWoI1yL0Jd+PQGrObNej29or/Pe6
ocXGuz+DvBFBc2+oKmAzj0yyTRBb8meeMTU/2HrWz445LXc18QmgN0iZfMyaHB2DoIyweHhU4KFx
ROx+HnX/VhX4/2WwHY6aPxUFf68CYRF1LRrOP3Be1s8v+a0KtMyIBFPkmlTw6Gt/FiW/VYGWRYVI
efirCQy5v/1HFRhQBfJV5KcG6C8RJP9RBcL6Qu7GPNDBIIdd699BeoF3+WsBQw/k8XttuSAmv8/f
bGjNQONPFJOCyNAjaYPdraamJkjA8zvzsuuB+DVJOQTTKo8VyIHGfEGYRQNXtX0jnuzGnVbSFCn+
7H09oo9SJbcOmvbwsfAZbPlYHMq2sGTSK0K8SOxQaCp5zOpTCRbYYN6IobGZz4yLiUhiqMQgZ+qv
21qXwC/nguMsIuToykOteUFRNZvnkji0a+2m6ROQ3B4lmv9qiG4+KkI6NlIMNBev7K/Khv60KRfu
Cs+r7KccWGqbFDmPLRLjFFMEQFDRXrEPUdzkK0WbX/vLw8q0/93sSXvD+yLma9w5bEHsfOKJNBKh
tKKCysz62EIAPS4zIu+dF3XF2W+yIbiJCKssE6FNDkTDYMLjk6lznMZqlsDcUUnnjVud+nRUh3Id
AxB9Rss3Zn4I5raZUwiwXtq+TUpbDwoW13zsiJXd5UJwUmRsiDlZM73GomrGHczI+RVjvH5O1y7w
E8CC/XJeOhyrTKc9XiibBWm/YpAaYLtY9VGAO2TXXc17P+sHKxbWeKUA1GxKNYSH8JXyPiYayDsT
txc8R6VeruxJkTNblPAjDrkYUQ7OXOo7aF3avB+g4ds8ApujM9Vp4nfeggCinALs0WVpUN+iV4rx
b43dzpSMGFi/Nid8wvmO5a0MD7ZSaq+msksQ3c7ZQSMs22LV+t5LLFGrH0FamO8kE/AQ9bgbD1tx
tcf0rN8byHf2AY6JdwQZ3D9aRJFeQs6pXzuUqHFqzpZKoL1O4J7yzNzZY3CLU3/cSTtP98grwJMw
a4DDb1qLNe8z0rgOYGaXfR6M0e3iDWiB0lEmkpHJRR6lSxB3TlMBJXLQVnm5pBgqje6MVdU+Tw1C
NMB+6VfuBmROAGmij7SZiTXUgvzXYzYN9lNaF/KsxiY4sN8kvi9qU/HISPSbqTxjN+tw3eHNYuDJ
HVCcu4AVBQqphbyIDMz3VePX7kWVe+Hb1lQcZ5H7aeyBPrV23kyiiuB8dHYiHZ4Q/403Q2iuH/XU
pDswHPpZFn1zSlcO5sQwzIg0HoPh4Nwb4lZ3S3szeBBssD2UZRHbc5EmHsvvnZWn3Rc/G6ZYGVEL
mr/IXiYKT8bTU1o/VG5vJ2JFN8Wq/zh1qJNBU7sc325l3sPVlolGjRwduta1ccN4qZVe/lwqSW/q
b8eGqDuYdcRRWpU+0++Qm7xp6GdiB0gLnr6VZuHuIIaoxENScNogOeyc7fdF6RcwDV7SVlm07KLZ
DkaiRBzUzqQW9kRHSP9OCbQm/FgoDVKPvzaA/30q/otcb27vzdD8z4cjj9vI4n8k72NXF389HX/7
0t+OxyD8xeNbBZtxAjL9ds79PiNxYFoy5mDuuEW4bn/ye7y39wtrKWTHNstdFwQMM4XfRySEXSGZ
9AIP94dnM7L8d05H7yct8S8TBXKsNnMH3xN3DFaBv7b3ko13O5ZFd2LoaKl9lFeO4vAqIlozbFt+
C1U7ITIwvI8KBzK3XbTFjfIxgM01vPHdiMDqqUwL58VHankHQKB9nIWfAiKxGEnQSYN5Zkx6grnL
KhEnhndZUHTj5yDENVFbSOKORSI7DNQZkXMV1kZ+U1kdCRAEjzgXch3qYU9bs63vtFZWUklCPXco
M9sfouF+ZzGvXciHwoWLWS53VU4GOCS82dgz5nUuRuxeDQIery15oud2fgbcjby60/61jQqwTyY7
dc6SPTpAEMxJES1su1+Y0L6ZDb8UXrd0+s5P2WLmXPJ+klS2grwglvE537jW+4iA7/OSwuFOeDp3
1Z49qYcAO4yCvbOSeF3wgZ880pHu/NYDPY2KP/1cfQ+lQoXG4KWnSeT78pu9uNjtXlplVg/EPy53
uBnyWyXT9qkXYXc7iXHWhJijsdyBAUEfk+YBJUTdIMPkKQ/WLV7zPrxfKn6vwUcwEhO0Qxio6RSo
ZVzU+fdrsfZfrYwoxbTuIGywZjCtXcqItt1FteoOQdiI2FuDM3LZ/hZ5Q3Tn4abOr0rmYSfB+3eY
uyG6QvwyHNc8V1c5seiHJZ9B+BQe8iXLGsJ7w+VqKSt6iEiH3qmxsiZp0tF6SjvCqFCmOGShFe55
kUF3W40DIoLVbfTeD0q4/ILn4VBX0t0VTDzEiaZ74jVbzoFJwPCh1mZ422zPLz3yACeJVlx0CWp4
8Yl/kBBwerWt2tPR/dLDi9fajR5tAq9pXVYiU6MF5Bant/MVGjlQYq48D0pMbqj3EJ49W0q4zD3b
UrKKtZlduAtl3ikNCGw6SzD8+lig7r2y6SEV6vig2TvmErbYzp2onM5stD1YTaqXD4FFwM5V7izR
XR8aFnLj0fe/tJZ2r3N8CipDIIQQIw7ZIKweir9xdY7ZogmRZDpTKsxxBm/EeNKkn4Vvw0yMuzFF
akjYCDspn49BLClYRTmoPVby8MAqeLXlCfGmQRIuMaPmuR4GXbzYPdiHC49/kM9z+bwSYGE8ajUK
4sLSa9Yx82UxT+IlH5obYGLZVS1ZlH0rPQPFLnhxsnyMi6wxAbcHdm1+8QCFHYpVI5xcp3Wfom8/
mEC0YnAENUiWTD0XE6tgI8q7a8FmiW3L9FBKK6d1723GJqVtoaDhGnr2yebxT9zexlObOemxG0dK
b+k5REYB0+jRk9msoHCgHozJFtknQY52faISXVCQS1vuOIbZkoRmeYaR7e101D50KzqSUqTnckYm
EGFVvVDQPfbBgmrDnVj7DN1yVKBiP72VJ02djuQirMcltMojUZsW8sopgGq0PE7gbXcgaY5A2r1n
a8RFUkopkb3J7laF5gOjWzuex5WPbZNsZC7SpBkmDo8KPzukLZFBzCsvTdqG7wTeQqmx0zeAr+q0
qKF+JGU4vC3nDnTrJv9wazHfWciZDgPmQ5RVuT66/npTDKE+1qihk5xcS2gAFV0x2p2E6qJKCoiG
/a4K17cuDTwGNMHt2o/XEwIbRDP5nFROh5ArbfFr+IZ5PY6puvVJraWc7T4inrZHuplwX6QgjLpx
Il4h9UTSQVk6rV1XsBebjYuyKVD61nqOZZB97QqbXb2VF0kVaGytkeyYhnbjCzpoBqZNNn0p5Thx
YSjjmI3LDzn69VHnpd5Po7KeZstOvzqVx8B8SXN3AzI2JEPR0p0lk+Tq5DSud9kOBUZiGD5F3Gcd
02RZuRdkftTJxkm8lz2zlAL76e5nXzR5bsNV4a/BjRbk88ZztRblPhyK6SHCV/IcDWy4HQBQe87e
/Ab++PDRdhUTUfyA1SumquZgyXmMoRiHh0ZM6BTXuX9DzWG+RGNm7Cc8pUkHJ/WmJbHrEl3peGqc
JrzHZtteC38xbrHRQlccgKcjOpGHTKz+zWinFnl6y1RBvV/K7CqqmhDSZIs+oJ4KGSDgcRhLEVy4
7lzFvt4DjpbMtuXcOEjWcXzmC6LAnol60KXhEeUkoZIjYYdgI0GDwix8nnpTvHDFtcOukKq/NJ3x
wU/L7h7+u3lDokW7CyfeaVlzGbjqYKJoTBZo7Sfbhl46C5c9fBqU3x3hNt9lM1L5w72DgTIxLeMc
9PUFOHhwg6UePLqCwvrS5XJ+IGgu/GS5ne37CAnXkNpfjUj+KEioefVtQj8MlvIoC70vrYtilXuq
Yj1ezcQG8pxb9ZB+yUb3uDjl1xRTDCY67whacYrXlEA+p9CvmiRl5JUdptBgfB+aGq6qY54B51f7
0bL774TtzEhpDKSvIWEqsy3bLrFXDdzLT6078CXswYWq7lvLv2mzqb1qVqI6trxh9MzZXEwJtgvV
M71u1psMJ/yeUcCnRAyhux2lFPVFsTqs6525PgUWgTEewjo8+9vDtfJwFeXOECaTO5L/ySm3Z5Jd
vOPgejJIzyGeZDAJPQiKUwfQ8ftojQ+E2fxIm4GGvcBDYARvbW0R/OlNxZGEIJw3xB9c9bSXMeKd
ty5DRrSiRScekLyZnGQBJhKoV1nAnMpFN2dn7s8evtm49K0vBevtK9CeMBkKn5nfyMLFLgm96M3y
OM74c7ppeXTXXKAZzdsYFFgiget/IpFzk8khHSSFNJYUAsBrnDaO3qF7n/dMUCYkFqI5LLJDwGKE
3+hEXklnSd/MAWc3W6w6aULvfrAmrivvW2M31rlYJcJjJnqXfTt3l3KwvweNSqgLPgWIpnwn+ZUg
Sgp1CokwjoVL7k4xIPacQz8/UrEED5ahs11eq/KApGC5RRqX3mFfuRj50LsaBGVu4kYRbuLRXxKF
GmY7nS/2brRK68bpyy9L1fsPW3DJsVeFJ2Owx90DuskuKcmZC4gY9uBVxi5H+pUxCFLL/RW2Z3Hc
is3Bam+7YMoSV0XIrbsfXpGdBoZHcW6Yt6kSt2uN1yefRDIKLBJ983WsI0xWYnlSQt711nTLROGa
ag2Rrb9q7nuGI8x1K2pA7K265DZHG4qy2nPI8WYr4XpXbYn5w2+GNsn9MbZ1QAihUTXrnY3W9PK/
x6H/JznGlGKsOP953/cfoFha8S7+Og/dvub3rXj0C5tZH+ILOEkih/+0FY/cX3wLJIkPOxyAkBdh
D/+95fN/oROM4ERErKsJMv7TPNT5hcklfxvYDlvzLZXgf/1PdAnZ9+639fSvSXR//Pdf1tUhQ9c/
L5Gh0fMv/IDAsuC+/Y09AhjbZp4h3bNXh/jXPEgCYzvNxxUS/UWdDR6Fdgeop1NKf2IMDa68aitk
QstSDx11VSxFb7zXQY26mf34zQqR78lnokKwYu8TSyDc4CavZ/Ggy7l4aohBh0kyF2dyzayvXZ9C
3SyD8gLpwB44zvDBQqg8LQbPPrb0iqMNBfr6DYAwwTRUhDb7xMp+BDVQXSDlai/TwKmP0iEsEJXd
defZZCLXKeqfsskvrFlgNSoaGpHG8J2dbWTBBdBQLItpvdx2fVgf+zqMrrTISP9BVmPfL4aMcMVW
5rWlC6xQcBE5jzpnONgBI0Wrs7NXKyqiG8uo7qwFdW1qW0/IPrud5aNJbAdU9exue+eHo6l9ObPZ
71pzS6pvM044yy03tkoABjCCUD6OjMiOXm32n3gvh4Mzgp0eipGJK1FZXwa39MFRkI117JulPEVi
Al5KIbAzA20lk2XLly4sUsRxubqfumL9FmmlXxEkO/cZdtgT9qKRdJ9yuWfuAJ4VLeYBt4i8RIQ9
fDSOXHbo4oNDP9fzMbAqXka20BtWbX2aW6LshsqVn0bkxMXo6cSJ+kswX2cXVvFeQk0Hw9u1O+Gl
103VN2cjNM7oGKsdMjJ2tfM4HIdh9n5kyEmR/E4FVitXHWENp2cb8NMd9J2VsaZREmaJlsmgRy7l
JT7G8jnTRfQWDD54DWDCODrYWfazGp6i1C2uV9M3r1n7IU9nwVm8gLIXV6U060e3c/sjCjs7ihU9
8Mlb6qCMq9px7lcdFNdZ5q4HHQQ4dNjgBg/Qnmjn22kId4Vw5s3LbN5R1QUX5FoTv1yubv1Nwr64
SUnpOGHedS79if1v0/to18OgeB3AUlM+9N49OsD1tOQarboxO5e28jbUZZfdUreJp3J1ogRPfX1u
DHnu23Tz2bReSOp3b78xT/Cvh8ytzvC1CUkqa7TIDb6Tg3Jz77bu1aWdK5fLcRhPBhG4Ms+m91wi
ksORVll7u0+Dd3yP371hac6Z7nHj6cY7d0Pq0siTu6yD1n523OobCcN9lhiZa78FYfvUzc76LESv
UTC35n2X+8RhLzlIVoD7TBY2+NdNPluelSjIp+/YLsu7gDBexGqOE31DnEby1bxlaK9F/SUszCaZ
HYPZ9Vw1l2XGh6gch72BxDEVwvV9DBwxodlHxUGEl/U0de2Z0aV/0SGcbMH/JSx5G7J367K6dyyr
fvDS+uRrNV346dqe0Syir6PuRxMZOW+E3RbngAr+gINj2AWCZX3aLuUDu0/3+4ojInGqkjjEHNN1
2XvVK9SD5UvQ9sZ9bzddwgcawIfNK+ytqLLvjHE5qNofLgf0EGUSRQdvKptjKvBHooas8fvdz2k6
vxqpwivARO2+NIEpt2RliKRW5nzTmvP4zZkQhKNE2GGmCo6YSJb9XFuSgHJ2Xq8TSS09bIKtRoBH
2MFX1dntKrrqaCwTeAetvSAZ54VopNBgPEPc3J4weGYUaye3tPFo/pJRzpZxXUWIjLe0Jftn8BLN
+nrZIXK+1lsuk2UZr+XPqKYsYwxe1BGLZZ9cs2gk04nU7Re2/owGTNS/LBSG2N4yoOotDSrt8uje
Q0N/Fj/DovC5TvfFZFQU3W3i0cG++/j9jyU7vjtT+ERO9fijbuYthyr8GUkFlNnf4xiOnqMtsWrd
sqtQthRU2/PXiOSKEyfiSq0j5htSpQsuJVVeidIHM6yN6KqR7ng3bTlZ5ZaYZaRFjVWt6ffdlqdl
bclaq00OobelbVWqsU/+lsBFamV3yJfS/g4aUV4rYHXv7s/QrgKP8mve1P+bvTPbjtvItu2vnB+A
B/rmNftM9hQbkS8YFCWiCXSBQP/1d0bKPiXJt+zjd7/UKNuiiEwAEbH3Xmuu7JF0BEK9UDlEO0cn
feHLwWeh078Mixwwy6Kxh73JWw06Jczs+eqr1Fs289xRFUykiYU0wvLNpDPGnCAfedCYxESG6+EQ
N/tlPydOTyE9dUcRLc1j0QNlILOYWC1yzMTguNtmgKFIVooOOut15plH+JmvU9As0h9PkZWIV8S+
pL4jUaI6YrvNeMUvALTRU7WIaFwJ2UYvwvezTUnD8DOti/jAypQe487ezDqbbelz470B7nNqADTt
sBGqG0unuXk61w1lj7orCMt8TMYw3kHvMj+l5yg4gk0NzqOGv3OYFF23M7Ux4v538xwjRy2/0HLU
6XKA46wN8VyY7pVx4VWmjbWjwgEH/rYevdJYWZAkMla0zLzTYyP2/jxPHnqPgwjtExy068qJujuZ
yOJQp7zSRP8GgipctbhRgjiUHxF20yMNZxvp1GhcZrhZcQOXt8NQiUPn9S9YkpBV1doZECJU+iI6
/wVj75sZ9x9BsbzQ9bmvLETmUNhJGXdkeWwxG2xbmT3YMmlOTRoED4TG20+kZ1fvSOKm5zbmB4eK
OMA3P5sZcJ6ahE/Rnxqp5NDtGaXiDr/iqIUKHWOOMD2C0erOxWtEq3SisY88f+rDW9nJ2f9MW/yD
jEsnZFg3cuOQWdiI2RAPruPa3AOSb5Z9iTz5KmukUb80LKCcvaJhY02x2EmC38tTaIgWiXFubzjk
iQsrmatT32bBizd78tXUebS0jNPiIkg9q33AcJLG+2IRBZNh7KjYjSBcefnXMJ2U8ejJePJQr5EV
g54P4/VRBpmzqQyTGOiornaDr55R5YyrdqK9QGARNozEfUaLOx4IFyecouz6a/7ktItAE6+xGJ+y
1r2kG4yOzTRqbyWwuz9hOjMOnEUeq4UI+9S3gxM7CDR6I0sgVhTWOqEfes0QU1633M3T0jGmS7Px
TTPIT23kG9SBBlF/1TTTudTHLXBpPXkRTnuRZUcR70DZEsZRx90h1P51IcNsrxjArOfYvSupbkkE
NZLj4pKsAngiPrWlnZ06EzaDVZDyBcDjEj0YFuokkK+94xdrbDO0eeWQYS1R0RYKBFPVrKi3Y+w2
E8A7wUYWN3jOuc2Hnpk6sj+73ANgNT/cHiX8uhENzmVG/I711Q8rP3xWZl8F6r13Aym8x1hi5iOv
TxYZ9eO/Rdz/pYgjlSxEVvzfq7irNxDzb9XXH6u433/oj7kdMmU3CACeIVNBivxDGRdEv1GleQ7A
ajMI4Wb/p4qLfsPXFHIUcOEKatXxfwZ3wW8h7GaLORM6AxOg7T+p4v4kBDZN/Pam5sEiAPB/1cxD
ssvbMhXLIUgsb0Gp51aXyZTMj6VFnyZJPG/9w9fzexn5Y9lIZfpj0cjnNQOUOqYHHdQhj+kXlTMG
T4Rviz8fpilv7zjlDmufI/Pf0Pp+0ero38JETE81KUst2/5lGtl5ygSFmE6HuZOk7NiTvCOHlcZT
4DZb4M3kcLIpbFyZG/dqDKbHv/6QiIv+9DEt/8w3plDgan4Nl2OsE2bDHHSHGo4/5nSY1Tvs2eZh
AEvMip62pymfWgWYIoDN1MROTDXXZAZtHNPxPtUhKg581eF8pUatWUssCEUhkBxUH4I/C+GCwtQp
DGapEySGakUe+Ez2QzjPH7Kbxb2ThwJmQLgcIE+zMyAXPZUMCj/HmSSMYSjP7W8L/QSwE8aHLKXL
wZST9YBcorluR87VNp6jW/p28Wn0VfOGxhhRLgKi+YOo7WU3VMXwVPTVvFfAJy5BbMCdjbOQYz7O
S9ZAs34lQKJ5sSBBmQxps+hSycnGm+rH99EQMIcbVEMWMF8VSotEo84hEKG+2tM+5WOagbK3wZLZ
NExnuCWwgW88uVSXNZB87CwJGIImyNq7GoMzM5KA1GIUNSFOx3Qh1Gli0GaW48ZBCXMSvS3vVNnF
p6XnxOlLi8FSt3A5Tjc85WY5PMl88T9xd+ztotBpVbZHVjrb8/tcj7wPgcUzNFbzY9rF9Utvkk+I
f6gyD/4Y8Q6NbXxyuipiHzCygwQU9DH2zfxotvwI3GX17Nd03uIpcY8y6awHckzUc04E4yUAeQ6q
Jf4mvJMU7iswZEwx/H6hSC4KDotNjLq4GmzYNLa4b/w0WsEk8de5Xbfvbsw/JgLN/zrJbYzzOGA5
arq9fMfyPT+GJO/s/awvjiCkmus5aMbN1OdFulGYvivUTFSVzIXDVYcfDYWTMe05wYr7ZAQQ7Yep
vHYxY5CqkgzfyM7RsONO7MpCK3SJiHjlnDY8xWjPr/DE8lc5zJjgWYcra+ITR2BlrmOhX3ZDejds
f8PaRYWy9cnHXXURg91BCB7FARnXN0tkEFsy271JAApuievB04zJeINgx4WW1/R8ryJp3oIi8tbT
GOf5psMLUG3qNAYRYcbyHfb0clWN6fxoj4hpMVML6hspdgZJ2EiRfOshc7NxkybFsrMMvluVcB/z
Xn/V+hEtEK19wzkgdouYkQvJhTvh+jWjM4vnH5Va80KScUziu3gZDdWf0qwtb5LwAzqoCezAAD6B
Iri0j6nyXk0baJSNm/YpsXk2V7Yhsr1t1uGGsKxXotCGb50bNNdN7vFQTvaAsocb5eML3rGzNzcU
Re5N1I3eTU9O8kOVqealp3H+anSIvEmfgClmx/WrU3rzRU7CzacpRGvN3Dek+qvG+o1cK4Wqj57U
KmojsTl/uDDlJVC1Mu5xW1fdZiLJ4moMZ5QEyhD3c90xVB0Svh+LZO0TMP5y7Y9mduhqWlrrCVXB
3puy9r0hA4nbVArGTnMays8WRdFlbs40q3yM7oRL20loP4cisoT/MuCA6N4zMEwvGZnAAtSDs1RE
NHaLUTEAN8f+ijlY7J1GCiD33hHzvJLuND9a4Qxr2O+ZL1g4SjeSs/OO5xCSfoeqk/Mnte+Owdl1
X0cco3jCTi7tts5Uxh3snnvD64H8NeUuTAPvbiG2e+UFk8NxMfkUe/F1iSeaDhkvUYLw/Vja4lEh
zdn2Rdxve3f+koUlrs6h/ypSm6ZVleCJdNNjuvgJOuq+uazLYdwWHn5NRfreVwzIcptkCi+vjHfF
2FonUnuijTW3AdFTXrJJmgQPyuLOV0bUDGjzl/hEstHJEKR7Z4XEmdlEsTy6tllQoU84S03YWBCO
wOmWRfGRNEsXQluuiBFX7ryO3Op+roJsi8gtusjTpGGMmI87P+WFlXlpXWRzTA8O7vKRtpa1po41
jyZBmwdMFhw2Oyfc1iNOucYJeS0rZtipGTRrKJPmxUjy26FPrE9IcSKKv0BdWhWpNFub7/4dF+SI
fkJGEBTKhXu4SopuONhNFmBZx5pbx+1lr2ywaLbZH5MxspjCRT48O+ITNnOs3p167PeJl7DnsYGH
AHTY5lJ76gAy4npADmWtrE4oCBx9Oq1SYeQcjKfX0KMTi+d+uqiQTKLEEOIFU3QdwIjy5z3WcUJl
A/Id0b2GxAkOroO+y5F3nM7CnYtCIDg2rK/mZmYRYaIvGtzbCFzrK4bozcXI7HBbYxQ72lOjNk6a
8lYp1JBCriqd5TB3lndq/HZ6XEYnX7c5Zp9QVYex2DiDUZ8QbCxvmIa8oz2XywMm2DpBuxkdpsWD
ydPH8y1EvWUzxL080aJw175dlDzuzDULAFVb5TruXaBcINnxbPVkeI0ocppwJw3AV0YEnnAkjgd7
tJN/Jks9W9HfG3durCfswDV2Mi1I/EkwRFkGezme/mOGGdVZucOwSYwkeirCxNqjprG2vlOnx3Ag
dCiiTrmqodXBDB2N+xLEwzUBXvOJnAIaIK4XpS4iobb8BgfjOo2X4DKaOttnsAUwYQWB1NuUbiqu
GgSYxyaF0Ie+2G8viiV2XsDEQZAIPFBKK3ss1EU6035m2pab3xoa8MXGDSp/2pi5ORwXKYEplUa7
763CexmLPss2C+4dwIqJei8d0KJXlnKHRfuQRI4jI2VzHqFSZyvazQpBwFSJHXXt8KXOLaBRRIxx
LmjkHczyYuODe6+3IR6MC2Mq9KByDvKAx69Mj+D+28tIYm8mYUhhYSXdJjtMVRirNeo372aGfHpg
9tl8sZHoMLZr0LFwb0z61xyR8txhHyqshRB7VV1GdozzrWq6r7ThaSgko10jexGKDadhFf6oCjTT
zWzE940I9DsgOCYEsdnEm8SjgxekGb6KtPFuliwz7o26aV4IfHLSXQ8yI9wkwOphnc5lunH9qfkC
lWJptinIq2sLA9SKADV5+n74AlpjPQD7UF+JUMrDjU2YEOfkMiYnFXa8veUYCqobWpSCwSolqILB
FZscyNvRCfzqEmH4csA9P25IsmIxbnPcJmVjg95MPcXmTsKVcV8lUf+UEeV3Q/ae2FSe31wny/kq
IvnZMYAbYQ6UelFeyvmjY1S5yqKA40kkpXXLMlh9dRq/HjZGAp6K2QtLZaI1gWXL5cy6C51CgnxK
M5N7Z0kjrNZm2c77BEfghTnkfP5+GDfgpOZ9zWHrpVHIyYix4/gLmucl6KbiaNOqBRGBExOS/fwR
kv2+n5aYHmtO6qWVjYquuR7Wr8DKF0dhR/Lur4uIX7jLDLxMiylfYFMvwRxnBfpZUtnakagTuqWH
xLDlKSbPTh+HaZrKXLZ3sEA53qMO2AzcmFc164zMseLL7jvv7woavBK/lm3fr4R5IuZNPKo/X0tf
O/j6c9kdXHDL6dqHY3ITAGvbJnDwTkBvCdeL+Ga7BKVhkNRMXZTnHJaufk1iwl4NWmUnxiPzBcBX
+bnvSUoaMnt6HDlx7/7mi9Pu1Z+0qHxxeExtx2fYyfj0l4tFuCboEjnqYGSAtgZV+Z/mhheNcLz0
xuh56tiKeMAslDAPolNQP9inTqKa6re84dwc4EW8+uuLOpecP18UYY22RuXjI3H/VPgmIIdsxKfq
UJLGjsiQnJ+NCnt5uYzGsG8xlm1Ympft7DhsPDGQhc85utA9mS28pu4g7vPRlSen8HEfx179tcmK
4C7EmwC2TS6aNKkxYR3S+L++cu//8yASKxXSvKCodvzg1xByrzechuYu2duSPY0hGO1nWUbzrp4n
VqesGjcRotuPwZ6HA7g/VHWW/RbmzfOI/G6bwVHcGohV4X2V9dXQ2u7LAFPiCumLuDCRxr7aLqKb
K7LNq+GiTdPwCOpfbEwXD0M28UKD+MoPSZR5N6ZFo74FU3M/FWV0yQFy2VUTaRcuPT4YEz3cQ73C
IDc27oek9T8ZwAU/yjAxvZVduS5oHQYkHFp8zr0jOQ19zwKGbp8zO8UydQlULBIMmbxXeCtKVuLz
WX2qFnlXFcgnMb3qY7vgQB+VKCdcM/NB1ohma09xcy0cK2SUKDmDgnBd44McnpLFQDiK37Z4Regs
/BNQt2BA0zQmfEkZA29jYui09RKRmuu+ceLCODhO3sM+9PCMKHfDB2L4Rng3ThTp0MYO/KVIjoIj
zSZe9L/QoYnxxlRY7Nf4SK1wYBIQ2heR6aqvQQGald2YM31rphiG0H/xiZMqqrcTi3BKF56jPJGB
eGAhdDB/S8wD1TdLbOiqZ/yv/tqGA7JWnlGDc4ia5ers6gtTt/ky570gzRaVUT9wujKxTuKe6Cgo
0srvn7qseA1a6sdlspoXXJ4OmJQ5A7aqv7tIjGF2Wha+fDYd4x7EunO02DjuhDNk+1ikLHqh1xXH
zgvrN4RQ9Zs7w5nr7MKGUImTb+d0YXtLJRpe4t8GhTZS9PtFhQC6pJaZJss5whapXztd21VppN1F
HXpbdymYAc/F2CNZSujmq5yqpQoc0q6z4K502v7JtHrsr5Vdv3kg+famS4XVWFTPm7Za2AE65kjP
dk5DScqiue6CDLdK7LKakEMdbgB+UBnFrtsF69pbeEd04xappcV/ZGoj3+l6862US7FSVIekHLnL
oUrZE2VDDgZHIracKdJbqAaj7Lw50DptW34e5yC8tEbaLKRWR5eJ1bSnjCntpY/4DCp+Oe8ZpHjr
OqyGJyZNlPfjnO1D3QGC+dFcl+g7Dwx66BAgP/wIeUsXgqCWhmkQY5EpaCC8dJTbcJFurAogZzmm
/trCbEAAkz4466ue3IgmVpjVPBh1oe+BMxZHS7+qk17fTSFGCM9sU8yd+t3UlniOmMXZW9QcdEZ0
8ZpNJgV8Ornyzqxa7gzSER5bvRc3VVLFutczXwgH5ZY+9NLXcXy+Kt2UqItgvlgSrG4wUcLL82No
T7RgeLyleZh6Y75yEzoejprl3bnjUzk8PgD2C0TSdE5kSRVcEN98KFwOVMS6hZd97Ht4kGkPGInB
1+BKKlsajnz1upG3ZOG8E8z+kfilHy0k3yuycjlrTExXwBdO9MLChO6Vicf6HrbyBBksFRF1Ckey
vg6mW9kPNOcqcODIuxE5TwufSIt7aOIsvIJ1hKTVjkkSpLVjkjzUG/WWMGnaGU2CyaJi/kkgfOnd
2ML3PnHgMZG8+IN67vKWjuDiCvkZTByNMq8b5XuC8nqrCIx6JDuLvg3ptUcw8LpudFnWqOjj07lT
Y4Ts5yFHjRZyNeZEDP40eyTGpa1j8evP/ZvzJjkJerdVjdTWMI1vhKXp4zIBBrCASw5LUpli9/3R
zGhdNi6toaq24nsiBKvLpmYoKT2cv2Gn5Ofa4pjORJaeWq/PyuTcpDeDS6W1TsyOxd2w1de6iOrX
KeGw05r4BsaAdbYeGamuUk+274CguSFC9Nb2POFlbEOrIued1s+zbPUyrOJaXRSK3FUg2QFnXtHy
42yi80XmcOBLddebc4neBSjQXq2QR8JdeoSbMq7fUitObgAo0zYiz3yNu58CgJVoBZtfbGLd/Tof
b8OIDmkiKnFfjgNdJJhDGx/KyMN5b7A6WsB9mKQ3AUs+fSeaqIPhkR+ZGIDngGEgeY04hkg86g8j
aJB1VLr0z2pOwi7lMNK93HpAtq9WWc+NjGgQH+fCrC4Xp8cEavPilPoepBwPX5Qa4V20S83hfLRY
zWC5P80jx+RG0J8z68J+MEp0wDHr2Odahc1L6hfxif6Fvz63BInbdo8hGpETkIwRoC/HT8Vq0iAt
UGKXYKREXj5xOOkodkpe7D12dLqgdcFLMZtD/VrYBg1qon+ecJBQKnQcnInGGjc2zeUtmz0Pz3mZ
nQK+DTpH80Vbu8kzVf3MgNsudT2hJrpQrTPdtjRtHpuAUzuzWFoWgxr4MiE+7VOGjStCeNi1/KGh
xnN41gwSK6eRfplNLEUGQ9qTpxH871ugl0qHWNNtKxxxs4Q2jiEIEHS9DOAP5MdTdtEy4Z1s6U5X
qC6uAugqD44M+m8BhJF9x6Wj3UJtTRYWRUhT1M0XVbYcOSRS12Ne8ZKRQ5De2EH1Ogwe35rODTtC
DOdVGQTfAUkKVEMIlD5zKsldZN0z0s3CrCPOLb2HWcowWWRHyXEC8jEnSOTLm6Hnhs8EqAF2oKV+
/sfzizmXOVuMYfXtuwce875hUzlWgJpvJ9uYdwBMsz2OHV7ojFNlAvwKJ5PHk+02wQJYysuWq8Zf
qMhQluwmJT56d6khJisK2HOjOFDNq2tTmY7a2z8jkiHG28b8TCOBTzweCRMZD33ovixtkm4WPYnp
aKhsoT3zy0TdhycgrPW/o8rvhvm/MRp6XsQU7L9PKtdvRfYBKzZ7+3FW+f2n/nDgY7O3GMohIEVD
rXWl/+sxtGz3N1z2TAtdGDysJQy8flecujgJLYJ0UKtrE/EZ0fQfkyHTy9Bl3vfdn/+POEy/1iE6
sMqyKe1IujVBF2ncwI8IITQ5gPH7frquRodQyhEcISbjXNMfgnG4gwgzn/IJKcfWNEWHqssdHoWr
UJCoqJLPP3x7t98rtx8HmRZz4OaHgu57fBZCW0BnTImhU/18NfAxGhHRSUB9V1nXiUC9ioelhqo8
DQjKVsPo9i8BjuFs1ZZhJynbW5z08aICd830svoadZ15w9+RQhelJ/S4eEZo7Wffi79Zs2FNf1MX
27/MXs9X7Ac6txfQCIipX6aiLsdS7u3cXTsTxt+NPy3F48Ch0NmxpiGwGObJyjcZShkgpD58ylmY
zr4Ehmht2qHuviL1UNY6MxqPpT/DPNaVuogIWk8Q7lbn6a3owftjWVIbkimiJ5XKC1GM3rTNlOFf
ZW06lH8z6v3zbQhcxwy4ET7PhnP+0D9Q34LZgCLbFOqaqMjoqU7oo6A/Rc61aqp+ukUFHH1qYqv4
/Ne3Xz9rP959WPBIo0Ba2TyL/I++rB9+rWcyw6NvVOHYWaxrS6T9NSlKazJU06e//k2/tF5Qi9Bv
MW3IdqFPTm/4y3PWYN9fJA78azJz3Dc51sh7Y8a89ko06daUzBDXjjmHGA4cbyz/7qHRD8XPH5QH
xfZs+sq+z+rwy68PAidLEx2boUUmhIv23pso9DXQnlNbKKz1aja59fuxkGfBbx18o5uvjiMGh8vJ
d1pzDQaLiIU8gMTutI0NwIgp9bfGGJqNaZD9sIYK4bYHz6Gv9H07+Em2/tNr+ucbFQZ62SCTDbV8
4GqpwA83yvR7r/K82LjCAFe+ZS2ZiCvU1x06OSTWVXJivC6+JGFE4M0i050PWTHT45DgowN2VDPM
Sjj31/nwLWud4OvgIfE6/fUtZsb/67fsQJ6iSwrT2kLwF+iW1g9X6bdoXlsygK5ylxjxiLqQ0+N+
OsMAOvBJdJuleTeUMw4TmO+oOq1qr+y2wb8HU0AUsrxvCq+cVgFjAuxyJTN15N6rxpPNI2ElISfT
Kqbu0MACkNXAC+JcVdejJhpIzTZIEgvMAdhlBvH2kJYHQi2KeztPbpGGOdOq6AOGeOASujM4wdcM
BSubbdYGt1+WlTmG+WWheQuANNxTqhkMyxnHMJopKFEeugyFtwY2jJrdYGmKw5JP740iEKY3DYrm
sewCqD6yRyJu2w8ytUaxp54ADIGwMv4SnXERWSWN114zJJpGwWkl1eaIs7j4mg2Nz3uvuRPZGUEx
aBpFq7kUiNqaPWVrdCNH4lIAh8qdZWmUReEFYC2GMQkl1jhoF6Vy4F400Q0CZlAYllV3B7YaGz+7
ZmWEXVB8nkozvbDbqPnkgQXf91Fu2KAZyuUt9Ot2i7CcsncQIa0wyKZv5BuMH+TQAeogNQ5oR3UG
eEya5eFoqsfMICvctZr1Af2tPFT8UTLkNQoECAhYkPyMCAniEXTTGRziaoaIc8aJtIBFEhdv8d3o
QBvJzuCRnCepoy2igSSTE0yXPhTnIr7rR9mV5YpIDBJHvqZxatvLixqNSROco5alvH5nNpV3Do7Z
ru8b87oTHcFuEMLlsifDrosJA8uo0nK7qD+Z+hyb07XU7A/cEyv6L9HE7SJgZlPFVK/MV8QotyTG
Jua6LRgj36TwuIh3EnMwppt5KqLu0ledwxM1xjRTxnXPXrjzjTSPb5C4On6ylgjQeeAcAm93VZG1
0QpfPdzr7UREBJCpCEPOao6hnaxrpu7gwyKym1FhY7/cqphTwQ55Jb7DcPFYMSsbZ8K6TFsMsYOa
E3WrmNgTSZxk4YfRD0Fmbsza7khAC/vw2gONEZ8qJ+gCDyPrpJh90cZhdSMxJEnxbMdqWCSEFVVl
u7nwy/lgKmZKtO+gMK8D9H/FHk9eZqy5rfaz0ZSLtQHbIPBDitI0bsioMIik6qrqOS/LCOtdG3XF
VmA+v196aqkdRkTbukjHlMqchBM4O/u4HZrqE5uxcwIva4td33AF27or6OOE1rQw+8/nZrwqQ0LM
tgavSks8ntWfWsfzik0SO0m/CaqB25kFivNJtRAf+w3kYITUngso4YkQxHy0QIscaIkJ2oCCuOtN
VmfxZuljAZqY4jK6zWMiuzFW0vFh7JMvxgXQQ0LfmphRdZBGQbO15nSpj2lmQS4QkZvCHuHP0VAF
Qcfjk5B5P40Zc2NCI4xXVDM1YoWM98hmXAW1j2nm4BrMbIvR7q/9JsI4UwEXvvL6ii0pIXdSqxsg
MDi7OEut6oU4iio9SbLmp50avSW7sLqke3Bz23vzpphOTWjx8O56YiqdLRY6oEVQ4nNkJo4Uag2f
d5tZmXwpRurmFX3o4ZPy/PFL06bOAb1REm9D4dEFZAbI3+MVdT7taGBZ1wtZWO6d6jzrweqIeViN
KIAxc1pzgIzfLvPs0E62jckooE90kxlB9FSZUj+ceS7VPigUYL9pdrtwDc6Re5OOFRdWE3xlXbCD
RU/4Kni6S1bJdhNa0QRfR0WxfZu3RJvd22EVwURwc7QUHS5hDp9YS249YfgTw/2SX13XdF3B6pXd
sjdFoD+8vnT69vq6oHtfu17Fp+gl7gg9fRTLOhIDr05ToGG+q2iBkFzTcypI+G+sqXZXpTfScmeA
006Tou1KgeD1V6WRAm9H9SyRw2lZ43YepK0XDV6mNZ+IBYSkCn1ORgr2RHZFdAqHLAtXIQQEnos5
8d/GSg/6phYqpNNNprpgvmnnwLcId/2ElGXcq8q0rmWUyBeXCEi5SpkL2Kc6ZCZwQVA24HBEF5KE
mWB29rSYR4FeV87vohDe7dQr2PqS0HvxPAKpYlgTk38xEy/OGoKyNqVVAcELdfaMxxVQavRMX6Hc
lWOTgNV0Webmdkzvs7pTFwSD5N7Gs1s7Ydnz3AB1kx09tbkxJNvCrnhNFiN2oqNLS0x+K1mQ51No
8UhtR71ib3OPlIsduRfDlk1mlBdW2zNSjyPkFOy0Dn2WoJX5axuR5WjMHNNPS9ThfiVbcKZTa1nB
QHSZzV81lZZOpBuJjD023Bb8CVCzd0s9DN3VNAckOgyAQcNAHdySLuphGeEyrgkFUgsuN1HXVwzg
3UujM11aSrIC75DMY5PSl1dl+sBJRH01CRGlixBkCtd0qkZ4ZOMQSnaBWX7CEGhln60aif+wWjiB
zY+ITIyIvww7EIYWYOUnI27GL/CnjAFdjPKxMjEkvUNgDkeh7aXKtnh+eUgzu8udW8gki3dd+o1O
S2oG079y8Z1jf+V0o7Yj4U74hsKK6Uq7BCVrBwP7rTU5iIaGAj7gfgklT79wpyRAdjJjvUGC7cvn
0ZtpC6bwlngdsuiJZ71Ut1UEdmnX202U78Iy9cfV1L8kc+sZNjg07TEiTmncjATMuuTdFeFwz6w8
IhYGZzgJGnBv5I7CAU5Y5nQCFGrbpM4t0WCFf4wnHfqRTZORXInWoFldKj1d5jTWd1cFrkTKyEgk
O5WGIiV71DSPs3R572fYyBn0sjT4PrL8F9n0N50UIriYGP9FJ4VAuPbta/1jH+X7z/zRRzFpibi4
zyIqFubQumb6g2SoIYdokqEpg0a3z0SmP/ooFn0U29FNDmqAn0mG/m/UBXZE58PznABS4j/RfLu/
lnSa3BJQaQQhv86Nfs2pNrGGmLHB/gyUTOYRDqgonPvP7YBqrD2hgw1w1AjmFGm+xwtHL/TSYQUk
bLfEyhR0K6+e3QaQDakjwrmqDGpkUsxIMEnMHEYJGFC170XeTfFehJmXZZdeMg6MtRf+bQxOhtcu
ch9Nj3YnKp2kL/spvbQGpIsLsYphYKxSDGtrY8DoUJ4If2ZzAChVZGgAsc2ZL3bVxloF2KGv+UR+
OsLXbegmIxPxdOrT6CbLOlB5Ea/hqgwRra05IZBOWvQtge0AkOHCrkmr5VT5b//x/9R/jIB+/dVb
Q9nRtdl79z/1x/9Q6/Xll587kd9//g/TBA88Whug8JrN990a8fsbFAS/sW/RHzM5HJ9flP/tRDoh
r4nLwxoxYqfr6PMa/9GJDH/D4+AQFh7im7Bt/tM/8L6fpTc/NEW0vwDYGZBzmpCO7+hP/mO5PpMI
a3GUMg9i0jDGD+DcN/Trj4iVtAjngEz+BOd2G8X9Z0sY5NSqv1FlnEUsv14CAQuQgPjMtqab/nQJ
Nej7JgyZ0dftTMoZEFFO0bxgEMlsaTKg0bnVbkGEYJPwGpN9tx3tF3ewcbFuMK6CMefkDQZq10VE
MAacmjQgEavACnvhhjMKJKbmXY8tsxoeMDwqQ7zmDDT1/51dF1T3/KiWep+B+FLGdvYIgK473vJE
+JfSHCooLGZXA/NslYOiVlCFO9UT0wp2Mss5TLgRS0T7QOovkp7CFunxndvxAUINEQqNK8/LGU5C
Q2eYd4lp6y4uUK8J0DS2gdPPj14sx9iqJHjD02psy5wQId9Zuz7pkZKM9TTd9nWxGaZyzYH4fjLg
oMLWgdlSboeuecVcZu6zor+lcCDopvqygJnvcrGW/ljs0VeEq7HrChKuqvdycs29yENkX+b4XhEo
nvi9ugQu4jGlIXPIV/wy5tjCQdlGJN35Zfl3M/6bzZgXTHfW//tufNN+S+rqx7349x/5YzO2/N9c
+moERQEC1qvJfzZjhhqeT6BDyC7I+MKnN/jHZuz/Zvu2Fo+dLVZnb9bvS4lrscpEtBKRGsA7BDbw
T5YSx2ZR+qnB6rnIlQMEsCa7cUij9+cXWah+EWMfZbc5I0tSXBzLZGLR8hLdkJXtuncu2HG1rxnt
tjtY2rrPMeqeh4iHepyuJWcQ2IVCCvLlMtE59ykEumJ69sLBECYD6rZcNdrgmiyVOd52hTS/lmYz
krOJISAL6SWmocmQ0ap55+vUFiEo3chNttT9+UkPEj90MkINlkiGXwxbZGve3eQUgPNY1TCE1hM9
sXuPWnmfLPWy4bTAYEMwIcAi6/eQpMipw4hbNC2jRcc1HvHPfwknP92U8OBW+HaDax/DMEifJb+c
GKkfg8HrX8cc5Y1rNsTeYjRP71ukfVhW6mm+Hfoljhg4jmW7dWBxGBh20cBj3iiaTcSrfyHxujLb
TdZdMvpfsnHoHtXgp/k1s3Fjo7ImuMlak0iJOZsgjhW+tk8FdFdXcTRFwwqlRDZ/CryOgEPuxPw5
nutqBQwWPvE8xcknjiVxtFL1zFli5vKPmR+nF8s4TZ/dLLO8ve9O5jFBkrBF3Y73AgFiae2Czk+T
FfbY5nluJyLaE0nAMAk85cmgfK1Xhhc29KbiJbwJxRgQVVa4PBI5Nig4I1OqFnDGSrUInIL5petn
6d/ySYgsJdCwBO9awLWk0qafYbZk9Bp5+hG0hbtNk0wcVOb2O0wV/4+981iuG8m69avcuHN0wGTC
DO7kAMfSHxpRmiAoQ3iPhHv6+4FV3b9E6Zeie9yTjuoqiSBs7tx7rW/ZAc5pFagqdu6ahT0QzvQs
Csy5r+4QS7SnuSKUVi8a445AXtQmpKmeQkHptKFLaH8da3T7Ey/NtWMaJNvGc4WTcBPNnmvsmlKr
LwXl4HylY9t26hP9tpEMCE+STutuuRCi9gvsPvUtKpW4OtLegW0CW3KOSqq/BDCRKjpxOYYZupxN
DBqBhaM2mFNAs+fq3akuWrOW6NTfFyDMxsDRJq9+ytvBaShRYfrPsceSht6twio3TWtQk0kM3ynF
gYBJi8bdV7DeDOOJTs2cTe7OhXY5wGBiI4gt/rrT3ORyKPv4wg7L8QUBOO1lgF9qi1emmI8YJWME
cXjdoKjhf4kPREOY1QHFXW5saPT0OOFW4MFBXzHGZZQkt8k0G4sfNwMYqqoNC97s0HVCeiVzQkhW
WpGjXYd4+i8J3VMrjwEkZRVzN8mmApHsY9Jol02qlV4EA1RP0JgXNMOvpqUYr/NO6vs2cwDbRxbh
EaSxsJdOHTR5ueYk12C282EHeoKsPGnodhsUuTs+myD79r03NRT1endeaEwvd57SvmiLV/JOaTaM
VVems7zuSW5adizzBSGhaq6eJ6STYsMGIn5YEE9UexHWbUkUr0ijjafhEzvwJZrvBUqK6mgyVUD6
n+emvc/1mC6TkwJNZbLbvsJOfJQK6RWkqm65HzJzqA9jRiQZBLl5CtxaMy6srtOvFijSdwhqeB/J
vkpRG0d8zSRiiA2yzJR8Yss9pciYQJnR2p4uJ4O4AqAhJYnYdZvtXQT7W3DWwAkS7lW1w0CTBuYi
rDutRqyys1SME8BLzYvKLr2t5aa0KjSg0AjpYzyS9UK0oW7lYB37jPSYz23jpC8pEDFGXPnwkQnA
0G6RrwjeNbK6YAoxYykMm5SyFoaMn1sqZX4Wd1F7wR8AAm1oJGtupGnXMwAkFzjfSXSgRBFXCEfW
+iadczFg26OljoeMmBVpt5G1KYd6OGhNa1XbsC/GqN9UKG6xa5S1ontG9smDAUXiaRhh6vAI9wAa
J5qBHtLAg+2yZ1qhe0HUh3PQm7R6SYIhqhWxCC44DU2IX00j2IOwE9eoDhVYmBbT6tXI7O8KVqed
7t2msp6bfnqG/jNg6AM4aARGQg/EB07R09YeoMtfYbqiLTob3bkgcxWtIOtXdIfTOGxprYp8pqkO
KPetxw5Wgo570/HVuBZuZvw11/xvPfWHesqA5oCR4H+vp3Y0N5KvL98XVH//nb8LKlf/Bz9C5+tA
/bN2MP6nu+E6/6DAslGiMHBlu7XCx/7JJaO7oZP3wNYMHTmeBsQJfxdUaxWGVp9+AkMfyI2e/HcK
qneTVEGBT0UlQJIxoVhlWz+WUxGdscWtK3UwTQUOAbANsyCBBehSKMtD2y/bEjGgQmzqxQR+fnet
bv/af30/bn43baaGQwqyeg90chRR0bzblTVNtHgDn8/9qMxh68yFvTUSM4eclBSH/+BQhFLoKANW
6va7Q7VWOhhGIXv8qEgy+RCNG6tDccsIv/kPzopLuYr/DW762h77fru7GFNGxK+AVLJqxKEeN0GL
/dfvJ0cdf39W6zj+u23t2wW0OCehWzwUxHr8eCikMyrLJRfQS6ithtlkxKDs12mwA0TAJGZUlrb2
gDKYk7BMf39wnsFfHHzFqPMUU0e/O88eZFVo1X1PPKGw4axN8bY0RHP5+6P8/IxIk+eSJpzA+Io6
4cdT7IgN6oYmVIBRBJxvYZYdLbWpcYYtgEem778/3DuBDFdUrqIsdhd4GNFvrSf9nbRANoNpxUaP
n3Lm0w9o5Btuj1cXj87GyAsqG1p2vz/iz5eRIBKT7qYgtIUi4t2OJoyzdHStSq1MJ2TizCu4WfgM
fn+U9TL9+KRwFDof6NR12o7Wepm/Oy+gKHRhmkztLUgLG0vTLtFr3szQIAi0LOQfzulXV/H7o727
acjioiaSudq7A/FNIVTdaCiQV6QZGjSSTDZtln3+/QmafEh/OkN6tRBAkGXxQL77lM1xxuo88toZ
sS1uANPlT5GuwiPx8TBiqigLVHN2htn1mxyLh43N4FRL66CittoPuD23aiLPoR2d+ss0WdpxtoW3
McO+uV9ATiNjx3ua4R36/e9t/OL+E79JxJ8tif786Ylzu8iGXsRrlIykw26ERkLThkSqYatpGLKS
ziBMxEWKDD0Y0wz4p0/6gh6ecO76mvwc5O915N0waPu7i/K/qoHkL381vs/rG87W/71aLPVyZBCE
vCOtibdmGMsATdqEuMDu2TlG3eOUYHHSR9vLwb8u5Wkq0/YSPcGQBcXUA3NcS0yBh7SBPryxGG4H
eDzAIZjRTBfLbK9Ne9GObOnJ9htW3iKlGyPN1ntSTLaf+sENfY8hud8KzdnBfkk2g9W69I6mU5/B
+SUTnSZUKLF85PIiFtmjGt3uOhOztZmtBZuNpUjV1vqbykP83CQk48yCYOIJp+alHs/6B61thn1a
gr0M5fyazda5J3SWgO0IypUd9zf85HL3+7v+8wvigrGxEI4K1mDHefewQpmQStIt2yddfK1lKkYL
px+NZHpgo47oVyFe/g+OyNgU8tLa0n3PWPHaaXC9Jev3bRgeMfyu9fwXrxSXrYUIhPHm8++P9/N3
G+ceXxvGM3gKsdr/+MHpIm8ouTf9njqcJithlMeI0PSta7Zz8PtD/fyYuoR22CZmD2/tc6///btv
W6TwsY8oLjHpDBIOX2McccQ7f7iAvzwKTkTKFAQRXMMfj1IwBCrAubPc2S3OkcbxtAMiDPf29yfz
XrfLCsTZQHV1qRZpw8l3x8kQdBhoNdAhTQZUZaNLd/ZUIEDtSsDIYedQUvDgAw5CrOV+YF6+r0SW
/OmztGroflwwUDTTDJOkgVkGI7YfT7dpKrEkg9PtBUjP7YhYaYdipd+JsacJZoFfOAIF87atXn17
Y0NnfTpCIdCHq2JZyNvLqvAPd8D85e+0thJR2XrUrO+WlUhoGqnqVrcnr7w86q3cerpCnQBP9DoE
UOnHOE0+5kg2/Jyo6Ru1hj/bCVnZnlsSflLm33L2T9eZS5LJMn6C0mf6kOnr+7lU4O37RB5kFI+n
cs6vgX7+qbj49QngdrAsSnre/3UN++5JDY3WK2YCFPcins8RmZI7NYroMeYr5tdsiYOQ5E6/cOye
FastTgiAXtzEeeha2zuqOgz9CYLAFp2Id1ctTvXgEre6kOt1stzY26GrmIMRBDtrRZ/jMGzqP5RH
xnrbf3osvjuDd0/niPufXNIZFJOWRqeQhgc58VO5DlCCnrbaxlIMN9NUp0mBC6erwar+/gWxfvkU
0IFmMuyakL3eve7uzLcEZWe3T7W4x/1EbupnyqpbR3SMLD0d19MwfaDNFn9BY9yrIfLTyoyDjBR6
bCrdztRJX2xpVxPuYACEcExV+zR19f1ETpVPJ8b4NpeGwafSuXesbCv1FGWh5n2o3bQ9GIPULzVp
5Gsww4sz6Pf2zIFwv69hdF73JwjYz6Wba7MbFIIKgTSjdUP6/UMjTdfJwpQPQpPmH8pw7wx4KbUF
UiyxJdYf6sRffLZBcdHhp67nB793L3d5ZpctH519HZWvHgJtVm0oIQJt3B+OtO5N3j1JHGmV1+Pv
Zm7w7mUmeljVDhkX+7mNHjLDij6k4C0YQM/sJuQMxgl3n+aeMDf/KV/5F6svfDkTZwTGCJ3C+8cr
2kfAuMNUZ+xORxh1+O3kNGddhK+5039my2sHv39k309A1286cYxIEgxC6UmfencLIYl0U5LwyLIN
L8/4lK/NObSCuSQYxBqWb6iiHqokn4JoriluhJtg0Iralavzh7fnlw8TkgpWFoQAP81PEvxmMh54
f0e36gO9dmx8llintAS0iozT19+f+S8WTZjsjJEYua7u0nc3mZYgsbVq4ibTvN9HNWFJi3LjP+wR
f3l9DToZPElcXuG++ySknRFVBg6DPXvk1ofBEkPaZjpkhzCyRxTKGMuFCrS5yWFIwq+gG5CjhdUu
lsX+0zfy50051gN2hWzK8fLI9+/rOJMEHHcZv8zQ60wRSDLq2uUKA1rkR4Wh+XVXlPvY6aFhZEr/
w2v1Pjr87VmjGuJiU7djT3r3rBEljBqw1Nv9bIj4c+20RD9DlelvOoYsqMntyrb9SvEDsK57+G0G
u8kltBgwrBsa/HHmj9o8Xg2xFYUbs++V8Ve80++fjF98aFyY/KS463hDHOPdkxEzLJgleKK9PYXt
DrvcsCUe19tSyyd/uCS/OBTCN4EvBDGQ677v/SSp0dUNOsZ9v4TFq7BmorjKuGAKYevd13/7tKhB
JYqktaX201etLkFL1a5o9uDx2ztSD2y4D054kbY9XcR/NRpv//pSft88+8VHjCPRFqFExKnxvlNh
LjBnK8WRwHZEQdiX9T1BoZhV9Q57wVQgOaji+Q+fj19eSvbXAtaKIVBf/fjljCK9xGshmz0S1MEv
yNFGh1AQ8KHjxP/9+SH/+nmFoNIAtekgvoLh+e5JdjNRqWgxeEQE9uWdDQYaz1AsRoJfCIHGTdx2
ZmBTk+d+Yw0juKa+VdN2QZxcQIdnwrFNLHqMR2CP+ZMJdz8GQpC5Cs8pplUYsk38Ai5Zu8IpL+Fj
xTmm2Y4JWrwpOSXLd1YEIQmQcjR2I96m+eItOzpBFgvaSrSMpYBQAIFUJj18Bo/S3KVGMdlb6P2x
+YwnPSm+2SnNEhhF7GDiC1LlgZm0SdbGj11eGfNqpffkHp13IbaaXhunYkHZuO9UNnTXsiiVeyWY
W4Z3doc+e8f/10ZEtG2XkWckPDKFSkTG0ZXrlCv7WFpVulOSZKtBY6J3akutOhhthuNujlqz3Xhx
8lR0tiWQZGLVOQIajjAmqwoyxAxNkFF2jd3hMh3YTia+7dXoO/BEQ8FD7MpoCaRlqF8UGppL+g5A
i4K6kGtxlZCj8eKgUEU0FvaTv7iiau9x02rw2PsunW9H2H33ZSLafjtrjeec9QrayJZ48kgdKWKn
XeNOXrITwJ3rjaijZfE7KBP7kgCqapuTrdQDOIb2s2k66T4SbUYQVV5Ult+JeDAAztdE3rnqjj7v
TuE/+hDWZv6cE0927ktkqCHRvQegHfnqVr5R+bwrm44MPac8hw5NVBGjtme+ugezMgYZKVFM7oYT
NJ7RN+Gvp5kNNFyZoIPSydqhnv8qLG0kCmgmaEy0zt6GhrT1RGLvhbcQyTWSKoapObogUmf67PTI
XoWaGeQ7w8vS2CSWW2u2LYRlmeRPuEq3Ntz/W+kxrDf0MrlFzLf44LyNC7fI4ys8MDDxHaxJXRI+
TYsl91Iz7pIEGx86q/AI/SjzpzRTFBUd0DxWiaDrnOUuyycYnqQ6ER0n+Z9sDRnERCDAfU7k9Cx6
1mynHgRCGodkljkECowWmXHc2VtIo2d06dPWGN14tywtEHmtV0FozuZ+oXQ9h1FefyrdTr8sY4cA
hL6xg0nv21c4lsSN9zjYXBrWxGdV8kg0DyHFGMKPZNmZxw44B6ia4WRi5UxkbZDKOz8XKOCfyyQ8
OFLcJ2p+xoWANEv3aNSp8LkgVr7lDSzc46AcuNkaRCfMMA/oMVc7PuAU4oTcrb7iCeCWke6WeksQ
s284J6023DZR6547hWxrtLrLHr4sZJc1C0Arv3UNKZqu1SeHpCswGRXu8Cq6HjlDQox8FmQkVi0z
JjGAgxZbc1NvsTdUidc/ZJUbQyLh4flQgCueAqdhH8FiykciRb31sebaXzcjT1k6AwFnYnfUVTRj
OekrsH+Le8E/wJrhhdiGqGHm7tKdx2jsPs5x63QN/v5QjCCtcLV91MhmhDiD4Qf01VjvHc2svkwO
AIqDleXk8xVuSzTXXKEUvNQ0uyehw3FbQHPzILUT7Vm9o0nb4LBouVKMaMs8WNxieHhL9jTzlHjh
osyS45ja7VZibbo2RhCAVcKUdIOXfQLn2emfYYlST9LfraHQ6vkF5Lr2S9+5kb3N5wjLJShE63Ka
OghAQxa+ejT3FakGNnLtGqFqsMzu9MicqXht6xaSxlx0xie8Jm3AFk3eeKVZf8T8MgZ4PeZ9T8Xy
4BLI8HHo+DkzMh68PNC/FoL7/GQqxRGjJrAZUzIGSVcGL+5AnoTY8prnGAvbF0gj2S6btObZaczk
kKKThbKA+2OXIHD/gOQVA55DJk9ghxLarFo6Xo43NEOmwy6IbLAnKQXXEc8HJFhayFt2pV67A2w0
FIeixvy56RP4ESu+CJcRw2N340VjmPgM/YHzFYwGgbbE+foMauOJ+Jb4HtVxvqkcHAw7ws1q7Qlv
CqforCbqC0Cb/KpADp8Gc1LjVRRCIkhc4GaVDmeo6mFUiFjwUy04bG/QoKE3oXZQiTQnu47jGyT/
oDoYTG5pnMmbqOVV3ZZVsewWBZpirCZR7DFzRzfQdAfHryWhKLxEYMlC7i5N+BW46AHgiOP6cws6
6k4srfHQJVzvJM3INsGfsXdjLqpGjviFxqN5V8u2/izXHaZf2ks9BFkDWIErmxzkRMKEreFBNloQ
C7UBhGQZOkgyc90+DzHXdXEc4D9G1DYIN2MuK74K+BormE55fffVGzt5I5ZGG0lt8aKbCS11Tb1L
MvdXbFrCnViBRwswnDUa4XxpsCzXweihPtRAsDbwb1bUk6vUyuyrdGQLxixvElmFjzUipGtbquqT
HdlZQATQslJpl9DYDC5FpFTWSndzwQO2OrRBPHEXLZz7g/DgbrgaYJQygnVo1fztWteiG+U1NhgW
V1KBl7rLxMJq8mObrSar3qOJE5CWHp4QjvAH3qC+UTTmfZAujGs3C+85bSyITaSWANxzBug/kZB+
GM6whNp+fcoVQdXMXEx5nxRwMJCbwuQZK37JXJJz6/Zt/WKlMdAvQlwhQwMAvpntAhJGh7T9OW+W
6da1O5BOK5QnWW83IYXupSTZ9tysdBrUuvPOc5zV0KUBmxYdV81NiSTWI21+1RfyIuGvwgajaR+e
cXGBctZjiEvWyE+sluxMyT49vkG3lhG32mlBDh9vtQIatEOsYknqL7ixDf2WjuxUWxtLqMgVlj6o
cwV6FA2Qh4jZcm1q1TXzsRhQrXHuPEkLMg8+vbbgSeObFd/kWVoZAB6X6lazUpq4w5yv2OwOsMgR
fCfoFa/rXytXY8806EXqN8XYvJLLZTy9IZGGsTO+2UOKxZhXr7nja7G8VmZatz4RzMSAtqlU30y0
dZJ75vDs1zWXxWYl7/Y6jPB2g0qbDCsz185er/M1c+zh21S7zR30Kxr/DRjjHoDLx4kEljujd6Mb
MK+wQDz4lUnn4h7t4tUl4/J+l0TQf2jIeNTvSAHs+MZX2RpBhBHwlYrauWJPHO5qFaJpREvg0Dft
LfSFoeV+Wjq3vw6LOtoPeT4chF1wa1g2L61WZGSsO1FyawsSh7HUd49tPSANW+LXPqr4V11d10E4
1NZn6UVyJ2pseLXAXmhaEzE1g2XvDRBSGyaaIshQutcbfLrz2ShakqJzdg2lSMMnM1+lPVp1j/Xg
iuwTlJK6DqCtb9tgxCV8DY7ypKt4IPi0bjksKk99RBWDhZTvhrUwXtcT7WqytfqmBDB5b4dmtSZJ
q4iPbrGQgsKwsTGkfpRJfxrmOQ8S3s0rPRrbS7K4ylMUo7ym1KcE9Bj/0UJ98ciWP2ZOOZ2zarC+
Drk4NYlu8EkDOLFY4IlLRKTIOMUFXH7xgXoblq0+keM6rnOmqt/FdJaP8I8cpmXwRg9DWs0f3GmM
zjo8oJ0z1Qe7ypsAgBSGq6SpDu64vND/Kz5mhbOstmUuEmq2iA89OxzfIUc59tMs646ZplubISTy
MEMWuOuUkhdFSLiYIAPjjn9waMqH2oNqNJtPnRedVcdBlAydW4XrDAyYhS7bCcULTlL7CS9xfkgS
52nCzLKnXQp+RqeU2xTJXG2qZIyvEpfGDVm0x9BajM+xHo67wdX0PYE+S+AmqO1GCPl0e+N+M2a0
CqN5ti8oLsSHVMh9Kadqx+vEB7hK2Z1GduPtvdzzXgco8x+mWhjXXuEtqBYK8VCTIgQq2xM7ybeL
U+vyJ0M6zt08cJfkAKJk51AXbtq+BaRBWNi3hVET8OWoT66blMeAqB1YvoBriZ+ra6LhCLYlZ7VG
RcUAYUMKkukrx6agR4z2khLodYowIvRkbKUbKbTLaibFDVrdhx6f845XcYcfLaVQk9A5Qkddk4wb
PuL0o8wQAxkojp5uardPzq7eLkFWWO5FNyd8vfQYgCyopsxq5U1Ry6ryYxjODC3y5TjP1XBlI+ot
qdGgbmOFKom7mVL8zRYSYszBq2G0JQp+k2sprxEztOHKC/v0uTCFvZcGDXhaaxUr1lLT0lCJNt16
odVczjSz2dU5Q0JuV0vmm0fW2hna5qlNnekQDr0/uF12hU2ouuhKHAWdqHKGoyNJQmPX4zBK543d
pQdj0rxnj5kp+5yXtipXJ7hc/KaGKAumIgZ5PvTGM97b9liZzmdjsb+F8DU/UbHmn/IOukKK4+DR
ybGpWwRtbntHFXezTcWSg2Fk6O31C2w2uAGUQxPRscWQnDS41iIYHL1zDg6wftYYiPI3GmBn1Lcz
2eW0b8hdN92UyFCV53yEKkOmnwpE2Hdm4xZ3BAhl+SaZ+YCm8dh/zTtTJ1Epjb82ob6sfG5+YIMK
4CTRkt7PwkTe2VLxcN8SNjno/3JWCc22jnntsqJ4oAdZLemdLbmB5TOiIXmsiCp+oD5mZ5oVsThF
2dR9LTIQMJ3qaCJ0sypeM0LZoaktffhJ71Ljc/ZmmKwEFuOumcJP5IWxCRdhQjp6vYTdV03WRBqY
eL+c7ZLJ8j5vJj4MXTytSfFRP1Q74Y10NHCD8XjEpqLAqUogA7GtsJl7URV+kuSUOBuvnvI2cFIv
I70eEWyNhnzus2Do+C0xziKXCkpUWg6bmImDpokou4tkkT37Rr0cjNgfyWuNdhSv/ORFQ+57FCPt
xyAW3qzttXktAXompFB9JkijaawTam+3hB76eWhzl7SFpc7PJxV+GtoBKXKkEsgHuN2LV1Mpjqoa
C3TOKCzv018XUw5ahJyb8WTiEzCBMs0xCJresJ+o9uTEEODeAOtA+702BYA5lPcS/VgJjjul3YOy
IGGDmU3ZoTboAt2QaTwZOwCC8mJu++pejigquIXMW/0xbDi/zJH0Q9paz9KLDhXDsC9mhB9X3tAP
r4NNb3SjTJAmV7ZmxA/ZPJhkR4IgKEDR3GWO1xD2Xbv6A27absayI6A3CMVJH8xB53ekKue3Tkq8
CLSzplJj/lcRmsE94d2l9x/PAX0ZruKg9fz5pQTil7B7STb8smt45tB9S6Bb5HtPtbjelVckKV50
4MB+rvP+bEZuJzxM+n+nEYwQeRhVT0Un4Y6mRyTMNFFaZitERDaJbHnVBRtuFmHWL79QephhzVcr
1GQBeHQTD5YOiokSMifNsN/kaAMfjZSwjyav9BMz6fYwFsq6K0DaXaJlSp6WJR4fRxP63ls/8L8a
1D9oUFHerHPkf7WGg5f+5f/8ZTK8fim+/b//e/utLOlfDi/vaGV//8V/mgTFP5BFYYin44549Hub
LRpV1gnDQDW16klRvv1LiAqujH9lM/tEEOche2DY8bcQ1SJ1CUvfKnI0EI+uQ5d/wyTIgOLHbi/R
UQTVrHZdwEMG3LJ3M5y8QClf1Pp8kLyzc4C/Bpm1zEfr2lzt3lvPTMlrIVOnLXZjTwWxMbu2PQq3
MvTd0rRj6se5ztezoZ6RQYxgkfAy7G9B632pyU+/GW2Q5sVMwrdI1MQSTIvYwPDRdVtI7iJY7Nwk
AsTqDI3+xVz3GwA3K+kwhS4EpLl6agGHn+a0ia8NV+hbR1uWx9DULBzlfCa2racDe8Y/0dxHWTuV
B6CbrHEGBIcXdqAkLGZGtToZ8FRTHNc0VBmO0UiMywPCpOSbZiDKGfluXcHBcZ7lXKUq8DRPXJKf
SCa34QDD3cDZgjWvZES6jTbKW2Ip8ovB8tIbvIf9FZsUbW+E6cIiFrLbrfph2uI2ynapA5DDl1wU
f5rG1WoI+jEHnzKxRITAv3NpPbotl9nQHBZOZcb6qbQjtS3ZRaERbqIt6HYPM6MwTuPiFbe9Ztm7
3l6KO2im1W2q3BYSEEML9k9ZeUJGg1/EXUI/G2NnhyxJ7/3WLa5KMEL6dqYGixEDYifwS6l/AO7V
X6pKPHdgAe6NrivdvdsiicTYkUY1rBE3oxOsrKcpz+i0K8slGTZKJ39YwvBKVFkSzJbOklCVC4bI
oTuvHfx0S4KSPNFd0V9xZ5RbURhnZ7gtvJw8XUDhe8w3t0KppFr9KRaBw536aMx19MgKNt0MXSoB
itpbiCS9Lws8qk7cF3urnPKTl7fhpVdTcki9F1cZuJpkFHaQVSAqZ1ut/eUovGcqCNVHk8VhJK9V
r4zez7I0PRNdod8orXOCcFo1UixtWUqcSEEWhB8rvYJXXRUk2RGxd0i9UO6UXWSv3jh+MUJP2+GZ
YHsc97lx5iGPNt00NUdiIwoqFM/aMpalic2wMrBLeVfxtPmG411UrBVYvenPanH3vBQJq/rkaLsY
YSXDd5ffssOsEylGgIYyklM+xNqzoCF0rPO4Ocu8rq9mBkQnx+0a1B/xvG2R1vg5M5Fra2h4bnhs
gT7YNIepwKkLyjgJUqbsiJHBjMHbkdOZjNkVHZoQxseUp5gj49ElLzqh62WMVo3rZhG2CtIxjmL3
PNpTzrh21jxX3ZtmJsd7ibVD0o9vmMI8sd2N0q0u0+TCbnXnrncZbX+YxIL2VBlpbu0AeLOWMvuZ
Of6QXGPlNz94Vk2BkqcGAPI2tOJ2K4xKk8+TZ5XpkXAultW8WoCAsUOCTLtvK60d7sGtiPG+zxIl
qcsjLbWgmZOY8DFjx7uUAT3ikvl9LDvTn2syV6m3zIkvm0qi6GNhJFHupzHhCEGmVQWP51jN+naa
FwNjIVJATt8FWR0FeVpiAmsKMBgRGW2u+Kje8oCcv8KBuEYeNhO0dtUp6UtLTpsyxNk4IW8pNEDw
GKl4QnRQVA9lhjwHPg6Kbt/siUDixTKmv+at/12p/7BSGyZK/N+t1PtvVRv9aOT/++/8j1uEdQPj
B+UyyAuoGP+y37ryH5hnGSI4qHHXRZf/9E+3CFPafy7K+j+QJuLNBUjK6kwK/b+xJuP5f7cmM3ll
9ffYACA/op5Yx8Hf6dU8s4LTVLn5wXKjj3jLpk3fsWNAzvNcavZ9S7oooYjNs1sYzzPIp50Cf9sx
xOnXaQ79N/NojVj/unXWU8KwO3rr/AcPfh0460yoH7z2dQ7xK2CspH+9zo60dYqE+Es/a2+TpXXG
ZOVMwGo3SXahVk5bFTlnQu7d23FJgsztC4IyyCqiu782d5sGD55JFO8612L85DdDcTN3pkThx+wr
ZQjWrtMw2YUyqJzR8Y15VA9m4kG5WOdn8TpJE4zUxnW21vXRB75NycZc527OOoHr11lcuk7l9HU+
Z9gdY5F1ZkfTbSsY4sEj3qh1qofblHEkg76KDxDaZaJU2nUKmKzzwGydDFrrjLDOGzbz69ywXSeI
hOZ1/iiYZ5Ck/rVf54xinTgm6+yR9sOLOTCNZKB2Yk8HUClhpJiuM0tCBKItd3XDalueCwabPQNO
5iE34TrxVFozHWqL6dnkVMbZWyej/TojRUG7K7zxbjH64pyhT71McrdVmxTtWUYLNr9qaysat6Y7
sB8A3vys6O2SOADL3Oq03rdYC+GTRUN731haeG8KQ16IbGb3qRWyPURUbOwP6uS6rfLxOfTY2FCh
eU9TYWWkkGHkDOyK+VQ8eNCjxoxuJMq+O2cc2ZHkFlv+3IS01FvAtp0kZS+ZOkP+VGalvJB57O11
M4e/RcQAe3MjZ5Qd6XV7yVhnDd2wyHpIPEzbdIbp9HdmXZ7aLqSkWiq9PIF0pJ/UuKXTkIJOZtPG
YM29hsdQXcxIE3bm6KSfHJNOQICXudyi7gif3oh+rhUWWxjZ1b2RVca1ZU/VhVj3ajSm0k91HbLe
YLdnc5lki7ErUm3a9owEb2fJ+qP4pJcETIkJYlbH/cOgfQBDiA5OYtQgosOFYopz8mlmIPW5VY51
1KAHpn4EQOSAdYE/Ew/TLRdQ8xkhg3sCx2E8MNVBjt/zI1E3zirQy2i+NSMeTUlsVnaQ3cDJN3M0
nx2qZpKiK51+p63oBUHLyHxr5j7gFOcHGlh9mi2cmhIKWTEHU18APOf92yc2EhjMCvSmibbr7LUs
yp9qo0yuwS2xdQVdszeUVX8je266DVVV37z9Zik+GoLKqCwW7qvp3EVLTDNfttL2rTB278QahCi0
vnjN15ZKKUv10KWCoAMbhJOfrCf+1lKmruofnangD1Ihm0c58BEJMNTMW93rEPaPIv309qSlEvL4
ZkGYjnt0prOYTKMHB8erbsYarvCGNgrTSEYhTzRWzA9juSoO+kI4d4TdiWOVhdPZoPsStC39QzNS
jjjUAzdVKVGetGJVL5oEUxFaV/RfMccn5NJX9g0RIzP+esM8h3pKFdNoxTbmicTj78nwk2cy0Rpl
ETMICid+0OByRGeGwZhHsXZfLfgT8I1W94R1e6ANem/7dreKsajuk2gGk9dlYdn7Bn4JkiC4crMj
5KXRdHjSbTePB8bg/Hg1IkFz8omnfuF/UGt8dBnO+WZTkaSaLtddGV8PzXxLPfowNHTVBll9Anqw
WdOgfM+9MntFBz66januN3kfH4q0fZWjd+FZ9A57dl+l6ZynzqLPF+/ZFzxFbYd3Xp/cS5tRPGNe
CVBE25j1XPmuWVbnnnUMRImFA8pIDPtMn+KxM1Lj2h74hmeGGxEEULMlcfApJMV8nUweRK80IJng
ZJVOeGv02nRjTCagsSpCVzGSerG3qyzduN4gcJ9njD9QgB2GIa/93sVBH2iA38qIfUNjfmvKobpo
AP9fpIvqtqVZGEfLlF9aoz+Urrxjhpf72aAsOkhR+FGLzGe87sQYYgpbSgib+ZD36FZLLDsFaXK0
uFc2f0saTG3b1b0iedfHwb58LQZJYwWlzKoQ3NX9dF+m/5+9M+luW0uz7H+pceEt9M2gJgRIiq0k
ypIsTbBkyUYP3IvuAvj1ueF4URURmRlZMY9BNGvZsiiRAO53vnP2GcQx8Io9ju00dJyFN5g2mt0k
h3iTq7kgfWk8uzPyGvLSoZjm6gDFz7qjvIrOH3+gNKQuIA8EFKQnC8XmTfMm9QFvT93oZ5jU3rHl
g4/PwNUjZ4zfdKOSoVZRFG/Mv6xZ3ETmez8zk22VraT+7rFei4yi+NYTPfigjN7acq0DI7QkZMWh
xirASnrFWcGzGJeF+4E1lncJiW1GB8Ah4cIeKIifZNV9pXMfb/Xan6/YnhRxSxATPa0Apk6d+NIO
22Wk+rYxXLL4qnjkY9VudTc2HqxltrdgK2uIQYOW39EMISIC3oAmDFP87Byz2C60hc5VU0ADEB9D
2ZiR9Lsgyo3xux7T+aA3PO0DVD8iG8MnIco3mVo0Jcj4WRmCFJxFT6DDJjJsbDxgrU0t+FzDAOEy
RAOtk+/QQLuw7qyox1h4Vj7SNYcE/4uE+XjzUEOfCdCvZwgvWP1H7nxUfayYaEyICHhO8+fcG5C3
O7v62cVe/pPNFhMjeAOYtl2MkUpjeeDaald0fG1SwXlcev3qxXnzCMkVQ3AqOVlZq4dTtP5VjIJK
SH0u35VpWFe3J9XpcMLatITIo5KriDt5n7HnTWtHhjHOmGDjTnlyHjE1GMfOjA0aILvFvTLIDzs/
kZXOJZG89O6k3btG64MOY7XJm9joYdwm2nYs8uGMK5qWBaOO6VmWjoAavigeg9PQXBtEp6ONI28b
w70E7Srjl4BUxY1NUJZvl07WNSvtWrv2ie8cOCkUe0Nv5DabgPLCO29gbbTTr7oyzXujSvpn1Wbq
DnC0fHUllQdwO+oIARcV2lNdpNkiA0O5HIqKUxj7Xu2oN9zAhGHKuwZHeSjaPseVMcc4VAyfl1Vi
WLTLH/Ti0XXcxuq+cDX90sYwYkqraffSxIg9qCIOOTNcJvxzRE32iUmdR+kvb3nbNiLK6xGrmZJt
uBiFsaHardxVNnpG0xb2HpLLZaIaaB0OeQwM8Uo37caHpeCMR/Fox5Nr9O9nhS8PgonCWVRob1Yf
XI1adD/VSpGT7tzvAuEmO9pTVyVKAmMEHhzBYeMSJ/62ug1uPEGb+9qbWO4Hwwx5RTkvlpj2cAeS
qLOWp9m1vOuUrbQF38/3ZBn2tIZ3YWm022Zskp9ymvdWzyNvpHBkO2b5sJ30aTpmo9GFkBbig5Lx
OUvkzY4dJ4Jxnx/mxZ1OcU7OBBOClhZr4eVyCwrursbJGzQ3WxO5aWmIfVGpPHm03FxGXMKdSjDf
KHtcARdawiMhkfSqFoGezEj6qpynw8T5d6GGZWCHnidV4WznLofe4AsgLs5QTHmJAjIMTVS5GT7l
jqKw+TMtfDwDG9eKG/OOp+ErqvfjipzZVXWwLmcG9RSDJd8a89Jdk9xpdvno2BdWAN/lYmXbRbi3
DEkgzJe+v6X4iyJKkvN76QnnRzc1M33R9fLD6Iz+oir0kcwYf7YJ9Y7KMceLP45W5CFsHu2J6QeR
vXtgJWNStEPvasJRZWvGLEdnzXsnlB7TnDTkH6oHNZLhigFGEcfHSsvcTZLrelhIqDfjmE2ANf2U
R6UoSV7a2Z6muW+B1k8bp7BP1HSrDQL+l2eqcWPLqr1S/xaWjf2ZlmbH9jwLjnOyIHOhanLoB7rZ
/4Dc0395hZOflao7zvGdfWfBKjy0efCkE3+l6JazjIarrS8OC22XHYcEez7b+OQeYYMur2Wrl5cu
rT4ZQBPYz6YcWDdQd3Oa67iJsjr9lFXFU1+T1Zc3onXBp+57YMHZuGsNvX3j+OJuTTwCN9oHwLpY
xs3Kcufeypek2xhmaR11O5CRNy9caUOtXtxBDScpqKRZyhEgjpz78r6o5VqO5lvpD6ybkD3iPJt2
MFt5FOhBizeE0bDhHFAG/hfQN24cY+IYN1wB/mtP6uptsSrwZSl2KRbplq1xywfjEQ66qr/Vq/EO
TcU/xasZD6Ij6qmxHKgArqkZZchqVvNettr4jNXQ5/729jnIW9g/ctWwkGz4CCUcSvLfPsB6tQSy
Xlvtgf2fbkFOz6t5cPqLldBabYXsc0aa4rEaeqvpsF3thxM+xGI1JHarNZH997loBwBVCbZFt9LH
h2S1MgLCYue82huX1ejorJZHhCzkttUGyQt7ZvCLIy9Im52WY5Ysf/sm/72fqfusn/8n1Yd1xT/d
zxy+PtK/w58SRVi/4k/NxzCAfcDggMJBNYfLTvD/aj6gG/8wLcCJBPdZ26C+/BW4BhdV1xnkTBfH
AaFUxKA/FaDfwDWM+SxsHGdtLrH+JQnI/oeYAWFhCCS8LCKX4AlAZP+9BFQYsRwcL3avbBC1A/Wk
kzzVuFHwOcICxya08rALi2ETRGX5RG2dE/yA5/AzJZ32ZHuF5YRGY30Dzji9Fp6WncitTGwSTR9r
g6hdn6rbpQuaSOPM198wciSAqBOl5LNOQasGsScrrepUBFm35wSf5yC00oCRSZb+DrNYfajiGat+
PsiQ7U4S1VVpU0TgOzs89aa5zYPhsRCwntcWvfhcclw8dwO0+tkd5dEMWvWFYvBuVz0nu6DToZc3
3l4XNPABYtNDzjYu9rDuw2pzg5+XLS1kMbOFXjan050uGnvHG6Vd61yLMZx54y7VfaONwzYwUUSw
bQ5GNe6cruQyNzOV32tpar7SILNiVgTsn0lQLp3qt5mQ760fZB2RHXotaQ5/npxpvp9o7dwLM3id
Jt/djvocxtZYPdq5Ju/soTWvbVW1hwExItRzCLIVsLsDPZXZJdDKj6CXjFhkU7YO/sOTrIpgXzba
+KMrvPgwx461AxtWAtXO2u2S+8ZPdoQUPPhdC57LzH4Og9nSap1N3x3DV/UmyaBVSSoGQgkR6900
B0KSXp7yu2leq6x6lRrfupaCJEqqRjJ2mrPl4NdsSSpTYCK8Cia/qhkrSmYiY2NlQfXkLRPRPxwz
4rB+Ip/l2Lk7nEf4JlCgijuUDAnbjB0Rr370IvrXR87zuM1mAh3rQsstjORmF0bxMM/dch8r+kHT
BSZJapnUBWT65PBdQD/hWbT3dl4SVKhY3z0ptyvPDrGHc8rh6cKeitR1GqsH1cp2V3fd9InuXtKC
q1t9OBSa+BUQS6BRXNnGvvJydeaIlt1NANvOfewj6U2uSr6oeyaLLHCAARWpExqkhXcyUBuaTdZ7
Ouh4ugPdNqARraXfnbZiFyJU4mO6tKaZbDOeCBMvcSF5VuheFplJCpEspVCy0EDVbZrKDE5jVTHO
94LSUwbapt0FCmq25EV50hXHbpm754TnItX0dP38atDutr5fBnRZAh9tHe3LXahjp6A9p9OEEjvs
mhr1NBMdn6GFi3jn5XrwiiBVbMbWO4kY0ZPGihSBwtF/jK5R7kxm90/qrpfjMkGqC90xdfdqDZ8x
RqvvVNZYD1oRe2Qa/XjHriJIwrpQ86kBZNaHIMaao0/rhYigyKfbmUDNA6b/ZrtInsyuS8aYfhdy
AhhlblTCO3ufGtIXfMkNyYeapFMer3s5th0nTWBwc6rAr6iO4keipWZFNtKzQ7ZaYR9ux3lrLGPO
8Sqet5nyl+dxkhMtVNLYpY6OryWYeUt6O76kft0+uK6MjNhvv2WF5t4Ca7hra2u5V5wY4H15R2fg
skZZNqdDFlcc7pXLMrQyNcISRjdtfOHPT0VXikvVjeY3Nqn5O5ZCGWkuw/ugWnXw5yyND7UeeE9T
Ls0wYGSwJqFfOHcyQjfqMbFle55zkYfcPPUrxr+aitQ6DSkcsrgpyCBKLKXT+W58obW7V2HL+kBQ
yzxU3eBuMqOrQjxxVPbxJu/Z/qRRnIlvmidmskGm1T8xZM0/wV3SuKd5M4A+DtTeLBG/wV6OERNI
GhqZU+xxuosoi7mR6+bSn7J0mJ7rUrd3kv7R0PVH96Ljb0HY5UYUkKmPYsylb1azYv/IE4WUxQMP
sPtZQy9x3DcegpQcBoH208iltplUaoGJtIdfeaw19Cpkza2TroHNtNpwiNI/kqVKttIo2Q3D5Yc0
02ktLECZvplL0p/bqrx1qKJHqIZ1aLWtOGE37R+WmilA0V38oBtZcN+lbSE3/RAvWztx231lM0ly
QvUjWoDGaPBS+2eyKjvKmz4HlDS2th46X8w+O2yx7p1TbeV6Cke9CoJLoW2I5QaJJkCebNw3wq5c
G5YriKX4GKazYrrU6aBxw0pwm9Iz+F6UI8ZCT2ZXI67r/cJu+ENViY3Oirtg4JZuqtm8c0ZXVESf
YuzcmTHhIl/8Axvs26IbB04P+iZoLcPdFvrMG1ybThB52fioRJG8apND5hVC5GZ26/QhL7sZNqdM
1IueUJwbWNI7Jn4qfO6gcXDHfRMzZ6+fO+pqbssyPAxJho+2JNOB877AQjAM33I6JtfwyIZLglrT
wMDWvSTpIfC1W4F6zKzcNhCJLZh4xLn8u2xyB6ovqWkhrsEO3I/PGLCKfYPH/LBKo0hC2H+VwIrM
BZXuhgr/eNIP+YZ+ToJJflydE6fl9q1i9UGDq9hrFBmclrHzPg2vLH+0ndCuTtc+dlblPBE/e9Zn
GxxMEEsGH8s7tL227P3BG7bS8cZn2hiGo+NWH/mS94cUg8ROQmKFB4RGPiwlcRY6BrpjxhzHYiex
b7SYNQ/LGvYgIOOMoA4esTqbbxjT1Rnj5ZjiRIvHVyPLtLtyGZ1zJbL8aGbOjvY9GRLJRn2wXyZN
AfAkz7XNaive0KtZfsPIIfYDKYJ7rKRGOHWCYI+Mf/osCUIU3HSPvsXMhfJw1wHcOae2rU6CPrnv
Y9BhduvGhuZgfMUg9ZdfRAC/pVVdAzrNvaci5iX0RsGuhvTDxs2ty8hddStS4x1YocYGwCYYIppz
Sf4XT/V0nmPDfi4lPg5JfmJrs/XeQwAKqB8u4vd2mKc99V/tO1MKI2wwBKgL5njwANHuSrd7Vwb3
lUCH4grQHhAQU2M5pB/a4LC1wKex8fx8OQYBacECC8vUn2gExDpiNxVl1yWJdKgM+GV1r3zO8W08
cagqTrX0edQ7BgNRpgo/v2+a3tgHXiKu+Ml3lWuJvT/p7YWsB9HIydH2aW5XO/iZydkjiLdtzXy4
S5gaUeqIND0gaE2HFLLlbvIHOiJy7B7KVu8dbO+QFI4j9oz3y71gCxQWTmscm6WtdyB8p4/Bj32a
qCV5kLigQHdT0N1Rb1z2H5HTLNNnXaTi3YWFoXPM/aiSII54Ib+gkMpdjk5BZxqMUvrHdD+s8oKF
/dJSG0SBXIXhxy7qi5hM9jGF7RLWqWQa4gr/wiNv4uVcFI80FxufE6zrmyK/59wb9ple7hQGyJ0e
C56gKqbrhPsAOienzdT3dfqgNf2XT3x902Mto0iJtQYFAcmWvGq74ehBLVdZPDqkyCwUphnpJ+7W
1Z+Ji5C3+h1GRHJHhXu89eqBrhrWEAUrtaEL2Vl0kVQlGrT0Yu+7TPWW2oTBWxOH+qMneCBt2ETk
hMh643MSXnlP4JUbwmiWbH8w9sT1Qij2yZ/iIQcZNfpp85kN1cj2s6rLoPoG17co7GPs+Flx6ic/
aL6peeS3hul20ugsCGpOypu8JUsHNL00PODKWCMjwmsF9SWU9EVaH+c95pN5+ikIRX2pgFfIGcH5
ztc07zQlxrsZqCpV8fHUbowRaoze+dlxGH15kYK/3XRu82Zx5VnF3O74jiSJAwSMAYlon8GyajaJ
mOqvNtaNS5NN/oFaRui/imHu6g3ut4X41Eay9fqyS9HFFO0s4gTNSm3ZBLS3tpLWJl/xwho00Edd
pSn+0AbiaZOq4c4ue5jrROEiTn1m1NgcYUzVVbhRsuLOXSHGeK7Nk153uL5XunGG93/LQmiKHHeu
rA0ONnHSC9GA8hrt1w5770SqVCBQ44IzN7TDU/nDb+6mSEhDou3nN+XE90kObmyjl8H0xBIticY8
yeKwHxb9gmvKDPO+66LWKgExk9J1B3y+Aj4zT2GW4Ow2MISTwtl0gIGPU5Xn3xK/pIN07U9u2dpd
53pJnipn6Xb++suOaeDdA7Fn+oLwCjErHlWL2Xkat+4g6HbJO/kUx5XeU7TFXx1YrB2Krq1vfRIQ
EJWGfGnT1vhukLT5XjfJS1x5+tk2cTWzwtG1O8sUhKVqDHybYdRPXlCJJ1JnXR3Fsai9CyZr+7FO
5Ye3tCx3xDJh0tFSnYY00qhZmC0Jbicdr/N9Uc7la44T8NnPYXz71BEk4TwY5p5RqH9GwFFfI5nN
UJA+wGaciIhXVO/yFvEomtp6Qc3vHTR9SW6HImBpRrDX1I+FUx8nfo1S9XaFesvffO86KLNbm5Bz
0eXCJpF0Er3lvmZsTY/oO5v07JCuoHC4H9mhWuHh+PBXNDZAcVfXfpR+szynCUrvxjVcfjiWQg0u
qmJ+pe2axZMxKj1ccm+512Z45SUgIpIfY3mj6NCPrIXPVbuwajGkDhJoBZ4LTr5hhrJ6V+exQWwF
Pgfz53qQNZz27FgcrrNaX93oC36FWSoPbzwkAXrNe+VX90aRdxahUZdhTP4GrqOgp344pC5yNxEN
d/nS2NWoByNgO+TiueQfHLX5ta8nMX1blMbil5IVBt7+YdA7y6OKYfBMT2wCq53UiV9J6xNhTShy
CLF8Nuxp/jed4V1qs0680sW4jzVPfivLanr5G9PPf0Fu+N028TfoG93XYXbSGIw0DAPKcf6BoiDk
pDCjGeoKg9GJtMDE72XSDDtVVD6ySk/ezcraj7l5tApnp9ntzkmNLdzrixiWbdf04MW1fQCDuSDZ
8M9f3Grp+U+vzQW5CZQHnto/Mv8qY5S1HpvqKkR79QRnxfguG6//+jfBUQQeBT1X9/7xF+Dk/cTQ
O6prZkI45D+uVu5qr9n9/jb/NqL9j5Kkv4Kb/nvL+KEss5rs/99xi5mB+aK/OtG8P1hrm+BvHdwp
qI/80Z+dMoHxh7Oyt1YMWwCkbkUa/1WXNPkjPB8+rCqPf29VE//UJS1KalwPjCuGMnBANDb9K7ok
xNC//5wCSwWLjDMNT9xKuglW3fJvrGmZmyHfGF16nCTuGrajVDKDXHdPQnpIPZQz21AWWG6IQhJu
XbEyaGOj77BT7Rgg71qjgqfmN6V7XBbPjrfl2Cxq0+v69MjGvrL3Rg6+/7EI8vZVEj1yQgKPSR7O
MSZUVrwdtXIKD+2mjJlW4O/jDSVGP7jnIKevc9OpdjksxtLbmzrHwM40YbXbcQXlhng94RN0kOs3
tq/JH0E+e5+/jRq9HxBqW3Tql6hk67tw9h3TiQyEJvMcmD2FDjiRL8rGeFONw60jjL7zOvhZGw5y
usWD3cieRJ7Pj1Oq99c2MSsA4mThtt7UaGQI/SlxNritE6a9XNxKR+DRSSjj44k83yXQPI+maKl+
TP09S8SWJHGTNfSB4s0xuxRfeK/MgjYDh1ic3XvmaxmwksustnwyTNAnQWq/J2RY72m+CiLgCNbD
YObtYWww2aeG+ZC6SxcR+/e22szya4Lk/mB5Wnm1anVzdM60TlkS8BaTl34S6RR7G5JxiIJVnIyq
IsPpTvI2ttzUN0OaJReOnfZVpbXFaxuW4ayrrTSb5hqLtvqVj25Au6yNM9EBXYgQ1t0IPXw6MVsr
IybZSHWqJOnGf5Frew1w/m1aFEpaG53jqKhD8IAOPOVtZ92sKZhOlvDUQ9bpJNqL9EcOMfjDaVwV
8dA4IU3NkUPgbuOCaOBJLrTHsZmqp7ItKhQvurdNq6Dmld8I5YTFY1vm/VWb6PuhI7R7ZttDr1Bn
TtcZ7EQkIMpsDYdXqpEejfQxTr4tvkdcqvQlAbS8bpi0qcDENyEEwP8U6/WsD18lf/8+Gezy0Rtr
UmL4GoObB1jj0SebgwQW58jv4FWutoakmQueKAUZ1v2iDfVNN/lEe+7Qn83Ctk9zaW5Ea1FPysf+
0sC0fkMHBNSk9T3cfVzMESCFUjLsj3Yki0LtObhT5yuHk0ta4ain7mWkMxFvnluT3MeTT9XqxLmr
LkeqWPgMQgqBtTDEmAndpX/ReCLgU7iBidJ3sXeyR1IKWAlwQwz5Q2q19xpWM2NuAxo87Btnj3Jb
++KzE553AJj/Mq+4Pxai7xVtHjsSUv0cVpl5cmzUJ6w/p3L+0hLW7FjxBUQB/dUeAgxBcxDfCTVq
F0Vl3TYeRLK61t+4GXb3pqimnYYqDik9cagU7OwXm0w6sBWvQ7hsybmxpHdz7ehxZNsQDHwj1yy3
g1e1+xIzIgff49Jn577q043sMYjilaMsgASJGxDIsCvIuVQ0KCWyXaFINtgchW60pZaPwneSA/A/
6B9MZQewq9NjNZXLvu4LEDw8sPdLMbkXux3JhFrq0M647SMESPWo7P4Fw492p0lqKRCtUypgmV9s
peNB0uwyiKTBXPwwx8qqzqTSrlXr/2hk4xCeWIJvOafCHfTtYq0biR9my8/u2Xd/1LZArZH4iZbM
+HDF6IDNbvX+vWv5kdf2vKgVpXlKypoR3HT4SOsY38fKLjnfpeXDzG13k05r3VxDR0Lo1fP7QsMP
m1nuz+z8+3M2T/N7ME+kmOkKk0+yxTil01ea+HV1T5EKoOYx4Fz6kDgx3i3BTMS2xOawVzr0fnZL
3hxEMRKUyOoeVrGog1ufe7/w/aswMUkFKmqAEBV8ymvBgjFWCbeumji0s2qYGJwHB7FfZK62MxY4
Ir7ZV7s5JbjJzR05cxpe0nLuDPtupgHlWNV6OvBs0eRnoRH9plg1B0Y1pQzl90XrNzhrm8m/KwYE
kPNkt+7jxAP7yWpjLpFC8dFDqRqd752Rtcd0qSgohfTs/Oj59GehMcgEHVaLPRu+hfBuErwRQwI7
9mNjwrWWc6zRVJbXCe2B/WGGgnWflkP5BInC8jb4tr09DeF8cINFpW8Ay7rtaNrVHaGE9MPn1B+Q
DmGbjR+6t8+J1VIq49kCOWxRMLVHwaSrrHEcN5ic8Qdwa/9VFzZHc4iL6tKPXfcwT6bUwS/MDM8L
JhdcIGAypg0syeFVJ6L8IVs9e+OZjAWWEOEF60p1H49O8Euf0gFMTxlbN40U5qtGd+m10r0DHDnW
VJXlfjl14NDNnlpyIAo1YnOAuHRwmvFQcbcNO84PczSXZI02QcxvEaEu9V+GcXbOSFPll5brOeaL
wQRc5opMPcbSdl94jgRbwd5jN7Di1BB/PEFihv665NDSN/pZMNXY3IwSPE5FPa7kSAwI1ZxqD1nu
dpCOrap9A+pTXK1SJAmf4t72QjOoFrzvsviye1ncsBE8gazw2U7xsTyysKqw3KVcrIJOuPtFWiRJ
O9X5MyE3Fgrb2Qz0C8kb9eaoWf2M/VS++zbJ88xif0kFE7rSZpKzdmyNfHyAA4aKY3Wt9mnrc3dP
vTBBHgtGxB0OfdHeeZoS70Ey1X44L/FwEEZvYSHPcol04lX5q/Qzm56axupvuc32jTC9JfGbifLA
NUfmdDB1MdO1woTPK6fzxWv1tzjoY3tbZ3oxRcaoUfVe2tktDoS+Z5HlhTUrC1zHvo0pyUoRfB1j
ZMNUmN6ZJJA8GmnvRq6wKSMahw4/Gx84rxRUZuFT3UodSxvQln4LbCywN0YnHo2h66OOTfi51Eac
ER6mjWjycnHoPJtS5aqs27eizXvEwmTojHCYuuZ7MWMA3/ZklyWAFLn8hKxmXWKd7ZNluj/sJA2e
vbSuPhoKkHZWisEz4hYf0wQ/FtiFQKFxR2Qxqx8yT/cuwWJ776PTlrjW6KPBG+ws0Ius2frhKfbE
fWxYLwGGK2p1CZQhjLWsPuuG9iNys/zfgq5P/47M/3zzi1iO4WSmxscYUEAoake8M533j06Aiy7M
J1N/GxYOkFtqfAY+S3o3bLCuG1+BZK+0jSs30Y54UOLvGE/qZxyFbrez6nQ6Dd0wM1dqGoiHliLp
CirVIU+KB52i4O+y9q7JPBLFqEbYANoWwyPLpbkPKBoMqE3E9xMlAYWnyGjCvCcbT4+YkXh7iZOI
sFY72j+grJswRRuRvNT27LGWqxTisqFZxhwaXaYDfkiSa9eby1YBMTyYeYm92Xb6aBFWuRt0fTgb
bADdoa1+prk5wPwbXA+IHtLzZsSiHBVu3z4nuBJ+uHYT78ZGB67Fu7ms1j97uKTmVBwSjll4VWMH
SSdrk9yGE2bnXwJ7WL1h+MTMo6UltxZLXRrWRq9lPJXfEMjSvZ45GvNBPJxbdjqosFQLnCiGC8JE
54xIa9DRX8iN7upWDnd+FlDjCNK++N75HogX9sZsAdLMwfsqhOlu2Youp0IzxFFh/zjzE5Znk9Kz
z3jJetIbfQ8oSo67hMDZQZaJFZnF8ipmVtqhYRrtR8KC5sGSkuWYnrWHf0/J/3/GHWLQ/3RKrr+y
jxos51/S1oev//O/DPv31/x1SLb/8AKHTA8gXQw8HlrKnzOy7/+BKY8TGInm38Pu33h3jD88J/Ao
ovEcRBZSXv9vRvb+ABQC8JIz8V9G639lRkZO+U8zsmXwKtZMtwkr+x/7dQamtWxJJ23FtkwRfKny
w8mBhUEJ0Uk6p5ivwcJ1M4jFQRtVWCSmcXYBU1wWN6Ya3KAzZAsJY/zyMLDcL6QT3gNa6lC1KdfG
lAa2IZqamM9wvdTvlUM3GVEy8x7/rkvQigntgrPGX8Iir1j+dEHpkhnxnzwQBLd2GsZ7ffyompZr
hsHypcf+/UaGd9TCZSzrhYFETB+4ZqqJHgxtXjhdJ8SgpgDlcWP1NDRshSuLHylXcYJpoQKEMcOo
wpw4Z5jl5cQdoAyGyxrrsri3xAtbmdb0qT9ofI+RktQ0zEg/t/YyWJlelNqkZyv3Rn/LAysjvVSX
lKQWWtF8rtijt6bXl+vQzXo4WGV3SoJOfbIJrN9s6PGca32aLVhLycdZ5MmHmZpMxrnZbCrc1jyg
RAgqVMf356vrAhbnAS20Ia7lTxIARKU8WoOy4upb1fRITcWyE3MfzV1z8DwF1IgGl3CsBzBS9rxX
ZuY9EPIIqAOzqs+po0bPmir/wXUMthZ93j9ZM4bprCPhDjPduosXYZSgutZkdk+Nez4vwwksURYf
FnpGjuNSgrjQE6hOrAqkd/b1yqzDVpvLF6sSwxMNJZykBgPsH3RS43sGmvx7r7E+E4p8c10H2lkt
eHb7msG+wcQfqilezktiDK9lMQsZrlhLegpbeWIRNf4KML8AUZ17rYi6kg3kaNflVmD6yKNaBazS
DJY3F8bZdu2rHYoP+dvUCgXI2SdZhfBrQrN7z3MAMCvGQ1I6KK3kofZpoL9D+sxuHLKsVzOpssdg
cfhulu61TwbW4t0gU/tkmDlDQkq34x2jME7UGbe32Y/yTs3GeEvI3ocu9KI3rU7ao6VXwU8MG167
c3XW9BvDUn62JXUY3BB+FsXmPGm07zmlkQ+pnTEx0WKi1fSBLsWnLRorQLQgvpDoSxUFDoteWRn1
N97HglxClz54U95dOmNOjx4ZkmBrNAoHU1zbuEXmpIr4uEL+t8iNw+1rMMRL/pw6UvsiR3toVgCB
uObIqRn9KBVX+fepNnIbhFBCVSu/nolFAqmTMdP5n6Y2kr7f0OE55y6WiWDSy3ONClbDPyDat+Cs
xogUj0ChyGuP1nxMAYXfSeU+GH7OkdX2ltCyGM4AAAVPU8nVs+2moXyjf3WmNinm9OQNOOvCQpgN
bpXOeQJahXt4zojB9/YsiStk+tVmvD732Nb2NhgnukI7cjcFPNogHoutb+F3ablebnGHF2qTYQZ8
nn6PqwgVev7gZQRvgsgWDPNP9tKRpSsRMWrnahpSu1ND+2JzhH7UCn9F2a4TssWoPCa1e2nW6bla
5+hynajFUM2PqBTmYVjn7WadvP25Kx9Va2E/+nMuJ41KeevWE7yRVLZtQFVlbEHSa5VzfawTPqWo
5zE/smbiX7I0uR9WNSBAFqD8dBUstWOeI2KBG9zA2ej4Z1Y1YdUVUhyjgIvRGoxVdQDq0d1nCBHB
qkgQTGXZvqoU+WLE7LK5W89IGPWqZVAFyJs8f7XdeOoXfodxr5/y3wKIERT6Tu/S5+m3OoJM4nsz
egnCCVkOkOiZedNXTQWy3Qtj372r8vyhR3ZhPcRycT55qx5T6Q3xd6vaVJPXh2oVbqDbjZH5W83B
GuTfeSmmdNwmUCT+ovugAEkcSMfW6k79Kg5RfTruzVUwMroZE45teoyLQZEe28SzM348sbyxgusu
waTsnYvB3uRjdHJXWUpPWhMzzCpVwR/da06t7W1OumHPiuo6/1a3usYYN/4qecl5Dm7/wd6Zdbdt
pN36FyELc6HOJWdSombZlm+wJMXGPBXm+vXnATv52lZynK/Pdd+kV69EhEiBhar97v1sBlXU4WJk
ye+zRRzzpfpdVBAusiSyrnQhG/gODJ+AXU5UOQwlOT3IrHP0JLBub0ApUVK0yHF6EeYiP5pvYMVi
nBos9awBjawND6+JLZN7TxkNXwlkPoXqhZKC9IchqXgc8jC89xZhENcmyYbKnDcOfybJ2WOTLUJi
PoWv8SIt2ovIaC9yY7IIj/4iQUILKtad45/aRZ6cem4dijc+e4t0CZiavWkK4EH6/KZ2Jt5HjhYP
gSEF0P1p3jmzlrt+FPl3vw3LGz1uaVPur8fORTdVi4TKGmNcp12Crkpl6YJ5oNezWWRXZxFgvUWK
lVMbv7sXfVZWbbsWWf/ATZjfyMrM76CvMUZcpN1kEXkty1x6OdzNIncei0UKzgNHbox+kYdH66s3
KPbHlpE9FouI7C1ycscge9deNGaWw0VvxuSzxlVd7uaLHk3L/N5aJGoDaffkteNMTi+Zjn7HI3LK
tH80cvjlm//uk/9X+2R2bIx4/t/TpKvXsn39eZb0rx/5Y5ssqawMcNTim1zqrmwLzMAf+2TLtH+D
zwH4PFjq7yim+/csiYnPD7MjhkoWw2bHJy2LRf4/wBqwyf55XwxQV/KIx9AOpzaw/Y+Vew2VH3ka
Tf5VYdeBtV4YR6TPLZSVZt23Rt012LuRRUZ4bk4V3lTlbHk8ekyDlVF3OPkfcyyIRsEIx2eavDX0
pNzwEIQ9KLHeGZjQiybXIFpjzPtiVyj0zvGmA9QFQ2G2xeiuCTPit9l1bV7414PbtO9ZNN4T9xEI
TrYh1m7si12OJZLBRRNtalvPj0agtXWtO8Kq6wbHHcfRxaus95wSF+z2ZOXwiFuTg7lQJMoPeRP0
zR2+9OxRNaF8aXPtsCq1Da0OSg1pfQWNN2bDPMsvBtVaFZeYfb2dZG4ne7R0GtycuSy2JAuD26wp
/ZeGrejGkNX4FctIeqf5zu6qnjpwzuc4kVLIqJTqOjQ8YNQ0SIPpIj+meCe/+q3XfLFbh+0wdCf5
XsngPZ/mm8BUwMyHDFIE/wjPQ+87cHcT80A3gLXtUkeuJ/Zd/DeQm+/7FIbm2pxnKodGAqUrhElZ
rKq+UgDKQvqHRssbDqWhi7segejTFBfoDGoe90z65nvZ2vPJkOmy407syUAkMJJDnKfJ79wP3n2a
4SvfDpVt3GKfYwjm+Qq/3WSxbe3Kp1gLgvrg8u8qZJ/1gBOkWrtBZ59db7A/G1XekklrbOe2cqFP
yTonwyqYSgyJpa9ynB3DJundfmvZZQ8tenFDkRvYOaOjD7mbTjjCwkZ/Neai3gVJbuyxgOijG9v6
ne24OMb40h61OYc3xHqq6wpKXrF3NYVXU699ek530+B2tp+t/vxf9jXuEJ+pR8blsk5MJBzShoME
83tK6zYayxN7lzGnI4tOhFTumPrx4MDrDxRqJJqrtyYoLPP9vyvq/25FZTb+yxUVxaF/z+afpAek
An7oT+nB+g2Mh4WLl0Y/3/5BeZC/eYKVVNrMxAM2JSx+f3Ji5G+Wi9uI6JDjYzRbcC//XmFdJAcG
6oR8KJnip/6jFfbnBZZWX9Niyk+BHGQ4IjbL8P6H4bzjA1EC+hWdBisk1k7ESdyPMBi5x0s6Dxsh
T4P5lhoj58YGDyvTkECSax26A4PXYe80tH6wdyYU+cPH+DfWG8/mPf7ob+FX483xJDJtHwaJ+VET
mVpv9jLqmo4C7kl1K9kQ3waanCE7qdDLoF3BVKAH3t0mChJ3xGnNqAdclpPsw9+DsrTuW8A7jdrW
syjEZ10b0Q2ToLFjwW6tl4JyASD5+VDDUicECeLUS/H8cugJWgNjbmcE1LSHeuMCSGOcb9EPgVxe
EZVSzzE9GIcKBmfKaMbLGwZ/bT5vXNGy2ebYLk9QWaxF3ki3k5JPrO4xKXo5Bs4dGMv+WVYgbwmt
FMOKFTxH6hnT5q2YC5MoL6Bi+i3w4NGiws6TzS07Xfrt7Tg/4VbPod5DxKb8Af/DPdFKMoXRiMhJ
yUQYGXuVaHVqotTa973TvidmrG4lHTAbP22vcHidapzcT6JMgLhLEsai7Ttso+CbJ2MwNhDuWHFz
zsg3DSU84JfjnQErHiEK2N+D4coX00lbqqjw7W90lsdfbMx3YmX23ng2OFPfo5IzohXx3G7HZJiu
I6Ef6U3Ib9VMfx8dZSW+xdG3ol2QGS5ucCy09LC0q8kjXsCT2Uz8BzPI6ocB1zXg0KC48wYtlhou
OLRnptGt85xGCM2TZSS3Wjdbdw7tHfWH49PMoXhVxmi0k197e5xh5a4WHYVJlvL7dUu6b6vR4Q+T
Q4cn5jtj5WgT3zoJsaOru3FtNZF/z6feXBF1UfD4cvMUQVc8SYCIp9gyc5p8SjP/UgNfeKpElX5v
Rouwa9Yb9WPTJhqLhD1dO4Mpfo9E7O+YCzRbtCUCGjZEXxod1NZOqo4cVTy4cBFHBjR1VsevGbf9
yrHVtO6401aaVf/BFHiw8IANV97Y9luGNZKjd5xvccmXWEmJlVCu6DzEXUFHk6ntVaSSmFsagkG4
G4esndeaudkXjxdZE+ngWRrIfouB1Xq1ozTG0TzP3xZsxrlhTLsJpkkdmBgjNnZp6r/wJNbYIDgs
Hu3BT9WmGp05XuuOKfCeJzBKkvDaNljZTSFstCOwowTh5bzJozzSmDYAXXtTixzgGnkH+ltZVxLK
sgcWw8yPA3bNdlVYeXwdZX5J+Q7JKIc2ZL12h3SbtgMZJlgwlLEEofvOqGLEJJuPCgdhXV4vjGo+
Pt1kwATTcOdUkjRGkCzfrjhoGCmw3xj2g587xFA6AEoClKu3F1nlHzOGFDIe9ZsYNNDosXWPEorL
KvEJR2xqi1gLK+H4QpI9UKs6APKxKiJdWpssURmzBhIFMyN6Jb6WNNP0G4+5N/5PHN7DDWqce5ws
xkArck6CGcXQxcX1XInOXsl5GI5V5Ffge1lEiH7gUceNU/nAjJPIvkVoG+99Rdof9yv4IFwIbX7r
8sVAVAxiotNgAoydYqMxbGoFLcJnObgqYrymWDTy4hMboYZAtdNRUgJ24hwuGpQBraHdiEWZShaN
SrCFyjdWn7gbc9Gw/IucpRZla9AeBn07ju8Se8ye60UBCxYtLAKWvCnqkUDhRSqDVpm9p1GHgJZc
xDTDUf5dm8y58QU7FnLbtChv9kWEExdBLqI7RO3cRadTmqKKubDGF+ItqLOLngclpzlMSHza8A3M
wYvuZ14kwG5RA2MJC0uMg3qkSAmxMLT8+N7ybPtzNRTJg5inwjq0qo3uMDjWGMEgKedrW8TtV/h9
ZOxcZt0ejDOi9+GiV8ZAQGEDQEc8dyjFiOeEs2KmgwFH22zu4ltjWtRPb8CngEYHapj1HTHRgBTf
CHIUVE9yiUia+hofgbNLZwdKcWZP22ZRXVkbpmO6KLHMyi3+wU3HOs+XPEODgEwPFXrVL4AlshjI
uemi7FoXkVfM9iL4tmi/iCzIwEOHZacLfP/yZzsYQXxVcJqIoZnxJgdLbNvYf08d5IoxcGuYBZPz
CRWvPqYcFu4k5elctXi3kTO5Eb3MuZ2M+hqCOkuOl19HcxCiVAPpF0xryU+BSbEKYxOYpFPr2k1v
Zo/wrcvBgR/Qk31b8kXH5rAI5tjszDVhU3tDPQSqmeIf9CYbX9NFcFe2M125XuPma0D0CPKeHN6H
RaQngyw2Cl/AftmXvOWLmM9d6jlrJpRo/O5F7wdSGV+3ZMli5HhHXTnBMj7wnJg5gdViEaSlysDB
hqwond2soENtsDKYn/y068ptswwisMMxk5gv84nIXWYV6WVu0V1mGEEsRs7SwSIwXqYcWM3VCxHm
7BNbOP5cZGPcdLg1qJZ5mE3/MZtCb59eZicOXDgNiyZ2zu1luoLAYd+GGSU3bLGqr/MyhumWgQwT
Cv5e5KmY01BzUX51sOfwmoxx7GWgA18HtVAsY56gaa3rluWMb9EyBoouEyH2XUyH8gA7/koIO3uF
bv3SGhYcp9lyUPRTWZ9SNG2x4ltnuBwQQbevYZaAhDGqpnggd9vdVIsHkSK5BEl4MSYuM3Z4Jotf
sW/bh0iOPKxxSZ+JcMaMkfiKXSe2b3kbJCaEpdFNMAV5hYv+uyCswsUjifLavAWywTiptCFPiEsE
8QAXE1DG9SW388VwqRbvZXCxYcrFkdldzJl1kmNrmwwtOOCn6XDdWJq59XixdaqLxZPtifpsX4yf
w8UEyjwal9XFGkrtOjZRuThGh1TxJGCEWzYHQq/utJnGMCYBgUkGW1XuBI/UN7ub6mJGdRdfaqAy
FtoY2Og+qPw8Pat4zqY1S3uBWB9MnxREngeGCeJrA29lX/mo+6uMwOk7GPFloC+act+0CneLERV0
QMSW5pFBY2O/T4raurMx7xSnoCbWGPWChHJpuglY8Mg8Ulybm+sS3tCK7B0kqInJh9Nd+fBPK/9f
m+z/2q7/yXYtqQb/4TzyF1L3ddUD8fs4Uv7XT/15rgt+Q+CymcM4gXs52v2PVoaMhqGa7IAIfItK
1R8w3Y7zGycZG8JCQI0Llbr/9l3bvKDk5IiZG48QW6P/SDtzFgr3D/EAYBUYuBC4vGV4LbyP8QCK
D8ceqJI6ety4wSZNDevBjBsNCyepd1WTBmTRamG+tYYInwRVNSC6yvBkqATDM89/+HPCuq5Mv9xD
RhqWZwrNVwH79aegLtg9xDW+0srs5NpCzb61SqP/lioG09QcQOazm25bFxTkcq+HZyq0yDLBnBtA
JVLzClRajfuuMPSBdch/7Mt++ofswgfxkE/AdTk6enwMi0H+Y3YhZbPGQbWuj2w1pzsfGNqePYsE
p9st74vf+4db5O+OrH/5xDnMUy3p0imKfeRjIzN8XnOKsqw+joZyVlOUv7HpGdZJyGfw6yt9sAss
70w4toWhn5O7hdT686ld94TleLrnR6ao7cZm+WYnSXoSqkTySDbP3c9xGj78+qIf8iaXi5I0QC/g
ZoIzv/z7H6SC1LSZ07H7PPY+6+HKWMYirWkLj14LDzzDf341D4WDgEJAwGVJNfx4tUgGY1IWKUFs
c/Syc6loPCOKYo0UQcqnX1/rY1f68taIDHIR4ZBSwDry88UmMq0x/JDk2MRT7qydmLP8pmmKahMo
C88r8JDbnuP89dhmw4F4AM1qQDT/qUj1r58wKYkAoIWJIiRYVH7+NQhJiJmKhvTY9NSTbHjQt+Ag
w/BJ+gv3+tdv+q/3kGday244ABILM/iD8qM4KDud8lMchVrfV4FqN53BNxhfXBYTck28dCNKGHr/
cN2/e5PCt6gx8H0kMXNZt364jbIopZ/Ep+KiHJuBTTl/zdHpR4qmEuLjv36PH67lQgsltrToaPx5
LfNj866bGKM1xDI5JpznGQnOgkCgqearCFLf86+v9WG9vVzLA7bi0o9gut7HmuS06DijsHc76lmP
1qZit3DKE2f4Y7j1Pv2f6BtC9FKvWP7YJvxRFlveE2OzgErmy+1q//z59X7eKr+aEnL4sIDZzXCe
WLlzaTP4d7zHOElgqE/YDchLIiABdSyi+Pzr9/rh3lneqwVmyF3CQ/RDfLx3OJxlSQOr8hhSfs4B
GTbnKtJGdA6duThVUcBx1nfmf1jPLx/hD4+05bK2cHnjDpEm3NEfbp0h8tndhYKUJC77z4q47cl3
3PkGpH+8V04N8bIzqgmP8jxFYh2OlNUeR7+cfseM3Ci6JWRxgr/KGH4ZCYX4dU+hTo37X386f/d7
eibPdnRfSWru49Qq85xw1MIwDqYj/Ld57l21HpqcYxaBpNFn3sERbDWnhiBXU43ZmTw1OUsHyNyx
zyr3CvtoeMR55NxIw2/FDkRLleL2lGLY//p3/etdG1BN7TCyIydGyfeHVYCSMYSAfEzgU5gQ/TJM
rhlnl7bb/vo6f/0mkjHjT8YphPCa+PhsTAybD8Vok2M1VvpeJkvjT5lV3hUjGO/x19f6uJxznwQm
ATabp6OHVv6RhDUHrde6U8pyDvBxEwXhsDFzxin4XbIdk/FoXU/wbKx+Ei9GUUZ7jjTdP3ywlukt
38Sfb9fAYXppYurjD02Ry8/f1FzVhs03g0rcflTzUeQ2i2knqQs4Rn2t75nimW9eTJleQmR+aRWK
abhMEmIHK5Bx3hXsxPAk+36+6waQ2Ku2SekvbGBTQT7JCn3O45biSWLHDzp3wu8DxpBPwZzrs85J
zq5ko/xH0dCZZlOgcjUokwW3LUb7AVCj/+jHtXnoMLNcxxiAIU/XiQFiZtT3cxQ6/SpHcLotSIi8
5iFIa01n1JmZK+Y+OZXhd3rQvPpUFg3tfeVQhweMaW6LVEqd5coRatkjVCQNVmVju68x3v73si+c
59Fx6mY1hZceOmIZ3/Ohc8dNATQoJg6dxmf8WAWcUpYWSw3JWx+zeFdt5H1HWQ5sbElsGzmOmVCt
xkRGPcAI392PrslmCNpm+3sgSFaXaSNegmZUwUNlpdxvfPsjOmQryeUxERnkq1rWTkzZ4kXjmtlM
mYzOYvnZloMuVkQPlkaTjO24Ekz3nmTlzGeeM/mnppnH28vHG/pjt7XL2LyvnSbO4E2IPD6GVuQ7
J5tQzTnDhw3DRMcpSvNltSLdc6U6zQoVUNj2tawy7sjKnCxzneeWPvRJzWc3Q0xo18o04yfQHe7n
XpkQqmx63e8WG365SV1eZ4SAf8bsD060EcmbMiXQr1CpOSJ1LHNqlD0eCjjcqIspB5w4hs1nWzh2
8pZHhb2zVOW+IjNBQuVLQ4VaSBnjvTcidK27DBK4OTTTbTIzlNwI10q+5n7H0oSLhESXSTLIWe7D
YglJBn06Ep+P6dbb6MliA2MVld7BYuVeEkWnz9FIiyeEsKSdqScY9H3hGQyOltDMpo9bUgopbwAV
OB3poWm5wbY4oOrXeIxMZi0Bdy9czelOhfFUHXpIRjS9VsaTH2d8YGbkzufIyNNTFuRbqRHqmPVP
t1Bemx0ZIovEJDithi4BikkqdR8xnD+agSqvGJ4sxOqcEmq7Nc+WU+pT35j+ASdx+BR1Ylu5i5/R
L7PzzNUob/XEbaHFPksop2vAEGNFT52XAIvmCvDR3qzmjjEQSFHTmDSio22vLQb4OzlhDCLvAK2B
T9X+JJPhNonK+ZRachfHjbMb+7gC9EOpSGzgvAPRKlfA29JTngVqDU0jJ3Ox4OkWZnjnuS+KmdMZ
z+StmohDMRGfNgOto2seOKBtm+TZD32CKW1tX+UYX00659Z1V477TIIUhnWPBV6bPvNvALiJjB/a
eH4jNvBaQxffppCyacdxmTKgOR0NM/jSLK4kJvx1vp6ngKdaX9tfC8c9aVLK5G2Tm9hfylJc/2kY
wquqFNGXDlfENqZE7xTnBQuwu+yRCnu+8RPHOWN+o0M1yduTMQDs0dq/zkQzB5Q7FAT2JJikxo7a
bw0EjMNsUbYEkXUIyddFTnqyKreyVqERievey/mFqhyAI3qvrZ897Tq7acyhAnUDBLbOsppbNkpu
vBn9ZXAmzPxZEQV5RrIcH+fKY/9QtRDzVlBW53MGhW4Jaoidm0EdTGm1goHrQ6FpZMFF2UWfVWQ+
BN44PohxnreO7vvt8vzxVmjXANaSuinu2g5RUPBNy4+MLNkK2BmhNTWzF8kChlVZ6bdr3xQJS1E5
roiR8EQQkRSHOuXogwuBCiq2eTs6Dd19D023XqvaLm5bs/skcg31jEHbjdtoApsRnul00/nEKJZq
zuLKoJF1V6aZd2cSq9n5oo8+d2k0Xjn9tOmScDylENKwkYLD+uqkE4ATj0a7hCC1Mo6lVPHJadi3
M2kimaSHghszZe/AESE37qmGFNtiVvA6QDmaRTe8wNkPvnfulMEvKi37yS488XmiiErvTS8xsECO
VApWPfsxOJWHWmt5MxmNT8iWSZVTVfXa6BoBYmeUBzlZdreqrV59q20KduoxnU9N55xF4Zp0bCpy
oq60rtGRKe6KSoF5M5f3edjQnRQ6ocPhP41dZAplPRkAfddWl8sTf1RMsB75NR7CcOGhFLrvkzbb
e4FR+jg1JfUEFUyPwOcW8NMSGywtiPuRAPTODzpQY2SvnjNM33dR1zq4Sq30GKaNfeYTTDYO4Zxm
CK394Hnc2LI8+8gH67CQ9l3U5N4Bdd+5lhE+ZlWD4Ay9xqJddKz2uQkfPtdt8NovQSIWmmY9tAz5
1kFXKThe4HT28VDaWMQxIq8glBPiMSfnpjeD6takYmuLt6ryV3VLZel2prfIxd0+5PucqqMXD6r2
E28tupoML6C4ivaxI2VN87eO4/h154w9/iYDLo9TS0bqzLN5ptO1QB14NXg3nNgXdjROmXCwqlNu
zR3frq4+j2mR39W+190G1FsdnIYK5HUig0MxaXUcAzhzGA2Cq4o85jntsey40VC8LZxgeGi1bD67
kdfsfD+lOMsrAAHUgpEs7lG0JCCQnwRt6AUvvVVNxfhAehQ0r1sY8q8mIwnMz0YL+7Tu2csGFsTv
Brr6hgLq/gqUFjDyimm81yfbrLDfR0NCxoORkgFlcqgTiKL5zPiuehNWOZwoXmDaIXkGIsDq/ezN
4YbBW3dnmUP7lqqMNbvJeWqwCKgsoqTVBQXlPXeg90X77lNRCjfMLaf4e2xgnO6SNqdM0+1Kjkmd
8b3x4/I8QWi/SUavfybhPLy5Kgleol6Sh1sc+mTZYMchfHtzkYuCPsqiPBgkCk7MW6EPFP7wee4s
+k+yAkJhMJArSJtlcjlm1ppdFIYHexabLm9QNewmJHaZTw6/VTcd3DI1z+6Y5Bt6VHhmMMqC8p33
Pa0dLE4x3RspJTRWOHYnS5Ep2HSuXbGczRB/Aie1AV3CAT96cuIxYqEOcV+iylN4oo2nJJfmTlJp
ua15KOwds+5OtU7695qz0TIdyaGCFnwKKki+hvZyK6MomedY1DbEUabfB990wk+zZzuvhl0b322s
H9dhgMvXK2mhs6DZ7yd3ks+UmAxw3D31NazdhO2kuVQLJs9sjME4hz6Jgax58B1w5kvWT7O8hnnI
TVV8Mr3SXJlg8MQwZatUlPQEiWCHRQtSTkkO3c3MYjWxOQEWC4XdKlW0Cjhjr0oHoD/91W9Zbsfl
2uCcTFigq3hULrQtw971/viNKLDcc5Z31w1Dgx0dGWKdFf7Jbgtgu0DcV4W3sP1BbFIRZcBv53Y2
08m6mj0anrX1qmteOK76YG/PTbYqijnfE2CZHhsfwqPdB9EZ3P13o2bM0Ghgrf4w2KcEYXfbomad
EjXnB2kiD9jTQJNCrfo95c/mW9ZZcsUZn6cOG6ETcQSX2E/S7Iqxa6/NbkqvM2vaZ9DsVhS9TGsO
1T42vol2RtMiJz35B08BOTOLAVZ/U4MbgoVusxW8m6zWXHV5iiuua6lSMKptbVR6b/n0mxWN/Kpm
ypoVXWtXXY12oBl8EA2B5mG8Jr67q8KY7rNe3pBAALvevIyFvu2z8NRV/nOtwjNLLoJRnjAXUfp7
2kSfLAk0gUbZmt00lAVQumaCi5BA6Up0cI49s11rtbj8DMt7rhZ+rlnZb5O02FhRFLIJYhvatuo2
0jbpK6xxIIiRwh//vRhA+dkFqjbWbU4E0dj3n7Wj3ycwTX7aYzoROaVWs5yjzyYmPbBQKshO+HcI
bc3zClyEs7f0dmiSL9MwEe3t4muveTaDoccY1Mht3CaPwonigxiptlLN0H8xbBVsJzhUh4EzzHXf
K5KO8Eb5ms/myXMS8cVvqbhLioZ23zYe1TFpfOTRMV2OEyDEp301UpBJDjFzyXWD7SeobqhdXEwP
1IXK300fbMrJqHMEHSj/bWDu7cEenSum3zBzcZbTV5Tbank9u8noGEF0HhEu8Iodo6LjjhZjxvgX
VdOF0GbCedlBm4OZm7EfOginF3RJ9B051NaoUgL7EtHUb0eOnFCi14qqrJcgysLvbejzBeSqjBg8
PBCKrQgHqY29lIauI277fkOtD3SLaJlpzFUfvgCJN7ah0XDGqCgJShM9USpO1VTQhPPZgES6Jndl
bDuqvcyb1PDoPejkzLGjFyxLY5s6a2DKnE7AOg/fUm2Pt6k/E/u0Mr2zIpWd4mwMX6LCQOSOXGE9
WK3XbX3is/QIaoxxMFN979zFw3LklR01BLFXt0BoBrYOueGb+9py1JG9PS8NF9Eg8sMBnfEsFjth
Cc5X5O+++nlhbxLF9o/i4frOU+TwrKE8EsVPsdhU6mhnLQ/S1glPTuwhCuAOPgPHRCNYJjWX6w21
a2xnnCPH0HeY2UAr3ZvCLb5c/hMQuwRGfI79lUjlXniePpC7rV/bApDOelI2KkHgjLcjRTkbg8Mm
sx5d+o8y48PEMOwBiO6a3UUohuHMGGWqgk2foRvnRVJDh0ro9jIkv2IRj9kJNEi59wuv/VwlHW8g
SXlF1hGNK6+f7rwkt75QY8xfvcxMfudxUkflldNdNrHf1RDbDjrrqeqo57kDqcz7om45fKo9jn3N
ENf0qcxps2erxtm+73OhNkMWUkKWaFQRxEsWA1huzNfxglfu4FHKE9JNzf1vauNaVlFN16uRUMqc
oigG+koq1QJRy2WHJIP3nKxwpKtdB+bBvc4b6l48DCFXVaqZkGkP8SrU2ely3xlJqXdDyl/A0QRy
YOLo+7hrfY5JUA75/eI6/G4wPEYU4Zh1Twckn0neM2Wz+L/8raabSgx8bIiU6wVNe7ZLq9yT2+gI
f9CRKuB93Op8pHuPWoOd73IHdO5SCCaH5QXz1H+MbGkA9RkoUsvx93SiDjZTKcwvhcmP4EBQR1Eu
/7bq+LQsGtBIejtiPg+8EIU2SnrwIA3zSwzkF2ZZB348abnvY4PttQWSk2/kcuCHOBh+15aLqJRy
NzmaFwUSU70iJZaEokt7eO5sfNiUg4anIQ6r1zA2J5glMV8dI+Yr7Do9s0laeE5hbVWvmWgxhTWT
4ZBzHXIT10AeWg8cDniHJRbRhUwYZeyA8S7sZZnY15xb1OeOphKadKAfnuja1OeBWlj6bDqSissX
1m6z+PeCuuJXOAlceurb4QQbMTx2SK5QbAKjfdWAACITRa5r+DmpIFWy+L71Xjusqf3k6NHV76UZ
yLVkmLdvBxWezI6/TteFfNknvoFhP0sUi1LuOzV024hGkbODBH6uC5qc1IiXda19bV3lJHdvS8cP
T16+tIV3nHy8TclyuDcdD/GDsWiwgbIj1yORh2uv9pAUSGvAMw4w961G2XOXCG2+RWZavzKKNECx
xDXf6Up5NBVxOsUByPpIq2u5J/1kPNESEn4XtJSA2OiWe1CZYE6hXoYnTGaUmAckjg6GoB0OEh7H
Pnq5hm+BzzkZGKc1fWlBYn6dhoApVMuGXCGl1tE2ZlvBkxEuw7XVDuVNPHb9U2KOwe/14Ibfk2rC
PeyBWwG+zpPJTcZmN3tipl6m5A4YZBO+pL7nlVT9AFTZiAqBe5PXCZVwF0n4v0aHfzQ60FL6g3r+
F6PD+TUpv/1kXpeXn/jD5ODDgnN8II2OvXDkPMn84I9AkLAIzvP8wIhuUXK6ROr/ZMtBpPMChH4h
TR4ZtonV4g/3uov9wVvyRYyRJQMB7A//gXv941CBaQIHZl6HWRTudf/DPGiWRP3BkuMgCHFybb35
DGP4h0/jb6Ztf70EJg8qWtk+8ivjpPhZw2eEtGwOpT7QPgP7I1jBslwFPh/p/6Sw/j+usvwWP8xE
VSinyYu5iii/tsbXavrWef9gGfinN/JhtiySyuXoziV6fS/M+znZNPrt1+/CIpzwYeQRBHhaXYY8
NneGZX00nbS5QZZ+aNTBM0r1XjH+HbcsCPaWfa0+eCEwAdJBrJ55zyO6Nfvd1DrT1ufEs5+nYdwn
tVKf7Fg7FqDWNt2oTtyDohqoiR+m8VrSnsbpQJkbp5sGIGdh+IgHjt2XoLDpaV6kNJGK9Kr1B+T1
CrEgoA8sCFowAtZw6EG5YU2OoX8xn6bOWcRnSh9mguh9tfIpq+RA0bMdMHNxZZI2YD4kSk473hyf
zcbwWb9znNQmwmhseKR2o6KfyGnDqsLy3l/34IOewYTkm7iOoeuK5t23C8GskcY4+IHDphWaDJDd
XruZ3T1P5ezej6TR9gaa1baiuIRtzlLZ2FvuDrI9/repts4BJ/wtaO+JEpdpeHBEx4vwQLgWOp23
lQ7sGb2ztc4hBIlDhTiwjqo+vg/TYXyXHRnpQTsgn/1wEmsxkAwwEv1tLP3wS1zj5NjAp9fPDCc9
h8iy9U2pycjXjNG670bjwkGk16v7RMMIVRKT37n3A8Z2IM58wLg4zhXHdIoVqRtd+7PnYwsOO+hN
6Bx4geFJhF4pqAOHWoxk0wkciKlxk0but67FlTjOXf97qqdnV9vfJLiol8n2QNH3RvKlyyY41jPC
70rFjbUvR/fbsiOWq5gapUPa4PRPGe5RuRUCo+tNXq+Y+D3SSWSnQnrtp8QAaATgWFwVQR/zRB7D
reMpwhE4Eu9pAUuPUekMG6lqtcNVbe6xs2tEIXow1xKm9DaAH8RGPA+ik4dof+AwxQVs7a+bJu32
sCWzQ+qlw2NW6f6xq0P+Y+jI3BiEmu/zCH8nwOHsxFibPLFR9duByfFtIPk4KQ6h8rZAy93YrJ03
3UgRxjFlTLOja5j010QYO1z3it0QdviI4VxiPqYlVWsr0urerZ1b6T6OInNvuSp8C4VHEmayjfDG
HiUacxYz0lq8zqDMEPpu5xggOXWy/hp6lnuaa9VcN8ZyuCn0cPRptbsLDcfYY8117gQ1f9ej64Fh
btgf4Z3GgOoNJtMXBIhjozoMy/2UT2sCk+FbxwSSHMdYdSvH6I19xTjou5tmwXfkrW7dEtu+UsKS
b7E0rW3UNy6oCCBm5Lk7iR4sl88j/L/sndl23Mq1Zb8IHgAC7Wu2yGQvUqSkFwyqQ98FAu3X3wna
t0pK5mDW8XM92B62dRQJIBCI2HutufQMUfM8/szp1aTrth/zbRzRqzRaYwrISTSvARNZT5wd5m04
EQ/PYLax99xS7m2MAV88M+yR4tvxg140etAnZu5srG5kW+8mPYVaqpw/jKxVxwa6+y2ss+FVknpz
U3aRf4dYXzxxCKCnhKFB28Itta8GM5ruRc/BENG6dw/iqHydYnt4kNM03o9prG5HYi+ujZHtdNv4
9lVGGNreaGyyRSflPNbIyDcKcQg8Bip1a1s3GaAxlsUrN4FGSQKRyxXshozMScexN/T/Kzw/g/7b
ShxVrOK8iiHq9elPe3baAGxXuyVbpt0zNWheApeBQVK3e1WRT7lp66SF/Bkjhtat5iofHDTrcdXE
TzM7vmhFjAF/px3GDuFjOFlpKc5Hfm30ZBrVfJyyqbmidzCtcztMmnXqlCCt7SL1Dx47hh2aYYeO
YOQfbCKhdoqzxBZeIN6jOEsKLgCk+JoqIcdcX1dbUAXy8O9TZdx40w4JrrZ1wy7EBAOcfA18jfsw
VjPoAk5J92Uum+9DoxTLWJ89kJlHwTslTUmxCnwD7TaTYOC6AW71/hfW13lnojq5ejszDRWR2CsA
ehxuSXr+jkWFhmPO3v1369Mhn1qYAoiGOPAuRyyzdOxHLC9UFUZaoojf3eUUjKIRqpva9l7GdpQ5
/EZ48TaWES2dmWVIen9UVqjCEEk5mezdRb4U1jLVvhCc1W7Y+/JHLSm0bYKX5ObtOG+2kfmJqjBb
XyuunvukKPbK78o9J/Jwm8yGjr9NL9ZDQxlTH5fNftW94ghUB891vAwbBHR8L8z0ADF9xuIp+1uf
ojOn1djWttLwkxsnw8NgaDDVV3TLxqCitm+SbWOIA+J78h0pPRXHtDU4C7ikCXRLjXwOVFnzg/XR
mQPo+86jgV/ny1unNrGWysybnNOuvXLvDg6Hl7nuGDahSHIcZ3IIDcmBFvWz9gSAEUmXNvLoPYER
unIpg3S5iH++nQiz5bRaSMe+Co0KWaYDhB7vEYJ+csS8PbtReRC1lj0PPkansmyoQzSOtrXhltAD
obIQvdWPlo9d69MB0VJqKYNDtUcYHJ0qn3ZMTE3pXoDWfCVIF+ZozQRHUZ8dZ2b0GhGX2tI/Kn8R
Y9kd6Pu2T21GDjITKbp3Yi26U2nnw9ykjeNYiEcTWZd7Twrni2JDqlYdWSOAhUtCIt9OfmaojfdK
ZfPDrOn9r74Mtc/FQiUksjI1Np7m/Oc5ZWoMf086P3a0xLDTrdq4pR6iPUVhxiJDRMGRgCIcx/aY
fC271nvwqx6cKfa6F9FN1ksvNesltevpli+Vs4ubWNtMxJhsqC1QQwSXezNHmvwEH67cmhJTONil
8fbtrivyq1FTeN6duRBGyrLiw9emV6S1GOBecUiXMOvWFRNxN4K9uHLpoWxLn9SVYlJiW8PAoVyk
Q+nF6zQdO87Rd6FnRAda/rRd3uby7BmofDTLY1/hkYQJ8+HWbctwSxsjAhCBsWfFuS+705u0OACe
dL74If4sFSKtgwTCxxBGM49/RrCctSS2GthUMFr5gvSJiTO9PRtLWQLJQzaNtywK08Ek7erOlfNM
tIANX4KO9/QMKNcGojwP5Nt2U0vRLYNA6JML12Vuegf5A5ODoPhldQU1xGHGEukO1BVlPd41bsun
G76g2rtNRWlinAs322DhD+EDGsAU+Tb1B1/SplyFVksDTBGHsS7dsnrqUKLtOhYc9kA0hK5w/CrC
JlFSy87pUUVTwJkGUHMNGpIdcl/CMEhw0Z5aXeeEjQGJHbMlCF7rqQLqUcurqWxiGeY3babXkziB
u4IqhFHmzzql1m1RU5kSfmJ8fxNDWAUNbmsY9O8QXCigjEklVpq1aIboGm8T1KF0udD7yMx1j85g
TVtPTRJ+DmEaeEV6hDKF72CGUD1KnlUJ9/NBd2iHYFfJqR2F/Jcni3gi0pup7Fx3SkvXIX/0PhUY
WMBKNWFARLi1T3QxH3CikDQGCH+5ojs3Hs01xY/41pgTkzTbpHg0x4zgW4+W5VzH2l7ZFVmAwp7M
b1M5eaQLlc2j6JdQgizRruiY3XeYe1dgSIgcTrVfXgPiwLDKL6KjFZZD97zmMrJNrlesnHbUyp3n
yWFbUYbZhyF9I3Cb6grxj0Qe1ujulh1iTKOKFCYVT/cmtYh11jrFD7fUflDzuxuhIuzMcSiWfVtz
wCgEfnlOnoYqntfS06KA1WrPjejXCFJJQ6aPTx/M+6KVqN4BJFR05whe3ngDzNFM0HDQPUWP3a5B
nbk114spzWJXZZKh4tW0CGvSBMo4Itg8KrdOkqPsrETfgUhI429R19tBBk0CQHFHygZ5WdVjjS5+
xqCGIGpVmPFVnDr1fUkw9xctysoVX/UCm1BNM653UYgZyGQ2uVdnh66fZhKQ/GwPf6kLCA+2aQxG
jXVveXK+TyNHPtZElmxRALj0/0ZZbJzZcbajS4hiKAk+yqGE7fom40iu58kRE/JEgV1BTpdzcUUI
hKCum9u+3AxVJAZaRN2YZVdt+Z3tvfF1dErvxvA7pa+lSWJc36QgMsyqG+7DeaoOaqLKTKpxu1Me
kgizKKBGZjjwlgBmnuIGI9Z3K7aaYd3H83RnGSp9KG3yYTssEV8dyf4Ky3Bs3k6er77iXXaPBG+U
L+HkLrm/ZSee9eUL6RhFTcnbi4OxLLurOPGsm7ho1Qs2WzsYVTMcczvqr4hgyn4oK0VqEBs83KpT
4X3v1sXPonX1NZF71ivNlAqPHRbpowHg4VoqyukOfgGKnX1pcdZtoUxMmrI+i9IttvT3DerYGNxu
K236lfWu98Ws3JKm/gwXPcrnJaKS5OyeQHH2eDOtlJiArFUHLmnjTJKVLM3TAFY4bHbH1Xm8fG2P
E6cKZKRihrvhQdev5w2esictpy9VKijNrPIrCjfepvTpW2VG/SJFKsB4Utela+w2eFvZGe8r3yme
qqyortWcmwcp6eCyny/QR2DVy2qvAxjeDloRcFxytF+EAaMYGaR9MDrHeyZ4eIHm09TkFDOsTC0J
P1MNVdd8FPN7torp62iI6nPaZM2XuoMuv681LG2rJGySDLvxwi6CN0YAlabKB4uEjnL9VqPMpAMp
sZNDeuzN7lc0ePTwKO9cj75XXgl2tj/KGkYRIb1o67Xsdq56jMqt0PK9QnK0pitUXWc9YGrkk7W6
pYsf3aZshlaplactaYx2g+DHQZ8mU/MT7/9PBUN61fFN81cdJjy6pYqsrKrt7jPMFBsLc8HzKFvB
hwtGilEW4UNbi+q70OpvVtoO31BFPc4wIK2dS911o1Fy3afNzMpeawIA94KD9l24BejD5Cdbz0kH
DCHFOnGn7+a+B4fNjMcCWln7GBYNKHjwcyvya0CQQGsKIJdF3ylBQ7JlJVzZQsN3H43uE0cdvico
FL8tMTubOvJfrJGkMp2I9j1/i4lovlGPVmL9dHNP3vWVmnC1hCRbZohfuG9TeuODpt73kmAYv/K8
PdyBUVJf4aaI0H1x+9h6SnqyLtMu4YWVPq7Nkj3VFEP7t0EPKxGb95xBnlmQs7uxnp1jg8SM8ALl
bOu8DF8rP5vXOYVxoOgivXUAFeI3JBpxZZKvE4CKaNZRP5SfSszy7HC1h6Io1EF5U/EQJppz78J+
Bn7gmLeEI4rfRkTWWpUO9VZ2CUk45PzdlfYYX+d2Zj9aNdImlIxzqHVf0xKnfJy1+4LldkuuBG5k
NeoPYdg5QT6gKq5UVu0n7KuPihV31ZHbuPX9Xt/LvHuKOrhjo6s7RxFV014N8lvsl26QkhG3pk0x
ArZ2tYCwn/6arZx7HCxEG23UZOx/q/J3p8if3uSq/i4Q/35tPQWampikOPte6WmqXxl1F155Q5hu
qJYMTLbWfOpMbZzWpNXY/m2SkyuxrsqGxCkhST/cNeU4czSLJe31SeZPZeFDX7Ynfx8ni5qfEtYT
Mshf44jIUAdTQz9ayKM+Dz9cm1ODnZsFaZY2h6QGRcFMAtChSHwDj74RaAhTjrz/9he3cJ4LFDVr
K6yigF1hvqHc8aM1Ezq5+rTE3/J9nYYh6Ebn1eUIMkJYt6X+wB7KoXJGmUjrPOOH5efDlVXZYus0
gkJKVsq7KDSC3tfC37Ej7HtwT+ZDO/q/m9HSniNevc+m6cp4Y7cVObRIeMJN6xkLItSu9ro/dpAX
SO6F6gR2DlHyBaPC+yooBj7XdnDz+YZnnvp4HHz2xP54Mhgs6ne9RjEuqSvmZLPnPF5cUJq/q+x6
y2i+gYgfwIxzanJxiR1mn+TKYKqIC9HRSa+Swh23eVTnm48rvOeGwm4GwdA24XCcKtr11iHhbjS4
sNiLnsbU4pOR9saNroiG+HioU4sJ9F6cbdj28NT5jHhSrybeTJ9IXpJBKcvuOsvVEpOWsuVk8q6a
aCz2Vc/k+njQc9dnGsIQ1OEA0pwOSvAMPC9gnMFEaMSK0C++0pKSHWdS68L1ndp4luvjhaaF4WIX
tJwTc0DG4j/XtSYDiPSkSuYh4Vha46WHzKSiCbSvua8ngwpiPsc3XT6OF8ZfGhd/mhPexhcAkXGi
Lj2ak8bGFFl1rGdRG3iFRgG+5AKdZvj88f1cLuJ0EGEyMRdfG5YM8+++xmjwuVC+KQOlKN26Q8wu
InJFeJub+hzMk0mQb+eP24oEit3HQ5+bP8LEqqj7NG+MpQv2Z0vFt63RiEwhlyLJhAbNVqQaLIVg
V9OX+JOIHdgUw/3+eNhzr76wdPbmPFks8LS+/hxWtL5TuQnDuk2aH8kS/+ygOAkih1nru8zfj4c7
N2ExCuOtgU7t4TX+e7hINrqBHojhWmU/NWaz5/APbCJ09QurzDtTzTJhoE6ZFidwFhr99IbO83+e
pTN3w4/2bW5OYfdzVMxNDaIxfgn0Lo43668xGPVAERf9X0xagNuO61gCD+q7l8YVasYLINHlR9aD
DQ/kpo5YYv/5TeURLu0rncbnqbvWwpPSWQVLz9sq0ENARV08jSvDSusLz+/cW2ghHPAsQVUek+Lf
zy8buxKO08CCOjRwaYbqm+NV3z6+nEtjnKykwO1Nhw+1DBBRgwuXe8srLjnelod/+qIz/wAgMRVt
yOh/X4fvp94gTSWDmr3rTdTp5tGExQgcfEi+xBorDBIlHQoybRYYDvoBA9+lFe39qycwJdNC4f3z
KV2crGiWXSMfrPwmiAxowgqy0nowsoa4iRTlT+2Xm396XxkPZjzRezZe7NN3r+FY5U2YfoKiJKXQ
cqYH4Ejuha3E+xdc0EMHDkdpd8l4O3nB/chQwHDzJkgU2Nq2JvMaT8G1m9LL+PhyzozERRB1COgD
X5N7Mk38NknmafKqgKUN1ZLWXoFVf6pl+vzxOGcek+Fapo5hbtkdvaHw/+h1E42dCV+6VTAn+lbm
r5qXEztZLoKr48cjvSfIeeDq/hjq5BtLjcpZnBtYhXqfwn1pkf8yuP9GaGPJ6sv582SzHwPdF8pN
Yylvo8Pe/OpwZN2qmfiSlO7v3mwpoxVkpEJRthB82V5aQ2GD1h8N8XwT5pwDyW8XiEXpFnGuUtvc
hOl+dPt8vB2qjgr2hG93TZkNYJOTzBcuFKrq6evHF5y+ns4LYOBdOXn98nzWhF923NM2Vi8+oUa3
Ru99IpQzeS3mzj12OWmhCKq+SrzuOxe8Oz1r5+DgC0psOrNGU2eIiT8X5JqvlUOWSFWQV+LdzCGF
paLKmm2LSHzVJIQShTIV6DCHCo1Wb7pHLdW69WhVVkBve9gohUePcdINJTz3OrPQMqTkeq9H1uuN
Hw3r2Y3GDXx1cuW9yASB48+t/t1dhF0fz4Azc83Ez4+Cg28WW/5lk/DHXAuLvmH3MXFfUq297g1f
HHjqYxCR4FphQRRD8PGA7zc8QmBRtmwcPBA8Tjc8eBL6nlT0KvA9BfUrqYptAxzmmqRrtQ890u5j
Sq9P0Nuiq49HPvP6spvTF1okYdDvzhySOBgt7pwS9+A0fekdiM0N/Z4njOrpr4+HOnORCDxYjah1
8K/TrSN9Uc6bU1cGRS/pimDokJRrSQHCaiIPTpuR3dfSYIfualK0/3jwM9fJvkqQe/pGKD61nhM/
DhuhKsugJdB+3wzlU7R4vb10kv94G2Ati5SBgZfj1bvsV2pAbYRxNA+wHL1MUzlsTG/seIuE+MfT
lO0GgimEUZw+3vnFayiKXdR3ObqCjmxCh8KrSO+GwXZ2FJ5+/tMbaOmCCzMNCwIDeSN/vxNRktel
lTdcll2IADtvWdFDpKfT5ksMz8eDvX8BGYytDVsDm4b26eerQRsSO13BlWnWUyy0F+xpP9NRPCEI
vLAHWd7lv7cgDMWx1OHSWPPf3Nh/vOuFiBPi2RFiYEvcCmqlfmUTKpD3M+Q83Dy5eWk3en5E+D/I
2JaX7vTzYtUuwXGM2Bgkg/n1azUZT0ICyCf8OIeVaV5/fDffz31LZ+O9ELGBWtDt/fvR2dBWcN+6
WaB13ZEM0cCysrvE0S8M837DuAzD0VAsgAnztKDQe/qYkCmWBb1mLoZwwGX1yBfx44t5v4owiqGz
2QDl4Lwz6eOQGQnDNLJACipaVHrQlHa/3dJ5SBtFQ50sGgJXLqySCw793SxZFg707TZkhlPeQVjM
OABiigm+jY99yH3KcGWdITP36dLPJU3sdoLHusIwRygAaNCatpfu7tXYRIecPvJuYFs0T3bzCSEu
dIG6ZnOwbAsIdrevkMU5n30TyAOOQPvCrz/7YAB/MONIC7JOHwyShDins0F22UBLNp389KiN1Dk/
fjBnZxm6SkpKoInfbTkLq+EzElV5UCoXQlrVB3pmPHmuurRrOfcoSDhAVQl4gjPsyWx2c1HWTclC
NNYCIUsYH0ZHH3cfX825FchhCwB+gUM59+7vUWawRWPUaRniIRwtvctnCgMgmvo2/45e/5/vojkz
IhPlk7Ewkk5PqHjfHaiOvKJTFv5c7p1MnIdChi8fX9W5l2cBI7tIcjkYnE7jsc1KMoB5efLE9u6z
yaDFFto/abZUOxnZ3o8hh7BDtbC98Kk6t+a9cf0pHJ059FA61WNh9VkQASdVpYaDItrV6XOdzo+8
iBdGOzfhOfaQQm1xsnxXJAOGgIQU63JQR3W2LxzbfRhMXJkf38x3vBb4Rzo30TX5HAlkzifrqt+Z
Y2dTcg+8btCfk1ivdhqK41WYij6nN+cOn1PDq9Zdpfq7ZiqzW5uE6H1MQuB2xsRGYzmtN0aDxxx/
BnqMrksvnW6Ns3fe5YTNmwnL7HTjI8NWt4ei4GszWrQJVPNqKB8AvfBaog29l26kOuHWMU2MUiTP
2dC3h9CvvsUoOmZncV8OhXWgiuSvnEmrweJyHR/fyDPvGj1ttqCuK2ALnH4Qc5ffkIxst4dy/lnP
htrpNWLKMEe/Mr1+PNaZ22G8aYztpVDLrvvv99qEPqGD8mdrHxo/dQoOm8LWX9spLwOXRCpMWo66
sMM489IZBh07djR8sd5tsXuZT6OMKi4vtb8QZg2NA9UOfQw5rwTuzM+NHJoNaow++OfXCqPMXypS
bBBPV0qLBIREem0VcFa7xeNHqJjMH6jGRzhbo2dyx6N/vm9jwKUMAITdZyk7ubsO3cbWaqpA06Nm
DYsXVUIp1MMA9CAoHA7SH1/hmW8O47GHWmLw2CyevIHkMVtxUnFrxz6ic2HJYaM3VbMRKGL/m6F8
3O8eUfXU+U8+CDWBRaogMTgw/Kq8B7qMW9NVzlXSGcaF5evcHBW8UIsPYan0n8zRHklcOVMZCNqi
e4Lq8cu2mycyGiQJp82Dh6n9Hx+OWMAwXZiAyGifnL6AxkivzWznMpjNGY2fO3ySndzU1AEuDHRm
YaakDodMUHnGxrE8zz822/WMW08POQLmkf0SjePem5unC1NC8HecbOj/GuNkTvhamqWWxRgI+o0V
BNf6CKLG/mR2DhCZfGi5izrWqEHW0MbS6HM1SDi3Nr3aDoQrxb8ONWSZ0Om1RhRwwjAANuCGToSS
x9my4geTYF1iU3FohbVe7osWcRan22mNDDY8xLZHk0IfMSsaC80Iqq3xafYLxFalAU+jKlq513vC
Wt6AY3eAW9kdVos5HC74XTy68Z6wl+mQYxi97UVc3PSa7AMv85+SKmvX3OFsV1ArIlURoWCAOJFw
lGGuCTOPbcTC2XBdWSKBcpR2u49v77m5aRmuazBPxEIp/fsJgj5p1OQwN5EJvzajevXi+s4S2k4U
FaZaaOUfj3fuDWfPzWaP8j0NoZPx7HgqyfqbygB091Jzuh3M7DCo8sLm9X1bbSGemoLCHzUCxz8Z
BuBILOTolwEi8oe6TiSaQe9Hk32mCX2DIGXd2ea3SJYXjkzi/LhUabmjHK5PN2R+DQarHmxqItU0
f4lHwng8aWkPGF2Iu0czwxmnsQt4BFnfbHLCKWhulyzkjdkfbFT+djpoB6F3xJYrq1yHCEOZcPWe
ficdbD/9bhsAyYcRKSBImmjjK4OETqj5m8gIH80MH783280K56NFxO6MPS/l94B+qH/h+TDu0zeY
9YgFD0cX/3sx2+u4VenWhV3w3Aj70qM498QdALRQbikziCVL6s81ItFbuyizvgwAiE10l1bToO8z
Q/UXZta5teiPcU43Rn3dF3kF9irw7IWcTL1hTbTH9uPpe25r40Dro69Avw0q6d8XozdmXTVgmwKa
TiRxL5ZFHc58BoE/bqcLprOzg1Gv5Mzi4247PUQ4ksWozHlXtNghTARwArSfHQpQtNQquXD7zi0E
DmV/vhZY9t5tfvNpEk6KiiqQqXwAiEZ+Wzi9VLn8pRI0C7Fz4U4a5+bF0vPmAIuEwD3t08xtnXN/
2aelYw5NZDYNMprlcDCpxW8qocWBVTc4vmtffEr0MA6mCFNDVCXljRd52c6vrOmziyUIe0YYgaz6
+Emf/XksiJSRqN/6pwsjIaitRkx6EQxN/Uv40XNs9o+5QEfyX4zjepwUOf4ulrm/Z1Tba1Nco8cL
OInWVHPUazlpw6bq5IUP6blt64K2pcSy/Jt78h6KwcfBgfYyUHhG4haJ61A+yMoGDG/ckY72VOT+
hULFuQn8x5CnG9Z0tnI0enoRkBu0J7bhl2/liNudo6z6C2cOcW7+LiBuatHgtqkl/X0f1RJuMI9u
wTJjTt9UXP+GCeisQeF4a8q30XrhAxAKpJfbpFm8BpqxKDMloj/QRi+keMUvYQPVqjNxLOBqw2cU
K/kYzT7435KoWgK3vN3oDt6zZ7NqArRqEUxp7Uj0zVLarMzf+mBiZ4GHMNb6t7TqbpHi1Fto/78S
rx9WxSSSLUGl5mON6JqPvWlfmE3n7oK/OHUpcTBvTxuweV63bYk/IZjr+TCr2Vgp3XrBPH5FzfRF
JdNwYcBzj3hxZiGUcSm2nt72OjWiqWEzFCQNzIG+7mS9e6MTiAi4zqpdNOkfvzBv2omTDSGKGZML
5HXhmHnypCOyjemS5kXgFLO/jofOebRio1+XYrKv4irPn+GhwSGwUE6+2QW8GBRD0c3AqZD07bUB
tN6F23DmvrPZWCzQwOE5TpwclHxn8uCgiDwAHWltYzk5N2XMtnFKq/YlBR5NTFb8/cKNOFPERJVA
1WdZtd13Z99otOealF+WjjlEyioia4cgVezaULZ7mMtixUxBOWmDQSQhiXDXNsN5YV1CEYsza+Xi
C0eOATObRpv597unI41wCpUU+JZTMCpvvoZEgL5AW13aV9wZ96BS1MhYrKCU5RSRDY101RU8kf5+
EIO+m6YQ3MQbX17N+he2xeU+HphSOKayHaI+e48k/9eEGJslu99aThpv0QpbG6mVKoidxt2Ocedu
vOjKrDLxmIlyvOO1xYRGyuz8Enudf8x196sOFOzCwfzc9dMBw4PuLh3608IR5bY0b5Xg+vNsfART
ihbVGZOXxNDi3ccP/dxQCK/RGuBG57NxsgGh6QSPfPksASGNN3XjLW6+sc6OfpxHLx+P9fbcTt+0
pforOL3yGTw9/peak3dDkXA46IHxrIihmjB7zZaxD+uqh7GaG1dGpYf3ajSHW9PUogdTaXBLRF7v
6xKcy9sP+v/4hgv4hqXJybH4/6AEzuAb2vb1R9wB0VLtnxiH//yT/4tx8P/F8gR0nbaH4IDyJ8ZB
/MtG5UQVzbPRjtqCxeZ/OQ7mv9g2MAX4x6ilsRv9vxwH41/U99icUrFxFnXdP0ohfD+3lyYrVU3D
ZjDI2X8vI76YUOLXWh2Qofk7riKWaq8KV4nH8f6Pu3P/7yn8Jzz93EgmhUFqqCi73p168xIRCGxa
RjJxbGEd+VaX1bgiEaa7UCE5NxJjUK2lhoY6b/n//6iQREoLwa9DK1VD1oGH0e/anow7p5kvfBbP
DITmCanasgDp77bTPe+iX8kZLGqb/c7y7DcRqb9T/vMf3zmGsYlj4GBN+ezkGaEJQVtij3VAbcDf
+l7TrJYEinU2Jv/FrWOusurQdaf/dFoMjGq9sHBT1TA3Cnk9wqvFGW5617JML1yUw0P4e52jGkGl
jDOdAB9yeqpzexDDZMHVQTzAjXK66dMUjc8Y8Z7rHqLRx3fw/T6cwQStLuQZju+fxpGAnat4N6s6
8JsWzg52viCFVLaqtOQVlDV0R5zCK2PCJ//xwOdmCD1DBIZv26bTR+fIqjPzuKyDukmqxw41P7xL
vLXo4sSF92v5Cr27odRfWBXYg/JW/z3r5y7tJkQvNR1qICBQYqctkZrh439xQX+MsuyP/ni3PLYi
vdbljOKPeL7l+NwXBOMSf/lf3bo/RjqZ9QMxHFVfMlKcd9PGGdPXGZz0+v/h9XqLT/n71tHh8jxm
hutbaJWWufrHRVVhYXtFVRd8c81qU+u9BgO8VuP9bBXTltj5amP40tiBFrADXY7VJs2FvxWNVR77
hlbfeqhQ/Xt0O9eyKjFrxEkBcTgUhwVts+vc7PeEDvUQzUZ/U7sgfqHOts7K9KtmVdX8EXLViq2e
Dea644sRuGNTPEzSN18y16wOdpiG3/qinzZDMdpB6ILIqCaIV0PKfM7cEVpGO5FrtgLp6236JrIO
StGo7rK83LIVLB+xh1pHPGzDjyZklTeUw2/HaPcwpVZ1BVq4T9ex68XVdrJyYmcx59J+4/dobFJe
i5CLzsDM7io/qu8ic642CuUXhz0RhgQrkgyDN0AokJvYd3eNjhQ6bYBaaaD414XO1c0FCxdIabV2
VWmSZ8niEkcJvkrMVPh2SVnlCFkBc6VserSKPtnT3qmuDB20p1fgXfV84PPEgZovUdzbV2NkpN8i
r8qfnSFDkNSK+mvjFOZLyLXXKxeD79e6sLqZ39SHqELc2lfEoE2866NjYaLXLJk/twP0AlhkxQM4
M/Ut5Nbg2mzqO6dLf+sGz7TDvfRCnNLvsR3CR+XM1WFYlsa4baurKWfvu5M5in7ebT+PAVQ44ydU
otaBFV2toe0n+z7KxYptQLIQJ7oS9hdi2pXVRcltJGof+GFU/nYg49xC2OYmdjkFRFMbPG/1Nu3z
Fl4IgArvGr53uc0SbgKVamAnFrzOoqmjJ2/GzIfGP8m++ViLgX0O4IXtOC0wMZHega9cOvk+KU29
vjG6vvY3Thz2X+Kw1vytafSth/YQqvrK0Ut5jRljfvGw7TyNZVb8Nl3Q6FzjtMWtGC7YySawgCs+
V0jxnwSAo3SNgwjwo7RsLCmoO3qMn2PhX0tEBtRRTR6BCscMNjc5EMTuRZlGB8/xn9tG8tpZoAHX
vcUnbsYzjTWtXtx1+LziZ7rdUU9roUxffY77Oxhm/Q3qUiNaJT5k5bYPx0+D9Psvs5yzPXJkRTtA
k2ayS/EfzNs59bJmRR7l0K2gXRrfEZe0P82Zd8vSwsnY5IPdfu4JF/oapaD13ClnDR0rfqzsNHEk
6yYhYXgAn21kPAk7jrJvTWSWR0J/y60cW3MN7/Q3uaD+NWGY4sgPAciJLXOjTW0zbOLCiW8hJ4xb
ongXGy1PqBN8+lBO5+vYk5DnCGp4THuJtzaux/hXWft2UGYOJFMnBiFqGd2Xup1Ifi4qDOl+x0SY
ATtjXEugeC5p5Rre3dbI99jif6lOupu4HR/htweq6r938ZQci9Ixt10I/pVPofsQd7yURsnP0o28
v+mV9LdRxntOgzeEL+dmLx5ExCucWztY2ARszmOt1sWQtRlGcBLphcqZ1KyK432c19Om7FL/TrCp
3DUab33WEc3ck1GxEi24pFmyuoG57ffG8t2tLa7bLNLXpNW8O4/u7ms+Al0QvTIo5AzGU0oi83Hs
mFEoeMNvnR/S9s2natPTXtra7cxrVMBxRRGxeCM0Cb8Ud622jmE0PRiObFaWnr/aNgullKwf4CXc
hzmBvmGS1bAJXSIEsGV23gPueXltDLhicB0xDWFBN/DAi26TEhizLsyu2jgDQ8uqkkGCIXCNk2H4
EVO/r8u8xMPb4jpGcLiVSX6H7rTaxQPombgt6ru2WfbVlVld5UbNZBqamEDiwrBoKnB3ktAniMMh
t/pt1SVc4qvKPOOXPrBa9cscsfXZuM1Cldym9hjtenLGWOPYSaw0TdkgnexdC0pkjd+TEGAxsyKq
alz3s1N9Tkbu0OyGJVRrV64tYEDIvBQrd65LiWDKKZ/6OgqhD5YlwTxd8dB2rD1axOox+Lz0WU8k
V09O5E5A0l9FZZ/citDUv/tGp656jXSDrOruvKzNg9bR+30aU/Er/Ei7UTK5E8QxfdHStL2bxljd
hOn8ApdgePGyydt4E3pSazbsYCaeZlvGRHHizwrv8+yr2+BzT0T8u4oWM4hKPvM+P8teB/WMBBA6
UQHfWxd00KYWknVF/AaL+3fNrshpcPnoLeWhg5bERIeUrLyyZMXRC88Al2hAMp15pPW/F1lQI1TS
eAY7zl4gtR2AXXy3yzVGkbELKB1acl/G/so04npYqdZPgVrnOYtZyiGvYYqkfrHk62VLxJYO5Ll2
l5YkHiuCI5qZZO9aUB0RUaN0AEBDs4BdzM9tYRbHoREEOLlKr9eV1zVHQlm7TWdQusw3YTMix7ma
BhNCKx+fXLL+Fe4QfmrMAe8pHFWYDVbSF/GR5FEBNwLSUO8drR4054qIXUFAK3tx6kSrGQ/A73ZK
Y0g9fVb8qm3UDEYSuYfRc2sD2jRUEnY3tk5ix8i6PnlLFQL+j1L3peNi908t6Brr1otS6nuxtDYQ
zoy+YO1pv3mZnqk1LMzHIRX/w96Z7caNbGv6VfoFWOAQnIBGX5A5p5SWZEm2dUNIHkgG5znIpz8f
VbW7y1LB7mr05cHeKNiwLWaSwYi1/vUPChG84cRUCHMk0qB25/FU5jLbYFv7IryBiAUpcfYjuV3Y
IDemw/vFxjHekiWtrXEgGmkKboHOSZjznvfUtIJKYio0kL16MBv4ZKqJnrPEznC6MzM8jcCCMcLB
4hYb1AspqpirqBjfulKYA/G+ubVceF3jr3HuQt7KjE4LchdXXZlr2jFVtu7t3LhgfxMO27eIqU7o
lsQUTOhh7U3NFz5kgDRF6M3271Kh3gNABFDS++s62UWmBVP452K0W3AGGzo9P2ABzX5jTiQio+px
GWpSJ2ADll5mJjXYfS/UFZmPbx4vvH0GC4tTHAR+16i9g1nXzwNCgJwDMvE7Sqob474FiSs/tIWB
xxv5ORl76uQS4ZkPd9HMMffrFuNdZ8hYBo4PVyIyF5zjDa7bidEu4qnOMd+mCCsxquKA4jguy6Q6
awIjil9f7/1UbL2gS1wVAaAW+tM3nVPZUuAIJ1vZ5viDrT4U1SbtyFXayLZ4JtbM32Zk4XxwbG+6
eT12CNJiBJyYk7FLDKKBMFe0n3FcGfcKg6vfNHbvoV4+H6wSmGcuKoN3TXmNlgER7JAdkqIQp2Hs
ih+VhdQ/mPqpwyOfwBKIO7gQA0tKo7+sSeuBkfGJa4NCO+VLUMqUJ89svM1s0nl2aV2SNzAP9llg
OXJVMoC8ypzOJ0qiSeugHyL7EK8sfwsLvGor3CL6iPZLPFsOeHHg85+9pxnu7RwZHMDRrGBmpKl8
ej0VyxJlaDgtmfk7zP+9FHK9F1SU8Dsdm7CxN4sjHpDbc3plhx7aCT4EXRVgl08YlSU+NziOQ9/H
+d2TibmzsVQOUYD8W+4sUkxmXVCYeSQs0zefAObG5DBKSg8+/fbe1uLqXIvpd9vAO8SCqwBUILdA
RQWx4U1LOqTDGDlllSIJo3h2oNHClXYI1TB9+gwnw01oljQPmBePn3/9Ppjrev+pHfYpUUj7XsW7
JNm+bYdJGBQQ7iaGwd0UR4dcVP6VFkX+UzFQGmP/b88ffM32H4kue8z8uSECwZ62/TziHNlXZZKu
+y25zA2xBNY27mvKSZLWD9Tf/pWsyu5bE60+9loEj+5PxOW/8erf4dWQFFkkv8Cr068QI5/Ln6Dq
P//Rf2KVzT+YI7HnGqxuF5YmkMtfjsO+/gc8XQPpNuAZyLjDJPs/ULX3B8RBRhUk6MDPhFH+d6ga
50PkDCt0yUuDxvZfWA6/peGCbOEOIGCCMBkh6PftyKdRJKM1eWecy1qMPbE8BG+pQ2sDFOBwXsLX
qJIZXxyZGdpEyYt4Agf7hJCEzq/tZ+wnS9PYYCe6lke2dBZ0S+hxhDzH5prC5kcl7xbRQ4zy/nan
/wH7fnOkkTazqsTX4TAbBzSWN2+z1w2kYLVLe0Z/q+6MpNRCmzLtah5d/YKLEZ3xry/IwfzzS7yG
oeoMHQReEQBb3LOfywgtzTHxG6r47Dj+FZ7zuIPlI2fLHmJf3Oi47mrNwWj1+osPs7RR4SBGVxx8
h41nZ8f4KR2J+1yNBkeEXwFuteAoZo+tn1emrrWtCI2+gY9u3OcmQtm9iMrqjA0JgjQwHc4II4ta
J2haMgpDG7F1tounknutOaO6IzSLvo9g+Wd8D6uO5ByPS/nAEfG2daO16bAxhECxqYFKODwRiuu+
G4YdFJGZILjUvG8Ni0UwWRy9rUUpNEPWRQ3X4+jXeuAYoRunc7yFkjDFW0AddaMnIkdsmsTmvWFg
whukbsd3w02o+aIleInGzsTHUFjtKmxqzfqLOU7Y3zhEcCQfVFLwiQh7to4UPYl6aJvV/omm2zTu
TZkYHVNQJhIXuIOutiPgw6k/m9ZQJqe+7Vh/MckRwGk4udwtbWneI5I11Sec5kkitMyeO5d2aESD
mbatOra1R4U5okBecBzSuHRej/xpPeC0vMV7kxNcLQ1u/RpuNMkNcVAgihWOgwlAhcX3R9prPxMM
GD0OMz3POBCVFPgTgUKbBmkEbC1+tN413CTy8HgKjmDU9TmZKH0OYiGvYct9tIbQTle7/JQwvwkF
R98sH+el4rGOqzr7DFsjT07L+kjc9eb4+ETx/LBZOvuNBraS5r3mhpglTdcJOYC3mqcnOAcrXl7m
57hhNdjsIgshmSbHKxSAJWhhQbubijztrYjceJOTz4UF3aTme6c3+wunD71ZITH+wzR0qJ5j2dvX
8xw7j9roGpdprPMb3BzjZxNw5ABwLLwwNUv3uYyz8VNtEfSzMxaWbDKRjTBOY++FiVxr+gK3YEKe
lGOrLd4u/qMGYbO/NclNdTb26LJsxtbl9k5p4bQf9F7ZjP/tWCuhqwyNRWj1LDxstEENhEbUVaF4
dqlFkfBjlvNQf+GXhfxBDqq6SwsdiMNhZB5WMWukI75hCOmcjfvZXJ98npHMFmjRxLPNpiUHRsX5
+Qt3hpeLUAheyqyupmjX6QTNfSZgUd1RzfMiaIvLDU5NiE77DOups20uoKKR6uj3RwlmKSNT3TC8
aA4Ddm3qysLYOMaTdOAqgGRyQdjSAQ0qJbkv+MGTVjDgVXkmMsFs77Nl0bRHvLOX5qo3W629mZXP
J8lpT6aHpaCNfEiFXmR30Sjbgyq0tgEMtazjQmrGGCxzwb2kp+ReKn2i7PT9mBvBDKo9RLmXK6oG
/KFOdQPrNHxdyJnSeHBYqvIeO+P6UvSt4KeoyWIPLUVl3qeDZhBVYXiJ81nl3mB+kJHPRuHFRlZ9
da3JICLRo3iEzsI1NVKxFb6dcSufWqOdYhK/hrj/ZkVen31q2SEMHLijxW4/VEVZOh61jRb5WzfH
5XNrZtCcAmSD8tQ1xBXC+WyNiyR7Sn3yhqjJvttuaZpgUHMTY8Gpj6b5oeD8WZrAHPD0O0alSTwM
Wi9H14+JaYERoIsF39egWD+laoFrncbepYQJ8dkeh2i1B/3owtWfQkI+h4e5mrUtvreEhFZ1F1pD
nByt3I82APMpuT4pJCjDMmZs3N3CPoD8OCu1WRLuAYxOq7kTAAClZA4xEy2Zk/lW157+2BGPFlqF
/qQB9QQ9qZlBNpcYaiaT8g546cUveRe531WMhw6ZEuUHvKOuhqlt5m1GBu4tbizxk22N5bbgkNpQ
9ll3DN3KJ0Mkxc4sdeAmDNnxTSIR5caPMTB164zuBAPw/Dqt4/zBlJ0b+HrX7xatBwIYFZxxHD/x
QJzqD2O+FFc2CMd2mNz8lm29fpL+kHwcRX4zubqS+7bB2a2ZMeDSqTv3I3FQH+POyR8Q5HTxru3L
8grJIfhv1iyEUfnZDo8L8mpRN+P+6YLeYFpd3XPo1J9Lu6iTjVy6cuelevUpcZz11mLARSyBPZSh
45KPUzvKIilpLPCfdLsfaUvcSz4IcTBXvRaW5+YFM0xXbBIS0LAQnCkHNmtOEIBsUe29vJnXKZdV
HVeXzl1sG7cyquq9DtVmg6FY/VlmLegT0SfOsaT/Grdz4Q6XphfRR79OnL3WLRnubjDxsAdYPHg+
jnPRkr45s2HPBwiu83HSDB+yWjYRTtpijmmKIWyGWR6SsnPux3Rcvul6Ls9kPC/ntmz93/lZvYEV
qE9QKvG/1x4fhdmbNqqpCsvDPB734r4GTilXWHeyOISEBiQs9bE6E/DZHn5dF70Zkr5edWXxoEfE
4Qod3c9VkYiWxE0m2z81Obtoih6lCevepMb49XXezH1fr4OoDdUj1d7Kevj5OmSGO0Pnx9FJgJOz
p+ote3ap6i+2itgw/v3F1pEvtxOF0jvKkME7rMUUgScvB7WuqkQcX/kBWjr4219f6n0hC0YCcZZa
XIf/9naQ3hCKWuMsjaUeYV2XcqD0tiG5ggT21blbWZj/+nqko6N2xPnSwUjiDTSD8o/XNi9svHKT
6PHPI4jAZ04Mu1ynKl2KUdBvbueb1ptnx5dbCbsYoPHw3hbrcxGL3m97cWrxXR8DTKsofthQOYFL
tSb2rJEtVqgVI7/WwbTVv16kDAJt7rMONdlEdf7z4qlKQbJCnjmnYUhXeyLNOipj+p0e+/2rwFXg
zvkIgG2TzuTnq+SROZVR2jknIgjxW0rLdO96v+Wq/tNVaChJg195F+/wGqcn+tLW+C6vzAsnZYKE
5vj/YZmQj0PUu0e3Q7v55o5lDdNh7ILtkxm1KWbhSPOI5JiYyUPpMC59rcblNy3d+/2LPZ09jK+F
wozL/nz7yL2M5il3xEmrIuezMZBPsegjpciAImJbEhRoYk+/sER+/Ua831kgIkKZwawCoee7NwJ9
e0pCLe7R2cDbHVXsk70DYWaRjvcbZc0/fEUWB9QmanBIv283SxdzLC5VmCfVJkWIT0V1XjompLlY
AfC1g1Prqvn33w8Nggexzf4Hj4xRJ8QsIXHolDvQWMoC1kSue8meRue3b/orivY3pItX3QedgLkt
XN9dnfJ+fojVOnbV2U+Y1na+F0ijsFG1uXp+RwB1e6kk3B3ATcpkNVHXMfubu8vYjCraAUIKmouK
gWVsdt9g91tUnUvJ/N/LnPp3cuz3Gy9qFAtRBDsSrL+3yo0ytad01iJWeAGEHaZRWn9ZU9+6ACU9
S036lPW/fhLG+3d3ldJTVwJFQkB7iwPGOXhJxBl30jyNWld5Fv0DlnP9N681ODLJ1VvXu0yNSzPk
zZdxxBl+Y6W+ums6s8mxox2WNVF4Svf9bBAp+esP+E/3ZGVOwlOzeHavOObfaDt60yULuWj2qVg8
im7dlk9GzLAeN5UyDZi//Q7GeffuQSpc3wagHJYoTic/L5eGFGGKfmy6iVjDWVqXYPBzU7JM1Yqn
//rb/dPFwI3wpMGh473pH2wOHwEwLv8KkeeNLPHO1zuPLsfWa7qkX1/s3aPmm8GmFsYqsGY7e1MX
FZlm1F2kz4Q02DSWcdqzsngR6RJ/faG3LiBQYdku1+IBPiNH+tvKiBiKVDm1O1FBtEl3o9PDDaHm
dT06QeRW3bmWI0iIiAVUlylh8JfXBFiAJa/HYNWouyTNwAm0iWaJeeNSf1lcRti65gBlgXpZOx03
HdrzhgjL/Wt2TF9WflX824341WuCuQznGuTPt6VQiil+7ZKaejIXRtgTQ6NzwdR+H+vkof36pr1b
6FyKNSAYBQDpvRtQ9bFu9qNK2lMLnfjoYcOQExdBdi1GLtV5DTT5HX64nl5/2xjB/NkPcQ/lv8Tz
vntK5VLgsN/a4uRgefAd24Hx1IrIf3wFRBwXC0oyzHLCfJUyf3MAmG+XiFhJmpA1La68Dr1s6+fX
TORwHKDayJNhgCQtG116DsriGfdLywxRiXkvjpFlYjNWzJsvfgwbA4f/OD2Y/QyZAx/k+U4fClDE
JVvxmgbPOxqLoeXXi8s6agunk/uBn3/jkmJX8pOIczr4UJKYVGeE/9zasoNmsC4vgtWoHua+JS9i
JDi5C0ynQ5g8KaCxLmJ+fM4AjqBwNGO8iiGYQl/ji5y1G9Jsi9sJtOHSOr1GZHbq3OBUpC17HOWZ
L499uaAVb0wd+3WpY6Tu2gPxWsQXX/UZIZqw3RB8byr0PjTQS3rC+dsIxZjbhD0NRtLgHz00+EyC
fevjVD1bi1xZ1eRSAR4NtZEb3yYCkQHFNcn74qt6BUPnOEtuxlnxa5cQ3+roEPaAfqUlSuKAiwpd
Udks/OnSuH8Vn+S7grz4+VrXNDXvWlLm9vwDtJz45YzEXhr3uVV+dow9Td3VxHUkNxCVcizd42bs
bzv4P8UGRhFvd2UUdXZXLTBaNu3QG82OibC6y7Dquoodp8ru4CF034jA4VtMEE6W75ZTDuK6bYwV
ippwJg+UnvIP+er2sz3xcT/WEJsZ1ZpSXI3czRFEYwCbS8lSVTunnrk8OAjIVb8kAOFeMTvWFv4i
P3GACQcpbLLKY6PkoH1UBBktYZMtnFpEeAsgnCS3OvNDOY12f2ekxCBsMpZLckO/SmaIMbtTHcIg
FMdxbDuiSoZ+1MKlLmtiAcxVyb7ErKCSfGKIn+6UuldijIzpmBD3FnGuGjBqqjYH0/JwdFv2CtWQ
GTCeBWWEAKDae6O023xPrhkLDKkTlupa2nI2vNYBYPasviV2gBoShyncyXBcaz7jR6vwaSXAQf3w
+yW68Raipf+E4Ox84MNYiTLuhTTt5zRKkmjbEc4GVfr1tXJW1h5xOdZxci3pPZfYbhAfYWO3ZSgj
YQrKqdiEZg+3Imwdm1XUeM7Kd8tt7qvZrZi5JbvhBXLyNO4U3MibP0czGFQ+R7a1FhKxoLbzKhei
qSFXJLYFng9qrDcOirCoJXw9/lxnAGRMwK7cK5sAqyXI9FRJcpEzvTtDNeI1LWqNSUM+C26siEZh
7aRvxultVzZ8EEMHO9nVudlhV2806mlQrqWNAD12lt15FR4717bKjXtHylKswW/p/N3TmGRs4Yub
4nY2alDgZKY2xnPSmNyC85gxALHbCXAFa0UwzYEZKnrL/URhnuF9bLd9xRA3JwRXk0EUwdsI2cJt
0s/bDrR+zgEldyBoiwckAeHtVOg6oRCExqjeAyBbhlFOf574/z0n/e2clLfmb8fve11PWpbfu6p/
/nlQ+vqv/jMo9f+gzaRxYBy6iheQ4PzvQan7qs7Bfep1Fvo6Q/3PoNT/A88T5ur4m6+tm8uh+3+y
WVerdRtiM/4MeK7/u0EpRISfz29MeGmCcRCjYVjV1K80ir+Vxha0gAIvA/1c6lqVNAO5T462UUYZ
4WZrqHqbEd9aBbM1kruo8OfA4b/uLYIHcpfcmiUtmTPN3bWCteVXELvh66klF+LR8KmuNlNnvMSe
GT8UanDDNHbsT6MQ/TVZD/3NgoYw2qWVxBungm15HU/8IXEsyq/3mkzwnetleXalWuDYEtLY9taL
NoloPjONUh4Ai9lfjdIX5YOVRYN71ZFFpZNc6UwDPLHCWiMr1+Gt2SlmY5Ue+BLi3tzh4Jh188Zq
dQsyuzV8gVA6MWsaxkK7zqzUXmsB7D52Gc/2I2rZwgktE9Izis0ofTCSGWYj8y/ihFIJvCocu/uG
Xrn56IjBPHZun+xNJUlHhBJJnmEadnqT4m0GrL+XZkoKqpXdOJIJ5oG/Yl3PcFaLTa+slIA3C7MR
yNHWtje0Z5URKOrpspiOnBYcFKVvbbFM9WFseiSRAFQ29nahzbwz9Ny+Hn3mUUY/uMZx8P2Grn/x
o8el8NyPtWtH920/m94RGYalbWRX2/k57wQ7M+FA8vM4tQkuLKYbZnCMuAf1GDSkZZwcv8rPfe1y
L4diStfKJmI2PM/TuR/62Au1uE62buosd00Zi1TfR0TwHTLDweiiBS0y+wnBLcH1pFfPY0LiRCN3
3hxFB1EV5ud6seaC1CxtufdzNxdBH09uehCa7uWPGCsN5UO8+vTr24EzVmlbAij8rtszG5n17pjE
donzr8zt1HiOu6WNeXKkS9m4emyLToRmU4sLmXLTVukRSgKI4Uewa7JhIoc0dgEpNasmGaZ2Gwei
aoowcfweTnffecFq3UuOim1O25xcFYxzPRwHNfc+U/amsM1jPLTX9pp9tUxLQIzvRTRLg40JEU2K
JF03K3cllemDpiW3CgJd0HKZXbwo8ljH+YuhT0Qwumm0i8b5I2h6R2gn9hiL08irptD0Y22LbNdH
jXnyUdQGGeXsttPg9RZCpScBlLSbvCo9a/m8HHUi0XhAuflAoOBT2XsibIzYDci/1CDGynFXlW7f
nzAEkUeqspeWauLUEgJ7xjB72CxLgetzPe8Zn4WdqIedWGruj9Zs0kIrw7jRfA22pkwISEu+20vz
GU0GoexMHxDP6Qu0rzbzQvSK0wbyU3xFbgtmHClWKQ0edH2qEUNYpUbAmCEKRSuNGz69PEt71loG
j319hOAxfK9XmrhHFBI0y2Q6EKSGhIUDsoyX/lA1DdxZ+2Nj5XdEuF4tRkRdOuhr5ut96pB/pHf+
yY2nu85PjzQq5sbT520sufsx7sneKB66ptl7s7qWhLEEvj2oXVvnxElGDNPiSDw6kKPXIJxuYxT5
91zoLelmE2GcBG99TDXMLhrDCP2eIJyGsbKaU+9a1FDuZYHhvo63doCBiLgl+JHhlmpLhqPjxNqq
0d7zPBx8q4su1BJ/OHht/nVx0fBS5PsnAtxwhG6ZmOGALC+J38sDHKlkw1th3MZJczsSdKR5fKml
Ki/KE/I5X3ezbIjcGl5bp53r2hR3qdk4p6ruk5AHRkmDZQdU6eQz6ciUM6b6kfSFcYjdjhYlbfIA
E0islRhcnmCtWduObf22t6Y6iBfHP2bSvYuc9pYxuL5jm/DOldQmNySUsf/EvjJszNGNxqC2enmR
JkmTTZ/1e50HtdOrZmCiZSd3llL+dat02A1aT6olQWexSRCzP0D6Lnbk4BAzKmsXU9juriP3gjuU
BOgz5U5amcXHq8RzItJLZiWcDg221ZmBy7Hs73NkEDuzWKKPUzZd11rThop0sQdoLQ927IPPa+Nz
t/ifndg8moPtsI6HGoOnXAXQNHfd1B4rR+59U0bcxUZcTCNu9pPXfi0JZ9ra7dIdcLG4r/F4ZQFn
TDKKJB/PdjPpl8Sw7ga/vsq75NHJiHcz82Wr44USsNNuUe08CX9i9CrsMFv30lrzbrzO2nepVHeK
RwfLe8TMjW3Ue8qi2Pick/OwaS2XV00TdKzueA0zekt224nuuN/ZY2OeW0d6QTPWRMDiJpiE2Zx7
e4joyzGp+gO+CqcxjbJ9n+tpGPtazahS23GY5eES+fCFoSvTFopBfCUnsGfDhkZ6mRdd3CaF0OiE
2+Y6H5C0zNNIgqy0k5daOSKczOFKpQ1nwpQ/GGI8lIRa+uPCwSp9lEJt/5G86wt0y+LrqEoMt+fP
0s3y7cj3gThQZSHOFel5nK0jZBNjJ5IIX/KYlNWLIl9vhPne1JuBLuxsp3a8mzVrDrohtr5E1VAT
U26QlKcxnK23XsbONBZWeRNrI5Tsqk2csOdcq1Nsh+bKlhvc7epdOdTDlRmXESwPk+Zl0NMgsrSH
RJvW43mKN5XjB5pnXyaEvI+QNcoPelyPmKHPuYA4PS9yuCul5h39LltOarQehNLrF1zDCBaMCrgR
O9JprTVp1sBGTohqHg+cs+Z27P2vhTbeGIkLSV5M/V1nlzdTqWk0kORhzcnwAa3up6612h2JS9Wp
WZxPXocxi0pJwtUgvwBcjhuzzJsntldxmKDLP8vFaLfwoMhjxbJ3K6sx2Tu5Q/wleYFhkQm+bDd+
8WPciUrd067J4coe0bhNAfYq3g8HZ83NwBg/sBMrf648d/7oThpEksH7YmV2HRZe4T66ZChutMjR
QzRe8r6MSx0+BeCp72IXYVko/5RYXyIemAwsZWW7hvk37zUfL6aD2RbyW91mL7OuuXe+X46frG4k
L29ILqjibJQPHNmurA0I8ylugzTFrQhqvc3PsN2rgxwGQY1QxteGmR/6LMpCzXbrLQOO6g5yREPW
mJcMtwSQeYfFdZpP2uIfyLdR9yOyuB2pu34a+kuWXpV9/63JvK/szjlyTcff0MMND6k0zk5p+fva
R/JjQ/LaooDigKC53uAhMoaJbQK/aJU0YVpg+4ahcHMljY4ox76brwpkaYepMtTGTZqveYxnN8nb
qXFT16PxkQ2ygzA2WGQfO/2U5HtRxvAqCpFxeHVa+aVhdHmOyWff5dSCj6uoZ0blkXurrmG2PhaJ
ZbwAqDgv5CGSxLus8cFRgrQH2Jz0VO65iaIOrhOiHKSRJ3dYtCAdEDVY5oeIRsXivS3bgXxRRvUF
lQeasnSMEyx0DHDJcwtHYpcVY/yRGEiwrGsKrbAox8fWX46oDL4xxnL2nUFYpPDRaTIzQyYWrwQV
8hMXZfsBB+WeJ3eypSB0lG52k1eVDJQYnsZeIIZa6oEEzcgiqBCtUxs1nIFZdUhEWQdzVPcBXLf8
YEE2CJJWIgTRJ8JerYtMpAVViHyUvHa8c5oUUAl7Zk6Z60M1S3b5SPgeviVirxsvQ55QNMGJICIi
egB5KoK8MTeRJiwEjTWOhHaLsEVGDHDncus2+ASVrL0ClV7AcM0IK62skXyPGzhGDVtKageQKMeg
a6COL1nyNPnkBlDk73SP21z49QP8+WqLkwLsoLQ4EyQxb6ThQaRTlIfw20gNjd2aczGvjlUl7nwI
Jnsntr7m5fAAs8b+oDmEuBf0KmZvzzsFFzJs635Ti5mwvtpur7VWjbt20cxHBm9E8OVF8aB68gbB
MznuZiJ9pEEgp1XBD0kYqgamrEDXiuUB/SesKLhaYVpF6besNTaGcglDhsC5VbkTzDr2ho7yogfX
yK9QnolLKxDDDk35gwK4C7Kk2xpyqcJEy0we6QjdsUuwFRqKh1ZIcvDQqu4QPPtbgRcbhbdHiJMm
8+ssZoOZkWvvfN1uLo4Xvehdi0seKRf7ZMrUbTNDh/Q7xwhxEaLyMdCx6LW8lGoeLsh1wqIiMnTp
2hU30ecLIqqThmk10qzKCt1xZAjvu9MVk99vFT1HbmhfTG95jmtn7xrdcEWrO3MzMtg1yzHysnEL
M22fJz80r8Gd2en0K6OT9aHJ2htiNM6lStgik8YLITDou7qmxYVQZ+2tftyblW2AWMkzmU8colJH
9eo92G6CtU+6PCt3+BoN8UtVZayfyrod+mu3ih6qcSGWWpXxk6aZeKiL/NinyxLGlnu1+N5nr0Y3
6PvVPuOADAi6ri9RZCJ9KnXjSoj6VmKQGWqd1MN+IGY4yLxYR+5XTZRo2s3gNKMXZIVaOBZkxNfl
NGigH9TJbvbwIW5ZwU9zm3y3MjQsVjTNQWKZXRtMAvVvkNjFl7ySGEymqVFgomzi3qYqK6fIq9CJ
mklb3k5QKw+jpppVlpvtZarFbVibrZ6EFZrQL+hdoOoBgNLo1M3DNHg5YGcyHqmsM6TuSbkXfil2
9bzEZxTSzo4Aufu5XWBVV/4H3xvkTZlqxg877YbzkqTOqba89mDmc3Yaqmje2ZNo70WJBsxrzWf6
eHmdlYImP9Y/IIwaw7Gr4isL1C4cYLFfAxuLbbPggmpVCN8lgaK70RXarmeysWnTmCKghPdVWmIT
wx1EFM3MLu36NWxx1hhxkYwkMMB3amltzSSPPjhQhTEVml+8Aii+MF2Iuzl3jML2uhzwziMK74ir
KNTFabxAwaO06BLIqJn/hJQq3TSeC/ezSCDm1nZJKdQumynjx3c+okvenZgQTZZrMe0wMcIOkixm
5ihyl1R6fqR2PLpFCVs7L8bdakq0ZUcnELawy22OzF2i66Gh8u4GqYk97TCoi6XklzHzifeMhJ5d
c1xzEk10DJe58894pnlBjaPrxoxcm/DtItSAvYPKMBuUzp2OviRPD11GGm7bknINm1A/91nTn7rK
+tEswzW+/G2w9hfmkl4MdvetWuLiRrY8xmoNaPUzc2vk+RRqMMsCp0r7TQan+zwJeZOaEByzqriO
Hfex8vxuT43d4DLI8u+U2pWGvifOZ0SmbtPP4Fe6GzKmChrkTciP/felqmET9tczGH7QzhEotwUv
mCBbZhplWGhFGUx9wtfLgWysLoRfzK5s69EBbzI44VltU7jMp4k3NRxWkzR96NkjMZclRWB8GV35
krr20RPNjYJ9fUy72dzQRp7Zoh8x/Cp3YlBb2i1WMkh/2I8dckAj1S/khph7T01AKQsHL7gvzG3j
DsHw0ZPDdhmdLGwaFNY0O0v5qREa0Mk0Td7OBGdm77wz53jmG439NnsNI/cmVEu0hL2mY/xUBwOo
wMaI0umUkBgQ2KJ8KfvKv5WxxoP07H0zNckG1uHyAKvihtyEHi88w9xYnb7rO1ycBam+mJVVtrZx
cncOaHLkfREl3z2juXSLec4859kyTJDx594oiND2frTjTAazlyL9Jag27Ap/08gyNGQtNwjdftQ9
Pr+5lj0ljZZsmxX+X1XXmUkOc7544CWL9ONNWYIHJMZC6YJ6W1bypk3YoMNuaB0F1Ve4H4phNE8a
dX0NtZb4h2mkMR+bueUvcZJDei/ggNbNtuxU2W6S3mW275zrwjjjNxA6UjG/UVk+7EByYOHkAwHF
i+E2nNBzM2BksLR7gTbYD5BJtMc0bxiCsKv1AfPD1i4ojxu0sIqqvL/XEH12u8KD8blrtWxqQ4sx
W3V26BNmtg9zwFNA+EZjBiX3yI5qcIdBm/WrARnMS5cpN+uxAPA7UIs/R87/vzH7/ffq8lx87/7n
+oO/UlywzyX9//r5t92fv4+/VysC/tNvcHBI+/l2+N7Od9+7Ieef8oP++pv/t3/4P76//pTfovHM
eH+Nxnddyv/xC/4Zj3/9d//B45Eg6dAywMHt1cnq78Il4w8GXlhrmfAr/gLiLX75F/Bu6X+gTIJd
6JuQGh3X9v6NQgmQ/2fcHbqnTTwMkkfHslDRveVRAAk3dkZqwrGQ1XLtxtmy08yOd2MpIL3ZfaJj
wmxjW4FmhoPIaOZMBGNlljCyq/lhiVY7BpQAJsh5htN84Bszw8UsgoIEkpdtXPIDvix11i5m0Ml0
WM5R6s4D70Ztbi2EONe+G+sHPiWb3JxgynwZk3L87kqPaXVD0NyuTSwfxQ00jTvkGW7YyggT8Wli
KOjyeWsrmfcuDJdTZSumcE6pyis+Jr67pITVz6SdLTtYotl/sXdmu3Ej6bZ+lfMCLJAMTnGb86BM
DZZlyTeELFuc5yGCfPr90VW1u+yq48IGzs0BdgPdXd22lFImyfiHtb4F6YG14IRomAd+7FBTH/Kp
Zmb6wQIgYJwCqiyLGhGl5dcxEpG3U9KnujXHMEq2xRDplqMmNtyX2JQQALCmyD4+V71gAb9S1LTq
rrF9uJF+FKjoOksjDnYViRvRA0mUHjqPrGgcUOQFjm27Y3a1MWJTEHTuLH8zsmLpP+s2q8s940tU
LUZGpe9NMU+u0OqwlVgqmEUA0sOzCGdaFV5o+niWyuhLMU/R7ehP1bYy55wpsT819YqZUfA8D7o3
eCoqvWXt7O8Hb970/K9lA9++uWkzXn3Kxm6dmZE45OgcqMPhCqkQ2EpLIEMg833RFuYFERXrXLmr
2zFIwaZ6nDdUBY3T1HfETNtcMLVv4sZNqrUxyfB+9Cb9kcMsezZjqOh+XsZrgf1l3SeZ+80odfqA
kgYQj9QNOfKG3MWllRDGLcVL6jI+UWwqN4nflsdElv3JCTE9W1b+EGPJvx81cnj0rmR6QS/YG5by
KADKo5bTo8/DbkkWl90Xt7LCh4KklY2mUz5mEUl2puqLM7q5btthbllji8qpiL1y1RhWvI90Jd+8
KGMO2ZJgdzdiqXmNRo5fioDJvMop4IDoU8s4wZDmqyazNO/bjlm1aqC2CTt/TI3afvG8qI7WtpO9
JXiEn7yAm8rB+rvjSHeOEe0tg2pdHFuhvoWgY19nJohbWRN6vRrjqH9lzLdNZ9bKVqycVVar8+jE
7m0OtWInxhkKgYft+dCykD5iwvEuYeVbL9oegqvll4qyTfVHmWb5Ee+rpMqvuscOl92tUG51yEQh
zgoj2RX3CrutqHYBocfWFdhO+tyUcfrCJ5rvtR7Eeajm/DCUZX3NYPa+1TA4wnXYRv4pacV817j9
SGODyBKXijWuwjrwqSp6Fs6GwejcEDq5ED8r7uVsenjBuSUOuW5DRvhBkpxKms/bgcHEzdiK5BNS
Cj2uxKTMS52NyaWPs+ZxgGLwAdhnfcIpVW4NncgXpprpUzt6/Zlka1igDKxTAsj92d5ZRVwQ+C3D
I9Rfte9ngt3NVAa7thndd3eEloKwaPqkU5twJmkcy6wujr0bXrAflRtwReZKfV9jldHRlvV5ck1S
paWgOHWGr0OpkApkpBKZKN5WpUvHZFnduG+T0t/ZsQn0V3vNlzp0h7PZqGSXO1ApvNJR92lF6xkT
H3Co2kHcI82dngcARm+4CMd73pDwVqMG+cQk3oLQoooN90m/qQqdHhQO0H3tpB5Tj6HKPkKuz9Hn
WNwtxoJs97P6qzDYPMxBwQRBh6bYak87q6Zo+zvfQiXJhHIiN90e41VAO/0+2zGrFBPPJJcyzQxD
h8daZ+MFytddzbzwald29GwH3P+zK5udFhMyBHNKzIuXZOZF9pm8GmzQ7ic9DhwUJGPdVNVC9sn1
bd4Mdb6yuFGRiEfANxj0FutQ9RSuSHFOdUVbgSMAFtMgysvQMK7xBY8app74LxEe2I1jffAmllxr
E1ziumu86Q3/m6ZfJD09oehM00MHuegLG0OWa2l24ixBcNxU9ueUtvmYdy4KT7IhHq027R4iQuOv
6K8YaA1Iw1YQX5uPXTlIRr7+fBkpDl/ramBVa1nqIU8qpnrcPf5NqdT0dWLyNq0RCgE8Kl11MqJi
3IedNV7HvhUnm1T3XZA0zZMC5HOnXXqAyUHuIRId33Oy1S+eHKovQV/67xOCHxYefYfZUUZfmUCk
WzxizNPAGinQKudJd+4GVmfPwI+fcy2NjmrdylJFhns+vtbQYXLcjXhL195soNOIneaJzI1+W/n4
o2BRJ+Ha9dLsvXTQIEGzbj4FUel5W6eKii8iioJ92ejwMlhhcB6DEsKInttjLANG0xmYmsnmfGOi
1ufX3jHlbRoU3SWzpn47kDZDoJkBJKdHa5I6GTPr3KebHMvhE0xo1EM1811WeAa78k6o4b6OuuBm
NuT0zRRDPixoKI5r4HLROVe98RjHrvcCyIFHT8aShbqXvMjloU2A0jyHRCOYQXXLPlNcwb4TZEk0
8iYL8slapaEb7P2eIRnXhEqAyEgDL65FtBFImuA1QyK+MxPxiguluhhR6X4IGEgjtdHiRvXS4TE4
2XcI2Mx1FJaX5QPEfSOs/dwPgHXKZCPTxr5AI0qPkQ3XoI3L6q6KbPHRD/pxq32DUW5TuXvDSxkk
otDdoge0sWwl5F5WosaOa3b3vhs5b33c5v3K6ut5M6hRfrBchAFl09k7E03RIxy92KFfrJ27LGxC
GCqjlvd5VPp7pJvVWpniJghbxcdeOCZqBsakjqdPsreDLZqv5hvMJruHV8M4OOwb/8ACqia+sZvW
ZTh1d/Wc12SC1c0BAoV90EQ7rGeXFYtSs5z3odX6n6gF7EctZArDxhX+e1AYw0tRBe4uzOpnt8n9
rZHKe2G3XcrvZ/bUHfD5YN0o5hlpn4L4qVvj6CF/wOTM2DTk0G7mt6RuC9CgSahO9qA3bsXxRqRK
xKXp0NKkmXsXUpvuLFJ4zoOXOSnb5dZPN4JoyJRlmzNcRTQ0NL7tEyTh4hZfrFOvQ1ZGe867cjdC
IaFLpzUyEss/2FUe3PqWrzkV/OSFAs1j4psy1G6m8DDUacgmOZP2yrdaKzu6eWStubIx5xGkHK9b
R6cu3qiK8nXscA3Sbj14bRuv1CzU0TMnPIVZw5IyRyzMxSF9RptzzAQys/eZyWMFAQzFtKZSLVe9
baoPo5lHH82syj86NjWgg2jAWbNuam7rrJfnOVtydyM3PJp+jZYkAgaA3qHiBGNkHB7BbjCtwdKY
ntIemQUrNSsZKDFldaD3i7pvAoJhJ/FComhHLiCa4CYc3WyDUqs9uTkbXCzr4sKQdLrKhkGszBKo
GFGjT3Gp5m1E4f88M+VOHe8x8mA3DXZyRd9v8Vs6pyLzrc8JQmDmHPDvmxBJw8ovcJjMo32cSIRc
jSoWm2Ywum0t5tc2nhhdGPdBzUBPxqO3yTGnM8pmQ1P1pdqbALvXGXguTYtwTnKr2OYk9vCxiN0A
2WdNpzpsRE5xY+TJ7egk4tK5zovVsZjUYz+soizLN1kWMAssct6YQrELKBgPoJGqV6j2yhOba8EO
LtjFUTmdWDzcxpNjP4kW2+g60FWxNr2y3Vn4ndazoXG0Z4PYzNVED04KtM8AZTUnqXiZDFszeESY
UMAAlKHr32ovzta1V6J55PJ7NYhRwEMfPsID8A419L4TA2zzEhd5shkj5aznoOWY6+LkmNQ+9seu
n9eo29315AxqVVd9dC3xsu9klk63rskvlwb5Npn7gj6hbnuGgSgt/tK1/gMB4mdBNdgMG+EFuzv4
FX+P+ohDxgfJECTHtOho6wzts56YA57S7pB5HxyzbN4A5QclR7aZ/YtR4icrAV2pB7HeJhY5cAkc
Wjghf+WbouZiEzLXydHSVfs2p2Tw1EkeA2uT2cOvf8+fjATLS5Ejxr+X7vfvBsEENZQHKIGXqu2m
3HKPTPiyp6j69uvX+Rsma3khBPEL+R4wifdzUEtWTRNqFD86DjVzY4w8ztEbtL3Ny6S/a9oMu8Qo
Yzbjk1O81gvFiqdKFN+Sdbk01+zWyu2vf6S/f8SL2g7SCckA9LQ/p4oMZk/oAV0GCuJyvphFO+1F
uvAknFyilzejuH0DZMjnbLV/5K3/v54MXZK3tuqq9/7HWdD3+c5/BkX/f82P/k3NCd8NYf9Pw6Pl
i/4cHsnfQK1JwBwL8YZb50/kjfubT7LE79iaP0dHjvmbh56AmwkCIPfT8n3+HCV5v+HztRkQkFQY
YKdx/iejJNBqP46SsF5wdnETsdHF2At07sebtiU8vBmaCLKGa7KlhDLojf3KAdrAANdzxhczKnxA
GG71kJAkfV1Ul6smACixLuWQbi0/MT+kfTZP29bW2W1MgQVo28DpL/12r2UiTjAzLaRqSd1s3AB/
F/eFdFgiADCBSOzG5zFX1Y0ZITddVXZ+A/kuu/MrEewLU8b70A/9vZNRxa6jwgg3HY+y/ZzE7RF5
qXcZumVUD7vcWIsB/8SqUIF9hpfrfUoGuxrWPrzENU/CaC3iAWKksayfyip8IO8J3F5iKH0czC9Z
Nlev6EuCy5yJkAJRBz01APYEhaZ0l4Xau1WhDjA2eJIcqjiszOPCGzxkrW28KU73d79O5K1Iy+AI
7bn9Fmk7bNZxUVt3SVwPwGZF++B0jjqlmW/iZOBoKNYitb+lZoXUwQWGgWxNsJCHMXKNzDI6d/Vs
vNFmA7qCI4kWf27K45Q0zyPTl4dULdyNOBg/xnXff5Cy1+ypjbn9sgBNnhktZ8wPXBaXDDXSAU2U
xEsXlLgd8aysbDOhXXBl5rP+tdrXBrPGwORDfeJRz2piKPMvedL3Bzkn/c6iDXubzSG/Scz21pgj
95S1fX1qw3k+12FOUIvrdztfB529aVleA2ydBrvlQ42yZ+QTKLN4lwa+G+E6zNJEfp4sP4RmXXj8
olqyqbHC4cZKXOOQuma8B7qYP2JVjj9lfcIBzWhQsAfWVbUt6DAtFCUY1RBfLcnmCRcg2kdnuAyO
nDvSXE0BYtsCNRTPi7s6Qu25Vl0ZU70IKjrwLuo9QWlGzaEXN1+Z44io07i8SwCzrBx2yjdRW80b
d57gfLZBcalBXN/YhrBoJAuFwIlRBssOyuDoCWK27dEWRc6XRiunZvTjsjzOWaeD3y6W6B7ME2wO
WeYFpXUFSyHvo3CK1yowtnVcoBCZxo3Xutckl+Nb6YvsaLbokFSK+nMzdsOE6CPW53lGNojpoC8/
yioNn43Ci4wTEs8m3crSt74iKOuGVWyq4WGcFZu0ccqsl555LZvBshnuraFsPrf4bNayVtZrhmqI
vefUTw8dmIvg4LDh7VZtQEma2FO3koVgGBH2Mdy1IbTEkxjN+NwAO/rC1pg0PMahU7T2W+ZNdVQG
n1Pf9C+ZqyeT0R6BiDNyN0RgqJYRVyN6yzf0k9UuiMviFVeJ/Mjk+Ythqnrj1a0AHe1N39y6RSvd
WVZVbsMgLJ/TiD3VOm9T1jOMGdqX3kcnsEIAXR+DsOo3KKQouHsG6DexrRE+9O09A1DJHCXhfmaV
Q9opx/g2wPIESZVB7DwukdFOnWwcpJTbmeTdU1ZZ/sk1O4BCIk4D3gemN9Uw8FhDU+OvDUnu7Zg7
yYM9Gu6+SsxMbwzZhw4Uw9Z8sQkYQ1bNE3W0zXpay7JIUhrcOj9Gk2iuqKqwVpH00j+0QeLwxvpF
+gnScTOx+kMyyRMtHI5hpNEvBoaqPzMlhmDh4GE8gHyNgAmbU3frdK3xVrk+qtHOSkca4InLIJLo
elJS7cE3O864M4K4+QyAVn1r8li9TE5pXQQdXLEF7RhMK+FObbiWoWgoqGWYbQK7LjYWIs/T4PfS
XFtm/SHKunpDLadQDLbkbcEy2Xilf3LqqQeTXDJyjruc2jgJj2nGY7OynGavzeKRbn3Ydy2lf0Jh
gwCmBVcCEmcqUb+O3hYOwfx1BldTbEfLa4iIG5j1VvEIjMoM0lttAo0ezk7eeASqOq2qk0+zEbEk
n+gKMvM5mDJaddQ+rCb65wFLQXobamaUtky9WysFFzRbefvgFbn54Fl+dMdjUdMPZPORWv6JZWf5
0GBdfRisLrRXZpKGTwoww7PAdoXaiKHsKcbO9hTAteYhRc7UQwDd8s4EPX4HkI3pTFS4y4DcwSmI
KhehBlo6hNo8tjny1rqYkutgywFVm9/QDHdFcU2lyY/rZURCdjmb/A4TILc6W6SV1XbeDTQq7xad
t31x3TJECjD34QcnaL1jmmTqkYVggGFsZMUqZmO6BV8+FPveaCp8flN4lVVdf0C67B8jfvE3FJ5A
fafW3QO4G3Y6bObPdOcaOHFjzIfIyid2jhO6HAwA26Yn7DpDRDRuhsSaz3Y/+8c4YSBTqPSuyQcI
Qo0tbsMKBwAP2Sx8UHO4yF/tS6urqFqTjLuAjYfqLgIStV/ez8e20taNTGdG447h79OmNW6zbBxR
RdgKj4ac469hD0sr0az4V22j4eq5Zj+dJoaq93bWqr2cpDyO1tA9tWFV3DHgHw/cT96Eu6BqUTn5
CFI7FcETmqfJ3OACiZFECNncK2EWbFlSIdfgq6xt7CbmIW1y5xa5QniZfamPHQcjrjBij0oZvJlV
It+sTtjVyu3c5jlBF/bZVGF27Cqj3mNeNgLadx41XH4xh7STC3ctTNPfJWOa3SGpVZ9r31ebjDzP
F7tKglt7Krnz4uWhCdXETvazUtDj29a2qw/lJJ9BiIFxGmMSW8H1NIO1NsvAjpn/KvmSGGH2ASdv
19x5LVvNg/ABoK1mz8tcWGVWY97YHqIgVIhWaTZw3uKkXowfvPOVPU8f2ibaaNKTp52IPX9XS89f
xzCnwnUaqfvZshHT923eFYehN+JntxZu8mp73OJraGGmu20VFgn0nd6yy75YlqZ/31cRaQHDiUvW
bpEXjyUDitcmnF+offUn9P/lWzpq+0liLnm0mqg+wWN7bEp/2haiKY5+05FuPkB39iv94OXzCw/A
dyeJX9Pee/EHNXyB20MF4bQYfjp3ePEJED54fpDfNVa+VU5h3PDh4GsklYelQN+8i9kdmdjUTcaU
HVknmKUhATHMQOBeuCqb1mhC42ZVt6hbHwNvaLcFwcr3MVM0YFQgSAvj9w79f1uof1vB+2Rg/qXT
/Zsh7iGuvn77P8cufy2//tBG/f6Ff7RRvvUbnbhNtIEnPRsg6H88cfwRxzhTbFbt3yGg/91N2b/x
FeAUPDp4XHRL9/VHN+Xw7RzXhDj6fXX/pwLhj0kL4oXfFQn/MHnhDv6xkyLZhRYKegY/Az8XEI0f
O6kGfUZbIL07GD7pkekUVx+QK/XJNiJQZJvY7rMqxvHCIz5ZpUP9TLC2cTQV6wxQeAit5zjb1J1T
3MuxKO9IFX5yQxPJeJ3jdaocBXxl2YS3FnAbhxHdLqVYZxHkX+uc3AJbW1h0VfsKQO/iqfwCHm/P
LiLc9K1LD6BweHKKBquxTd4Hc0iuBe/juvFrvN0lATGmgZxGI25ZgX45V9K883jurWSrXivN3tnN
WkJb2Ae3PTkQC1y9IO55ycS8+kLvcRrXawq/d5kxfrfGh1C73KwJ/h98xMM03zkpzjvkq0gBjJWO
k1fCb6pNxUjZ7bMT2NA34PPPzdTtqhxOV4tamdxO54CBy1tRzgKd6jgES+wFVEjP2Zi/+li7ic1V
D2abXZZ3oC8Ig6FXfE9r6Kdd1Kc7scQ4CKIkVkPkx8w1x8dIqIeg1N4aREB0bHP5xgOdtJrYOUTR
dM5oG4/zQks0VMcbY5rI65KTHQ8242v96MXTg6qd51hkp0jnr22TguV2r4g3W28F3n/r8AtBhHxH
PX7n5HxWk+gRitc0dk52mh1g4xrlMdZC5BlIQVkRxMzXoWKwQ7NN8rOzRTZrLNgdUhy2kbG8l3Hx
OlgoU80JcF+vqmm9vFZNZsiWwfwdlO673lZ7MIvn77EXxmiea5+ie8zid5Hz11wruWSZPtt8OIeg
kkjq8FUvLczTHJLEkfdevkkk5j4MjmSlJkG6icFw37Rs88i9fmodUlliVz8WprvRU6mIY277DQzv
13IEC4Yn6C2o5vOIGxr5cIvLpvGfE21+CRpxKxVYAQ8X8kQLDlCzPTR6fJxZx5H93nOhigPThhjU
aIClrmcQMSA98aop3iqMDmtcqOIkGYyjC+wBP0OpWdWd+VRG1psUCj8cLinMf/nJ8sfHph0eHZ2/
FyZLP9OjORgK/ShC5tZZwpKORB1qdM+I1xAaUPYv77tVeldQTM9VU6Y7UGFXvHP+rl++bjncSXzn
UhTeM+KG6YDAckY6D4zPNmAChgij/TSeyK0kWAB0WbXJNfTBqcGxM1HpHpoll4Ad03jsCi846tGg
+omnHG1pXVC+1RMLpHw8FTGadtvIxVtP0sE0tt6NFWQEZ7CDSBqCMaGupxtZNGKDlka9hn5Fi4nK
L1/Au035BOjuqdCGhx3PwcCGvhRFbRxeqZY/07+MhLrlWx17E+1NQo80tWjrdAwmgXQzlKu6jU5B
1ZNm5zfX3IjvSoRDW2U4T5VhEQI1uO52HNxXXU5Ym4CJclcuqZ0st7F/pKt6lt6uSMg0sacqvLN6
tyfLg8t/Tu23iog0NgcFbfto4uSxrZ3wiY/gp4D8SYm7gtttbrTtBLeO6Q97bXPRTZn/7BseNXSj
juHYvhuqPcPT/xfu+s/SKqLFbDKUwf0sOq2/EdGZKztDqrATOEs8l2CpvQ4DfU3c5jKTuPN7NfB/
PTU4eX4AoCyvBmYJtRDwEwbaP6F+pKOG0pv88oAvp9qUFjYd0DUrT/BA/8th+g/n009zPk4nSYpt
4PNiS+z199PrL1Zt5ftapGR7Ai/JXmXI03B5HKeWmtaYjbrqyD+Zu1+/JrTun387ATLa9wRM7+W/
+fO/vGYkShkHHYveCcXt1u3GR9TT+doQOI+WJJfl981zwI8dT7dfv7T4yZr+++8rARoxJ4dk+jM4
rc5AAKdTUB66okUnXRXB3RR68fK4OKMPzQ5EDb0pckd2mRrHU8pmEOF8ueyFkSh4IZfrfB6iBXlG
lJBcIsFSykM7UNgyeHyDxcDVyu6qqdJL6bW7At6yLqIn040LZLLOFdm6wfKaeBqGp/VLBLtu7QQ8
Hn79m/7DJUTTbNoQ0S2UgD/Touw8kUVlO+UhtvECVeYd6Wt3xUx4xr+8zj+9o44lltKK9RLz4h8/
TYjOgeYPuVZlDvoR1MhkJc7WzHkIl55MN12QkSFC1ls+TncEzBSwUjlDnTl6b0aey0upkmYUEJat
z5FBPJ1UwyMA0Sujpz0zzH7l1iTaRRHW1kbb+jly7WlfRHa91cmUnAdGYQ9lpp/0knrFQtM59UlQ
bJUHFtIpk/cwQbZQZuRSMLyt9ijx38NqfgqiYTf3ZGeREHaIJ/cQxyVeRnyeNIv6nLH6X9vDfIf4
DiyszfeWgfG5dekPfIsa69dv5D88YVgpLe0l65u/o/UgAzF3NgRB3gphGuWE5smGfQ7+shKHX7/W
z3uy5a4n/BWkJZsi6f7Mc2vtCRQiK/WDm40Mnsnlqv7tgfn9TvorxInXYBlhA7fjPyWwux+viyRu
EMKYZnmo5FjvugSfAQBU9n/2W4Ivf9+zhspsmO+GfVWhxOdf5idDh5/Q/nzBD1Wu7ALRX5Cn4gCA
hENW8nSqp4LOMnqfPSW2PojhA9v5mQAkQaCZOXc3eeJtx6D+GBCUt/LICDoi05rW0IKg5cJsX4Ob
r3d2SzgInb+9HzTOMNNO3sHhZgwDs8uos1PmRhNpVCkFqgXs1rXqNQEwyXo0+4eqtBEBiPn8L5/J
P9yxfBYAVFm+AOz/Wb1b2nWvq6koD1ZOozCyxlwnPTl/tpHxO8e8Awnl1iafgmvheggjuhaJvlXc
9inXcpghofPKYafCmXAoz6o2KN6eVVoLLOo+tJrRu0Kz8HAguFi/7XQDzsdYg++uNn46PZm2eps7
c4WK+IMWVIeM5ZFwGZo9gvk0UYih3I/rPbv6PaPhh8j1hlXacn06NQ++zoP0LA0n3RQhCXO2Oz/J
uh0vv36T/uEm4cxY/mUJSfdm/3hRqajBcaLG8qCCckOJo1e+4sdxzAGJYvQvnwirNb7dT9dwwCnM
Y82yiEkOfjqHG0dMwnYGXDd2V7Lf6XAGhekp5KSSFp/PXHFJAmADym7zmEpTKsAov3gZBSCOIoD4
pcTrV4zNVnoz6eeEhrOPDhDqWzfGGNzmkplgLKn2dVmJjai7tyKdH3Q+ncnX4jDmMotE9oq6jiqV
PMx0Rhg0lBvGc2T+JWAF+jQA4uBev7eXjJbFBloj03umLZ7R8xU14KM6HHqMEX1MyBbIpqUJCkus
tarPqhPRdY9JTyMZZMRNzg2tnjsrmB6RCUxergj0egQ1fgez+4TmgsQ+eA5JmU2b5R+Mgv8nHJcL
sh5GlkGkdy23Uafda+WrRy9aGgiXtMXAw6KRN1RLZpheNE7ZjV/zt1vDfW5SDMElMIobJJpvLepI
YCu0CnlySQRRfVJTipOW8ZzG44MSDuSUymVdV5yMMT19D/dsYXiv+j4/0RTvi5CTJYlGLkzuDk/1
l9xyP8cdabGZ5V7HbtwgcZpAT6s92jjGkKRAntG3XfPeebZbHJb/cuX+w+1NrcOCwVy0A5B2frx0
4dIjNHPc4oCY+63sxofO5NwbabMw0Kabpf763mpXvSSKVFLpfb/ny7jfTQq/T5PyZU0hGBiWLHMy
uQnQ1voIovD2ExRUbuFHTYd8CRQbIdfBknGSbbNEjREvIi8Ms2KMPpyLAMgIXeI+WM++uNoGz5i0
n55GQblltqJeeybRzjrCtJ8HVNYRjSHnYSwqPpCIMttPh8d+5Ana2suegpZUDvllHIYHxx2SfZV7
epu0GTohNZ+LWD2CoUFJDHmOfdj0Bpi2honRP/h0B4cs8a4jhwhN5vAo4HMt1Xzv/3m+/u+E7d8m
bMCYqMB/Ec1Tlf1r+RNw6vvX/DFcw93CpIwKjxbI/D4U+2+ZAmKE30wwtibhOxa4VpsH8n+AU0xA
+CNopa7rIDv6z3jN+U1QfKD6tVEYMAC0/idiBWdJqv/rY5obimAypEVLJ7MAtH8qNWpMgHbIuvTW
rxlu4wsr8FpC6HTXbuNl08EnR6TE1RfFKaNeUV8im5Mvx7f0tQtBnWDxKCjbCQZp9DGeGwx9aIO9
t7m1Af2USeCsnKKebiosvPmnZHaam6qbza+piLRcWUOmh5VJtzEta8ZR7BPDqz76fe/bx66RtBG4
7lt1aZGRbWNwgCwmMZ0COvKyS42WaW0NIUXuZNyYw8QYsK2DCK9bOdsbjGifR3bl7EFi7IWjRrM+
pSRz0uLgNJuIMKEqRVW0xR6Df9Hx4uSSA5Q8osT1D0Y7tMexKlJ8Ykmp78fG2NvpYG8qW35SpRb7
2Mh73OlRtfxUYCg+aZeBOzQBEBmkcsTSwq+wsCAsCx8puVmbocpTlOhgUeneiXjDToTNsUNZF2J8
W/HJ8y6b84C4wU7ck5PO3V1Xq9Q7K8t333hHGKURXhm2j7NXz8e+dTrDOfttpLNt2lqr2lGervdt
UMf51ta2ulSpkydOvhhjkb+UO0gmxUhUpBPHvTikyLBBs8KLqcfBP+OQITFgXlvsh21cMnE2cGis
ZNQSWnC0CqguI8JkSVAykDtEG8F3aqTv15vaRno4Ctt66DoCefDgG/ore/M6fZfgGN6nkCqJR2bZ
uYX1gVg6a8dKZcF7Apb0n2tF1ALCfDneKGSLJ8oxeJ1+m4Ux5vMhPSYYlMW2zbN7Vtft1kzYz4Zx
pm67CS7JEmHHZYlDezPRqBLWY1mnIM2qbRSZ825OkmyfVfGtldT6ofcGJwE7kNsM5hAtc7D2DGcC
Ft9rR/Bur+00CA9YWbB25mJyj4U22x0bjO61suv8ze4bS6BC7DwM1c3igAnCAI5An7Y0bp20Tp2A
5eEIxmYpW2rr4JTD5zh1xp66x3HvDN5BlxlhHX2OWsc8R6lT7CCqGftROBC5eLkL/qN6b82Wvi+r
3loM+extHSv08TIGivhL28zOCwwHPyseKioQrzyOykToQDwsK8c+d24gmM4n9pxUu6mJMnxg99MK
QF8mdJchj65ejPZnMzjeDW0/EUI6Cz+zdZM7YoJGdBvC2WZNVp4Gy68/Qla9uqXv3i9X9i1OLHOD
5gZ6V2Nd5hTJBmuxfh2I2kXzX6NScURtvlfWZN5WbhY9R3XCaKJxiDEZM9Jmc5yjU+JF+zQdsz1M
e+a1zRLvTEjxvvZa+SFyDIxfTERugsx/mm3ztqQWWPtQT26yeXSRQzboWtJOfXKbSsWrNNMKBo6w
Xwp3wozClLxCQJib4sGjHGUa2Yl3ww9gVPS8G7tsTvsjodNvcKMl8Di8RxtjmBq5FP3Oh1ooHYNX
Gas3J5iiRwgaVHbEDbtfQEIk+xLmGd+jNo4Yh0hdETVSrmHMj4rp6CnTcMsCclK3BOnonSij4KBd
JiGqLoECDB7e8d6NLC70oU/OlowpDhaTW87789jp5p7LGpKKPd1IhRjLzULJLiSuyX8VjX8KWoMI
E+nkwVftlfGdzIPkMIZV+RUJmdzkJsvFVQ2T0ttOlUNFalrH0Esf+qINjiAE9Sbj6v5gGVVdrJhW
2XgcRLhWPYZkEyXQpF0wZb7fkFwMU3yFC0R8rvKIiPJ4gEqoLHoWQiXcFzdQciPIm36o0KetHb9V
nyBTIJIVaXWx8xot0ejrN0OXwJJs0b9H0A5QNzfztsrjDsKu/V/sncly3EjWpV+lrPdIc8eMRW9i
jiAZHMVBGxgzJWGeHIBjePr+QKXyT1HVUqf1NjdpViUGg4EA3K/fe853rGcTKtj1LBF86dGfb6bS
qXYyB0xo4m6/INpZ3CNIn7M1Oves2VVVG23bqhGvcFfVxh776o6MSYLoJ5TW6zjtjZWNavsLlndx
KHXpvVjM3I3NzK21nVly1jHZh+7Kj+JhU1as/P5A19fztXtlNnO05om0kKJL8wNA7/rCH5z4VAWq
vmkkrveuEUgtpiCePieT6u4dUFHpujHDeNOKKUdHIIGAhCM5UFIiAp/VNPVriLSfiwKUF5reAJ2I
WV3B1krp4TXqkmCr4Tb3jC3uluCq0aaTrGCQxeHRco3sKhay2UgUSR/zVpsPaZvXV17tw6gbZIuB
x42DOzsYEeP5WIqqMUywjIT2sNZxIq6VrrOnAnPJU+SX6gYmQvhYZyFdoJGcnRhL5Qep7Gkbiyrd
T3ikt+HUNSvhlmQU2XxanCNo9btjmc8aAJnXf2B4iEMvsdtyY+BcWbsOTW0UTOKmwaZJmwEF0amk
y03yeDZMFw7qvIxgU2mSUGZbXMdueLZH4AaOpkUFbQx7AQCx+SQT6f5Bi0QY6yoskxvCLgYs4yJ4
mmYH5Jc9s9H7JdK5VRu1yQ73lXvpYUd+CD2topUBDj0DGocUaOMP42XfVGqHx5G0n7eK79/i+FfF
sUkyzc+K4/Pn39Vrm31fHX990Z/VceD8Rk4y/ZpFfS4odPl9f4p43wpnh5rZ9a2vXNW/imMLuS6s
e9+l/0b2w99jK8U/KYYh/b0rhjmjUmsyb2bX4k613xXDudUbiHxifWkVc6BjVKvKNLmLLJsTZHlJ
hJw9YYwkQSTGT7QohbJFNOQs8qF2ERLlhb+MU/nzr9QiNMIJ5F6Ob+qjbhEimW+aJNNS4N7mpH+2
F8mS8hf1kl6ETEHnJ2dzETdlbzon+OXmtiaiYg3rzjp3iyAKLHSzE9ovUFyJ8qZbhFPBm4aK0MTs
EbbncFqimPrVuMitRDMQIyhiA/o348m7PPaLOw6feHCRarVkGILiQb7lNs58hypM3S25YDtcTuik
wm7c0kLtTllNVTgSTrjWrhy3dmxjtEjwBT/0oPJePa9oDklbhVgDZ86hDbv4DQEl8VNTZD2jwiqt
N1akzV0Qe1R/ThPfOaObbrWwNc+qKMdLFQ3s8k37ATsI7GUKUIB8NhXlWlj1/FDSz1sLOf6ejaOC
5aYzFgFDJ5dNUiKPLmun/Uh8JSVAw3f4Ic/S4uwPOt4ZXTyfVIEdYRVT829y7XsLlhoeF/PF5MYM
2vRg5NE1qJd0B9s2A+HqAM4gQOYghopyIi77y9KQhPZKhoyrjoS8e1bGfpchw1x3COWufRhVhwnn
xJXXiOGSBXE6oJ2wXrHrVyeIa9092cT5yDJoZNulYcnUPwb8WrAkXYG0FrtGesaGOK3y1uiEdd9N
dvcCjjj/MuGSeTB1n2xcDkDXResYZyvxSBhD68a1QgyJcyFgyfWLZ0sldJL8utyUrNUY3TOyFIRj
bA1LjWhY2/Yalx1Y+bEbmf7qpGFgPUVYLvGI/wGBFOVuoySqIGO2SEYcgXZtbaqLWxovAh160HSE
8xTzqhAVnBuiPFaISF7p4vkXb7lStATrs60YavalAHRizgQjttG4G6URjFtN8XtZz8DO86j2D2yh
+ee0jNIbUeOYSrJovs4w/9U0pkODybflF6swamWwagYXKiTDlP6iTFyP9SuOTwnnyhUBh+lmIXM/
J7IQT2pMx0s3yMQ2ttv+ChkFyuOqbvStMqL5pck5rOCZojFTO0n0EODUvPYBEnBsivZae2iVia5D
h8rZMHOsDr+fnoGZSFl6tGEaAOYx6ZEbt+28DF1caaDw8F026TQNj4wn1dGZ2JxX4Egxd1EBcMrF
7Vc8sozU1DV4zMuoEQx8C2ebGLW48mKJ5Qu7OYotZLVbZmbNdREV0bWKbXPjNq71MUfBTF8T3NhT
G8Ye9jm/n+4RqVnRui5zYzunMj5QXxanfkZbtioMbwjX2mgcvSvx6xOoaMFHNZwyK84GBsNHT5a4
WT23Cuu13TQhK0mCBXMuqk+5FGKpUYvxypq9gl0+c5Jsk07aeIx0i2IglU4Q0jKIRrJjZIroMS0b
czeiYYOb6dfjrZkL+aSYV/ZrRumqbna5W+GKuJKMV0bADfQn8f7sqEyiIlhHw+RiBhhF34r7EJLP
5H6IvIJ2V7f4DEDMEhdVnubahEu87nyorvXG1mY23Kt0jPw/7IjzYglBOheD86Fg9tF4W78GubYz
+r5LP020OWS2BwSrFBsXnZ9/64Bf1QEWs/af1wH69dP3VcDXl3zrkUl6ZJbNtiuoKHDOMLn4VgUs
s9dvTTE0Z4LcQY9zGjMF0C9/NcUsh39yXJ8bkjbaW0nwTmf2M90Z8Jl3dQB65eVtMIURG0Tj+d2U
Pe7sUZeqtq68sPUep8F2OC1JA9nsnIvNFBdNsxnr6oRjr5GrSjZAM2dYngSG5PvebJtLdGa9+UzK
cEYjP1eo+uGSQr2uG5aNniIbrb+tn7usUJsumlhPasKq1oH22Q7rLgUE5UJ/2ffDJO96q61eSh3q
61kF4Yh4vVzO/7NiNNVget4l8CoPnkrBKalM9ysP/fjeDfgTV3XMhsb8l+yFjTFZ4409TZ67i0fA
LAc8enO/ITBW/J72WKFX4NyyTw2e5OskcnQBm6IYr8OQc9aKFFQ+e1EXTApIAM68YzUpm9aKZAy4
51nlX62WoeuJRLUJCorTTEeydenPF8U0QpXhD2SmHM4GbNumKKxbE7TebWCn0d2cZvq6yfF4pgyp
NqQHUdyHbYW1aFDeoQjyslmndjVHqJg7iDp+n3HisNXY1VdWZn4gqb7z5hpUi6i65hBKJ+kZZJhA
/PZ4NbNo5yk0eEhg0kKVYp2VKFAsQkxLueYIaBztVlY08+uoAVOLYsUvy2yboDfIWWzr3G6tO52R
/KLopeKfdZJQjwixtB0QDpsnKsCeCtByx7LnR6ueKYYbrR2I4CF9ksnYcSqX7bB22s6i60eLwOsu
W+qXeMM+4HrVQbSDDC9MBclu09itXm4cbz7MOK1hhowIaCDJIULUp67r+1qc5VSknQWYvm31wIKb
DebQyueIhqY5v7C4TqX61A1NV8DJIvI3D2//XfD+n9BXS7rSzxe84T+H16LGqKw+fye8/frKb8Lb
N0vi/who/1zzPPM3x8FOjRV1SUR80+N+WwI5L9GuhwFFYCjHpqWb/012a/7mBg4/TroFmyeT139y
FFoOOt8NbzlaWUwtGKjzV3AG49//JjMCdTcCTOL2I4gcUNFMywpZ5+PfLsrN11/3H9IHbqqk7Nr/
/b9+mOotb4IuDPQWn/OHlMKu0kZNft18gKvRrEavnQk61t4apky3/flbsTX88HlsLouHKMwTjvVu
9l0VlGBpZM2HUSdoAfKEzqkJSBHZHN4+QtMOhVTEPM2OvQKKXf3i7X+4nD4UMyTMHmNyvrT3+wnQ
cd8ZXBO2RDk8mIX35APA+Pkn/HG6z1s4i9COoytCu3fjdqWMqRehbA6OHB5Gx3qkC12texP/p5gb
7tK/hlz/5ZsjQvD9BQVIiH2bIzu6G4ZY3Ih/v0GsqIGuQe/zAMSpOcFvQuUBdKhA/UH1mYPyt8Oh
wZUWNZ2gCQjAdNVgRcFKmin2PI6KNLbMiKoeL1h2hHEcFGtd6QC8JI7ZakWBmaJjaWS9dBuDleIU
fYS9af1upsOeArQD4eJjQVSdMB+nFrEApK2+2GCLsM5x09OPjJmj9mIaHycmJpc0modoZXGspJvV
BMWDC9fiKZm8Cieegj0UVc6105XZneswBNM2fGICxSMgUKVcUZ+GWAz7Bu+M0+x0P89HKugrYJ56
ZxXFF9vL76rE/oMBy22H/ZIRi1+cajF+jOAW8Rapu6UpRSoGmSybrJ6bfdY4yERKuXHadPhM171h
Phxf1xORL0nAlMM2i37LEdQ9j9C7wd244Yk97dEzZHhK4wRJTku6QKI1MVtG8DAS6rWZZJrCXGui
h84lR6P3OTcHOiJlfFG7DqE+APkKtym51FdMY9Z9DFUzJEH2wgHOlm1pgXbTUotHwZEamxCGpPKC
h8ZDuRdTfK1NnwisWqQpKTW1ZJBTjkq5H+zSM57iTKvrspL8Hp+IuYdKZkyMVNIfqCJpGShF4hnJ
svFFWDTqqsoxv5hlk+2KAYsR9T1GqAoZdjqUEoNlb+50kotHu0LxMGkmVUacmP1LnwgiNNZiQgsy
e9EDkql5WyaVXIVuQUJ34y7MtGSJyjZUeBmGsbqtZ5qehWovQwJeXiCndA82fO4DGEx5JUfLPRQl
9wIGnGTXd+W4LwvrJabVz7gxgaGcosk/oPgKbgXG371h1epqjozqps+njYmP9ApcWt1g/szFTg1p
81K5DgdrMF20M0Yn2avA7i+gvGQr4qzdmwRnbxhaBByGnSdXgYwANGUxhi/nadTRyS7Cpc4cbusp
+8AMjUaJTo29Dfz7AoRGRqK7pq3eYzEywkHuTQvrlSRk8jABVj46ddtcTJVYcsAip7ouJvYN7miG
zisDLu+tFTbTawuoZp3z0FzqKDUuusg199aI3sHNOSeCwyWVC+SOt2lEw7tFmQUnNIBktq5M0lTD
Oibo0vDDFx9xBcLeKNhHYThcjIw98B31NG3B/+3pHYQ8+5h/TFvQJQp7WiFORgPczYfTbMbycjFQ
7cLUDR4r6OQ0SpJy43rxK87xp0Diho+6TtwluF8PprY+ko9zafh5dJ9VAnOfx5UG83zqbPzpOszU
arYJswgHnQH2leQbzOmV0TbwmjFAb4id+5REPmEyhFJPKz+M9DHE7LeVhrgFb71DUBYdUgOEV4Vk
az9n/NoodJsPShoeZrh2MDY1whdEk5X12uqciIO4drftuGvqyHpwnDpY5LgQ+0pPtze9UVtYvoR/
TIrBAoce01tZGgxxDNd25dj1fA7zrIOkFtbTh0r6+SUL0gz6I6AuNp0XVeEeNtFRrga66msi2LGT
i/iSZv4+ZgOAB8DAchVFJBrmhSzPbeEfc21+yAr4bWYosSmDurGVzwSEifMmzAz/KgqzzyE2ccRL
7dbrTfu1F3bNecDS1zX9yWDl5Dx7LAnudTLRVyHiNz+6hakOuL+yTTXMwzNuFovhn1pytcEjoRl0
eYBAZI/L9NfIn+TQCBrzs31rzakLtAatgcyLtF1VTm7h5467rQtLiOfEHT9xYEDFj/6Gy1yuM0hH
j07sIHoOIGHRncqXWKzR5kTA6pH7BNb2s2df5lYyNOhPZ02PzDcO0D5w4zTeH560om6lA773JnRS
+L6+95C3o9yTildAWbCRpeqJGMrMhobsBvEBcmN1UY29c3BwPl+7icwOsRFFH31nW0TJtM+nmMuv
4/GDZOXaQCn1aTVO+YPlA0vCIAXozegy895u3K07FMVTB4vz46jd+Owqd35qS2tTQUvGulQrde5l
3YH5T7nzsF4fMNyoFbFZxobN80uZtSajUZXtoBy2R/bH4ahTizWjgeXlXsD+5QC2MfO2/1pX/NvV
+GVXgxbD36qiH8x158/Df06fVft5+r7Cf3vZtwrf+g2lpevhX0Nf85YO962z4TlU+SxoHtwR8R3k
FgMdZ0jP882lnPNojPxV5Fv+bwG/jl4HzhkU6ow+/kGfg5PBuyoOPR35t4uTAHkdZol3RaPZKLa4
3lGHQBsA4kpl0dqNKpVdxKCxLlAhNPo+clqIsiKJ+6Om0L+Na0MX+wxEcwZ0XJM0AikMnFnYW0QC
QYZF8BbRcQjtBN9dK2CG4wGIAkajMw7kc5RJMFhQPsKH0SydZx771xz0Q8SvetA8n/cIK+fbVgUP
ACDAqZccCFaVm4ftCqEQAAXqp6uepgz6d+Q8dy1hAzhSO/EcZAxdoGwm5l1ZDtmpVQg48CnAmqx5
4eAyWCXgZjwXYwWZ25DyLpxNg0AyI/jSmoqMh7qykM9p1P7HSNMrWAFPBJ2rSXqZhzZYY/5J4Udz
od5y1JUX/873j63NaHk1Jj1av6DO/D1HgqBap0V/nAG4r8m044WtM8DxMOnF4gMqgiJ40uncROsy
98WzVwABdmsdrB0zAEKKhf8ATAARktHz7hLS74qcmwlBeBeshwRPP23oQJGBkSQM+oeWA45KfWpg
s46Ml763nHvYMZz/3d6Sl8pvA7EfHJk/TlkOZV9HvXxWxVJEZyP8QXaNeLz269z4MsdDsB6tBp15
PMafDBZLfFu+v3/7+9rlr+LOVuQo8d+jCf+9XJUoRtaei7F/J1Rf7vseV1Tl1zP1IxcZKkK3LWfd
gwXuEpNtCx5FvOq7LBsuSSuN40OYy2w+0FVX1i52PJj51ryUGylNI+xQCO1nuzpqZbNLEpvGUplE
5nONt83dyXrySTnJbM6TXcG9QNTOKe3bdsO7Y0VrWycBJOE49yhb8kdlWPl9XKvpuanj9tInY+Yh
nTUcNLSt7oZC1DrBWIgusEvGT+lUEwMaTM4FR9ZkUbeDzsfJj6qdMCGUxcxXnBmh8x7KKnhap0H+
Q16du8RmYbsuh2nvYxvb57lpfRlc8rsgxhZFtZLWPNIDMqEP7IJUdPE5yyt+F6rQeudW5Lug/adX
iH9eq8pLtx3QiLuwCKarZB4ypLxZspk7EV4VbpEQQRgN/l4uOliVx9ZjTvW/L3xyZvGWE0cA7S4p
/H0mRXvfVfaz0+WkcDjiiX7YlK6psBcNTT8b8xaFzlURhXO3bqF47RJ/JhrOQ+sH5gxuXEgrFu+3
r4h3yKubFo32bWtYsKKnCdhsYstTH5VI/EgB2hbw25cAoG5rYn08AeXMcgRMg7Uecsf6gJKMQ2Ix
wR8MFdltA8icld2i4yrNMuGmwku6Kzs9bs2qI7AFDTQZyUNr7Jvaaq/gEEC08K3sgkGMc4Oihmin
WMMSFV6LvB1UQ5iufCOgRCD1tt8Mo/Ce9WwkVyGGiD8mlaZA0aujmvjq53ohZOOWHkhtqQhOmlLL
LdeC17zOOCCohVJFeFZUFc19E5CHAs1Ixts+1oQSGlk5fwBzKhjGNPFZc0g4zaKuHqG3Tnuz8QS0
b6CpRBlGtYBGPc30EzXKaZI8ypYsotKRPMrOIFd9PoiNdt3pYsBmdhuPc/sU8PktAnLpCx7rovLa
jTtH6tTDx+T86y7RugOV+KpY8n5XoulRpcdeRR51Wau1ys34wYUzzjA3R2dkqiK9QAaPLQcPMxLm
1CSlynLrdq0CPe5jEZXrYSrw4opmi7LbhMLUeOdq6o0H4IIs/r0Zz7tgGFMCX8q8A4vgz4oGLRo+
D5ET9SGLOagDVqUWl9fL28qCvyX8EowFZrWKJ9RE5garaXmKapdFawQt8qgGhM+uAcUJhwCZKehg
2GFU5Zb7MWJ5ZuJl2jwOg3kHroI3Qjk1bkoTFMUa9/Z8NYgBlUo8GEF5Zuw1ncmpqaZNVc3dFgzT
fKV86Xz1PfxbLv26XFqaan81kf5ruXT1eUz+qN6VS8vLvg2CxCLtsF3HCmhzfpfOKwWwNxCIVD2U
RR7At7/mQpbHi6htsEMuY5vv6iVKKaatSEgkkg4TXsE/qZecd208EQS8vUPTy0F0EtBK/L7p1aCk
nYeoTC8VWRLTq42Ss12Vttdh2QMbzWJnDZz7p0MCVqMwjpUZ145a07bFyTUQwQq/Y/qkILUyFRe1
sx4Zps4XY+l6nznUeBuG2q6am0PJKRxx6SrLh8m+B4g5+33EQd80EUfmEN15sqeIbidFyJzGwbVI
jM671VWvyQOu3U7V071Vkim7dgfdiRdyqvGqLydiEg1UXAnMHwkMpPXoe5zINVpJ/O/R7GRjfIl/
rKn9+9j08Oika5B5rFmSgBS6d3B8i/ah9algtz7Shlw8JY3Xzf2+rLVvFutWFIQXJzLJwD6J5o/Y
aNXOa+rpxjHzEvbTNKS81J2M+WNdAp/96nL69wH89QPo0oT9+QP4Qun+7vFbXvTttALtw8GrRUP3
L97Ht5lE8JsHOtFmGPrVkUCD/X9mEmJ5KFBqcYxGlMXz/G0mIX77/wjH/mFc8MYNBcVKf5WpwfsO
t9Ruo4WIqP/IdU+Y4EXOtaWG+jzn+K/+dmn+S4P7h24674UGADcp0hVSQd7NPzi1wAT0ZXn0rAGm
nJ7kmYZI8DhxBS4JNgh+MSBYft938xaH1Y7RNfw2m6nz+4MYxaiJjFPwfoXMkCuLmk4KKdvy3I22
dcTcBTvbGn35QICd+fDzD/v+FOg7i6fbpUHBt0df/92HbQzRchyiTzXjHftU5AUrTy61fznJmRTU
cA4eQ1P86iP/l0vscLWwmzFj/xG62rWI5QffI/KhkONNRgPoE5a0BBRyosabSEz/+A0ZnC27C+/I
jATvzPerdyqMEd2ICmjjhNWFx5yWSX6HScW3jI8WLryXn1/WpV3w/ZfqOW+zGMZ1XNwfXLxTKxEF
hKM+9BWGPZQ0YWtSLCMaXvmDXRbrCQrY2c9L++hBErxrtFM+lnXtDWRdZ3OJwLb17kgHhwWhtNOT
4rscVegHjs+T6f/iLnC8//L3Iqrj2WeyQ9vivfqxhNscpUXXHxwPa8yDURAGfdFGOXLDqFriLJpI
DidK4imHFtU58oFncLozSBg7APpw3VPCxnCEL+28Rlar3FXs5txL4N+qi2L25XlM4iI+aWHmxZZY
EnkuyO4syFp1ZglNu8XLaaiEIKnJnP0doi15NpRnqG0Pa/yiNqbxTnbIC8OEVt5qVrpyfvcpsSf4
jvOot37WmOmFspzxxmWVcDeJT7jaIRXaeCIiOgjvGkXJeyRZvbGgc7eTwaTJJM5WfuYuHaG0gy1J
R9jxgbZvQXEMlyX4EPoHTkpXgD6PyemIhUAhY0Z/pdvxxiC94SbIGuWv4b/VL31qEvSjhHV0NcQs
mry6fvELS98IiLfYMRvyTtcEMywCKuW8+kqMdwR+o08sdFi/WEjL7gziVx6cDvJOMifOq4MRnT7y
FIwvQFfYw/GF4ZwBjT3e9bbik3LwZU6GR5b5Q5mEj4QqZmrTo1h/zXuuoz9rrpuy5UMf8KXNfhM8
Ds3svLrMeu+SCDlXQxSKtSPPp/PxjBoxRBEdjndf79WY8SkyPjqs6OmykTIkregb2A4f1px03e7b
Qefz2lBTFgOUCZPimDVGU3Qrl551v+3Auj/FAG0e/Zr1dIP7whu3xWRzn0A2s1+r1q9f4qjm4ccG
dBlMKnisaREzLCiTxeWbYYG1GbFcKASeSMfqaryhx1APnJFMLilPd/0yIvCAd1DRnWFGp/iSAkKg
jz32tRrbxfJZBztAmUeb6/B2/e2xgy7X+/Y2zjxvQ38duW1TBuL89jNdCN6zmETKujHHB4PPeht7
nd4MURDs+qblBsZCxVGly4b60LZpGF4QfiLqtW6HnjC90Q9IRsa4QJeKWqonIBR3xbljRlU7K7/I
zPEee5tAtB4i2de7HKvOkoG8mImIqhXHQXaeHjnHGmV8alvy2veTgKmyaSJjCu/qunTyVVwxcliV
cd+Fl+YcTC9M3IdPejIaDQCxnZObAUb7gJpFT8xjStRFLUdO8O1Q9wlY1gjtRcYJ1tEO17l9qK0w
3kKJACtcBtMuIFOjiXH5MfElKdJPrbPjL7MWPRyYqI2MjqrxwSWJhTh1pruuaUxn28ncdYu48bkV
ZrNhWOSuummUhKrG3d0QNwy1OnqNHzs7w8wXWy09AWLBxwvtGfpg+6RyrHqBS24lqvnsqz761LQs
mzQ7vFOZxO65FmWwQG7s6RIJZcEXPtKLw+8UYc+p5+5TwHBw2LRGHyUbbu6A8KRuLDeBrVvaE54X
Plpl25X0A+0P5AQa2BOa11J6BKYznbQPDYhDzQ9a3HRKaG6pKXPaT7Hkf6xYl8c7tjnuZTMEc3Bw
jZBderFFg6+vXxx6MY9LkHS6hGEBDHO0Hu/o+YSPS8rWubZl/TIRPpeTXT68jhWizNRxWTArMyM7
SaRPKfzXeU3zyTqGok32iWdZR78ORExMSlhu2EYrZtnFFg5/uWn5GNFOWoXvkGow45eY21p+LJRh
zMc5tnv/aBWKmIa1rJlVWUoubnfTsn4nydBxt6rkUB7U4eVg1NGNatP4GPnBgxfHzWPeqdepGJfV
P5GPzIb6TUrK0JnxEeu8U8vkBCDT/NgbIXM/uKhkFgWDd8/EMeN0o4ejg8Qe+/jQyDXPpYccrFL+
LqDNcz325ghUxDYfi9ivN9XYIp3VWKA3ADQb4Ka57WiG52F5ZtBs/55Li5+v2bHUBwcoQ/h74A+J
WqE9D6vd7Ff0P4Ak92QotJlxiUir59IVxP7NdIieJ88Hw2uX5GDEltikfCSE8KRhQ2QM2xewOtQi
def4l9ZADEgmNV9rEwRqC4nAZrGw80ih3W8ntIGpfzbGiW2hQOiwMXK3/STyNEAGiAuFztvMTUMr
ZrxrI+EveabLrUR7jM5fXMkzh1jW0sY1WdNTWJyPGsjd3u3wmrcDXw2RogHrYNGTr4A7CRxHQuxR
ROMdi+JqtKKA0GM4L/QRM9Z7pdVhijXroHailjhwpJOXTKXh7fgV75yymcDIJrvhprZ4e9cZGKF5
E/t4BYlub4Wz/TrT9urXb0ugx4RSbYkXW279QeTxTTeUPoy7erAvh76nxZ87s0aJYbSfSguSFm1N
xR1hwiF7RdA33rSJwzpd0JNSm6nB8bVEhnpUDOgqAWy9/VmyhKqxb+KUSiI0DLYvD+rpRZMrdUAJ
MN50mtq3wGm2lXNOWgW9UaxJWPwKG0WxG5nWWqigehlMerrXpqP5q5Oi5rMOeuYtSxpY3p3d1Dnx
K5ySbSbveRwtvcjBF9rz1tFou6c+a7EYkgc43YdG5by4sWRhnRSQ6qFWI81y/KgtW4aMHgbOyOSB
i9y9tGfLb1kXPXmfV4Y41X1sfOlUE+zjfgjGFX8zVU5ieMGjOUJuBc9CH2HdBJ18sFTD9hTRVsx2
yrMz0ofHZLmiDVFYECAwG6z72nfYMBVL1X24fKMp5szXuS+44/KWr9GQDaeGzpyFEihKahKkcx8h
6qM0Jiw4XCdKy3vXSoz+Xrsj5st1MsRR7N8x4A0Amy0mD3JB/KiZkt2UESIsP6Q+1XK0H4eOwBdJ
uUEiGJJ1YZP1HuZFsukG8goHdzL3BQ3WAVFPLE6ZreKzVXR6nRgxKD3E7JsRV/spT+ca0Ufc3FU+
K0umY+N5NILkZHSIU3Qbs/VMfnFApEAC4Uj8dN4PbzNed1MKcn+EF1zYUxuuGwSkkc+SbkGJ3EkR
QVqD6LJS49gcK42DJOpyeVfaLDHoSoDYp7Q4VzKjIuncIvtiJDY2VV2FsNOrAjZpAy+MJ3AgYLz8
UoKeN/LpOhjt4ch9TWHQN+I66GpxTadabzTWBredigMz4mZLbRzej24P7pdNdEPrd9iOtg1srbOv
SKErb/m22ZfLMT+x8xWIODKMhgZQHb9wt/CfrvrMxtbCpboWUx19qEHNMfI3rXOlyaRcWxEcKiyh
+xwx7MbVN1Yh76j8yq2JL/ILqn/nZH0dFBQwmgHhlt5gh/7BSOfPePn5QuyeR3iHGm+IN0Uv8opC
29DoptiB29VENhgrSLzoRdivWA079Lp9YxJYZJGheNVmOTdpEbPaJK7ijpz1Esgb4hBpb6ZsSJmG
UHb/4ihuvz9FwVniwOHQWGAK8IOwjfCcNGDHqw81ZgOKfmz8ROwshe/Pj2s/nH5gjQIxopfBsd/m
4Pb98TAI465Pq44oTDC78Ng9Tz40rTJyJoBySZFdji5vy+HP3/eHoz/vu0x0XZeTqc1J8fv35Uie
Y5Ed68OY5u5rZxTqULRjPu4GL2b9qopyunPdeMkAxeiQfDUv/l9peT8II3n3ZZYMoMLlj1i8dH/X
8UH1pnsi3eowkLdnrgjgMR+wMlUXZCWx2uMt4r+iVhxLlsobfiCL+9sF+Ldj98uOHXkjf7tXfmyZ
s9nG/1m/qipP3jFGaK/+rW/n/MYxywXI5y664bfe+J99Ox9aCI8NJlyJUtO3l6ySP/t2lvsb81o6
MI6PHZGX8dX/2bezrN/4UcmNYQVfSb7/pG2OvvbdI4yngyIlwEdh+hKM72K3+Jua2Fts8MCv0wNR
W0ttECwRpHMbUZWbWmEJ63QtqpUvvNg9hqRq20cKwoBs95k5zdocSIreMSctsm3lVFGDW6+SwxIw
XRZiJTg0fCoSCjWsm/aRlCh5RlRkHzu755aeTIR4OWMl1AuSBWRI0fSzhTPlx+RJXUToyEu5nD1r
MfPA6ZRM4xXqQ/9SxqihvvYpgBWW66qMXBc4Fb6FvZl7sdpSWC4vsUJqrQwb3Y3ZUO4zbOeNB8Z7
7CqtP95Fo8MhIJHjnUpNqvisYKOGk+ep68gswUhVjqr8kxt47afWF/IhL5f2goxhTclyIf7VNkyN
KR9ZBrJ+WQfrYDk4m2akDkJa8mGZXLx6JgjBqjL6g6Vj68M8UOGVFgfd1hKUlm7RynNkgjSCuRGF
j6m7AHlhhtcACCjhYS6AuPiUKtCxzDUIu0swmL8gE3yrMhU/9rYWFpw0X6doKVn6iD/AkQN/7ZDz
bsKKsKWHMX2O3nKxBuJC4VPbGe/pZ1b9wtmWzx681Yv9IKyzayfFRRl71AsZFZavQ7lSQzJepWGi
j1YVAB5fynY2y+V6AohdKuGxoOfBfc3/8/ULzUVEwUhQAtVVv3zDbxUjX2nbPoONBccyEDclMbug
Id4QFpklt3S4+AjVlPJbiLXjv34LPHPt5D3XZUgNKrB4NJb6ZoJDAXXC40yJocLRh3oR1T0xrLb/
D3tn1iWndXbhX4QX83ALVdTQ1fMk6YbVUsvMHOAAB/j130PLTmzFcb7c5yJ21kq6Vaqi4D373fvZ
VlzVK/t1Qhi/ZgmknFCfGqTiSj0Mq3TihWZcO6oSRBkcAsW9N9GNRatkB0DOqM2nhgHl88dZUDg1
F3o5wzKOGQH4TWti8k8eBLy2bLuICIbOdxm2MNzTw8TVYPaSTzawBs/afxwREfdH+7ryPB7QtIFw
8Wkms28Cc4qgn2qHd88OqJLQh9a4yVTHlxBEPx+wQICG9B6kDO5l0TJfNwUVeFEZsObdI7VxvRl8
LS8CvL199MgSnrQClgO0BYvXna8js2pNqQ9qR9okIYdxrpjEGOX7zBSVYv7Q+Oym7TpByUIp24Z6
3xrQDB2KQH1D8suGTs85sUAPooiCQ/Q0BfCYOST3tBK+fFzCHzP0UkoMetuXfaMgfE5cjtXKGnlL
lEn+aE75KkCeJ3GUEfaNTSTalx/nrEG0HKnayt8Esk1Y/PHE//hK4Lrg4JVv8/bHDNTp3DjYZnWf
V49jSOe0Nc7Y0TWebBpgXrRNWgxbDsmYVDpYa1Xv8eUErwxfApv0ococNWFErvnr6Ll9yuXMB9p9
CFhkL7jAwFZC1S4n3p8Pee7j6LcA4TZDdFrr5GUiuChRBZe1c/kIh3zhN4jWoNioovHVj0ZPZtZd
0U0U4Wg98B2W4muw06vWO7pOr8c/jqLdrHHwzkixzaLk+rEgEqt4lcuY7UEa8g1DGuUFcYyZH2oT
mMrDImeAT8UY7POl41wIUOWhDLg9+02poZwbFb/HxnB9onDC3xUDtwydFMLT4LQj7yDnsoeWC51W
pKzsPpd60gH/kykQ9cx8+tituOw4ExprEDkeZcDSlXmaW6S18heey5IrSguoqNhVJoJooq9re06F
x0HIauoqO5P7zQ+FvuaHESb6Gk2KT6nKE/tN5ia3ZiNZuKbwqnCBL+7Kx9rLynnTKYlAg20MZjww
lU8FiEvoOH2NKkysmevFkKwGRMNVqjCxuTSMd8ZNTrP0U82KpscXDTt6PwXbrOgZlViANW0zsYk/
8z0tQcPkmcPVTWnuE1gnpAGKIosreI/9cTS2CP/HNW+bcDUifeDvHJm0nVp8mi610/kUvLCFRlWC
ms8fMSmjG0BQsaCls1Vyf+Mc6O+w+GzXY7BIP2o7P3ihYJoP8sctrZAGAz1nPi4lJ0E6OxW+pNaC
0Jrq9y32tzvb5dtVVSX231Hx9lrMnR/fuHry7RfVDDM81c7ps/jjzipExmldZX73YuRW07wo2O7l
qwMXII8qe7tLGZPKD3Y2OG8BnKh9MXb1vZFBeadl952apeDUt+32MOj07eFMoTzFsByMb9TqcCMj
dMw32Mc1ZsCzpwOdc/ySLUduP/Dmd0Y6MkKEqSBhELliDa5qpDtQ716CKkV1R1DdrwV5cj3H4BZR
eJq+8Cjt2ahzaDvbjc63ptz0cPbxxFAybjFon8ok7w9+xX0XTf0iUqM/k7McdRUuoEOYQ6z+idGX
YvHtQSTdpnoiMt9e8Yzx78iE6wnf3cmiThsHUGcYww2bIXElASxFE3CZ59zrUGiXJvnSDeZeM0VH
+C9won7wIt2jlRwCa23UmjoOw3KS2dheeUWAnfqOMigR0UH2SsFU3OLojzX8hnetPYVF7T0kJkiL
1wX1R+M5QedXcgKPVXNXBSTGJgw7E4qzuWvZKO5M11ybyGN1k4ZuZxcATM36aNAckoFwaf0Ikr4V
l405BaGXr7E+zursFFlZRgTJlynEuJgt8eIulXcMuCz7KJUj0XrTy4KrwbLXW38evLMsAh5z+QwS
YtZgn9bKeLaNiZJhUDK3+Vr6Z89MuHoNTrxu5gPp8ouWs307s14pvfGqnyci8Rx5rVBqzvxW2aJ4
Xrz62S68rrpUnbTvuzID2zpI5cND7gOO8tb0q2Rr8DXzsX5JRX3tykW27xwv3/l4u+JFK0A6TN20
W+ahZvPXAneybfARRGyLa7/PiuWa98t9Lwa/idcRdAbtn/o+zdVzENBIXOY08HmJ+sJmJHLywvua
dvPykDkL+nFF+N0qPRywg9PfS3ojGX8ad+/M9fytGM0njaYuOEtSXvt5tt7X6+JEwhvrWCyafUiC
iVhNAAA67eRTF4yEkHqXyWgv605cD2vCLaqsmU9U1u5T5obzWPfGmaWmdnQCIU9lMNoXYVHYzJvW
4ODr8FK5GCjnrvP3WoDHo+COReytLu9gmhAJ8s/aWhq3PATo+rGnJk7Zm50qiPb3qbAiq4GqbOLh
OPjbE8Ja2omS3YAdYckHJvNF+yzJ1u2wsAcgwJz7Ma/N3dA0+kOJFfUilmp4hkOnXZaa1g3WDB4/
p5hdvw5TRcokIax6Ro7v6I4dxKdiK3lF6KTakOsbBdzskTA8ZWk3utvpEU9ej35rOx49Z9NayhrS
lue9wflFR9qUPMOr0D37XsYanGZBj5kCfLUO40FPyixy2BFG3PzT3Ur665Ck2XCaGue9zVJ7bw7G
Jovr1Xa3Mk4LqLS3pNcpWSQCPX9iIt4zXfdMgrne7JZSL/cDQbinpOOOwp2/p5REGKxQctMj0Asi
sM7IBkmTRISjKkNdoMaQ9GmtsQhGbiQctbvd4OgPkyorg3rjqqcXzutw9z3kiQE1wijqDd63yil9
5+afxlnBHoVlagvAbmpaepoTfDkCZsthcDONG1Ofu0e/HNWLRmrA57GXmC5OTSPb9e3ACSTr9tiM
xHUu+V7kgOpeWnLrp9Vl0xOwvotpwluxM277hcKDrES0+1mlM9hg1grC1s45+TiaxEows8G3ILDS
Cyu7GxyX8lWj7+0KvBgg3waNlGngsR5N7LhKuj3dE0ECTKZDYHyVbjvqp7rEJnvWOmM1xyN3rQDy
DBUBit2oxuSUcnAjQT0EimmWeCA86Vz4n5Ou4qaeFIVqF27fi84GyIEMRpKkKOgNiczK1vQwlZTf
4UWH92h9BvnGU9cci4WSkty3iISrxKmvOuTSLiZEhDqrOzXLz6k3kfmdkRk06zOmrUZJBhF3snk2
5cjHy1nfrBGLqYwn9NwqqjvFWE7O6Tdx5N/qMz+rQxydHQ72Jgdo0+MY/ZM3g2gemtuQF8dEBEjn
tcCe/rra6yg/2QtegtiuA6YRwQIQR7Iqefj+QXL4CyfMBxb6j9YUXgH2OZt/bcWp1s+8c5WBw17N
IT06M/4AVoESzXUMjMS8oc0uSxk2k/aQW3mWUqySrA3+M5ncpA2ytq+Pxg3RPabKv39Vf/G24JLB
CcTYTgJ18xz9UVForDHBmWunx0Zj9Otmnv5sKgUz6RbyibCXM/mM9cpwpE1p+5+cHZsq9tN7wh/v
bv9hBIdY8dMfv3jl2EzACJyl4ihEQdhC2kfS4VrwgYDDpzvMUr71VHqJdjK2TVADgBmrLcsH89Z2
F/ypoV4OaXYcthN022Er/PVjna8aYDb/4e36iw8Ru4eBjIrWx6b55/drCtJcswjLHZtkItPAtnaE
ne3SfxL2eAu6CFsfGMdZdm+gJJaHbkCr6DLO8rmY+4ca+sLff4DGT4gNridMR5ZtIXqSZecx/Oe3
UHM6bR2ZGwgskNcIP1wIA5LUi0TikZi1t+OvMk35jmHFOrUT54tGYZM4GPSr55GU7XYG4539+xdm
/dUL2wC7FFOjN/+LIuqxuCeg3GXH1oX7x6jJ2WukVgEOBcT03JLNI2xV3z4tYtvngHuX5XmyzQkj
xhRICliwOADF47RMNpq52Bg4xmo5h6jUXhnf881rUSVim+E3rQenAd9srU5QS0o2XuP1gjD4/uNQ
SlYQh8e6qQDN0s4PWbJZIQiNzHfbHPcGSpxra6Unogwdr+UE9Pdvh/mzLM7n5JENcg10A9uFsP/n
zykztC5f2MUfrMzhHmiKFQuCP25HnWbm1X94NXAjTdpjY2576rnOeFlLPq6Pc+DybqUWZaGRs9II
UcDR4PZqm/xzBkib7j/kIcvcVGbV0751GRVr+qOgibKO4DZN6T6duv64Lps1zDGhegHBWlhX+BwI
3j/+sv9Tov+zEr3d1v/GO/qhRO/eSjG8/dk/6m4/+Jt/NEBRRnzevjMWDy1zA/T8pkN/0Py2JYNO
Oweeyg3x87t/FGM33lGs1Wx3dIyIXGG/+0edX6ifQjDmx3j2cKf9b3Ro2/vzsmPjL9gWzTkmmyT6
VoyfKRAYIFvpzp55WbF1pOshl+kyEOo39bBe5LWG62vf1uyrw8l3CnqXqBD4jHrmEnnPjaOcWu0C
lGbcL51Wxyl7bALOq7wWKVUxvTWe/U55O0rj3SsxNtpj14CDRjQmVZ37G5u5dh/p15hZqtIyjJBM
mNtoOxHW28LZhZvMEY6qFBNJtgmDKbEORQdhi9cNntNJ4b1n1y7ujTMpGpINXXKv1u52plphu8eG
gLaNYyeJKvkYLiKvcs+GTcx3BHjPmvt9RKjdjUUrI9pBiqi3muU66VPauAfAOJOOWZv0R1dJbc9o
RaUYcsvBER33ntQ8gPJpXoNlKvay3TJHlb2v5v62Lxd7z916eOvNAS3Uq5EiHHp1rZo9vlEDt+Wd
sjkT+MFxkWP+4OF5gGhvrIioJkE2sWxA3HY6wk++7Re6cTtZrqxUcyIwVF2Gtt5aQEkdC30XHLAC
GRZOdKSeOY1dZwazH3PpQ6DXaj/Qax7U47G1t5B9ZQLmhqMQQWLWd2aicx8uCOdmy4szTGReQCTv
YdPSkwb3lnqQMY16R3PZm49fawlBYp5BODRGftXiHYgsmNhi9WItJ5zl0Bq+ozddC3MevmHnuMcg
Cc4DifvIL02oDGuivSwWAgNHSgdQLdhea5zn2LTpEiZEuZxMppgnipYBMRr+tPM8RevtbDgUeWuc
G2bd3jW4N0LHZwU/ugCy0ZL2gVF8aefWvuo0ML5NUkemY3W7UfYqtDjUsCz0SAZzbKmAwpVF9ySk
++LP66UwlRemgI1jreFYi0E1O3ht/bY6xZeiG+xDIZIe5Vs1e3Lc2rkzg+82qu1umAJnxzWxpaZD
V3FJ+H16T082+feU9BCHH+rl0gG5w1gjW1Z6SEPZCTum8WWxV4MQt7yatfLrutgzNWl+uy9ykhJO
g2i6rg1EgoprAZRjt/PS1j5mNPqBmVzmCPWy25VG/0mTA3QPb052uD6mSIqlO5CSt/eCAsnYJawZ
J1bx3EOquca1WceW/zUNpH6eU6+LnNbVnirboDSE2KG986o8f6in0o8aSfqsoDTuQNV8/wSL0t9h
kC8fVpzyOynXawKJVQxNXOHxytx45eCzcwj27puZyvPB1HTKzfsVCFhZ73naZdHolOYuGyzoAV7h
ngyOsVGe+tORjc1pcCbziqMJBSCI8s8jCe949BNrZyJvRG4aqJ2jKKHQHVojpFPoz0sCvXnQDJdv
brfGQ9Z69EZAjAeG3DyWmrXc0SCinw3kECdktqF+RmlltndbX5H5q6muqQBaWTjNYl7qePGgpPB/
1CizyKuDKN0bxJ+vOel02JicBqcOvuDIY33nrbyfLZuMo5dVFNlZ+q9zkvnQn4Vz3gClYeEOj7qf
n5iJ3bNPMXFo986Di8l2z4ZH7LNgpqZOVe7OxmwJ/SP4BnH7IWelxXaAXs6GGqEiNw5Lrn2v7XWJ
qx5O+OBdcsX/X3rNAYPJpk80TeylWh/hgml3y+ZayDzLDw07f+sEWOrUR0WGS3H0NpteRQ0Vzp5x
iFj5L3szF+aubzouqdTtrxfTi8fafAu6zfOSkxqbIGs+JmaWRrUX7MdFC2lGLUBTd98niUTnrTRA
O30BvaECLw/yvYyLypz25cKiYxlK+GNB7R/xk92KyvziuvJSpHZxks784ivpMT+6Q0SdiXsa9bx5
CoLptQLgtsP0/d3NFJzmBKaLSqsn0xivPHvob1rfPOcCbIwjRMVehzYuvb+rMox/iZX5UdJ1v/b9
qAOMoTrNWUdxsG1QoQkEyn2nhurCJqo/2HPvw+GBH16B1ZFW9iVYsPUt9nIUVWNcrS7kgclcunjw
KzQenz+xWdcnxOL8ToJWLgweQrOWzAQMgTeURlrFPaWFoV47j9s2DANsl18tnTylPUxJyhzoT0TY
xmLF4wVmnvu5KudPKhnHo7d472I0Wa+lVRaP5kCTTDNrMWsjxJV6Cm6HCr906kFzte3thavrtsP1
M+A3jurkQRQr5YmAWuYux5gN5+ZkZNrrGLRF2FE8YOUtII1qHE/+tPbca3KaVpPEPXL/zc8ZCvgh
1bjLKZ+93tiDGAXfTvvEajlxitwUgyynYdxujUPqFa9qyh1IMv7TMsgridc7RG/91dJa71w1VbJJ
TWtot64RO8Lz94Zd62e/ZZ0mbJ7kK3fVuEdy2Sl/Aar6FX9gMzzbcPqh1CC4dUFznNnp2S2AbSi9
6gVHTu1tJGxXFlXYcfXV/i1mwkCxxMvYdPAlw2roSOvYmSKfyHe2ZKifrZHzI2SYZeklJE1HCu7e
dHOtrcqB5JqJ82DZpHH7z2Kam7U599YkvSAqxGbDIV5eYdiqQrKia9//L5pFKjgflv80XiPeoBD8
+/H6Nsv/nIr88QO/jdW+/ouD/qIzHXvOR63yP8Zq7B0+IEwO9gTuUGj+OFYbv2C4MNEoDM/lXw7n
3N/tHf4vG+GaE52Fi87b0k3/BUXC+Nnd4VEoBquCYk86KdmC/GRgSpSWTlnjOCecWVQjm8VaPmTA
ac4AtqeIfgFCy1axxkxQa2yoOTn7xIQ/82Cen50G34XtFvKVGgn5muLt+i+TVbw6k9OFwws0LZc6
vT+fXwMC6omhAvtUTLZ4czIbOLWeNZfGmZEdOiiJh6DVmSZaAWXiD5/iX2hnyGP89j8KRf5Wq8O5
mVMRhLsP+80fdSpQjDhPxrw7JWnyqe4S1ntqzIPrMiDHvHNbx7tAWWto5Fpc72q2g/zZwH7xZV6b
9d0bJZuKdl2sc1pBFy3dsToMVT+We3yh7r3HFLVEM0r4KVH1cDFaq42ZlW2SMbTKFXPNfRqTe32b
mQtxBA8LM2lOxFc4FSQdKAKG6utjU+1Ca3CZqQvX/AxNCJIRG+0QVYGcFC7sPQ6l8YF0esOiwm7Y
WQ+WX8YpbugswjjH7iy39VcNBhERHO9ppBWMQu214xnsuW1z09voc1q2Cbq9sKbjgtoRlfClwwJh
nlyqpyY6tygTjdqsyaLanJdPTbHZ5TU4dhdHFQx9/TK8+ioB5JHrJONDEErzRIGCj9xtlUusMrp6
5wDYg2abStJbYHYP2xblHtd8buzo3yIJK3QXudTT+53PNnKvRoDZ8US2DsAxXyXybn4KhqDrXMyG
LDKfjFFk+2bw1HgK/KBKiZg3w8Ocj4x5hqXoLMldQ4/ZCid+2CQDLpfQcVmv7jljWlew0XQGkzSn
Gq5EHKf3b7X5WAvNPjIHmlpY2SjjynE+ebSr7jPHbe7Kpp9jDFImkjkQWeapgad2qs9UcxdFH/cD
nIOFnfhhNX0SEZlJ6aqew4+fph3f1OBEkrN+WEnmEDoRIzVvBb3TvjN4b4RX2uNa6+s+qNrhuOS9
YKJE4cVaXkBcxmfIlBZNnF4P0EMMejf8+Rz4BjmJYhPpVcZDqPKc7Lut9OnWELDNwrzx6u8ISURJ
cH1bHIfypt6QZl0eEnJ2rND1erfY8d17JGNBeGQEqoavmn4zVz0aPfCKNuy8RkxRguMojYo5Abvn
A0p/bwp0L7jrfXEwdaHecRvUBnmJjLaIsCV5rF/LLujzN1hxVXsMGiSmWylpyVzH1TpR/lJMn7Z4
V3BZ6Nt4W/HdjlESjHPPt6LThm9NMhbVrg+GDlAYYIx8P4x9o+0FXLxr4krNQrLZG4z9OKE4Py6W
WJYjtAwM3FrSbCv3pq/TXT8SYPqCv4aENkg1oCh4chrWpKrUj4BeMh4FQ3PpM5W3u47Z+E0K1M1N
0uRSn3VxwtZSPtD1tN0MWX9D+c2b22Id6bQfRRdAUw/40/rt77ZksHL6ZDUUK06ZbNKjLV+H3C0g
mecTr56Dz3rsBByZXKiWTZ2DOX4CeB8GzsQmj2JMy99L9rxaOOrz+FUvmCSvC8oy9RsajVl3tGYr
3vBMcPxjbQ/pYbuVowLwPtmsNPdUKHIfLbVhIt1nri+VtLRcRKWyVjp85sRMqnXHk8BY3pxxZJd2
9qdc518l8SlEDFqpmJBhKK9q+tRQ/Z5LAD5O8zYuQ82l06/ySvSre9NJg1fMCkhosaItp9hA6O2h
A6p/i8WKeJQrcpNMnFHMbCFTZHYh+GLljOm3vVPRxIN9Tzg7H4PDCWrWYGLUGrL6UpMxpPOMV8C1
C47/hC3En27sDow8Or6TjLtG9t4X1m0K4A3tfEFUpSvYRkGOXQ9Znfo9aoynPguqdG4ydwnqHYwY
ESa+bp9S9p/7UknxVRrDM3gh9zSxTHY2TIu6H93KqnZaaSfTwcdZAcrOp/USpRXlx3aKJDYArlxn
1pSwPtWoociY5ymVHGeXUXB0vjnE59CELSOL6dTcF6YAjk5l43yxCeld0WeRXUZv7WXIbFmd5s5v
HeCMvXFlUWB2CtjAQrWXCUQPnjMrf+Vg2dlBhz+cRIFnEn6UcPLwPZrAUAavWQ6NshbufpNb9Dvu
45COU8eO54Qbvqwt+fo/Xfb/OTgGTBR/MziW1RtWyj9rsluA/J+arP0LTl7uFyYIjI1BxnT2D012
o224Lu5684ONwf/0uzd4Q2psmxkGF5N57/fB0fqFDLXDA5V95PZz/9XgiF3pz9MRTA/Lo6w9YH41
8aj+nLLvEV+a2TW6sz1oVAjYFcLGNABTHfx7hzlAnJwAgng4AMAAddG7o/aMs6gAgfERlZq5AWBo
qesgTw7aSMHFE81d1ZVPgLC4G9yG/r8+9z47q9ucMw6sV4MqzF2wRYtwGeb1GYIlSL0yoMtpKppL
0XYaZuCsFdzzx3Y91AvnPwXWKl0zs41r7GXB54nQkn+k8ZDl2dAt7qdJzfiAFtPxMFTkGSoblKK9
BUejiYK09XkuDVr2acQDXZOwEtDIW1rX3Aub/2xIY62qdXvDKuXZjFmG3bS6qTLkdC+Gbbi2NzBy
2IllM3chIDtLYSfHQWJKIg5E+xXU3QZmCQV0VE8FpkPLGzalG99cSeEhgvJ+dmG+1CM79ISOVTTg
afLgL2aJoX9TqpJq3ZcZ1bd6yNLewU7QcGIto3rsV20J3RETSNj4plZzPEVlIGvqr50NtrZo7TUq
3SnFiADPyMyow4AYK9biHbfKIh3aUep0cUCNgcYlG2RP6cEs56S/gXamnXQFklWnbC9cA80KFczd
sJBZc8o0bTqk0OQRtxigQ0vqhAHJd94blXJiN2iXN6oFgdXi1Y2WcsnAfGGOohanvNCKZh2EtOsT
/tDxUDZTN4RdI8AaTNWmCMyRN2YgZ+tG7HApp7eOGTR0ZFXzzqVCYmcPzCuFm4qjXIPkvq9V/Zo0
2tCGZVL54Upo5rYq3OdS1Om9hVvnTmWTd4+SPH0GXT/vUvbj577N5nuuB4GlTuQ8GefkrjLFQjFa
q5kRwTlGHYxQO2Xk3k0QlMlL1s7Wcc5c7ZY270366rUgnrzeuiRuUh00nMor2iSa+wt2PxJZSeU+
d67RPGL7LI2QJWKKL6norDnC3+bNkcAlcGrQRN0wGGS9HxHbTooB/aCqMn0hRG1dBSuVcqHROuqJ
vS1bCL8lIY+23Ve/GspmEIaUj80L212zL1kBhguUnjvOc96pV85TAR1WFqNthbY1excD73LKc5KM
HjivcbrFJG5eGfMsjrbNADwUC581fQP9PRN789LLuTlMidd+VUTEja6fIhLS/plPut4DXrOjRbb+
9Yr9/T5xZXZuELOeUshpn0bsjvVGnzK/FaLXr7S14VHedZZ3VtUcxHbRfgcpnRxBQ3R7yg1ZsSZe
8RiU/vhJd4vqdWHAerXUkG+Fp3752oHxoayTb5irDf2BZbq5Dzw1xHnrXilBNyQ4weqAM2i5bYLG
OatZwmelAJ2eUH5WuzVAuYWrA5eHY4Ce3zVJMUPIbZk1BfRcrmI2uJnjk/jNCZbtbK1b9kKNbaQS
4Gu8LwOVe1UWpZrOJkWqs9CDZsdB2nyxSYzdDlr/nK/9Y9Fq3vvsUOCKTrlV8+DD9LC+tCs7hb6w
r2psxhcCaG3ICTvZeXl6CmzpXS+qJyInRvm40lq4wyIsvrkjZS+tWsUdGuH6tWPVTlk17QeAq1VL
QWVqP6eZ7URuB3aLHUy3AJEN0mv2gOPnwaG5iGLAiGiDHmEoYwlQzP15zNv0DbEx/14pRmU5dRdz
TNTecdW8y6bR+mQy2R8tzcOoNCu1XMwZLoddupzfBoR1vnF2RtcB5uW4Z7rCkqT74r4spMQQNBhs
0jc35yRzDOd47LH5ZrUq5qO5URSE2vbNZaqsx2lI/K+lqtm6j/nmtvU3eypc6OXB1hKMapjA3kZi
GFeBC4OOOWcLi4yb3T41GkLDHPeg7yobX+Lm6V0wv9x4OOGWMB0tnKkW3i0McdCbaybcsF0IkGiG
KW5kjuYeKEdEgz5/o7m7eTCQs0+plsiIX4o/qYDpiqEuOOAmmy/asPEK/ZY6G9E7vwrNfs/bzrwY
YISpNuw4tBMH3nc4J/iS0wpIRaV/HVhlecl0wShYrN8y0vbYzBnh7Hl+Fnr/SCkPeymjzyIWRpxZ
WYLEOdLSQc/X4L4zerHXXJPaRBu64zHVspuqnNIYKTlBNO8NOE8O+yG8VDHf928FO5uHziQtmTEo
PqUeFDsj69uzKtiB9AT0qmtHgOh2ZDNdi0ZPj5qaF5wetTscYO6Ie67cmlBnoO5yHA/v3cxKBHio
Ud2Wle2/pG5in3mFsLWpy4yEw1YRSd+p7+pEc+LKXMTJoOMq0lGSdovU84vWU1fpNo04DOM87uxx
Hj6bPbj3yhdNOHnll0EaX4uuLaHUmetlAhdAMZNU2Z3tQ6tvpCh3GBjMiKYU+atBydh+NJbxsdBd
Z/9hmxYpygdYAp/cqZY8orzKG8Sf4aACVnCLpBcVjrZl7Is1AOgAwB1bbZ9pJ4WrNbcxIDbqa6/b
1ZcOyGGcAut7r8kM75cV6AO3vS+ZX33vy1yeAEBs7uASfrXDf0scLwgXuDZHOgz0k46ZYkekyYzJ
ihuXtdWKb0HhO9w7M+0Aj5PuS5lU98VQWVhEizymVqY7Qf9o9yMo/qNlCxl7M5OXxibnUJrZdJXX
grRLNbM6HAxN2+kYJyNqZKa95cnm2+CoPOK1P4FDN6Jxydyjmiyy0s71agO/aEi14uINzFgYzrdO
b+/HkZx4w1qP0+J64Bat0busfTIo0guzDP0+L1cmjIqG0lIXN3Ta33s6iXXZHVb2vCwXSrVpBg8+
LOUz1r40ppjHD+EumqGbN4Qk6ACTa5XGiV1dW7WmPQRyVofKHYOjvRT4PK36HirjHb7ILIYMmoer
IMzlVgt42tHYUeFXHUA1iN2w0ppmp4J9QzbChp4sctiaZ91qA8Zk7u3eExST/LgW4LcDx/jeJS7c
z4VugxzLakiayOFBVmY8D6zxXuGQ+JbXC3ZLjctPSO3o0it072p0vwY0yW/wCBS5oB1Pcw2YiBY0
Vib56p/rYbmvcueLnXjP/ztL/X/OUrj0DJwl//4s9ShG0pb/6nH57Qf/6XFh34R3jaIVh/aL7czy
j/OU/YtOyNLCPAYH9SOG+bvHBSMLYnuAHBygunv/PFLZ5i+2j0yPLQWnlW5ApfovtPiPvcIfBWe4
TQaLZ90wXAPdm4DIT3K3zmIpSTrtCsVlugdlCBWEZeyprtZy77Wj3JE5Mh+sykVtEEi7xrQEJ9/w
IVGUQj0tpVtfWRKQH3kTH8OJPjkhZpAmInEBz58ewD22xYe0tUCUD1OY2JvUaxMFGcs7RZqF9WDK
LY/bSWiQ26TFyaaiuN5Y7nYJ+b+zK/NxaOgXbFsTHiANcDe2muQTBF4c5cAUdwsnpXddG0lfWM+F
KH61Wk4wAKbvl2AZHgr6EQ6dcuwmtIqxfsiRx86YKyg78Dg/YnavywPf3XxXVPRKLmCfT3U61/sC
tfls90kQD3K0ItrBVxdkhq7f9K5mztjSl2Q3zTOdMN7cWVm46LQ4bjiFPap6wjDWORe9949QfB9a
nWoVawiMa1rRr5pkrnfFzHSb+iQ8yoxOATz3STwQvIi4YMTebwzgJGkJvIODGJNgH/Fh1Vcr6JvY
czTvXBeMl4lIIN7YXhvPZgpmdm4olOEpioJeVutj5zTdTi3ZS8AM/qxqxz3Ntjd9bgxBvyUqKPds
SyQ3bb/Q/lgJoPxBtDVc6FdTk1jrI+zqEjZjroSvfSMGa1AihryvrfHIrhG9uRFyjbAekDChtpeT
EyduHKFW498EKakPdqYcL8IeDVAdalMC/yKPdfDqhsbBHBvx7VwjkGveoA+0e2t1NoT+Kq2JNHnu
XLyyB/Vq0CC218pVK0OsJTVMktEub7Qlt1oNL+QM4fUgfiwhxW87yfLHipJftC0s2x/rSy9phm2Z
uS02+x9LzkCKfNt59oPoC3WPIF8fmk74XnrLMQZaUczKQh/Xg722/cDTYkH0flYfnYPa9FFASENl
RR2hmeI0MmOdHPXWVViiHurztcpxYnYx22haDY2t4JC00nyvPloPl48GRNxiEBvKrRgxp80pibRR
Yvr8P/bObDluJMu2X4Q0TI7hNRAz50GkqBcYJYqYAcfswNff5aGq25Xq6szufm4rsyylUlQMANyP
n7P32ggpjZf0kqJIy40yDg6FuikuOYt12H6INWnXbcMp/rFmE5cgWgST9ByrxUv8K7MxX2wrqnSU
4zrNHqioS8Lj2KZsMAhN6/OiIyAbHQbJ6YxcSOQPC01inRZJPaFei0xnSMKDcL61KcGSZULEZAuf
487TsZM4sWUE8IQsSt6AebOavc47IKpS6dDKTMdXerACX5B04E7wW51vyTZL1qUVEntp6wDMVEdh
BtInFZO8M1oCyUDqHX6zAdEzdikuuU7TzIVO1rQuGRhmPzySiVbf05xMDj5d0NSaxF2YT8lzfAnq
vGR2tjq+8/82xP/WhqglkH+1Ib6+k19WJ0NT/6vkk3Ga/rF/bIfsM3+EHG28f26I7Df/3A5t9w/f
QW3JUJj97p87oVZ72hzzITB6rksY1v/vLrokIrggIZlYMydCbfw/UnvyEv+yEbKnApXkjmMkbjHn
+09Qy7VZ29HoR++hIlZgjepMjQ/03zSRfW77b//yxfybQa8WQf/HmPfyYnQxmakDd2fELH4bMidC
ueAABvchNRb5dnHOLyxrL0U2cJTEQyDfEsif7+GUd8f/xUtjoyGmTRcRv1MtM6Ow1NBY7sOqHdV1
SMNoNy0zxlFfu5Tx8iJi782OE28PRT/7mxH3n50Q+pPTs7ORTzH65ML9/vK2k8F4z0vnoeQgChjf
mIaLnRWbbob0JNuoKgj+RqJv/7lv/I8X5VZxES8gYPhdx1tLpnUJp4wHOFb45zGKnOzKwwzj02x+
uTC73Iwx1Ga0xq4/AHYZPjwJOa3khOtELYOiA25vugQ9J8Z4t67wrrzApqUQi8m0rqYLKiDjnEDV
gkk/3aqyxjP+15fuz9L6Xx/DYwnXPXZUzr+7SAIMIqNCzPNgjQb3ygiyQpUjDoEACegzvObmSmnQ
3F+/6u8iaH3F0EOEnh/wYPD/f64QAar7uRKd9ZBrotkv/4xfp59mrtqHC/FVoHq65bDJ3Pnigf/r
1//PDyZa5IDgEw/xHAlyvz0rTL7qoi2UxTFIwxj1A0NsG12WCYP1X7+U9W9uFMYePFkgTpAv/T5g
iBd/qE08SA9uFsLURFtQECemGzuxAzREFS651aann04TgscvqzQmTXWPHNT4m8v97z64A4bDoSoX
QFB+++C2azRha8bmw0hR1UYuvdvm2uZAOjE8x8Xx15/93z0kGMb0c8n/mP/8JsuxJB5ow5nsh4tR
vF5SvBkXeuaokQcV/cETlRR4tTbjLr9YsNHdkdxCBcHGDV6guTI8oApJK3TtiUT/eiiwi18IrGlK
9bdlFMFTJpjizOeQmqrc//WHuOCH/ryw4u3i+pnY4NAs/c5FzsskHoMltB7iOMekd2EwXO4bJK0Q
IbrKiMqAyTbt1/D6Qobj+KzdQUvYHuWF0ZoVLnC7dV4x2VjwEz8uvNW/fp//ZhXU3HkoAi5vVpi/
+cEMZY8T3SrrQaw+X8jla7Yk0CRLwxAA2P3dna130D/tOLgsuKs5hHLeM4Hq/PaK1UBiCLll/cMs
MZoLkCTvcaj0PxwQG5e2Zed4cAvAjoBBMKc8rTf0V8OnDN2F3CD9Hz4cNID3F3iCafAQZI4bXKMX
aq4uX1HPrgHxI9MQwslvrhb0X9d4tdwTCYpAsZex+RWe8F+aHfkEv38sPgnX2dFWR6aPv2vJ1qAI
ST9fkge0rkvEkGeFtOAb+V3rlMtwrEn1mKPcn8hHtgWYxSibGHnswzRBD1Dyd5vRoshds3NUuWY1
+HtcesZwTL2eTkttJYuzMWIRr7BjaF7DDpoNSGtVMmxNv2mQ4SSLRtCFfspJ2TZ5MvJ+JhSuSj1a
0bnupwayfmCIkl4FfZVf099rbqc89tttQHtr3Ei7pL+FQxBhzFL+MIve2pbUAUAKGMVI3t+Ufiyi
WTysAmm9zQb27zMwgArRjJNLLU+DnqNS+tAbWnSg/HxkAXQvfUO+jHUJ9tWJff8pDFti3Yg1xfjZ
2VMLG1MkHfxscBAdIhY7+A7pBz5IXfVDQZDwiuKhHUeXKh3/rXGKUa5d28nI7EdO8RkVXfi0zJM1
Rj5juu7BmOmNUKUPtcCRYWOehv0m5b1PnkoXqdBN422Q43ZL0pFtt+AeIaIDCcAFf9JC7kx2lAaQ
Tyj8eXeaGtSHLmVCHQB8oARkIZ40khcfOT+2+L0G1WgeSkDn0t0oKy/9axRlBTCR2EqtgHSRejR9
ecbPgVXfcwApGAptEm6cpkrJb85UcHKTjOSVIhx+oGXzmk0CkpA2N1qF0KmSW+LeUFCFCGjbBrwH
FJavaPazsz0xucM5Y39fhqbB3d/2B+bX8d4mhOhbFfbia+PgP2k9mX5wo6ifCbErw2ZNk3prjlye
KI2H+sAgVOBv8aeIG6uCiIRpVimM2Kg3NkEzfLhQZSKMzIl8NgQZepzMg75wz3VdhtWzT1S0SfgS
zvHG31b4afQhecGei66X3hNu7gIQD8wKGRVuZljAGxaiX5CcFFYovxrpxOEOW3Bea9bmUpFLhwDu
UDLCe2yKgm+6NqbmykwCiiFWcPe9DWbwQYiMcVMT+VN+gaDLFVti6DrVsiADmuBDQdZtcNtmC3cl
E2CLzdStW/6O0PLRc3Y9V9azVi5qljdGZNIpQQ8PqwD7UM+lLyaW7MxNHkY/oK28LkCfY0GoVZKZ
1KvM/FiNKoDVF+T8xfvZA6w9gdth4XFZh3zczruqgxqMUixltEOKOH/90greHCcOGOGaazV6mEWL
pWquSOy2n1tT6D+kETrDMLE+s5zFdLndEMUWsA5+J1kVn2nKKHxoB/Ebq180xT4QfDkdcJESZrPD
n+hSK78diccI6f/yri7ux9Bv1KMtkL9Du2RFvayR1HDBdSzYRP0c/2LcBP1HG+qvMtQQ7p4GFOIq
/W6rcWQg6DD5uW8gVJHQKbLlHjURvyywFxOnqgkmSQIvfVy5IpNLZbjYeM8niyQCVDnL45hx3HDK
XMO3bKzoA7GhAAqoHheb794iUBG1K89vjghx6j+yhpsh17+aOm1eSJgmnMxiAkeu52JISfoPqcGr
bZi0b4x0qH5V1i+Pl0JhJZuR1E8NLLQV9f2FwNTpWARlB/kHsSA+34XGFDekC9zSvzegtcTmbd+V
RXPNbcS1s/W7rZuWjafXiLKYd2TmJkV4g9BtJ6wCqtOoCWVLYcOAjzG9vXu95ttMDUivE3RG3vnE
zwCvambMo63RYRu9FDijLlWKNR8+fh1+LvjCBTAJsFSxEIvrGkULkxl5rnsziyW4TivhIo50sBiz
7fAGpa2gxQRGPefYAq34e2mkvHh9eYQsciTVflKdLoPYeYZtNz8E7gwYPYSyxgkioLjjX8PEYgOu
XcHa1uijCqrF7GAtzBAvcCmPK31b945/4uM0V85keI/ZMmJ3QYjPu53GrDviPiYKQt+eoi6tW5Ok
VvpRcMKwNkyUq26QL+ONnBnbHStoYVRpXs1dO5Ic4+xgQPJmEP8xU3ULvrNBG63VlPnPeYHCBIgF
zK1fcKwyBY/ECJXvlD4on/+yCBSlA+4gA5NHVGwWXnsLMGoilHngPP3y1Qw2AfIC5dhgyTdys5ij
JlxVyv32iO6Zq4o4D+QLGznfw0wJesHUgztV92pJvPcuGHhezbKqMOqs0N0SoM7XXdfzTi53oqty
q7+6oLQgKbFgWKRZMa5M2qS/D1Eazqeg0Rcob12WJpugqiN4lPAlG1YVooJdjX63eghnNnbAYJph
blI9AXYX7452ttlGwBkgzDmGuCqwnmcGfCgf7MWaNqzzMOOXLJRvXkIzOmqtWd1fPiE7ETVy77EC
dQ3U78uBdwWe/bZqLh/SGEz0LN2EA3KkfR5bfpM4ZS7LheW2omgGMarhmpdtkzEgd5QsDRhYQcpn
X8mRva5tUl+RW1YoTEdOMvpb62iBhtt8thBYdvrtpB6fotDsKzkOPK91it61LGoeKzTkzP8J09uP
fWkx3+oTliMGX1mEop/VMe07JC8pt/zIDQ7CLc105Mg8+S0KYQEATpBIJx5Vh2InqmeNKDY6U7y7
Sq8s/Onw5eIHL8sRGljbGM2ObPe5PFeTx0+XY2q3T5Zpz9wiiAQw/enNJcsva5+yccKCXWKRpxQh
OpKhxcB5Ja24Jy5fwK+1SB/cJx2vcFlYGfay41zu3TjRWDU1YDtVfrZ879iGHi73p4ve4JDTCDiQ
auQWN/4YcIsApuiOsOmnc5osGKN+3RDIfIJPiXVswmAGQ9vIa/QFlzgLnAXPl7vCU4VGSJGmC7kQ
Y7/V1hDohO42FL1WvjJ+tpCsiZqViFAlI/JRcfeHTmh2d6Y/kDFX3H1obMuog8TVHxYKoQ4VkG3d
Wi4fgVvOehap1yArKBOeLB/AzCO2ZsfZw64j9SBvWO2dzLpDWbc+cFLnpjZRG4zRoAFolxWQ8Qzz
9Sb2+bKHWJP3QoLeaAP7M4+N3oAwxybOMtNLH1gUmqSb4j2WUtgn9ajfbT4OGkDWLrxuIheocJe0
BslRjf7vQuEnEj43MY8BdzezH2Obu53ClUgttD5NCFnVcSA9Pb2z+hxxM5QJ67a7IPRFMPAKSdZw
t5sWCJvnQYwUIYlRgE+YofDVaKH4vD76ABdSxNMYqOrOdgQu5RgeO7zKI6pec+NrXC0AyvwzceD+
+3YLp4jRcEE2o8MDTMjWI+EP7EhLNq/RQMszpEJZvJciB/0mMskFbcS8KjSEubM3axTCm6Qlog9V
cXXKpMxvHLe3rIhdszpxslfH2gKQSASzrG/ihoDeUJXUC57mb7oUmVqhbQ/BTql+MM+tXvzPeZzQ
iAzTlJpqdBtOMFjHTkZjawSEr0ngJV6apyS3uTxdJflnG1p8SY6A9kAHcN4E5IsdHXQfSP0mapxK
l3RtCq8P6y0VnoIpCTuHZ8bnLihAdV/NTsijGqYt+hgTNvZ9vPo0m+yG+sDFNkIi/GUziVPW7RW4
TvGzocZkdwkl+Da9h1sG4MU40NzNy8Ewge4oz2WZa3rIwJrWYKqPkQipDosotMJMIwJnGQIbVSIE
Pz70H/a6BFvPKZBDczs5+9qz2T871NTHsUpYrVYdbHSht1zWzTAv1P0KgcXBbV/zTJS63pQxxFbo
QtBdYkn7asah93ZhuTYD617X8ggNGuGYxUZxNhqUgolemdcVcWDE2S492gI1kjt5Zn8lJHga6j+k
BKJow2u09brCaKFeG2Afq6IOiObxV9M/cWBTw7HnfINhZuwODRPEfUmiU8BZBQ6HWazWM7hdWnZC
QzPp8/CV+DnhOJs4hux3uAAEPeZLz8ziwLK1mmoi0C51q2bg/SqZhVl9wrFHdBWCtt0nRYWb0FsG
e88rp89pN6ovyAPX69Rdsi8S6/UWA0HI6sxpZyXy08b57XuViYLFlcY9fPCGEewa1sHO6YivtxNh
/BilIz4AUK0/S6rKz6ZU/ctsz6T6UFeh1JO9eW1RlJFWGsxfySH2AGXGcYkZs8WgvcNR0J6Fo7Jb
CB3EGeRe9lrJIXnyqPFVNFYwr4pemIclEMtt6Mj4S2r4xY8GsWy3FTUAQyrlOkzu19rgxAq7dcbA
OJiEBxM7+Y8gpv/DevyN79DheE7f6L+WPDz/VO/9n4Y7v37in1oH5w9haga0RbPY1w2u/xjumN4f
jHbIK2O6o9OjaeT8UzvuEfrm8Z9AM9EPs0Pa3v/Qj9viD5hNQvfJLslq2BX/B2IHCwXFn9pFAoqy
AImlRxDcgw6v9edetjmgEm6bhoAc9tjXyXD9TV8uPwJll7cr5JpdaoCfUFVTPPpzcAMzCBvQlLdP
soHOYXb9eVyIIG4Df71xm9E4LbHjxYepydN7TnnGOxT4hoZKY7ZHN4hxI+MypNqsgc85D66bFXaF
6LO0/NNqdYF9S7it2XzpAQGS98J4u3EO0CWkvEFRS989MoEEKxzU4TRULgsDydDQ1pgNUeOycbdf
ygBSJZwh4KbWGd+8R8sGUfew81PT7fcpS448DzQ4Smz3dQFCdqOgyzFbpla3zn6zIBJdkp68sbWx
GtRgbqyCQ2D7iziRaS/MeFMsmZ8/x7QjiBSz/GJqt2QHNe95HQcferkEzm33sKB2OilygpYGKM4k
lLXL5XbgLfSHQjX2FU33VcMUwvQqzi1E8vOAb2nPgSyfdmuTs+AHTX6sErosqs4GwjZqZzjmhgrg
AgTibZlIpQDElh6zPntKsG5xscb8prXr5pjb80veIOTOEe1vrCoEfzInzCTaKklfM5XRXVqm7OQH
6qZxu6sUPfVrn1Q1pIP+3qkU8vx6CjGiJ96PQcUzgSvzG4jCHtBqGBXKOVE0cgqCxEKHOT8Hgfud
eqTbOXExPq3BSLbnalSHka8USG+j+UrzgSwjVPl2fWDU9Dit2YtX2qyg2XC19s28CYvkdsUKhHZ+
eGuqnvK3qY8FRzfkt85WrRXTuAUpsUQ/Ai90vU8TUqALu3iR9B22Y0fhXFTTTwoYj0jnNb6fQ4Tr
SByNTThi6+yp5AvabAd3cmGkrtOdTT7xdppYeTlqcrCd8ftwcO5ugmG2d75wzRO2hGxfq1VsiIBI
o7Vvg++oYKdDNYnse5C2KJS7ZdnJVhhoexYXB0DyEx9ecyeM4UkMmXqqq6U8oGbJ0PPJ7EhnDRZ6
ZnobvHAAz2pBHDeCoxPrQrrvQOjtE07UwFaM8DB5M2UFsMYhHZotoncQ08mY1VGssu8NSsSI7Ltq
BwqNKtWsekJ6nWqDPAZuImfBjTCncofiFkK3rZ4ttpANnYQX0Nwn4CGQ3HvZbsRgvIolNjdOofJz
2grcctLNPh1kvd/G1Ud1MiCm4OxCB6gFpjIuZnENAmS88sjaIUusC1psKKvx2WAeQanNhi4AeAQm
zr58WheIxso42oU5PnIqnP2nkuP0PVyjqt60cZdpWIO3dxqEFLGPURV5yJg/9141oP211uTALm+f
6zHpOBs4A6/GjYUmPZ6HHyNHY8qGabrP58KKponbIgmnEgukUstHK1lUd4nvLmfMb/WR3sIyIxjm
1lIR3T9TRQRWCm3dnYdPC6w3XS1io/eeGsf0E4UG0PFgJnwOnE4r51s7EP1bL7hb0A25ZDhbU2Ve
pXVYHXCg0MpsDftA8BafrJhP/pJ7B4o7VglFInljJggfnWncOHLVARGts0M2TnpPQvKXHaxfFZb2
Fz+T6rbMjXceqVd7zUzyzIoGss9wHozWvc1Nu9hStOQEd2cfcR9028yW2QvTKTrt2KOzGxudEb4G
bJzbFZjQPRE3X1CgFygoQye8lm7ZnK0Q05DvTNf0SuSj64TGU4HO/d0mbwhZW0hSSRVSW4xJymOM
WcDexaCd90u5mDdevDRgg4Z+mwzDcFv2abPj78HqbJjLodNPLW4AdAQrgN+YWdjOaEuoOfAp8Ohk
iHr642yZqb2JtaSzDVY6vbFXP2CRe6vHRhzdqQp/dHb/4CsXaWhf4IB2ggEsvRaO0m7c2c50cjmX
49yxHIf2jBw+44aQqdwYjKsFCzB0W6SqtUmLTTZEEC1E36B4tVgPguU2Q0V8txrmdEOLIseMMJK2
VaNZVT06pInDxQ7hKmCg0FUbc6ZoDfOcUYXVHUhA7FiDhxvibbQaj74Tli3uRJisp6FwBbSfTmwS
a34cA1gvRdCQwqB1vny28NgqTk1LC9XZnOIIJzDnMS+sfixaM2zqeJtR64glzAyQ2VpcTIxz/4w/
C7hSUCxb5IDhth/aU2gwj+kM+ala/wvhbs1uDRFIm70EZbOEtBtcRHRpreCFjJU607770Cnf5RCP
mEtK3NqzaKPS9us7BCgmTgIubG0u+X7WeulVK6cNraFuJQ53vFnIFRKAsUbAZx6Z7WD+LFjvWu/b
qrXYtVZlp8XwzaZpzlmBlrG1IGOMHVygkinpNfcAsYda1D0XxSdGznCv5PotkTrc/iL/zhcRc0AE
lom5nqUfePp3IF0zUKOhu49pI0SpVpDPbjCxuQON8swEF6n4lGH70x2ycl8KCoZJua8V5uKoKnpi
2AL+qrXDKyVRuH92oM+jvM/xLbGIbnwtZycAI38IOeWdzIvQvRj4GtC/j1VsbllMYVJBDXkN6IpH
7uA8ZRkR91NC9ydXAeu6l5XfsbnbWPHptI5u5e1pNC4RIuh6T2hMdW0zgtgNy+pGk7N879N42Uzo
XDczJ5fNDDMaglQbvBD7t94XHMz5QleNskr9UZEpX0je/jQU+RuPfTHc6ESx59YX/Kxjolgb45NH
RkdklCEDA0YT92KI8zc/955QI80RZpNb1276ozMGCb3pNJfQTjhq0YtK3S+hKAi3Fl6HkSPYuWvs
2cyw/IQrPUF6X7WJIgN+bhEVaX+IWtViu3CdN7a0mjv66sPRXJV/9JUIvs1Fb77hj/6Ry3i4W03H
yHcTo8hjLgfnTlTeRCBZrmoNKkMSC14sCu0JNWssBHeEWT22QSgewdT2ZsSqaVBi2NKOBJysz75z
AkZdfZ5wTVEYaWJx5x2ktASPTI0Z/dj14TpGmFa8LQ2bJ0l7WJ+WrgNiJL/2oPW+10l7LmdIwNu8
AV/UJs4HjBnxVHOo/oHfyKDfBt2xgEw8qpO8mHuyIs3HrRKL+mFqG5C8GIK0NShm8byZUqM8QK++
xzx5FWOX9om8sht1tIw153b2Jv8jTnzCL+3eJxdLZK9Q39wba8zEFsdcuROIOUGMyxVjfetXu2Zw
msfOcTs6+nwVt6qwYbmbcYOPbeAsu13pAdPwVj3WKm2ySqwu38fafIUQyN5J3tcBQZVxyLFFV4cW
hNcrq1nxyhY3fi1nZT4V+RAfzdzPTqaYqXjj1ju39QRJOzP6GC6ON5cviU3752oyFgAFawrrHcZf
s0lNzNMSeeTZ1ha0tFJWsVFuLQnbSkzCzPvugU7y8GoG6/hBnN10DPomvGryfLhzk7T70jiiK3j+
GsbTTutti0oPnqiu1pewG4gG5PjQzzjXWGEjzkljuF1D6QC4K+Uy7bKc5+EKATkt8EAb++Y4WL2v
CWEN65bZJDtrMLohD2KHNRDAKLIMt3C9W9oq6dvkz6DooIk/lWtN0AkuSuMG/XP2Flei3oPRrlwa
Rqo8YQEk7zDIk2DjEswSYNnG32jGKn4gCB7FccXy2lXhE1ARUFGA57/X2ilppH6+94Y1ueouXsqL
rXKopurZSjGuOaZvH2btv8y1E3OpBhr9SVtG0ljLfiM6KfazdnCWruhoA6zonPMJGfCUW+N1Va8j
bpm8pnmpknub8NHlMfDzrrlTCdEn2xA4TOsVEcIim2KhkqlOPdiMo23L/oNyMwvGBIBqO7tPMMS9
gpbouCD77fpjHqZVSFAMIIqrUrkMo3pC6HHWMiF1+pR1VAU43aDkOcch9cQr0R3VuF3nhAiNruBZ
/I7cMN6adMKS62yashbCEu2KHfSNeesh/2AWixSX1WfommvsvvI49qH1qFoI/xWIicMqvHQ7DQtQ
vbmTp457ckubPruWuciimMbNZ9U17g+zLpDUdhnED2YJ8rkvwjh7syx3jCrAEmDgvZqcmnUVW68P
gp+Ij5OjN1aU4NaAaKnNOv9lzWdzl3mszruQqJt9b/frOxon5ie0szcl5+PGl+YB4eB4Xu12eJAy
k19T5VaP82yJ8yqzObIrV25FagE0sdKK3myBNbExodiYrYY7FJMVdV3eMMpvqy02dPdLTxW5G5QK
GdRb+S5hr6M4x+Co7G7YjaV/MmQ9bRsO7o/IwcN9h7DoXbjKPTLklJu4wHZYalKinzXpIUucads1
ZDs5WeVxeft0/l6GeIMxId45iCQ+zBrHFe+EViRdL2nby7GFxE8pNSbXBUdakhdDd95x37R7iUZm
1y6QfhC+aUZhnqW7Oa5IQCnZxmMIhd+wKRAKFPrV0chg8hlAtRl4eCAK4Rb1ESlEC2Ym3ZqOXSxj
oW/cDc66PMo5PY6qKG8UcGiACLXTUYEbJROENP0ppefexHGWsdC2CfNg8DBFz8I/yjxamLpFMHMw
zuGpYNOZlwegaeHtpBKADjVA98LLxA4QOwtm3zTnzLTugwBMRN8T3h6N2mbp1zkmTDB0FHZtcFsY
LSqNCka9VcboOMrQecOXjGlh1pnFVZZWb4bs3zDLFnS6g4NLN9IkWWb6MJmGH4PMXE8LwV18fyMW
7Ik46o0ijYp5rEP3wU8gGK3luwiddDdxtYiHUF8JEbpKE6LV1xZsS/m1zzGQ0JY0m904EHW1oam/
8wJariUh3uc8Yzpd4IxGd4AogprZIrygZrS862iJj4mr2ms8jTV3S+8fLLPwiTxys2s6l8U9/QfT
3I4u9vvdBMXpth+ot5kH29tWt39U0MtT2DLhhC6yHpM8MH/ONUe0fMinY+UO43Y2WhuPHI6CQnY/
hlQNZ79CTGQiOznT19qm6SIRs3sEcNr0lMHqTA9rkSYkorTfOa9Rii11BjBjzatTPcqpiJKpX14x
nIIgmuYbh3HAC6XUc2a0beSDNbxKPWeOWrVSODYp8KYVQQPJAN22nsZvodXezBZCpTS3X2qDJQ90
FYHLHlIeArqD11QRc+m0HRHGZjBFDLjE89oURAuvhX2F0u+a5urbIP0e3mr61HnWJ+pI6r+F6qhO
JACexn5zUqtEAVi7Hz3O1a2ZdA6El+pFwRr7lLLCEJLUgYcXGVdwZCg5QoTyqsdgGXDxNElOhLcM
4m+Tyah9Q8h5R4NimR9bvL8NRsY4pu00zPNe9PSqKf4rizOOwmg4OuFjzYI1bOhDNx4fL/Zpq3fp
YPAkVDvPLCDcYhOY1wwU05LEWy6V9G+KXMg7WH80CayCxC2bIHVrQ6hJSdZFUFr9bjRTeWtbXnDi
F/wnOvifdmI/unnD4kHoxhnYV3FeBJsr7KYfcUFO0aEwCvDxCAHwXTNxF6U6r5lP6IlpvXRsScBU
sP4zg6IXKGsUkqHuslueTn8mfCbG43GwBZVw0tssCZ7qiMTOGzCHU/sNJOVZccNHgPzNU5EYN3HY
U+uUpIbmrX+WFsgLQOH+zi+88iwF7T/cjX1UU+rjFlV2FLvtdZdMD4y8Pswq446PF7ELVf3QujgW
acz4p9rFBu4bQ3rg7EIDca2MO0Zyr5nl9leM/0BTdl4WJaVTH1JTJgRVVBaZkxzOOjH2p3pITDoX
QwOWnjSMOQ4fRsOkDRdj+Uyb5VuRWHTOhsXZ4+AhnGNwviOWtp7mQBRbT+EpjwA/zD9F709PrH3Y
Mz0BXslsx3PX0owy8Y9ZsUE2WQfxcOtkmb3rzKI4hl59w7i3Z07huOPWzuZw3PmJVfmb3EyLMyip
yCKjlfCVRb73aAveMCk4sGCNdf2B0SxWkbUUxnvjVd2db5bGMWfD65h0+ookjLzDdMQRiaF7jpI7
S84dEdk7B2XTd+osHq0EBG6WW8FdMzvxzTqk4w8j8z6TDpQB+fFGf25pQz+sChOYyPy5jmRmzl8C
JcZ7207d9bZTQUNqoF81B7qgFTb1wZHaIO/trQauGNDyTG2lnTE9z9ZFghPAIOeasXFrZZ2YIsFm
cMzi6XlJxBcqBPHUxkkDYw3ZI8/BsvO63uJwFbzMWgeGlNl+Soj4isj+ugusPn6vFCobQlqCCP6/
nW1LHTF7NdsUNddlTWu1Hab0ihpiUHv4p03E8M0byURi/dl4+NTyQxLPSjeJmPTM9MKoaSrP2tQc
bijv5kbC5vSa7qWTbotuOAgw2zN9goBk0uNbyGeLFtaFN2ZOoXM7Z8J8nvgLvG3QjuvrWJDKw2Mc
0zSiQU2KUw102xklMFpNJIhMOWOjbusMM7OURH7R4NkMxGRTMS3zgOZtILu3G3QlxCrzRnSI/83t
UlIpijEfjjIghQ34Z0vRGrj4jhOjnCIMm+pJjHKg+WQWkpCMhQhuaSO5L+2eUBU0UTDdEiQEW3pq
y+PCDKsguaTKdmurHet+z8Fb2WzRlKCV3E6O/Jwpr3eMCB4Wg7Ke8Tt5z4U3bBkpQhbN4vZBJZP9
mmsHIvgrFuy1E9Y9s0XiYcp2Ch570bGfspY19yVAkVfDzcazk7b0ZXQu5U23GMNrIbV8qpqXgy2x
u3B47Z2HHsT6Y2jEHF86Kw6vDCNFslhmxXnog+mJ8THNUCTJPKVNzbKKLjTAKB30KZAU0ec8lLPL
jjXOdAU3Thcm+S0d/oH9JOyc8iq37EXsB28WXOkq38VDl+QEJ/b3a9LD6vIWae8Ah6hnc/WTc+6y
VOJXWz5LxvtvsdVTqKGzYTxNg+k2DcMsQV+Wta+jJ5r9bLDrJo3LZsYtteWwk+3MpM8P0iCEmwzs
6qqLlX+aZnPYyd4rrqVVk/Jd+JZ53azN/AUU3gDtSzEETo3ZjbwOyLkDS+NBFq28JcotQARlJbt+
WuVh7mHrOLLgLjG6ebgJysr5SveWvCyYaM8m9d11hwphPw5U/7Qzfbo0Rvq4pPkUkYYIC5dZRpTI
vroZh/CHMVkE9VgVgJBUDFtjWa2bcOLRAI6X7rIWzRtC1XvARuo0L2I6e4a/zhvwLWBlOHWMVIwR
/ebu3EMDvMHjX1wHXvi9xqmzm+IFvEKwvCdLlUa21srGQU5b0YoremXd8gLaJt6jv053ElnqzuBG
P6ST7CN0fPaJTER6Nk1RLzaNtnWbOsraepaJ5U401LLm2r1lpbsQSpGux6VTHtA/qx/vA7+hD2wR
9bithT2Vj4ox+XZJ2WxygRSSftZUXBuonGfB+IYeK57XpUn3VhEgOW7WW1Gs/L4ZP/SOWu5mQi82
9lS8hL391UlYrIVR7zKA+ls6Je9h3cGjQTyynec02ZJnZ25rXPJ72yrc4+ySj53kj2sA8a1xhYB1
Df4nSdY7UCLOBiD4q+zb/N5LxmNs2EcKq+EwgVX8ZijGIDaEAYTzBB+uVMiIIrD7QHrbqGB8rxB4
Pcxj+wDOrFw2ZhOwtSPmIAuuNO4C0GdRbNrpqa1NGzG88eEa/njz/9g7sy05kW3L/kr9ABqAGQa8
eu/h0ffSC0MtfWf0fH1NXKm6Upw80s16zjcplRE4OBi2915rrtIuNKztUa5ixmA0enz52g4Obt98
vMQyOR51Vr+cZ7H/jq3/NLaW8Gp/N7Z+aj9Gv0ytv//AX1NrqGLvTDwRNL+U5di/TK2txaFv2qAZ
TMIeTMlo+ocv0X6HaR4W7k/efOHiVTTxDCyGHZdBt/NPxtVn78L/eFn4RAh/xGLzOk+q1duAccTm
oKAmcJI+Y8WZRgZq62kH/JJo4FyiCx3BE9GDJVeQsUzzxZom1ISxGm/PAhiEpuRvs+reJqRobfPY
QqQ3Tc4tq2xjCjzcI6jDlPe02VHr5LlC3oMLeyJbbd35vefLJ3ZKfk5nIgfkp8IBiOPKzALjxs+Z
UVxgl6bTuLZhs3jfROWS4XIYSPEZ+2PodlYcHANwIckFPp26f0B+Y8oHoyhdOnMyskmtSwaw7VxL
yY4EDeHa5LC85itmhGFuhxBeYbu39zqXiHSHLL4O8jyijcdCth4KFTwWuR09zm0pDpxUucnmzvg0
IJd99NCVwfvJo+RuLJ3rFtktDf2YNLQy6D4GcfUV5Q/tzZit6VqZsNz9sielcO2Ps2sXF0kIwBsL
9Jwy/dkOqFvrk80eubAW2v14HYVpbxwh2i8poPi2pwdjsrqZVnmYJsugpXJsd2/HY4SOMDDLtj5Y
ZhhYuMJz5ufpeA/CJNZXFVkcBV9C7th23h//XRD+d05l00b58d91LM9fdV4W7S9rgnP+mb/WBNd6
J1Gq+YpV/8zCxij4l03ZFQASpWu6Sn7nb3CkH2uCw5rAF4U4AiPdW2wHXlKLXiw0RMt0WEn+gZJl
seL9tDKwHsH19l0+IQdZRDO/ylg8q+9mUu2cg4eWbJVHkbeCVSxWP12TP5qUUd0oS3COLHzCZw0y
F+/VTynsQQetVpRhcOgSJKro5n06WmNQfihaTAu5cgHlgmwmTG5u/5SYtnxfP5/i+eDQzjz0RLSY
uNi/HjwiaXwUKQkwofQRStKUHWj0WxzXMdN7dpzlx5ClyafdzMC1maf462jAM6DsUWKDgQ4hOprU
fUudvxa1UV90aRndNF6yFD0ZqQHtpKttwx7hqmvc4D5X2bD5/QX825Mg18i3gCQ63EhvrqCpZQVL
cWbqObOKjBJucm4QfkxFOD3VAop4YKVoWI186omcwI9NJettiKwn57PFgnqrCswZJW1bOkNYaeBn
z7veS4Gy+j12E1J+H/O4a8kMn1sERDkC49+fw6++we83AZ1OiO3IWeiUv/ENNiQYdpM7+AdmM8NG
m3NG60ZPexfKyu+P9Ksn8q8jeabgTw428bfeW1oDzTLp9A+9CM3DRDYE+ZRefaFbUd+ZDrEvvz/e
m4fofIdh9fUgk8plQr3cgT/d3rbVoLhmWnjow1jfsTo0q7lDAP/7o/zN9ZOYUQX7AYE96q1n29cs
F9lgeAdtE7WIvOlbJfz4kDbe4+8PdE52/GlRWM7HsbFDujx4bGLeLgpJiPBu4B482DONutltbHJU
uGemaXH25NhUaMorZNtlm96jpPIuq0wxAk6s4D7qivmUO059pyeFQlv1TkNTeKHj9WATD+GC5yf2
Y9rH3JtPBIcjZhazKcFPJcOs8SNwEBKG7C3o//jQ2Kp5GdQcH35/kuJs4P3lLFGoWViiyZijyPEd
dmQ/f2sLHhqPih4PA8w0esAlUhMStI/0rtNdmTZ0kVBXj5k2Nk4KYI+bNzlk+ZJVgkhiR8+WhJQ0
RuzSFmJTq8J8sew0vnb8SX5whzx/YZ6/xR5hP1h+XhO5RwzrWlONPdpm6u8i8NqwX6PxCROfTRsg
nvbgWS24Ix9YztKDah3nJuxs50CLmw0Yajc2JwEFcKjiAyLWCTJdnG/ZAFn7RpTeo8YZdEwMGomF
VcO+QRLzOYKcsM6bNDzKCsVWRRQsjs7ZlZiWcSf3AXi5qrepZWXVrTG8MZZvLfijKbTY57ahBVkj
PaDTZ9w42GK/TMBVmUdELUOZVuydQFLKJwpy3UyPY0PJKUHoCvMR5FP+QuJW+q2yohLpoelPjKd1
hB58KJd9I6Hcry5GyY2b2/rg+H52TKZkvJxrX92oLPU2rRcX/krk8XBDD7/+RF8fxXPdbLFeJnge
068GY8QrhJAG+LQY1L+rL9iA8qmh+0IM9Y9jbxTXZVARMj8W9HJCTbvYINiHttPlcj03JXryNfgs
Y4WOrkHwJ95jgRjgF0bmESF0fimDanoyshQbqwW+/hpsAjr1aeHHmLxf6H0NYg822zt2sxQfNazQ
24TrhI6Fnei6dhsCOeUOvC93RJ8R+lwL8bGsNZ3FyDY2gilgvlpKvSc6Ux1lNBw5cp6TFSOW8DBM
3S6KxJ0d5N2Wta0/tsS+4+ocWw9joP0FYT7+HGVVd5POruLAidYkHqSbPsw6WrapXuFn6dbapFdk
I0o3Q8lYBsv9A2K7qyBUH6JxMg9R25r3gTVP20SrF8Y56JiKgvZtk6yNRPnPLWHuO6E1ApSxG2D/
pv6q7OdxffaadgkR722PztOljcES1RFpnJ8BfOV4MmAj75m3FOvJ8ALmP9HEhxmDHZkych2lgrBo
4nB7bi70bRteQ+RFhZ4qMBrFyBNDZe910xgnnI3lZWuQdaaREHxMaLNAXW9cIhAmx4NIaifVzcyw
kGWqsUBzTZY8ot7JDpaIzYNb8rgog6y0lKQyGvndFkdrhDokIiqqjYL1aCbFZ93L8DUhJOqLcpvp
VfR6uAAo0h9x95HSR1DYpTYNKPBtSmc2MPtjhxD1xpgY4XXZhFpihRigsY5F7LtzvbFqRey3GeYk
Gc3jk+zNYieWct9MwSKiJZNrjHSIlESHtUfVxWW8GEMLrOTkL/HXpOhIeaIoq8+ThI0qu2lvKI/u
amOmuyDpp299q4fy2pzCDJMCm4K5n5ArlkjdKtzimzjkzYE/CdeR2VVbRkT2ljPWFy6e7e1AAPMG
v/IEF8xsXtBAyRubB/V6iumkb9KAkGf0dmX/laCQYeNnJn0cIiE+R4zNdxik3OdzxEDhuNajYbK/
YJoa3aTpwO6kZ8uHU9Kk+APasgkwjNRAUghdGU2V3mehrF+TRKSb1JyHzXczq1NN+yy1xHGQNQYM
iKfPmB+yY00r8ctsRCaBUsS4J5qTrCu2XyoryV1ACX3AOVxdi2gOLtwGZ9w04Ptfw7BJUakU1dbX
PWcO9Ppmie7bOJ0gq72d7a0knfFmdisGaMzC+Rnbz5qXkHnCutMYUoa0881937eckqGWBDbAXuEa
MZGzBSLn3FgsDAygMT1XrT2jB1HZ2ne74IK9irOuAuWj7cz0RQ8kZWUJWpfsgfvnuNes66VdXyQT
pGiMN9Jm5JjXe+DPzonJvnE/cQBChVHXrGZM/3xsgAEfCJJmKEV+SXuPO50/oW691yZJ3dqNrFfE
zqRGESXGQKjcN4lNQ5D9ojg5ownzlUXB0p247jEB7yrEuFhPbLXuswSivwiibVl0j4xOYEa3LbyN
dHC2KLJvdVD4PX7esN/rqp+iPZcfm4WWXh1d6iave+5mxmxI+cDUtrk2N1qQRHfpIwmpWFmnBo20
Z8voGlHnmM//Fqxf/3cFq1gKnN8UrLEO4yL++GvFev6hHxWr886WyhEKh8Nir1hyi/6qWD0o/K4r
XSAUFJ9M1ylDfngv/HcUpJgh6FopqFcmhogf7H7CWYViA8Z+0rNtW/0j74VribcFHYdnfsav5FNg
51i24z9tt71elWU5hRY1K6JIIthKjzeb7/DYTTW5fQJgXPBhKjwHF7IXRk+sdeFaEnlyIim8uxYl
UaOsAGLnuIEVbDX4nttoovmlVZE9lgW5livK8mMdtI8Bb2FvPXX1R5NOvo43yGPCp0YbxbPd0iCr
8sVE2+MS/+IERXlCA+dfygkeSmEC0Gd4g8pAVOz6Vkv18Nyq0viaju74xAsvH7/6pEi5yUXcyOGa
idZWExJJClByMmHveXvVB8XjICT5pMyUOnndtTTJWKVL49GQTrUgIIp+WyGpWrlsXBFUxSSe4tcc
ry09ZpsBFtknlaGVOjVUsFwWsjQO1jiERA7A2yALYGnFUZ5vA2+Ab2/VJvaQJv0k87k48cIgUsib
5cbRMn3VSVNsHSuQbPNYEjMEqc9nCACEDYsdZsO7q6zy6hZFtumSwQJDgSae8Z5lm1d4AxA6MpsI
8C2mf6Lh+tp9ho7Vt0z3Rqzjs56RrY1JAHEn8EM8wuwmW/umjgWMLcPBCqtrT37saPsxOYQa8V6G
oGOoOq3HkQkqV5nFLmQ46FuPfkqrZnXGFYRxy8s0qxZVXCsyqhFdYgJuhEDq4bYNM0pRFSgAPKpH
BlYRUlJcxjXGvwG18em74fv8xww0yLwOEEWoVd2dvbZRzs84Ykrdy6qg9rb9Geer06K+SKTHJMXp
IDa0vaQgyqKQ7O4Qr94zemZIDFBTMSp2RosG2evLnlsTSoNtLWCJvOvj/eCWICOJP8CXTQbFx2rM
MPXJ1mPKpsdmxs6+sBumHAugHVp0chP4kg2bMC4KgkLC39t0xgaK3JgPMEA0Dxlyw7Yk0jOo3sO6
x4sZBj2eXWfSgrAmErLlhsGMsq+DPhuCXdMGJumhVb84ZxEZfjk77iEo83cWc35txG4222coEqEo
GEXf9CuAX/wD49DF6qmWkwe+geOVTHGuoB6WGLSzGVEqWhkju2085w0dIIYrxloaFScRdLZ568U9
KZCLx1+5C6UMUAGv4szi3qx7aq51MkCzGFAweWsYubiI5GD3856Nqvxosg/3vvOnlKmr97RrAYyg
pgdsESeOvAsTmtqpAGR5jEWsm22gOlyhtR3z+0ORLVSGBSUXIYx8YZA2Gc/nT+nRJA4P2UTO4ho+
HR+WoFfuMoNAlGtfE3oKM7zB6tyoJc4Ia009P7TDQvcos+UrtRHgc02SRZHaEhYM/x0C0qRL/u5P
S9o6Q0C0hMbCPknLs4+aaOK9O2SsUGe4h8xNa9rFdZV9Q5bHHZkoY7mnrEVWiuHSy/clsmNQIFY+
duuoSkfiz9N22LQ+25NmVsO9OXjjbZ9AQxPcaSjsyg6ffhYVBF350q8uW4+KpHKIKXNso0b4ZUMU
7fIC8fOkG3eBkAenxMeVjbMUqaFgswXhY4K5memmes/YvGFymNgjLHwfWxVSzd0MixFTWuiwd2+b
z4khLMZrvHSeMz8bHzyFcNi1NTe2rQfNyXABLhV9As4OsbzAZOYUzWI6z8TG8QsUK1wyxg8jpT62
CN/9XFcJLTGrKHHyMpHAumw3iws4TACQFcv1ncYoeNauywrS1cR/uXY+3CBClFvZhzbVZCuGFa5u
5t85LbgjxlPiPTIvitaaN8bd4sW+z2CCgHhPSTxauZRzT8wkCWpmO/1Vurm4CHQbH5Les75kjjs/
eyHovR2JK8lljS7mq4DG/tg5znSscoxIEy3FNRjZJ7zW+pnavtkUdYo4JvM9NrI4oqljjezSopjl
v43FzvTyaVuE5vwVfBWhwoJYlZPnDC7JTImLoSqfA/GelAjUOGTY1SjEXYtCVadXDAucjQPig33j
2LLxi/FoXzphDZZY518dx4/kdvYoWVcjPJ8Lpt/eNU2oeyuHWrylVQlKOPX6xoL2wGp+R/UbHenv
0i1V4w7fSr/BEFhdDbB9ierqgtui16wmk4uVy6i6ewbsDGkHaP2t32BTwv8iLquUEehTAF/smWQ9
/ZAN8jZy+vp+sqEIDGFjUaVa7kPhMlolhaH1bmpAfIfYzahqwsh8De1hPMnAe5xDW710gHb3JXkV
eu8MRenzfFSEtSFmXh784QC3i7FQZd82TYj5B4Gvs0XvaF4O5YzmMKhb8w5zTomU1IVsnGhr1SRC
k4zObLfakgiIrDkKouFDUI15tkba6iQ7E7xOfiAVKCOpzZLZlk12ufZGs3208U++j220VrwKiezt
Eon2gnLyCECJu3oQyYeR1/uJjJnuurXND4so5qqiO40YZRgrRRhP0F42ak42PU3Jh8k35GkaE+su
tVT7jRw9/WGCElJ/HFsz6+9IXg5C6og5PYaAOdZVrV+hggV3QAFw9amU9ohnMVFuLbHOYOr2riJE
g0i1G61btW1sgYNhImkvawdwN3OMOsOZEDDGbf/ei1WwCSGV3WLdd27oDZCGkBYk75Ik7VbXrhGk
V2aAu3ITodi5I6vP2biyG7ZcLnfVSzVeoHIoPtCBxrdXVk9BV5kXqamfW16JW/SIDjkv5nuLDOtk
SJpLY3Lk6zAw3ueZAzpmBY21DYwoOjUhJZyg+XDVufrgdbR8UteGqGBalNduWY3ycohayRl61HcR
yKBNWNkdCprJgKzBrWKSpJQPXnnA+v8SoDJZhZlC8mJTpNNCWkRnqBUs5pCshZUk3YWyLhQ+Jgjq
WGKS0YVYO7js5rhCIy7uvFCqW+gW7UOpJVpxXfQl5xO163Qed4bbklOhkVFiRXhSZo3AQSNQsMRY
rZEqOYQr5vkDDr6+WCVsP3Y2ufCbEYxRs60WeyYCEgddODKb23zUYpdiZHk0te5PUyOWeEx+sCdU
6IoVqD/EI8Egmzb370Rr9vuq6EDOtbasTiKf6/vIyREvTUUzbLuyiOmMDKV10ZG5d4dXh0IuUEfS
GQkuSengmk0W4JLMu+eoi2iYEK/JzIlYpXDsw6ceMxEqphFvSt2IC1Xl42E08ZtIP/J2dBv5HshW
HNQqz02cVp7bKb2b0ohMV7yL6boanXqHPom3YxZh08LNke0rTEvPCKoNGG6jfgiS0t01Yx0kNFis
4eAlTbwhZyJllmWsRyTH9xG2OBhaSSQ3Mx7lUyknSYMmmrrTqCXSINsexY6fGa9c/LtwT1hvviR1
p77R6hy2caqc+RD5bfa5cgHT+NoPttmytaryRhPuNNE7QmtVrukQqy16W1Lmix6fV+d1V0Nl2Ztg
yohQAZZHkLxrn9Ik76/nxqvEE++39KotMhFBf/HH/DZpYzApqVPeYzcL1T2yc/IgHMNffEsJ2wIo
OJ9SyzbDHQpG5Kq9yV4wVVZ6E/KSDftsvETD2Wwx6/ojBi0PbQzbgCsbbAgr7yTCV8TEGCtmQfM2
kP77sLPK+zkYkopWeLSr0266dBrHua6LqNY0ympjg6MQnViZtafRqqe9B9n41nLa5jEacoRy9any
5nFT+3Z9k5Ma9pkgUHolba0vAGoHwOm8ZzZqw46WzKZ3tbyjZYV5zunBWu3IjA0zhEnzYO1ifyaa
Y5AagTqzAmRuua3m+06Y1acxzaFFsORlGNfxqsOTRMFbiGC+TLEw4//DxXNr+NN8Y9DejzECxE73
Ca0NDempSF0MDp0M7H1usLgdg1Ht60i496WVvVQiG6NTkdVucCkK82M7+NXVCP58FXvcC8d0QF5H
pvaUEjabREjhbJCcL3HOn/Sw0mj+b0vkQTuH6TwIpzVWnZc5wmMshfZC9za0q/qWt9+xzXmDDn+Y
abydey1kayassJ2YKEv5dkgYYlqcAPeDQtEaCoqgEnXiyH6cwRt+8bX1x4ne25GUb0pheY7N7NiU
bBXeDL6yCKaIgyngUJAhconBmqBPFuaPZHICLrbL7nOUmVJeh73XiaNmnhoQZkqUUn6Fjypj5ePB
3tLrlPoG7BF0GkOBb9YIKp77qAUnnZZsAOVcBGzbcoUGOTSFT0Ev2/nBVgYQsnpM9SHuOraZ2Fk+
lk4/tA8NYdbNDmKdNaBmVshiPszUEymStpHCLgxgiMUiXHBKrBiPuSsYmGZT84VbpvjmzX3xIPyQ
HX1bL4aFM0bbzMkzugypjYxl7TQpsGj23YH26pqdD02GzNqFOzbxP2oSQCtL7YH2qXHbWF75/lwL
n0ksP7Vv/ma2/nb4yODRUZJODQZ3k+bMm8lwyg6ZaQNyaYeuL5VmDEuBxipgk+8ttf+KSF1+0c/z
svOBfAX1gt6HsN/eXZ6mgqvh+hzOnDaaE3jFGMnw/fDsyY9NvMC8wnKkCJl5y77//Wn+59EZ6AL6
BsxKdiNuzV+bPhWiGBd1OY7EpLIf1TDQzQbXyv4x04eSOEZg561LEfAdcfX7g1u/0pwdmPFItmxQ
47blCv8/zn1IHINwDE0on4VZadUPIeg+N62hCCYNZTPiB07+TEds8eAyYNFFtxjYQjdDdzBa30e0
/wr0/iTQ40njzvjv7c2Xr037f57/rsf5/Sd/9Djddy59yCWi/izUWxqZP3qc9jvlAJaRxNhYKOZs
Fr0fqhwT8gziTddz0fN4ymW9+9HjdN8hyVHLzJxF0QZ0+09UOcp7u7J6QqEIlI7rYl3jU7653cNJ
UuMnYXRscrc7lV4BIq/AbXgSE17KTC7dLB8v9L1wca7w5lyZcEk2RIIMhzTSuISDoHN3uvX1A4xa
/DEiA0fotRlOfPTH4ryjoiSqd915nzUuW66G6k/vuqQLlt2GZFfm00R1VjJ1wHz4jIecZQNXk46G
1AyEi56w8Ie5Fz5ZReNDx3R0sPZV8uoPw7N13hnKoJmeZmI31pwSrYreMDftspcMl10lERBsMMdl
r4lThG3nbAT1vTPVMe2y2arQibjsUEvjLg6qpNlEYzIcNHXU1TxMBd5ldrfzss9Nlh0vU1qxoyUR
3RI0rWostsuZ04hptlD6YxJR2Dsrl9Ri9rRT/hBGuKRplVZskfhnDCPWCe7ZU0l5sqTp9FeenNDG
sHEzarPchNQixAzHsn1I6S3cYq8Xd8F5m0/eM1v+cuoWS61nzBu/C/yV5/Zyay91gqIOxNXJJRQN
JY4sfUK7DNel7hb4E9LqAO760l2qD6uLbrDu9GDaJhLPNi5j5rV0BpyDZCRLRp/Q8lhbFOE2am5X
Qd4e/KFon2TDOA4O8Wxtjd7WWAUnyiPdFA7fh9Ndzp59aCmi4qWa6pa6ipnec1BM5oU/6CeiTOXa
J3jog8avemFFbBXziXgmJ52QnbfOJkvC8L6RZLKyfyuzKy/J6+vsXOb5WR65qyovFZKFRuG7N4LF
ttu/D3Rg3011mWydUI2X01x9bc/FZDHNahvUMSwuKrqLEV6ZTpRYi6UORVACJ9eirOwK3rKWaF9D
BI40Vd30GJ2L2eFc2I7nIleHYfPBpNn9DSuzdUcJ75wWIdtDqmSyIdS7Yzfb1Grd9jmXbKhyfUVn
8QMUt+7aqGxAGIP5VRY5yo2hbNaYketjv1Tl2VKfo+e0mk2uJ+89A4XucTa6cjGPZWxekJEA+VhK
ffNc9geKDJx1VgzDB1q9pbkhxS9GH2bUDRqIpXcw8y1vHbfNt2BNe/OuX7oM6dJvqGpGH+vRmvBD
044YHOv93PjvTd0xGgdnrV1cILiWYijAknm13uP3o15dmhyM5h/DoPpq4sojK3xphTCOMyEVwuu7
gZ0EDJkW0jqJlH0IWXPu+Q1MDXAhXzd1fEIkMxxHC2Q3LDYZAVMLm8G+as5tGS8YdcgItHqfn9s2
eungaLPZJUtPp1+6O3rp80znjs/S++loAlFjRcf03BiyZ9vLD10ATYmaaEpOlKhk6MYNXfcV6fPO
VeOIYOsKXImQVK1tXbVYF1xMYlalvBep88lZtfOpMF3jEJLLvE89CgHoCsbOCcAm+uY07AqZAJ8Z
s/R1pB+/yZN6OHmxCy0aBtQSrUGtgMt2lerEuQN2ju1e4SFUSH3XXo8OIalzZrApZoGSPeW+l028
7q08vBp6Z+AKJPMMVd90jg799yt6OcbzENLUyE4dg/xNnjUVEOqw9LajIfJdUp3UNL7alBmbUjf2
cZyDeevwf50yxyyvrEzUjFWlMRLQVdY2yPXOAchLsDHlsavrO4Ex5hGdW4RzA+Jd5OB4X0/VPO0D
9iTIjLM0hS1F/Jcc3eHEiA71nu4/oJ4h67XvohF6lK93UKLPzKbrbA6nbyifcFD1rruLnFBmWJ6r
jnFN8xneTL1RbkTxHKklZx6lwBEHSAYaOdCXcdZ94MWidkOb9YdirgeeUhzFM/aqYUBolMftZ7vg
bbN1pdtcypzIsz60HkIXPZkw4PzEjKnXuvCSfeYa+Yoa7dBg3V1ZvGC3BRixtQUk/GDrwjyaEyP4
wE+joxrkuF2CRU6qRUXAG9vbNRVGic61/NNYuDHNuew+UKCS3CZ090Pl49GHjPStA1qxoC1gXYAK
lOvB6rMNKr4ajLCVwxoNIcSYo7jVVrk2ytFeyE9yuoqqML6OTcZ/aVbxlp1Tf+OQr3WBojDYDV19
AldQb4F1NF9oLcLAyqsB7HxGx1yAXp87GR317H/yaN8cQ4ecUT/stl06fEJ1321Na8KT0/G6IRr1
6OkmPCBNFxt8dNc9Ujq0V+Ja5Dae+6537jBO5TtN9Gs4Jfed2Rh3Q5TcjlzXi2B0bJ7G7Booxrwb
SRXn1RiTl4r8rlE7Z6bglgBgCmrtrl1rJjZPMoU9M3Rc1/u6i0N1MSft1F1NjRmWWwZYliZUcsR/
35piCjEMDuVkbvGiz+Y2CvxqfsAO6huvQwPtZhPTQ58Xi9fS008Lgt3IhM4yuXWpwRZbfPiQpqWb
bOZ+ZivTELMKJp+pGhI2+v5kd9E8Ny16zhMkH2dFSFp9Y5e2EW2qRM8vAtzMS16a44WLk+nU1UWz
rydjaNd97o5qjQmzv0BIMrD0ZwXXgPLxMCHVIj+BFdMjyvvjBHhiw34uuaBB3QmGGS6e4rmLL/KF
+yUE0gaQr7sJssIXMHoG0ZyDc9tMXr0jeM5C+IT/a5UXLK9pLbhA6cQwKjLD8Jn4PjBryWISrNKG
TUcu8FRqfEEbc8asMzBTGVa83ZBflGh5T7rqsP63tsZCsbKnDnkMby5z5zS821beFHnJunHxvs8p
k7upsQqMu17Td9iLaVplUWqgVKwJyIb32RF9KqR/YzmGatdlO9fxLnUgmZeeT4xFJDqIIGFtAt1K
ImszJmZy50W6vgdKjuDNV1O8LimZIQoFkFGxtxxmKxrp2aVjb67MSbtUu3pqXzLf9zdB41uXeeLl
i71+nF5nEcsdzJe9AIhE3vvcovmgR0WqBEzodVNCnQpjBGkrI25wv44GuYvTAkdlBwSlI1c2yQmx
NF8IRV78bmZABHUHpGkHD65g4JS25hosRfvK4j1vBRfpxID3E/Y/uCquY+YrvlFaM1m6OJB9nYJW
aLtkWunOsddtS1dhLVWU3xR1Q9NXpRFYKie6qpyhIiA5by+HznWOKvIqQEPCc+6aTHfptoF5vpe0
c7c+X9oFYD7ad1khpy9j4EUffPbcT0T4uadARgXTk6l3LxuCMNUmCK3Qv8pNR6ztyX1tc9G8TGhz
0D85kuw8REP26JhHTROeNEbiF9+LShIxQkeQfgZMMd4ltn+VISP8ahsB85E6tj6ynsYX8WAQ2ltL
9dr3aTOtU527wc6o4wjBpAkpK0Rwg5C7Ffd09cTWUQMZsOSCbAlt8Pd0GLutg20eVm8/XKPEGe4b
nNVQHQeahQ5u7pLcv49TTbDgyi5LubNisHSryqrot9h9u84XEJgI2nprqEjt7N50vxCINV4yzJ+v
vXquHqoBO86a9TwBaWfB3SrM7DW0zCykz574Fyg4ggsGNuaFWQXkZ3G/nsw6VHdibof1gM7saAMk
3xrzghdxZbWdCtdi709er+METCQZ/qQszXmxGxTpt0lmFMfRpOVe+dnwWDIX3Bmm3rZVndzEIWbU
ZGm5JkvzlUWi3/AA8rC4EBuanpVPLAaeaGncpksLdzp3c9OlsQtMkWf93OzFArnNcpic4dIKjs5d
YQLTaRAvreK+LYcvBCvSP66WVnJ/7ioPS4P5XNT+W///sf4/B/P8pv6Pm88l6rpfgwPV+af+qv09
9e4cP0bhj1vZw5Dy/2p/334HV1HBz5SQr1Cw8E8/an8ceXS9CODlX2zUR/Th/qr9JUG6Ph1QmlLn
HhGCpH/gyFkq+/9ps5GaxXjaQfgp0WSBi3jr1UNZFaVQ99TpjPjXOUYVx4JCPU8Tyo5WIyf6qUHy
Nw3EvzsgzRDyA5c8J2W9kVOlnHVlV7lzEo7tbaweiejsk4qmMo/bnDfPH6LRfm1tfD9BVyquF5hE
BGZvfCB+oihpbFee3DJSHxOfA5xDEBoHrcvvT+3XpuH5UHzVtHAcDEC0qN+cmoYNFXapJU9pTrZL
DNLp4LQzDTyFTua6hZHw7KaJdY1ufrz//aH/5iy/ZzVjBkVr8LaBM9SsHKah5amxURsUHhOgFWUo
znRiGf5kQHnTnzyfKHcg8C428cQEvZXEjWVGn2iM5WkoFQdyK232QKdMGsJ96/KiLYh3ii4It0UK
M2nCV2Brl8RhjFlMXA4b9n9kVlk+EL0wT+FTsFD90TP+tV2bWBEY2DCQJ2+gqF7jf4j3JjGN+//P
YzHtJ9CTW5gb580NReS9CQJgkifRDOTUSKP5Qm093ndLXMPvv9Xlhvn14VRYcBbrnWs6nvl24BG3
1YI17+SpD6Jv32UwNkFwvz/If946HEQx4+AaLu3JN3ctgWnSbe1MnmY89afE62kte4oKxCLT4U8p
mtZydd6ekkDwYTME4RK+NUt5gbD62bDEKbFjOtliCWFD8Ivs6Kzd8eqUpA018ZAuQYZT1AIv7gPx
h+HC39zBaHdY9szlUZVYmX69YQKbMUagUnkaCbG+EGlB565ekPuV0XCH1j7ThjS1afNPcwdj7vzw
ormK96wgf0o2/btvQAISwEvPN+2+jbhLM1+NOZjIU4P68x7J67A6S/9kpf3tP/+ymT95GL15tfzH
CG2sPKJb3FqcYofL6581j0a22LG9RQz2+4P9utSzfGPmYozjS94slMpvb98KAnJW15VxAeuB2Zdh
0M8pREb6wlkChvXE+8O9vATd/3R7LYfEruYummDuZsxry0f6SaxbpTOuOcv1L0xK8T1aQFRYjW5w
LQ8GGZwNPmz286RMUPDAqQpRluWk0p1co8AHhq6kPsw1r7/zCtKeI4SmmZSeVRAZ6CjjJe7n9xcJ
bfKvn5kXv8tqyo3IQBUZtHqzoODKTuRIAXfRZGYOyQEnQxkrYxdaTdqtSjOfyKokhEKXKLWSalJb
i192p5n4nvVbzA2RQbD2Bk7Yfpkxbn4Z7ZRb93taik02XrQxdWIB7LSID1lRKpCEtoRpZIrELjPh
xzRGWtjH/BxCERu5o53U79slDRExibjQCRdwhahruoXITkYVzHzUxXNkYIvyg9o6WI3Dr/6/7J1Z
U+XK1ab/Skffy6F5uOiLb8/FDAWcKm4UFINmKSWlUsOv7yehTrsAG8J97QjbJzCcLe0cVq5c6x0Q
DYerUUUpYl5lh6rcCvFrx9+XdcsztPGR36fzRdtqPXdXuRBhqFaCjE0bVohwLTxSybSXvYGVg380
as/HXiYV/m6dVadH3E7lIwq27c9A0KA4qizdlKOCe2HY0gDPSTcsu7PmiCkLFsfnwjbiO3Tbwg35
WcvCvy8ym9XuUpO+n62of3xtsfkKQ7AK+60HscT2AaBwe9X5sgLABYItyBI84u0+Uh7CREjPUgAA
7GrQGDh2J7Caboz9jTO5jCg2lLeza2f7WDuLdT3qMC/OJ9A9GJ8IRNwVsK/l1lawSkTkMk8vygjW
1PWPRZXYmghIL3rpY6BR4dxFt4OY+StkcJxvUVzzKZW2c4G7jH8TlRn0hPSJioRZuENGpnTA5qZd
rhuB6BDNQcDKdlPfxfGOGnhwlOrE5MX79cXUzQQoeVXg0jgBQjOwo3ox3moztJ83VE29+wBFJ0jJ
eS4ofzSA4NdwrgL/6MWixMA3CWlgV0Hus0Gft2sokAXyfpJz0W+QVmUFJ3OyrZbQOksNDBU3s1eB
nMUoDlIJgEGNkS4w3VhZtcNaVjmCRT3oLRrcElIxhU1w71bIWSSpxmsxa85lWJAevjHCgYezBBQZ
11aGNahqWu/eT4cI8fm6i0ouf1b3PXEW+7Agchls7MR372ql6usQralTBIrKDZXyxlrlBrrUXD3N
7igrG5QgSg1z7stpQrJhQR/P7GP/uiyXbFyZPjTCVeDl81lILxetqRRRrKqIojVFKUrqtLOANC3z
dQHBGlxTKgTwMiSWatYk8nJc2i+l6JFuyuOhemq8Tj6H7tJ8o0o0nEW+h7Ai8DqkJYaCyLRetFsY
t1RwNxIj4R+wFbt+13uz/4DuAxqoMMhPsNDskh197QB5/kGA6IJ9hMfD0JxFtCkQd1z69C7Rzo5B
I6mec5ne428XH1uzDNp92I/+T4FzE5d51J3RzWiOHLcCiDeN7nIHUKXgLmwvYCoU0xiiiraGblXf
5XSnJJJ+4LrA0AV7nYxSwZnw0tx0XWVsW3LAlRrsaleFYOMITLjLQZm7GqhefcMmWXzLu7Tfzd4w
P6EGNuJnkRmXgJSrH1mh3HVJeQH8TQbGqkUbn/LBfSBd9gcGapvYRkJoUJ21q7jG54iu4WuGESa4
ghiWX9GhAEiRGV9DAHC65eGtOmq7SaNnXownZLqQjx1r9jZ1piBiol6JAWUZxRvQc9RKAdlg9waR
YGlmWjdVM9yggYVqmKr73UC/Cgcy86FED/dHVGb2KousadcbaGoOJe8RxbK65FRasKogvJ/4bjuu
RGIyowHuticoi9UXphzERdnTq1obPhnZ/YsdnQG5sEf6khvDtoHilR/7k7YnoosI8J1oKx+TziQg
NQsMhNlcWLKmVBEo4wHYfThQ9NlCPEOyWTatqVaUbgDDYynboF/lThcvTkrBDKpB0nrB42fwUN9F
cxRuSVfqT7MmgQ3Gi7870ZjETCuzGBP3qB4l7mrj0zi9VsJl6w+ph33I5OI3/mJqKATLVtc8aB8X
eED9tJs2IZ9LB2yXoZ81mtndi+qOOmEonmehXG1ZKSl6QJLY1rk7PlXh2CaIxhneX/jEIr+eRv0B
Oio14npKMjpmVp7+6pW8z4VH8cnNkmQdA6Ltf6A2Nhjfs0UgsxLaKWVuhODWPvph23QcW/w5/GU3
h7W4WaIEDb4ocMcbesrVFdZ3z3aJtj9c53NouBgi+WVQQs/rhq0LdPcxkWnyuGTZ+D0ZAmaOHZ9v
W1UkEZTyAJ05lWbFvGrLPjjyPSyGNtOIati6B0VECW2gCnaQ0WQeu20zn7Y9xTN/mTJj1VVI4698
ZiGn54Z7IeSGqd5OlkRvFaDVORyI8rwF83tVZWG77hqLNopCfZVCrPOriXx1LH1BWc6L7Qw/jdDJ
1vToEboblhFgeVsSLqLYQ6gydI+wwf0VI0j2fZRJgT/7YJ52lPLvitEvknUHCJKzEvjnCm+0BNeX
OTuFBuscGdEYIXGukv7ezkZxDKYp2tZA344RHzHw85V91UEpnDOg6fWAtphl2/Eqc1HWQf+9dq59
1IYPqnYWZL7T+MSch+VSpqiCRyoZfw6lbOlZ9L2bHU3ZNHnrsDHxxwhjHADO/MkcxT5Khx6h+9o4
yYOluUGWBrVpo4AqoCu9ZoH8TziejZzwz5Zq+9NBCLWHGTIfA6OpkKeN0pjuo8X1IiW47XE/sLK1
ILMwUDYN1GViK6rKdR7DIewJeT+LSTqgEErvZMpswigogEiuW6HqcWMjWx/TiG3sUxnMGJDgzG2F
27AMXAKihS2I7Q/xLjJa9EYFvmGu20LCLH14EUOQXfWIJ98M1tzfhpA8tmpCOQkFMYCWiIwgoAhy
GhOUPIC9PQboRMZLikYmSrO0TFDhiA2F4q7LUF2ohXtKXQKuANscZ+e2Cf/L7Ebj1MsknaLMaZ1d
aDgd2ExRe7u2Dzx05u0s6vcDa/cZA6zpLxE68mH04uBx9KWf7UzhD/0aU0Xc/PKmDLpVHKJYsOjy
/6ZLlxkVUCmevRRR6z6vHE65rJdHzjghVtg0Nd47U9bOKxe44LrgdD43SvxGbdOPJZrX5OzJMuMA
gCm0th8aYBwdFwP2BJgdqR8pPqhQp5IlP4f+EZirmE7ueY2MmwSpMhmXqeEwa4DqLASWxVhOw+0E
wRQ94Jd8/b+10C9roVTJ/rjabO7l/f96JYme3VdP/+d//zU3VVYnb5ie/su/87sSikoWemVc/n1g
TlqDDDzTbxSUZVn8SnuBonsAvJMb8t+FUA9pIviAIWeeS9VQQ6f+LoSa/6CmF8ABDR2QUJo5+h8U
Qt/WWihFmp6WO0ExzXZdCqz6kv7HzTEeRivz4nY8G6rHpC8Ryfv1x2j8i8KnFvj4Z+Xj4wPeXU27
ySkrMfGAMCdwor8wRPeZOssiBPgfP3/Uy836zbMorFBdsdFTiTwwwe+ulDNCBKVHmgzuFecXDbKG
JWb6OJ6EdtF6d30+JeEDkmKhxC9c2L2xgHz28L09QiWuTapHRNzCIAFc46ZmFOzjLtEmd/XwlJHw
ZtXJ0Lk9FBCTk+Zb2Ud53CFdBpcf1GYTX8+t3FHg8Y562qcXOWgcjFzyuK3lmr4N7opOB1vbVr5B
P3BUTgQboqzatPgOnDtRmLrThwvIz5qQHmfmz2jc1IN91IGHvJmnko5k3A64uIDoHncVkc+pjgPp
5RsPocez0Cq88Q7JBsyXjKSC9Ebncw2yFb021wjEcpxLxG6/jxDi3HrrqCSO8DSHVo991j7g4tq/
lob/GzW+iBrsedbev2+g/E+JG/obdvjrv/F3yLCjf2B6BxYoDBwTiDm7/zVkED3+QXkJ4jdFrOgF
Afl3yEADzSG1R/QQkQPHQ3Dm/4UMj195tB6IM+iPEVb+o96J8xanq1/HghgL2tYCr0sUerelgdvN
VTWY7lNqLiJ/LjXzzUToE9qi3EiZ2/NtXsIF3vUzm3/d97PnPUxxKeoTHOvA3+yEQYuV9n5ooDxa
RzGtaMRuinS66czKyGfAE8Jf/BWN8kQZGNCo1lVrpxxmbKLwFO7tc0TIBIdxYpLF3aRSO2WXmA1T
d3Apg9gQCAaKy3unR8bdA6eRe1G3xkIEVZRdrXLtOgSTB92Hr2px70q9lLNAtaBAzn/ZWHi2vI2o
eExY6Gcs3pPoRwXarkqCFC2aznWc4jRKIFHClrGyunpu/S6br12E6Hg1Ox06vk9tjcl088fa+hch
2P7wSiAqLC9wUROgCBq9b5NoTmjV9F3yCGDdK07xTEuKo8UduFPuU8PPRgQNgywF01SkIhzAz00C
Ckduiqa4b7BrQUUkGEj1j+B092a6XeJkwT6jnJiKraQettymaC4ZgIewjvfPlqWgw7atIreHMYX6
7xBErwnJvwXKvz24XIqdeg1iMQ39MaKZyKn65uBKC64N3K6ezBF3tO8eRMfmqgIltVx8PnrRmwNM
PwhMCkejD5+KwXtRuPrjhESwvo0Wrp+PiPvZlrMV2Fu7Jtou7PDJCXL3fOwbj7wPlkZpyLWwkkBd
FZlXf6W4ps/ifx5vL2+Csg7YaPgnIKDfa+xZcAPNaMr9R4WRmn+GcEsugcJUBjiGIyjMOJD8p4NM
2ZaiOVg48NiMgl5Yf3x3w0oMEKiB81AOqCghUDwLQ+GtFS7xPH7xLL0v3n47ApdrRQ4LHn6NTpP+
fBbK6WUBich+nKwE8O+TDRw0xTxBDKw7KJZ6iMvZ19qon0/wh5Wke0y+/g+WeATdd00RhNb6Djfi
/mEC3oLYMaDOUF3FtpExup8/yvo4hRCHQNcDfmdFRe8zlLxpLIR67OoRGF8amIcYNYPn0pbEqLVE
GC0R51O0xGZ10mRd7ZtbT6XFcpv3gRDOqioJiNg8w/+LLgGz0D/HXqy2y5NCJV04g2xz3eqrPs2H
iUEB04u4dDM7tMzeBzRkV0NKnGb9UM+y4y06IyryZ2XNhvejaSof3ekYF0wZfzVYHyeGKiGdAXq7
Nr2U92ErNrTEYucZvwCnWNTfosDLuIsFoUg7c205yLuXwHTdIrif0zKZSJy6rovEujImW11n1TIi
5UzBf5G/Etxqop2DK/V87GFz3oebz6f2PZvAhUMAqP1lm5BOIhr6brN4ySi6auiaX2mY0UJeIfMt
l4setwgW1TJTDlb7CA0M/8xw4ozd1Neuy2FQ+1gNYVBTuMn8wAKs8mcf2xM+IYvdAiibslzwPa8B
GI00oos3IdT1o08iamwam1ewUsHP98xODY+YY7im4ciMAPLVIdqAs8oDbXLI8DJOhZx+LrNOIVaY
lODPtgEa6BDkzYVWUL6z3RaR9VWbjnAPBdju6skfEQi2VmDP+uWC7R95P+oMa8vbDvF03tESeQRF
0KoH6wcNVZGjng9/d7ld0G5S16prfXVF/l3yt2mdE0FWaYqPQIPKyjTyaG7OVI7WuSMMNnqM8xZf
psFqFieWGdhX7a36Mbf5Sx+lYv4kQzGs8veemlJ5KXFm4DCbWwwv5LoHRZQgr5ZEPNrAboI/XxCj
52lI/wr/zMHCu/3ZhpmnDjFF/Oy0dHGF348WymnHaWvMw9EwDRNraQphJAG9VJk1H4cKfyJggLHU
Z2YbUoLtDiJsJYjMBicxzC5+fwEvR4B9XNUANPx8Y+IDwYB6Zs3y66dEB7GyCkyj2raU1/lHFoi5
AowowK7//RmtaGk5OQjNZemaJddg3oDalscYDE6Gcw+UejpRR7PT8J2S11F1KU0zcl4I9LE7jCPw
rSPYWwM8SSuN9BMdrgI5VcfYZ1jEHFCJ2xDo9XJpIsmp5RToUfXbPPbz6gq74gYAM35IerkILwcy
jLliRNV0k9iYtCIsOSHy90z93YqDnUwkYJcjw52y+aGtJsUYNhPdDXiaBEYr/h6WoEnAqAYDSpvf
oAwrtEWSpda5W25NDr+bUfLRXyKPhD+dtk6s6mTbGJ2e98BWRIFtt+Czh+ccDW3epHNal5+SkBqP
Oop6uO75ppkbl60w5FyzoSckMuDsgl4ueSUcPPWDxiHX7wJP2nH9tR9gIPgAEhX7442z+L57UH7o
aOkTio46b4sVkhJnPdAM7wcEV35YR84c8Fq5G+kxbhVSfM/DNA4M54K4C59UkgK6By5ZVAF3ienr
JapTa3Utwpr/pV5WsoGDXBIbSB0Xsgx3zNjnczcvOnikyJnc563T6S2NwC4f2pmuxUx4PXkjVW5h
Oeo6wK+aUaCSJPr5oCaTgtSp4kLMB7YdckqIppGL6VWNO0snN6IAguwdMEdDqGWTm9eIq2WR2kCa
CnRkSss0X3ZUNndoECbC2cliTlyoRSlKNxB1TLFcePM8sfzDHmtc3MgwBpxrEgUwMme+B+sYVURT
lq259uPcyc4bK80oP5Kr6xmm8TDjk2yzl9HnznqwNLRduhbm1Xoq0SEcj4u4D3hHwBLMTeuGeFzf
1yB1+TJ1nM9J852udeyiPolZHzBy38zgQG0JxISbLYW/fG5Bu2Jmir0GeTuA29jGDvgQO/ngJdzK
C8Ks/7CMdK9SHWxnvnOUgw6ANNWlU5riM9akgxWgSx71evHgbqpXInYirdgVc6zXpTlMPWsodrK2
SI4xslj4HTjOobPOQGMTKvu2ZpQ2VcF8AB03DWtoz2g+2YTcHBc+Zqm2AL+hBzdXI58VQYdikGi1
oB4M9wx3SrUz4QDwl1xhWn4nu1jHpcJU1XQZQVtnIaW0bwhPwp0oNBzL1CA6KEaRvWDZsmdBqbZz
sP1k9tvZOw5nuoOHsOwXXjydjIFHuxYtErEjXHIcqVkEnPIVBWF2XuiW+pCVcmhZjhNlfiSDgrCb
iQ8QmQz3fALLjEgeIcpzD6KVNV8pbIBgrLDH1imWNuWYH5BG5Tby+x5C1NeDMzat06Bg2RFVo22S
5iP0cc0HwTsuxEp808ZjHW9dEyDy97id+PI4k5VEezXTsxYI4GBAonYNRCk2do7GO4snhIjHCP5e
1uic6t/NbuOwcBccH3hzFMN0uO8NBIduLYNV6WydoNOMczLRxGR/GsCrJX4zsRfg1JNaSG7YGWF3
00cFjV8679bs3xn1iJiKWU3ldWTbEc46XUdb+civsQ5DwFEN4gGh+9Y47pIKtyTM6WAjoZeYtXcZ
MXfZFUHdlI8uAljdFVSvqrsfkQgez5cIG40VCjvgCYTjjQLOQl5Hnli3SKD3w24cvVCddS02AFpg
xaysE6fkWEV0TGLl1zJHwN6bCegwrBU0YlzoFLj86ZR+6ca5pEo9g4deAcCa5U94uoP7HVmz2U2g
7LgFUhBRac9xA/iX7x+zTuNE4vnNSVYiIlaOC5S8rFzMbhejgdgcT2yOYeXL4nQ0TUvsVBQkCAmR
oC3XCX4qDQcfjOKjfp6HcOW40rbWM1xNdFf9RPaRBhEEOTWsgEpW4pXJIbAdSYHMHJfjGLSzubdG
K7V3SMJY9EolPXHwxbHjGReiaCr3BjA5DoZU+4JZtNsIcsN0PckJQ2SD7rFx5Rpuv9zKmlWNhaXv
dzfgtROYVqWEGST2eEAlC+V5FSC7i9tAWezjTObI7mBxg4V3hEqSna6DbunxXLcA7NePKTYOatrg
FzS3T1Huocm9HgLRBDQwe4/ao4zr1gs3Q2F6pb+PK6Pwz5BVN4pir3zqkmX6lKK2ILGvbaCA2s0G
BQhN5AMj4RjJGXh28NYXv7Nvc0YcxLoak6qh4zji+8uxJCoHet4NDjVCuBsRj12syKfwOygOAOg9
srEYKp/YdWjSsv5rA9m5bN85k9LHSkQgYXO3oU4fOw5wtkPq+jrCoeiuM8zMmNH12+WUIiHG8sXE
GB4vbWKQknppix3yqZdWOacMmIXEXvZAMvhMGseNzv78vtA3hyAHb0cpxlVVGe2Htsr8HyhOaWlP
SxhBEe0TQ1JrEEPrESahF5LZa6KJsPeuDdfxx2iSuxlQKkdBLMvDTB8asTHGmA85VU8jWFm1vziH
yLVLUqLa5sZvfKuGCvq4hj8gDYaYCrRDAiJsAM7oMXRcUhNcqSUDJOpAn5zANibetEvSgGcPAfT7
5btyPXBG6yaOJj7MzBv03VY9PCXen/KwjpOFG5T8iZ1bEW9Ux6K3uvuoi3S+GqH7BiZGDp3/i9Zs
3ex8Ow/qE8TfFMeiFNgaOUe1CHTKgi6KHiPIvL60ngejn6FKoc+mBsBegEhMC0gqOorY9Zidx/AT
w2edIr2Ue/y+0qfU7xMMXCrjWDSmrlhASdRvbzmxwUDSo8ujZj9n+Nk+lwMaHyNhhsqxWA+9ge/z
4e+RWFq20GoQqAZSH6pTPrGppA91urDqOUQXEq4xQ5YBR+TOUk2x9wOlf2pPr9PIgWlZt1z/Bnkd
tvHEN3ZoujJHA+1wrKVqXDvwuoa4asbRT1WAPCkOqDsn1fgNnLWvrhcw13wraxG6+NR1KPml34QJ
2dbioMwzUvDRnvVFPvShPfyoqNdZ0zobwWtI2Fo2WUpixzqbV43oOu+AdV6vwgsEe+0mO/HpufE+
+KzqfeA4SCej6w0vSV2Xvau3CExGXfCqUS5B0065OlGzSq7GWWvpBebEQ9ba+9YO6N6jSPhyuqZK
JRya2OmRqK4dR5AF+g7aDwclfb0eYyT+yKxNRiB/hi9e8wP/v/5rspJuuRjLMOC4tLB45gxLU2wn
Kaj6Q6KTeUfot33dHoXE7um6HMaGSQUS6MjqxJmo/d+pcERJH8hCQKt1XbWshRJyDTlBvnM7V6/d
sraj+rQarQSedFLC6kGaBpUkh6QWphpzOxiq4ln10vEVTK1cSLHC0ql1hGCbuqLBmXX3qgMOV8Ew
GgSOw9wtXefEHS1Z1Fho26yzyrT1JRAsAzc2sBd6QnoX/tsFF0/mWc7eMh87CAjRawmieaKjbTtt
ca9Sa2JQ4tfMp09MRa7RN2HHt82mCO2k7e8bcbjUEYnBlCSIhaPk1jr8lHBn6bazYRjTg6OGdrkw
DWWaaycFxhluVNolvXEAF+wM13ihOigmGqPF+BtwN3XOjuMBWVg3WfqSDwNUJ/IJyAt1HfdxwqzJ
ioIuMAjY6qCkOuXV5CiR1yy3jLqOuIvVcuf91tJ/R0aF+wPLyfd4PKW9eNGhUhCT/YMIvEmmcDcn
lv4B8F/KVaUIyaNet16tSp1alUalDdqhgpd9i/K9QlQSkbBR14+A5sx6SQZmONbnJkordcuALPrG
7UWGZCDhE+ktzm05Eac+UGGS13nMk32Mtvdw6U/B0n8DX2OVh7C3uVNwsBku+QHIHGw+dyC0Gj4m
cmVHrMrbWmeiuvlFnBlfb41TkQDN+daCzSJIkfAP/rqncmWX2yhR+hb4erEo40W/dLNM44zleQt/
DshcuHDjdVWYs9C5JJms/jGta6Y0g9LPqw81sqvVFiefWEoU7DHOPA0ExRH+cJlZUaA9dcCSTKOB
71/RZ1mNimbWL3QGUqcu7p0Gw/FoO79GjmjqdaJbWdgQFF/UuN7XA6kZobgCRYOGTuChhPG26BlO
DTBNiFS/pljqe6Y2ZU+9jeEiZIBXytDxfb945Puqmn4k11O0bMALhiRObx85i7oOTenLX54/6u7N
69JATUFXdj+viX18FPIa5LhoCdgUz9870thpImhVOs0v8C86PsF4dxRJIcGa2PX5s16qgX/Wj2Eu
U6aGPhNA6vnYlepNlDDGsnB+TU41cJEZ0goFZqQM3JRtmMLx4Sxc/IagMdSu11NEUWWL2wz4Mu7d
VCF0ZyPiyqtjz2tk/t37qLtEXxHqwOs5E/CZHvnp89f/MFRo4NKIjywopBaaYvr3f1Tapw59iWQM
vHuZWRPvwQGlr4UcrlyhPn/UhzWH6gl4A8+nEwTV6n29mzQqs7EdFveIwznDTA06zNERWQK9Rfw4
Gb9ccu9bKBYTE/g2DCGqpvYH2kGHKF2YUL+/R1BYxyg5sdkuhozIfpXYULDmTRyR75NMzPz8VCJp
1p0T7SrvCwbE+2Gma+phDqe7qmw36/2KRL9jUmOUOHfUJLg6YtxNlSqsQaqnX0zo+1G2oZfxbR0Y
UQEdpPfF64LEMHSs3LpDtSFAeE6U+mqe5dzUDkiN6Kzx82l9C7SgaeLRBgstmrweHT7KR29XkMzD
hWAyd3ddTZ8o3XYIRhHmCIoz8xp3bTlZqzRLZrBt8EBTTsbPX+CF6PXnDiTVAv5ugnRGu4ev/j6y
uElaWiKo79oUc4R6Sy9rgd2Ltl2U71/TFtWlOjVGakvH799FcQO6GNeLysdTMv02vg5OlYNwo17l
GTO7uAG6wm1hKYEtamL72IT9JnSkEY6rzCok0ToYPX1YQjJtkH1MY5ONv3KITuQiMhgoHlljN2Ek
gwJznW9Dknlbok+mWjj1TWHo3KpXYDtnJKntgFtMDxicOfNFRm6DuYg+4oXoBK8VvBboe1J7oiaU
GZ005cBK9PFqWzpZjvMqJ5KYQB4Z/zDJOyqTtpoASx6ndUFZ9vPh/7DgIIChpOQBjgS0+2FpD9ws
Uvw/559N2jrkrImQ+goULVJnAL9L1p8/UnfG3kw4oTZ66dHAaMRZ8V2rm0YZIg19OP6MEl/XGIcs
8otT+KB2YZyZvckbaDzxwCVqAm7IRMDd0G/z+Wu8/+bQR2DcWKbWH2fPvbS//4idNdJ2I3OZ/iyQ
MqiOsqqT1Y1djHZ3YvfyC2Ll+wjikJwFDpUiH4oqHLV3i9zHFjBLRd/fKYSPl1svD/SygCWgM6vP
v5cGmv05vnx6CMgRcmVA580B7fV2SyfjZJZlreybupd4GseULyW+9JRRuelm+cjpsKLhXfGPgIIN
63LynOiWy5rXhSvcbkjSj7ny6P69GJFdpI6wuDpRzxJuKHixsCugoKS6rDUZugwQIp3PJlShr8vE
RUV35FpBXOPLGYXHWZQk8D8IK6rS8ZoLQTG133AozuZyB7Y9cU8/H4R3480YoATnmOxTN3A+dkw9
yD1R5Q/TzVDl+mSOG1oVxcoYG27Onz9Kg+rejjcBzIOXREzgWPxAoxobQU3VcuPr0G1enjV4lE4L
/B/10USoJwS99t5LQDqMQj3Vukr6+6dODbpCYICv8n54bqDrmdwFBZHOrvqYioJR5IOxnPRsVVxe
MlEV4352Bi5MW1QtuR5nC0FN7X43/ugW6SaSUeY2e2cJTRS+dqpBawNhbi/nKYg7kw4Hr6UJ0La6
xmt4qZ7J3CJrGVcBFBXmXXaZLiz/bqGxI1m7OT0Pzr0YhQE+cLawoW6+OG/Dt9MXBNrFwja1U4XH
WfgBktfyDVSI9sBDqZzgR95BX9nZtEcPfhEKlxp/KncwdqLjOczKeCPcuD5UKNff4vIGbr8Oh5qm
KTY/kTFjwuOnsr2Jub/2QPh7la7TUNmHLMovK1ptDxqPD++4M1L0aYLEP0cRtTlOzaw/5URKF27r
KYZNBrrSfy30kRWy4cgOrtARMN0NVcPi1lgMyeUAiVJUIqLuwuVUKnZuaTinwdypjRRzu6UnXt6m
fekelaVNlyAXknJeU4y08KRV3oGa8NCJxv94NSytaQFe7oJrm/P5XqSN5aGY46eUMJK+39u4NV6P
gTPcZo6TgoMyDbfGdtoTP7HB6R9LQ3TffbfvSYvi4ZBPQ76jTTALPA1oLq+nMQI/P7iVOgKFvZVj
BJcjTPP8rwHqMFXzeCg2EnH36yUfKIm5KINS7TPctembl66czV/2LPs7iBoYyA4e+vWTXx0XQZ9t
cRHPviL+vdljLAjaygQzj1RBM/zfw2kayj9B6yX1I/M1XUQ2zK4tjkI4b/id6d98vqPfbujXhwUA
5fQxTw73PiNBMZPUrovqR4jrFRihyby2auqr6CAXp8p1tO970lSXtAjxOP/82R9W/svXBKtDy4Yg
/h42MXg9RphuVz22dc3FFQIoJK7KwVj8i2Pi5ZP+eQy/fEu4vOBzIrQU4dO+OyYmGzchBVbm0cJH
SpF/cFysGi48qFenZXBV21WsSaCGwA3YiwT0Y5FhSpehNziVEtgXYD3/vPO76Kg22uCG8xa2EXVF
iXMxyYst60qsbGm5l/Cm6+cK1ZiTmvLspbJn+68o5566shrLREi7SM4diJAp5m+VT/WmoBeHSySF
tS6aH/MmkbQShm5nJZ55b0IsWC/M3xe50Du+NUOi0wDSIMYFwrX9PiWwDNSw3XBeHt1BD36aOene
afLyMC3TfY0N+k/HiKbNYCc0PVro5gcXBfB68/kS8PTIv5mZQIM1cWS14VJxjL9LkKwirmgfpMFj
MtA4oJyGd8wUggjf9HRJ5Ea5CD0GlZyGFYJvFd2epjo01K1OlfCVXJVBYpwvVuIenAUhRnQfozu0
v2pv3RXGaTbXwcnszPvaqZxraqDleWMwaXjRt9O8XuRE2yVv+ngdiChARpnL9w6Bq+fZz7MzJxD4
XVApPiCkJs4rT5Zy08T98Gsu0+EGXnNxadQhB4Q/WePOseU4rBxYMtdjGSEglLYmXyCdcG1QMqEF
EORtTiOEM/G76xnhSZbO7l8WVW1UyovCm75Y9m9hSUwxY+tSXQAfz202eE/gHygJM+9B/Nhmrndm
tE5+KzJnxt8Za/cza9SSl59Pp/UW+PrySHIDrjhAzIHgvVcBBrBfdhVH5xPMP/eIshnKavEwG8cU
KvMdjQhJpPeS7lEglnCbJZM8ybLIvDRU5Ow+f5cXevTbpUWqSfh8cS/2rfdgwG6svD5M6vopmWgw
cG9v4rsGYx+1abWGX2uCeF8NVQPBVKJmN29QJPQOKXDYDXWSKFrT8EQ+umv84EeGzJwu/VJCr40+
PS38rD/gnTid+UMKc80LEncFXc8eVz3s0BfL7wqxRBSX12G1eGJvMCy7vJDGaeRb2hN8DPAR0Zzn
GRIl5oJeJnYJhgDY1lhZcVLR5iWjdNDpWJVtWQMpQQ1zq2h63nqKqym5SP9d4iWJTmHpdKsuAC7D
SqRdtPap+l3gylrTcgVRN9HRpK8ksYhMkMEKxOmIKh0Mpwz3oDXj11jfNDm025t+Yv+Fy1v2Y8Bg
4NnNEGOA4ZTHXxW+PsYfdPciQHNA19Bf/1DXc2w6obhLFk/o25pQ7MYo/wXKY6ZryJRxpwoel36I
v/m18WtWOcpRs69E9f+xYBGWIW12QK6iVq7Pxz9uRiCl+qqHJ/wUV/48bF4mxF+GtERi0JeQ7lV0
3SKivIMTG29FFE8/07BTgnUCu/HzFfuuQPeyezTJRVNOYPt/QOyi3jmqZirypyQw/e+tb/VXdony
ZEBh95hzcTgbylYeCaRMvmEmbZ3KOuAgC0o5XWRBGgJIrkd1khmD8wxyvvVWYZsV3794yw8pQ+CD
d4UUY4OZ5lL5bshUFc9V1LrDE1XvNrkhs/AQKrWhkQ+9qc5sXxX0lPrFDzdh5zXP6WIGEFxjW4x7
nH36Wy8qkxMzGIsbGxcKOiScArsu70qGO8mDtdvS7n2d6P/yLK5nAcfq/hGK1QbaXJc9yD+ZVjSS
dNHh3xMtDvfjfZb9i3/lb6aF56JTBcab7OmFM2H/zbQwIGxqiz52DZd9lGg0DeI3O8u2/0FuwVEA
3NN1qbpR8PzNzrLCf0AAAFEMThu5F0qs/wk7y3u7GrWVO4LzkQbBmtTrIXa83cCUPMolp3v+ve+F
GFZiqfoZiBLvqbnx0Ylwk+4yzcruQQSFfZ0iWHhlR9hG1C58+XWZhfjH9RPOSRi1jhvMNNcSzo8W
phM/qWHxOb6BB9PKUE12kXfg/leGQLe/SadiN5BebQXA2RPbIFnHrg3TUApk+8aei6slx2kaBmO/
Si1jeKoXA2Pp1MXP1Jjw/JzqMitXKeqO90DH5ntAcnO2wTYIsVEcLbkadUW37NCma4/whBG/BjvN
7ymCzxdGgfaMTb/z59yh2xcJ7gxrZ17kk+oSa2WLEqMCyumXSepfWvL/cndmzY0iSRz/Kh3zLgWn
gIedB8vy1XZ329PnEyHbaoHEIS6B+PT7K8AegfuYnuqIJZbYh5m1J00VWZlZmf/858T3T6h2aR8K
ne7Rn8RwzR3hb0fbfAKYzSy+qqJA4m2LoODIhoYkTDYTN5v9Vae6cwmWg0nOWgUzBTA8DrKuJbl1
4muh8w7Xo11HtMH4J7uZHZtzH1jWee3h2LgWxZdOXexvasYGv9EKI37ED04+gQPJ7jzheZkpsLkp
zFzlCujlwccgcO3ztZfuzgrGTr+17fRDHujmBdMurq11qb3XPO0cClnmp8yS+6ND8q5d3auoCN/F
PpfE//zhDDJPdCOKHDnVGwhJDINiUX/RO9Ija1fZEcnFoftFFV9/DXb9MwUFuuDJzoPJ0tNLMpz5
AlLGUKPVLq/PMn1T34CbVe53W5VtcMyyerumAndVxrr5l3vgnxJM6gqAjPp6PdHKt14xA6W0TiBg
s92PpAK0c8f3g4+ULPdQSAbMm4rKiDaVdEI/sT47PcRpvqgVpk+DRlb2r5Vaf4xmxXXJQIsL+oDM
i4Od4jcMl1ahiiEilckAXoWuZwaGfAl2DuVDIy4ffI/xZgGjxx524EohgYEMIM1hi3E9JsTs9sUZ
IN/qjkO5fWPt6ZMLsi2D4HW6j/1NSoydzuB92NTg5wyG3fsMvShOfZ+6EgyszrlSp1ycfJg8rCiq
7qi0QpVOgntzE3p6cg08QmP2c7Rb2UES0vdTppBBMQos4YpiqRQis+zCqXb+a1LQyo3rHap3dqTu
b8wtXfPAbQpYcBKv3lxANLZx5rWx1u7oWKjeZnDBXusA085IJtUXoBo5m5NtfRvuy+yT4WXJvcMt
7dqgwj9X1lX1kwTpwGaR4rHJn4l8pao3F2+9rzs0MroufeSTOw+azNvcIYMzoTb3kUgQoK7FpG6S
+ehOGtcPpWbDq5FnEIIa5cF73MCy8GY309wrpoEln6zE2J0yCUM5T+zd58oxtqcwQIYfwgQp233K
7NHNXo/OA779dQyvKSwQ63qRmetqcQhj7a5S0q1xQuLGYbro5HBjeC7wMOB9ZyB3NGFQ4+1Vau5y
dWHmE23hKwUz5DfVvnqTbuP6tlHb3SahdE875k2amOq1uovdr4ynUz7bkzDj9qtmn6JJnbzxMz9l
iM7OI67WGX13Hynb8yRmXM4cKHlBNaIoZucGFMfWYmt79ltbAXu9+PHRHTR7ie2nA9YmzJoJSj4K
vP3tLxM1m6zr1L2D9XbGEBUVsOIhTSZ/bWqHFagbDShukk3ebw4+kbrJWDbG76RMiT+3SZQdQOFV
7IwWJO6Vvd3vltv9LKWFNimZ77pTU/dLahxYDJchlSHRxeQnN5tvLcAQ7pXIGb9MHa2/gAhCtlT1
1hY0TXW+IOKv3jB3en2WAApP4bfBztCwjL1gNA3MMp45WcBLs1tC0Wu+VsuZ+5Wzp2OYD/FSryz1
egZw6wpMHjQESWC77wMrIQnjRevA/knAPZwoITaf/ktaQbiXirFEg3cvQwbX1kZp3sWFaUbEiZn7
FW127QugEgFFVr++2VRZ9Taw9tF5Hgp6Hy2KGPW18/dXcQhzfOlo6WVglullbCWT9+CpIJMtjRzo
WVJEb6EnpgStsf4yBIx5kmdl9hWcyo5P5Bv3mVtCXlzXNhw1CYRfhVFuo3NrDykCg3sgjNZSzFBR
uJ80+v0uJvbEvqLOpQERhW88yPT12Q4ahC8M6WWyZ7l3L/2Dly7qyIrseQ7T6oqkJfZKC43Jfp7t
NHVR6zs6a+It4EdIxgFQJCc6JBeXgbF3v0QWR52YoHrXHD0ajtePKRPk9guwJbxetGWWeJVqdzTz
cEMJN/qeyYkJHA+M4TvbKJ77Bc3br4wgFBZEbM3Gcq8KP6pvDKVm+2Dq0e52fqqcHEiEgUHSaiZX
JTP/sxVuHhj/G18ma69irJSWzdNU288nRqBd03WSnZpWUL3hSokv+fEpJEhES/8OGziGNLIRMzC4
yWzCwUHYgK0GF0Xp4I6aaG7NGfgAR3xjm2lCTc5haiFX4rkswKtpcSEU2y1nWl7f1io2abEOs0to
ci0a8jfBVeIHWQm/leJv5/vJxg9P1uvoLE+24rgysuf+QPLhg2hYu9dKY78qfMuYnNLSGFqnmWfH
8GIQjt3saeZYcI8+oAfMlwhOAj1wg7NAdWOFMR5hcWGvJ9UpwyOsy8oIP1QMD9F5ywxi+gncXk4y
m9ySZT2Up1mhFI/AtzGRTCAkjZDEF5VaMzFXMHtYgS9CTvFdd6Wff8qq7YU5gR/ptIJVbuHoh0/q
bhed6gwNPeF9PLBhGw6EszZQ1o2WGXNALNYDOZjwNAWffBWrG+WidgA0nkDvnZzXCeDhGw2iC2e+
K7beR/yA/zGbQAx/UlPrsrn+h5tPmW04YKLoSV1feMQt1TzUsQYnGfiuxwksC3eTfSkCnLSKrxTG
Vp1PaCo6TWuqtPTaFPkir7xQYblbTF5Ai4FCG1LKP7s5/TUnB0+rXUEiaDAvplaj92tQy5euYuB1
anWj33u0eh3ma3W2276e5LkIf5zD7ToHM7+oIQu/D6FoE7TToX16wLIr80lUq9drs9xeHVAEm1QK
5HsAgrx4bqq6/lllTi30onC33wL+Bl2tWpvqLiW2vMgnEcP7MjpIvmrUV8Bp1ZNFUIRb6nozVxUD
k+pyYez3TIdgFAvDDlLXOinTCVroA9KIT6p1ysxaaIdOzJ2rnDIQOvhqWeUdLEpi7BVhq3tSgk+n
k3obvrGskCEwoVXOcQYOO8M8uNvmIP3f3Gy7hQhakEUzOv62WKWHu1VGnjV74uUQP21C7ffxv/ul
Hwvq+Eh+cle2ZqJw0LsqN+/UvPCPRARgjvLikXu4zuUW4JAppnQ1D0YtiCOqA82P6cc0p6KuydD4
46/8o+X/eGXtPv74d3qv/hAXUS72f+3HPXZqTaBV/sniBxKOFu9MTYFtoXbaX7XjwNUiqBXI9TdP
u81HmvG9b//jhf3y4r+fJlGU9oO03fXP3+NXPr02teh3Iw/BNVg8CDz+9ILv2yDmp+oCO414/kca
8P1NgGb2n6nAQMSRChjTppZISa9dI7H18SYIPh82CSAWzeTi4Xygc2PSBIh+5DcB4mlQqzSFNw+5
geNNgN6dIiRcrCTBmqfd9RFtAmwYvPM/MQbf1QRDnZqikg1epF3kwBJC02LpogtcG93qiUfbsylh
DKypZhoz8FadMRisHijuFGJHUfiAX1s8YzsHgKm6LyOxCyYmD2tHZrbVAXLHxwcBkygoQUzBBt08
/Hxc1oCGSWlrgPNTuBpqAn3QPP1NsMwphEHgulWMhnhGdx4ACYjynZQ50HWy/iAvIKloP/XQOypT
6m90t3Mymmd0IQK0JNKbIEofRH+qmNpxfBAspnqQzBHTPNvVt6HYiDwCn03k/aV0QLOn3PTh0dOx
dsfLt3GINlQssNo8K8e47ABMSors8nU8HvwN4L7bbyxsfm8XcAnUscTUgXYXRncE6LoQoHkpJWAX
wHrBx0/luHkGntHWoW+jCI4tGKkuqGQvZS8LhjHlqCtgcjpzNwgRVdVAGWjXQRvG5hPh6RRYGikt
IDqkKEx5uLN3Itw8PgtQ9ZmitCauCs3TbviYDCLIFekYWZlSDlQN8gXtKge7YDtTECkzHVa6zmSM
TRd4PVvaLkLlyCkQ9ePnVR7rAlEi1wR0ATBB84zOOfKBRHZb7kRYU8EyQ3OK1e7C8OasKVO6w9A6
gjHxtH9wVCcCkKHsLmhTACO06DxligZhoqOTYlIUiqdjzSRRl5tJ64I2dXSKYyJZ1DyDXeDKQJxA
mu0pyzK6SIEORkbPS54IfAAXZB2ocrsLGJpju0BWEQ45MEakWppndBcnNEGT1QUyyjRRsUox/0k8
COztgk0kQXaVxOuz3RhZ7EzrtrRd0Ke0is5oYO58wPBEiGwTd+wGgyR2aXRRE/hj0ckh5SN0S5wI
2kJER/KxEtgmLhIFAWrXKsHoXCStLE4bw0mlk+B1ZY2dDrw4CmwP8AIo3zsXOrqkGpMRbeldgN1e
cGfSPtxXAkclhSLYBOwukBqdEtDi8YL1+1crbIZJzlCUEI7s3fFRmDlTeKXBk9NX1zyj2wVu+NJx
kqgzClNgDnII1mxqAcwmeuhW32rbiKJEJisaskeASbfkzskRgMBsnoFP5PYIWzG1tm6fx7R88ptt
tPbv7SDJA1t0T5BIbFX8pTdgY7hQiWuVeMYXHgJfk3WGhsKFiZZZ2mdbJRiYQ5KKUMdyNaOzrH0a
7zsqXYBfRjIkMEQJpWlq7ILgwVFwjClWVyd5O7qIiFmcohlaKiLiKNDb5kDC/pQ86PtEMijESySd
4Q9qnvHZQ5p9ZZUAbwBjDdXkLjUgot9jnygKzowKF4mk9iSMziAAhZbHHqgU0gTlxFOJaXgUnCkQ
FHGR6gAYbfpuVAYBahLZE0EpiZo7s767DMnALMIzQAIenWPO8tgMIm14L0ZJ/XJ8SO4Ej8cw3+4+
PHCOZAzIo6m0bABAbZ6x7QKuUQyZkrKLOrpOspAouVvkcBfUGfUFkwCpK81zVsaWNWAQmOQuECLQ
YUGzGajQ5hnYRQvvQTmOPqhWE5zRnQiyidJlV92YUnaHYIwxaU8+8Ng7wAg0pYuTjRKdWyPTAoOk
j6wWAD2Av546SpccGdyZqGpiEfAaHdRjTA4BrlXZ5esgTmkzsp5NwaCwYFFkIpdAM0ynHuMLDkh2
t77639+ZCJHAZlJd4XLcPINdsBXwWPS4wlzwfEhGdhTABkhfnAXKhn56ejSfV3lsCsCh0E9ri1xz
u0vjC5H0meCxkHKOBqU2IkXMHVeH5umHy+wNkaTozHvyC2MziwKRJXsiuDpBA0rY/ZQtHZwIsQuE
Ilwuu2r/iOwiGUBNNosiQiRySBQNunTyIDhooMoW6VRtNj6LCBpJ9tLI92ewpaD7HNwQQObSGMn0
NEKC5hldXQ0mAmkEiqil4AsUgTr8VlRk4TCwg1AKdDXYX9iFf3BSnjtf5nAPPDY9L/4q+1ZrzPd+
4ak14uXPu36Py8f//CGaOnq/KFpg2r+9appxxL//2QNxN2D8ox8+gfObv9P9590CX/7p3t96WtXT
/3nhr9Jl+uBBKE6/zKF7zXZIMPM+75fhssdD0bRQ/P0mL1gunp3ATwR/e5Do8/L/pdzUh4mm/8JN
/4T0C6dbpvMss95WNE0JspLny8D/GqeR33vrFu0uLTsO4nT5GB+/ddtPJS8Zvp+H3H8o8p7wpkVB
VvjpKoD/JF0dS24x39KSOzKWV/HXV4xILsL7/ra3cGLZv3LGrvuPve/ZIXVlJZ+v4nTdf+UO/ikr
+fuMM5JH8vJx6fUUsENqyr7wZRD4Uez3T2QL/5MWHT36y4EVaSF10pLjsq8W8LQQ4cmKff3SNrUg
F2nBCCgetoenVxTeq8NMyIq+jguIJYbb3JbiZWXfLP2oZz26Gre83PQQLKPH4+3oCsfyorNs+eAV
2SrPezrdlWal5fsPkKQv+82lbdlTXjS+IIvznmZrXIYIhuVlZ5nP/3Y7/0lYE0G1yP/fIT0u0qHo
3/LicZQPlFtTm0KC7Eu/Wd2nwzHsHbJPXvR+2fdbXdpbXnD56mIZ7jLP77t15AsY2u+Qf7VKs1XP
UpGnFdnq3yH8ZlX5Dz031iWBf4fwL3G6fXrNRrtbtKq0aBilvFfzZRrjKfuHs81g/p4/cLrcDs9+
mw6SFf/W8/s73uITpMVuAyKS/q2mA8JJi05X62H/fpMqlxX8bhVFsJXsl4NrAvOYRfpRVvydFz+u
Xl1mL3xb21QiK/6vuPiOInZNjL/nD7xUxC4jJyv+Pbu/gqi8F1J0rbjysqv+rbIrusvK/ZAvvSfF
EDalS87Jiv24SkM8W09ym/aSluxzsxmod5dSkhX9aYnfYQ5z/2h2/SHSwldZ/urjt16+LZBIy/ez
h5i5kb3IrUPpSMs+xDCUrntfs632/1jytzJNz3wRL/NPT4wg3/rP+sk18RsPwWqZ/vlfAAAA//8=
</cx:binary>
              </cx:geoCache>
            </cx:geography>
          </cx:layoutPr>
          <cx:valueColors>
            <cx:minColor>
              <a:schemeClr val="accent6">
                <a:lumMod val="40000"/>
                <a:lumOff val="60000"/>
              </a:schemeClr>
            </cx:minColor>
            <cx:midColor>
              <a:schemeClr val="accent6">
                <a:lumMod val="75000"/>
              </a:schemeClr>
            </cx:midColor>
            <cx:maxColor>
              <a:srgbClr val="FF0000"/>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image" Target="../media/image3.emf"/><Relationship Id="rId7" Type="http://schemas.openxmlformats.org/officeDocument/2006/relationships/chart" Target="../charts/chart13.xml"/><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2.xml"/><Relationship Id="rId11" Type="http://schemas.openxmlformats.org/officeDocument/2006/relationships/chart" Target="../charts/chart14.xml"/><Relationship Id="rId5" Type="http://schemas.openxmlformats.org/officeDocument/2006/relationships/chart" Target="../charts/chart11.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0.xml"/><Relationship Id="rId9" Type="http://schemas.openxmlformats.org/officeDocument/2006/relationships/image" Target="../media/image5.emf"/><Relationship Id="rId14" Type="http://schemas.microsoft.com/office/2014/relationships/chartEx" Target="../charts/chartEx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7.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5</xdr:col>
      <xdr:colOff>266700</xdr:colOff>
      <xdr:row>3</xdr:row>
      <xdr:rowOff>57150</xdr:rowOff>
    </xdr:from>
    <xdr:to>
      <xdr:col>12</xdr:col>
      <xdr:colOff>571500</xdr:colOff>
      <xdr:row>18</xdr:row>
      <xdr:rowOff>57150</xdr:rowOff>
    </xdr:to>
    <xdr:graphicFrame macro="">
      <xdr:nvGraphicFramePr>
        <xdr:cNvPr id="2" name="Chart 1">
          <a:extLst>
            <a:ext uri="{FF2B5EF4-FFF2-40B4-BE49-F238E27FC236}">
              <a16:creationId xmlns:a16="http://schemas.microsoft.com/office/drawing/2014/main" id="{8053AB79-7837-1D20-1375-0A16F30869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289560</xdr:colOff>
      <xdr:row>2</xdr:row>
      <xdr:rowOff>38100</xdr:rowOff>
    </xdr:from>
    <xdr:to>
      <xdr:col>13</xdr:col>
      <xdr:colOff>594360</xdr:colOff>
      <xdr:row>17</xdr:row>
      <xdr:rowOff>38100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1E1109C5-C57B-93B6-652D-234BA902114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41620" y="40386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22860</xdr:colOff>
      <xdr:row>3</xdr:row>
      <xdr:rowOff>114300</xdr:rowOff>
    </xdr:from>
    <xdr:to>
      <xdr:col>8</xdr:col>
      <xdr:colOff>22860</xdr:colOff>
      <xdr:row>17</xdr:row>
      <xdr:rowOff>20955</xdr:rowOff>
    </xdr:to>
    <mc:AlternateContent xmlns:mc="http://schemas.openxmlformats.org/markup-compatibility/2006" xmlns:a14="http://schemas.microsoft.com/office/drawing/2010/main">
      <mc:Choice Requires="a14">
        <xdr:graphicFrame macro="">
          <xdr:nvGraphicFramePr>
            <xdr:cNvPr id="3" name="Year 1">
              <a:extLst>
                <a:ext uri="{FF2B5EF4-FFF2-40B4-BE49-F238E27FC236}">
                  <a16:creationId xmlns:a16="http://schemas.microsoft.com/office/drawing/2014/main" id="{DDBD3343-3E50-37F9-A5E4-340C4953E66D}"/>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4465320" y="6629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502920</xdr:colOff>
      <xdr:row>6</xdr:row>
      <xdr:rowOff>45720</xdr:rowOff>
    </xdr:from>
    <xdr:to>
      <xdr:col>8</xdr:col>
      <xdr:colOff>502920</xdr:colOff>
      <xdr:row>19</xdr:row>
      <xdr:rowOff>135255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D2A24241-1CC3-3CE1-9B23-0A7E167CCC03}"/>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945380" y="11430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373380</xdr:colOff>
      <xdr:row>8</xdr:row>
      <xdr:rowOff>160020</xdr:rowOff>
    </xdr:from>
    <xdr:to>
      <xdr:col>9</xdr:col>
      <xdr:colOff>373380</xdr:colOff>
      <xdr:row>22</xdr:row>
      <xdr:rowOff>66675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FB11B59E-1143-7372-31ED-FFE1F812FB5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425440" y="16230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236220</xdr:colOff>
      <xdr:row>5</xdr:row>
      <xdr:rowOff>87630</xdr:rowOff>
    </xdr:from>
    <xdr:to>
      <xdr:col>11</xdr:col>
      <xdr:colOff>541020</xdr:colOff>
      <xdr:row>20</xdr:row>
      <xdr:rowOff>87630</xdr:rowOff>
    </xdr:to>
    <xdr:graphicFrame macro="">
      <xdr:nvGraphicFramePr>
        <xdr:cNvPr id="2" name="Chart 1">
          <a:extLst>
            <a:ext uri="{FF2B5EF4-FFF2-40B4-BE49-F238E27FC236}">
              <a16:creationId xmlns:a16="http://schemas.microsoft.com/office/drawing/2014/main" id="{C8E36EEB-FA98-8B4E-6433-1C8DC9DAEC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1112520</xdr:colOff>
      <xdr:row>5</xdr:row>
      <xdr:rowOff>76200</xdr:rowOff>
    </xdr:from>
    <xdr:to>
      <xdr:col>6</xdr:col>
      <xdr:colOff>365760</xdr:colOff>
      <xdr:row>20</xdr:row>
      <xdr:rowOff>76200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4967E358-B1BC-3024-527E-EA6580EA0A0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112520" y="9906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7</xdr:col>
      <xdr:colOff>129540</xdr:colOff>
      <xdr:row>4</xdr:row>
      <xdr:rowOff>83820</xdr:rowOff>
    </xdr:from>
    <xdr:to>
      <xdr:col>10</xdr:col>
      <xdr:colOff>129540</xdr:colOff>
      <xdr:row>17</xdr:row>
      <xdr:rowOff>173355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7931A68B-F451-7EC9-A92F-1AEE90D2BE2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829300" y="8153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68580</xdr:colOff>
      <xdr:row>5</xdr:row>
      <xdr:rowOff>125730</xdr:rowOff>
    </xdr:from>
    <xdr:to>
      <xdr:col>9</xdr:col>
      <xdr:colOff>373380</xdr:colOff>
      <xdr:row>20</xdr:row>
      <xdr:rowOff>125730</xdr:rowOff>
    </xdr:to>
    <xdr:graphicFrame macro="">
      <xdr:nvGraphicFramePr>
        <xdr:cNvPr id="2" name="Chart 1">
          <a:extLst>
            <a:ext uri="{FF2B5EF4-FFF2-40B4-BE49-F238E27FC236}">
              <a16:creationId xmlns:a16="http://schemas.microsoft.com/office/drawing/2014/main" id="{13534441-2AD6-2CA5-094C-AB4987B563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144780</xdr:colOff>
      <xdr:row>19</xdr:row>
      <xdr:rowOff>49530</xdr:rowOff>
    </xdr:from>
    <xdr:to>
      <xdr:col>1</xdr:col>
      <xdr:colOff>647700</xdr:colOff>
      <xdr:row>20</xdr:row>
      <xdr:rowOff>152400</xdr:rowOff>
    </xdr:to>
    <xdr:graphicFrame macro="">
      <xdr:nvGraphicFramePr>
        <xdr:cNvPr id="2" name="Chart 1">
          <a:extLst>
            <a:ext uri="{FF2B5EF4-FFF2-40B4-BE49-F238E27FC236}">
              <a16:creationId xmlns:a16="http://schemas.microsoft.com/office/drawing/2014/main" id="{99FFF375-2548-70BB-8C57-40F7A5FAE8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190500</xdr:colOff>
      <xdr:row>18</xdr:row>
      <xdr:rowOff>133350</xdr:rowOff>
    </xdr:from>
    <xdr:to>
      <xdr:col>5</xdr:col>
      <xdr:colOff>22860</xdr:colOff>
      <xdr:row>21</xdr:row>
      <xdr:rowOff>45720</xdr:rowOff>
    </xdr:to>
    <xdr:graphicFrame macro="">
      <xdr:nvGraphicFramePr>
        <xdr:cNvPr id="3" name="Chart 2">
          <a:extLst>
            <a:ext uri="{FF2B5EF4-FFF2-40B4-BE49-F238E27FC236}">
              <a16:creationId xmlns:a16="http://schemas.microsoft.com/office/drawing/2014/main" id="{EFC73C19-7189-F69C-3EC0-1D2445466E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563880</xdr:colOff>
      <xdr:row>18</xdr:row>
      <xdr:rowOff>110490</xdr:rowOff>
    </xdr:from>
    <xdr:to>
      <xdr:col>8</xdr:col>
      <xdr:colOff>53340</xdr:colOff>
      <xdr:row>20</xdr:row>
      <xdr:rowOff>167640</xdr:rowOff>
    </xdr:to>
    <xdr:graphicFrame macro="">
      <xdr:nvGraphicFramePr>
        <xdr:cNvPr id="4" name="Chart 3">
          <a:extLst>
            <a:ext uri="{FF2B5EF4-FFF2-40B4-BE49-F238E27FC236}">
              <a16:creationId xmlns:a16="http://schemas.microsoft.com/office/drawing/2014/main" id="{D5527EB4-9BCE-0D1A-41B4-0575CDCC44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335280</xdr:colOff>
      <xdr:row>18</xdr:row>
      <xdr:rowOff>156210</xdr:rowOff>
    </xdr:from>
    <xdr:to>
      <xdr:col>10</xdr:col>
      <xdr:colOff>906780</xdr:colOff>
      <xdr:row>21</xdr:row>
      <xdr:rowOff>60960</xdr:rowOff>
    </xdr:to>
    <xdr:graphicFrame macro="">
      <xdr:nvGraphicFramePr>
        <xdr:cNvPr id="5" name="Chart 4">
          <a:extLst>
            <a:ext uri="{FF2B5EF4-FFF2-40B4-BE49-F238E27FC236}">
              <a16:creationId xmlns:a16="http://schemas.microsoft.com/office/drawing/2014/main" id="{91A9F7F8-1784-02A0-D50E-D124C146F5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137160</xdr:colOff>
      <xdr:row>18</xdr:row>
      <xdr:rowOff>163830</xdr:rowOff>
    </xdr:from>
    <xdr:to>
      <xdr:col>13</xdr:col>
      <xdr:colOff>1173480</xdr:colOff>
      <xdr:row>21</xdr:row>
      <xdr:rowOff>15240</xdr:rowOff>
    </xdr:to>
    <xdr:graphicFrame macro="">
      <xdr:nvGraphicFramePr>
        <xdr:cNvPr id="6" name="Chart 5">
          <a:extLst>
            <a:ext uri="{FF2B5EF4-FFF2-40B4-BE49-F238E27FC236}">
              <a16:creationId xmlns:a16="http://schemas.microsoft.com/office/drawing/2014/main" id="{3560D082-4D67-C56B-C1D4-84AA7E9B5F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13</xdr:col>
      <xdr:colOff>68580</xdr:colOff>
      <xdr:row>10</xdr:row>
      <xdr:rowOff>83820</xdr:rowOff>
    </xdr:from>
    <xdr:ext cx="65" cy="172227"/>
    <xdr:sp macro="" textlink="">
      <xdr:nvSpPr>
        <xdr:cNvPr id="2" name="TextBox 1">
          <a:extLst>
            <a:ext uri="{FF2B5EF4-FFF2-40B4-BE49-F238E27FC236}">
              <a16:creationId xmlns:a16="http://schemas.microsoft.com/office/drawing/2014/main" id="{FCBF8CC9-410F-C59E-1A30-B0F0CFC1D639}"/>
            </a:ext>
          </a:extLst>
        </xdr:cNvPr>
        <xdr:cNvSpPr txBox="1"/>
      </xdr:nvSpPr>
      <xdr:spPr>
        <a:xfrm>
          <a:off x="10081260" y="191262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drawings/drawing8.xml><?xml version="1.0" encoding="utf-8"?>
<xdr:wsDr xmlns:xdr="http://schemas.openxmlformats.org/drawingml/2006/spreadsheetDrawing" xmlns:a="http://schemas.openxmlformats.org/drawingml/2006/main">
  <xdr:twoCellAnchor>
    <xdr:from>
      <xdr:col>2</xdr:col>
      <xdr:colOff>7620</xdr:colOff>
      <xdr:row>2</xdr:row>
      <xdr:rowOff>114300</xdr:rowOff>
    </xdr:from>
    <xdr:to>
      <xdr:col>20</xdr:col>
      <xdr:colOff>243840</xdr:colOff>
      <xdr:row>9</xdr:row>
      <xdr:rowOff>106680</xdr:rowOff>
    </xdr:to>
    <xdr:grpSp>
      <xdr:nvGrpSpPr>
        <xdr:cNvPr id="49" name="Group 48">
          <a:extLst>
            <a:ext uri="{FF2B5EF4-FFF2-40B4-BE49-F238E27FC236}">
              <a16:creationId xmlns:a16="http://schemas.microsoft.com/office/drawing/2014/main" id="{EB4CFC9B-6881-4285-1D7B-5A7EBF82C28D}"/>
            </a:ext>
          </a:extLst>
        </xdr:cNvPr>
        <xdr:cNvGrpSpPr/>
      </xdr:nvGrpSpPr>
      <xdr:grpSpPr>
        <a:xfrm>
          <a:off x="1226820" y="486833"/>
          <a:ext cx="11209020" cy="1296247"/>
          <a:chOff x="1226820" y="480060"/>
          <a:chExt cx="11209020" cy="1272540"/>
        </a:xfrm>
      </xdr:grpSpPr>
      <xdr:grpSp>
        <xdr:nvGrpSpPr>
          <xdr:cNvPr id="11" name="Group 10">
            <a:extLst>
              <a:ext uri="{FF2B5EF4-FFF2-40B4-BE49-F238E27FC236}">
                <a16:creationId xmlns:a16="http://schemas.microsoft.com/office/drawing/2014/main" id="{BFBBB891-B042-DCE0-A74C-2FB2E10D873D}"/>
              </a:ext>
            </a:extLst>
          </xdr:cNvPr>
          <xdr:cNvGrpSpPr/>
        </xdr:nvGrpSpPr>
        <xdr:grpSpPr>
          <a:xfrm>
            <a:off x="1226820" y="487680"/>
            <a:ext cx="2148840" cy="1257300"/>
            <a:chOff x="1226820" y="487680"/>
            <a:chExt cx="1737360" cy="1264920"/>
          </a:xfrm>
        </xdr:grpSpPr>
        <xdr:sp macro="" textlink="">
          <xdr:nvSpPr>
            <xdr:cNvPr id="3" name="Rectangle: Rounded Corners 2">
              <a:extLst>
                <a:ext uri="{FF2B5EF4-FFF2-40B4-BE49-F238E27FC236}">
                  <a16:creationId xmlns:a16="http://schemas.microsoft.com/office/drawing/2014/main" id="{B870A88C-FE43-A710-317D-26EA17E0F96D}"/>
                </a:ext>
              </a:extLst>
            </xdr:cNvPr>
            <xdr:cNvSpPr/>
          </xdr:nvSpPr>
          <xdr:spPr>
            <a:xfrm>
              <a:off x="1242060" y="487680"/>
              <a:ext cx="1691640" cy="25908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t>SALES</a:t>
              </a:r>
            </a:p>
          </xdr:txBody>
        </xdr:sp>
        <xdr:sp macro="" textlink="">
          <xdr:nvSpPr>
            <xdr:cNvPr id="4" name="Rectangle: Rounded Corners 3">
              <a:extLst>
                <a:ext uri="{FF2B5EF4-FFF2-40B4-BE49-F238E27FC236}">
                  <a16:creationId xmlns:a16="http://schemas.microsoft.com/office/drawing/2014/main" id="{9224BA73-E210-0167-4ABB-3F242B2AE01A}"/>
                </a:ext>
              </a:extLst>
            </xdr:cNvPr>
            <xdr:cNvSpPr/>
          </xdr:nvSpPr>
          <xdr:spPr>
            <a:xfrm>
              <a:off x="1226820" y="777240"/>
              <a:ext cx="1737360" cy="9753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Sheet6!B17">
          <xdr:nvSpPr>
            <xdr:cNvPr id="5" name="Rectangle: Rounded Corners 4">
              <a:extLst>
                <a:ext uri="{FF2B5EF4-FFF2-40B4-BE49-F238E27FC236}">
                  <a16:creationId xmlns:a16="http://schemas.microsoft.com/office/drawing/2014/main" id="{4282869C-C43B-CFDE-1D9E-C496167FBC68}"/>
                </a:ext>
              </a:extLst>
            </xdr:cNvPr>
            <xdr:cNvSpPr/>
          </xdr:nvSpPr>
          <xdr:spPr>
            <a:xfrm>
              <a:off x="1303020" y="853440"/>
              <a:ext cx="1577340" cy="22098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C21AD55F-418E-4F31-87FB-6F3D3DD78450}" type="TxLink">
                <a:rPr lang="en-US" sz="1600" b="1" i="0" u="none" strike="noStrike">
                  <a:solidFill>
                    <a:schemeClr val="bg1"/>
                  </a:solidFill>
                  <a:latin typeface="Calibri"/>
                  <a:ea typeface="Calibri"/>
                  <a:cs typeface="Calibri"/>
                </a:rPr>
                <a:pPr algn="ctr"/>
                <a:t> $2,297,200.86 </a:t>
              </a:fld>
              <a:endParaRPr lang="en-IN" sz="1600" b="1">
                <a:solidFill>
                  <a:schemeClr val="bg1"/>
                </a:solidFill>
              </a:endParaRPr>
            </a:p>
          </xdr:txBody>
        </xdr:sp>
        <xdr:sp macro="" textlink="">
          <xdr:nvSpPr>
            <xdr:cNvPr id="8" name="Rectangle: Rounded Corners 7">
              <a:extLst>
                <a:ext uri="{FF2B5EF4-FFF2-40B4-BE49-F238E27FC236}">
                  <a16:creationId xmlns:a16="http://schemas.microsoft.com/office/drawing/2014/main" id="{042343CF-348C-5830-5D8A-DDAB18B9447D}"/>
                </a:ext>
              </a:extLst>
            </xdr:cNvPr>
            <xdr:cNvSpPr/>
          </xdr:nvSpPr>
          <xdr:spPr>
            <a:xfrm>
              <a:off x="1303020" y="1440180"/>
              <a:ext cx="1577340" cy="2286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1" i="0" u="none" strike="noStrike">
                  <a:solidFill>
                    <a:schemeClr val="bg1"/>
                  </a:solidFill>
                  <a:latin typeface="Calibri"/>
                  <a:ea typeface="Calibri"/>
                  <a:cs typeface="Calibri"/>
                </a:rPr>
                <a:t>YOY</a:t>
              </a:r>
              <a:r>
                <a:rPr lang="en-US" sz="1100" b="1" i="0" u="none" strike="noStrike" baseline="0">
                  <a:solidFill>
                    <a:schemeClr val="bg1"/>
                  </a:solidFill>
                  <a:latin typeface="Calibri"/>
                  <a:ea typeface="Calibri"/>
                  <a:cs typeface="Calibri"/>
                </a:rPr>
                <a:t> GROTH</a:t>
              </a:r>
              <a:r>
                <a:rPr lang="en-US" sz="1100" b="1" i="0" u="none" strike="noStrike">
                  <a:solidFill>
                    <a:schemeClr val="bg1"/>
                  </a:solidFill>
                  <a:latin typeface="Calibri"/>
                  <a:ea typeface="Calibri"/>
                  <a:cs typeface="Calibri"/>
                </a:rPr>
                <a:t> </a:t>
              </a:r>
            </a:p>
          </xdr:txBody>
        </xdr:sp>
      </xdr:grpSp>
      <xdr:grpSp>
        <xdr:nvGrpSpPr>
          <xdr:cNvPr id="12" name="Group 11">
            <a:extLst>
              <a:ext uri="{FF2B5EF4-FFF2-40B4-BE49-F238E27FC236}">
                <a16:creationId xmlns:a16="http://schemas.microsoft.com/office/drawing/2014/main" id="{737E8F36-865E-4096-B8F7-01BB5499A204}"/>
              </a:ext>
            </a:extLst>
          </xdr:cNvPr>
          <xdr:cNvGrpSpPr/>
        </xdr:nvGrpSpPr>
        <xdr:grpSpPr>
          <a:xfrm>
            <a:off x="3459480" y="487680"/>
            <a:ext cx="2209800" cy="1264920"/>
            <a:chOff x="1226820" y="487680"/>
            <a:chExt cx="1737360" cy="1264920"/>
          </a:xfrm>
        </xdr:grpSpPr>
        <xdr:sp macro="" textlink="">
          <xdr:nvSpPr>
            <xdr:cNvPr id="13" name="Rectangle: Rounded Corners 12">
              <a:extLst>
                <a:ext uri="{FF2B5EF4-FFF2-40B4-BE49-F238E27FC236}">
                  <a16:creationId xmlns:a16="http://schemas.microsoft.com/office/drawing/2014/main" id="{2C6909CD-AAE3-FA33-B3E9-4E01387B00C9}"/>
                </a:ext>
              </a:extLst>
            </xdr:cNvPr>
            <xdr:cNvSpPr/>
          </xdr:nvSpPr>
          <xdr:spPr>
            <a:xfrm>
              <a:off x="1242060" y="487680"/>
              <a:ext cx="1691640" cy="25908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t>PROFIT</a:t>
              </a:r>
            </a:p>
          </xdr:txBody>
        </xdr:sp>
        <xdr:sp macro="" textlink="">
          <xdr:nvSpPr>
            <xdr:cNvPr id="14" name="Rectangle: Rounded Corners 13">
              <a:extLst>
                <a:ext uri="{FF2B5EF4-FFF2-40B4-BE49-F238E27FC236}">
                  <a16:creationId xmlns:a16="http://schemas.microsoft.com/office/drawing/2014/main" id="{52E65BA3-AE97-D21D-B2AA-6344410B9627}"/>
                </a:ext>
              </a:extLst>
            </xdr:cNvPr>
            <xdr:cNvSpPr/>
          </xdr:nvSpPr>
          <xdr:spPr>
            <a:xfrm>
              <a:off x="1226820" y="777240"/>
              <a:ext cx="1737360" cy="9753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Sheet6!$E$17">
          <xdr:nvSpPr>
            <xdr:cNvPr id="15" name="Rectangle: Rounded Corners 14">
              <a:extLst>
                <a:ext uri="{FF2B5EF4-FFF2-40B4-BE49-F238E27FC236}">
                  <a16:creationId xmlns:a16="http://schemas.microsoft.com/office/drawing/2014/main" id="{E4A0C9F7-5BF1-17B0-03AA-5A67479FB0DD}"/>
                </a:ext>
              </a:extLst>
            </xdr:cNvPr>
            <xdr:cNvSpPr/>
          </xdr:nvSpPr>
          <xdr:spPr>
            <a:xfrm>
              <a:off x="1303020" y="853440"/>
              <a:ext cx="1577340" cy="22098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2F21957A-F602-4448-96EE-C624D81C6B47}" type="TxLink">
                <a:rPr lang="en-US" sz="1600" b="1" i="0" u="none" strike="noStrike">
                  <a:solidFill>
                    <a:schemeClr val="bg1"/>
                  </a:solidFill>
                  <a:latin typeface="Calibri"/>
                  <a:ea typeface="Calibri"/>
                  <a:cs typeface="Calibri"/>
                </a:rPr>
                <a:pPr algn="ctr"/>
                <a:t> $286,397.02 </a:t>
              </a:fld>
              <a:endParaRPr lang="en-IN" sz="2400" b="1">
                <a:solidFill>
                  <a:schemeClr val="bg1"/>
                </a:solidFill>
              </a:endParaRPr>
            </a:p>
          </xdr:txBody>
        </xdr:sp>
        <xdr:sp macro="" textlink="">
          <xdr:nvSpPr>
            <xdr:cNvPr id="16" name="Rectangle: Rounded Corners 15">
              <a:extLst>
                <a:ext uri="{FF2B5EF4-FFF2-40B4-BE49-F238E27FC236}">
                  <a16:creationId xmlns:a16="http://schemas.microsoft.com/office/drawing/2014/main" id="{2A2D76F2-AA95-B66B-1E4C-5A683DB1A6CC}"/>
                </a:ext>
              </a:extLst>
            </xdr:cNvPr>
            <xdr:cNvSpPr/>
          </xdr:nvSpPr>
          <xdr:spPr>
            <a:xfrm>
              <a:off x="1303020" y="1440180"/>
              <a:ext cx="1577340" cy="2286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1" i="0" u="none" strike="noStrike">
                  <a:solidFill>
                    <a:schemeClr val="bg1"/>
                  </a:solidFill>
                  <a:latin typeface="Calibri"/>
                  <a:ea typeface="Calibri"/>
                  <a:cs typeface="Calibri"/>
                </a:rPr>
                <a:t>YOY</a:t>
              </a:r>
              <a:r>
                <a:rPr lang="en-US" sz="1100" b="1" i="0" u="none" strike="noStrike" baseline="0">
                  <a:solidFill>
                    <a:schemeClr val="bg1"/>
                  </a:solidFill>
                  <a:latin typeface="Calibri"/>
                  <a:ea typeface="Calibri"/>
                  <a:cs typeface="Calibri"/>
                </a:rPr>
                <a:t> GROTH</a:t>
              </a:r>
              <a:r>
                <a:rPr lang="en-US" sz="1100" b="1" i="0" u="none" strike="noStrike">
                  <a:solidFill>
                    <a:schemeClr val="bg1"/>
                  </a:solidFill>
                  <a:latin typeface="Calibri"/>
                  <a:ea typeface="Calibri"/>
                  <a:cs typeface="Calibri"/>
                </a:rPr>
                <a:t> </a:t>
              </a:r>
            </a:p>
          </xdr:txBody>
        </xdr:sp>
      </xdr:grpSp>
      <xdr:grpSp>
        <xdr:nvGrpSpPr>
          <xdr:cNvPr id="17" name="Group 16">
            <a:extLst>
              <a:ext uri="{FF2B5EF4-FFF2-40B4-BE49-F238E27FC236}">
                <a16:creationId xmlns:a16="http://schemas.microsoft.com/office/drawing/2014/main" id="{FA50C2F0-1EF3-B7E1-F39E-C4D8C60B148F}"/>
              </a:ext>
            </a:extLst>
          </xdr:cNvPr>
          <xdr:cNvGrpSpPr/>
        </xdr:nvGrpSpPr>
        <xdr:grpSpPr>
          <a:xfrm>
            <a:off x="5737860" y="487680"/>
            <a:ext cx="2240280" cy="1264920"/>
            <a:chOff x="1226820" y="487680"/>
            <a:chExt cx="1737360" cy="1264920"/>
          </a:xfrm>
        </xdr:grpSpPr>
        <xdr:sp macro="" textlink="">
          <xdr:nvSpPr>
            <xdr:cNvPr id="18" name="Rectangle: Rounded Corners 17">
              <a:extLst>
                <a:ext uri="{FF2B5EF4-FFF2-40B4-BE49-F238E27FC236}">
                  <a16:creationId xmlns:a16="http://schemas.microsoft.com/office/drawing/2014/main" id="{D7824C5A-1158-C01E-5C9A-23D4DAE3A53A}"/>
                </a:ext>
              </a:extLst>
            </xdr:cNvPr>
            <xdr:cNvSpPr/>
          </xdr:nvSpPr>
          <xdr:spPr>
            <a:xfrm>
              <a:off x="1242060" y="487680"/>
              <a:ext cx="1691640" cy="25908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t>QUANTITY</a:t>
              </a:r>
            </a:p>
          </xdr:txBody>
        </xdr:sp>
        <xdr:sp macro="" textlink="">
          <xdr:nvSpPr>
            <xdr:cNvPr id="19" name="Rectangle: Rounded Corners 18">
              <a:extLst>
                <a:ext uri="{FF2B5EF4-FFF2-40B4-BE49-F238E27FC236}">
                  <a16:creationId xmlns:a16="http://schemas.microsoft.com/office/drawing/2014/main" id="{CA68554F-AF7E-2ED7-7EE6-A11C00288C1F}"/>
                </a:ext>
              </a:extLst>
            </xdr:cNvPr>
            <xdr:cNvSpPr/>
          </xdr:nvSpPr>
          <xdr:spPr>
            <a:xfrm>
              <a:off x="1226820" y="777240"/>
              <a:ext cx="1737360" cy="9753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Sheet6!H17">
          <xdr:nvSpPr>
            <xdr:cNvPr id="20" name="Rectangle: Rounded Corners 19">
              <a:extLst>
                <a:ext uri="{FF2B5EF4-FFF2-40B4-BE49-F238E27FC236}">
                  <a16:creationId xmlns:a16="http://schemas.microsoft.com/office/drawing/2014/main" id="{7BD0AA31-9CCF-7214-9375-BB20173E700B}"/>
                </a:ext>
              </a:extLst>
            </xdr:cNvPr>
            <xdr:cNvSpPr/>
          </xdr:nvSpPr>
          <xdr:spPr>
            <a:xfrm>
              <a:off x="1303020" y="853440"/>
              <a:ext cx="1577340" cy="22098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FCEF0F1A-C10F-4970-B110-31321AD64882}" type="TxLink">
                <a:rPr lang="en-US" sz="1600" b="1" i="0" u="none" strike="noStrike">
                  <a:solidFill>
                    <a:schemeClr val="bg1"/>
                  </a:solidFill>
                  <a:latin typeface="Calibri"/>
                  <a:ea typeface="Calibri"/>
                  <a:cs typeface="Calibri"/>
                </a:rPr>
                <a:pPr algn="ctr"/>
                <a:t>#37873</a:t>
              </a:fld>
              <a:endParaRPr lang="en-IN" sz="2400" b="1">
                <a:solidFill>
                  <a:schemeClr val="bg1"/>
                </a:solidFill>
              </a:endParaRPr>
            </a:p>
          </xdr:txBody>
        </xdr:sp>
        <xdr:sp macro="" textlink="">
          <xdr:nvSpPr>
            <xdr:cNvPr id="21" name="Rectangle: Rounded Corners 20">
              <a:extLst>
                <a:ext uri="{FF2B5EF4-FFF2-40B4-BE49-F238E27FC236}">
                  <a16:creationId xmlns:a16="http://schemas.microsoft.com/office/drawing/2014/main" id="{C1EFC304-41C1-3B67-B31B-F6B10E5553BF}"/>
                </a:ext>
              </a:extLst>
            </xdr:cNvPr>
            <xdr:cNvSpPr/>
          </xdr:nvSpPr>
          <xdr:spPr>
            <a:xfrm>
              <a:off x="1303020" y="1440180"/>
              <a:ext cx="1577340" cy="2286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1" i="0" u="none" strike="noStrike">
                  <a:solidFill>
                    <a:schemeClr val="bg1"/>
                  </a:solidFill>
                  <a:latin typeface="Calibri"/>
                  <a:ea typeface="Calibri"/>
                  <a:cs typeface="Calibri"/>
                </a:rPr>
                <a:t>YOY</a:t>
              </a:r>
              <a:r>
                <a:rPr lang="en-US" sz="1100" b="1" i="0" u="none" strike="noStrike" baseline="0">
                  <a:solidFill>
                    <a:schemeClr val="bg1"/>
                  </a:solidFill>
                  <a:latin typeface="Calibri"/>
                  <a:ea typeface="Calibri"/>
                  <a:cs typeface="Calibri"/>
                </a:rPr>
                <a:t> GROTH</a:t>
              </a:r>
              <a:r>
                <a:rPr lang="en-US" sz="1100" b="1" i="0" u="none" strike="noStrike">
                  <a:solidFill>
                    <a:schemeClr val="bg1"/>
                  </a:solidFill>
                  <a:latin typeface="Calibri"/>
                  <a:ea typeface="Calibri"/>
                  <a:cs typeface="Calibri"/>
                </a:rPr>
                <a:t> </a:t>
              </a:r>
            </a:p>
          </xdr:txBody>
        </xdr:sp>
      </xdr:grpSp>
      <xdr:grpSp>
        <xdr:nvGrpSpPr>
          <xdr:cNvPr id="22" name="Group 21">
            <a:extLst>
              <a:ext uri="{FF2B5EF4-FFF2-40B4-BE49-F238E27FC236}">
                <a16:creationId xmlns:a16="http://schemas.microsoft.com/office/drawing/2014/main" id="{034067E3-C068-4304-F873-5755DE11B65F}"/>
              </a:ext>
            </a:extLst>
          </xdr:cNvPr>
          <xdr:cNvGrpSpPr/>
        </xdr:nvGrpSpPr>
        <xdr:grpSpPr>
          <a:xfrm>
            <a:off x="8069580" y="480060"/>
            <a:ext cx="2164080" cy="1264920"/>
            <a:chOff x="1226820" y="487680"/>
            <a:chExt cx="1737360" cy="1264920"/>
          </a:xfrm>
        </xdr:grpSpPr>
        <xdr:sp macro="" textlink="">
          <xdr:nvSpPr>
            <xdr:cNvPr id="23" name="Rectangle: Rounded Corners 22">
              <a:extLst>
                <a:ext uri="{FF2B5EF4-FFF2-40B4-BE49-F238E27FC236}">
                  <a16:creationId xmlns:a16="http://schemas.microsoft.com/office/drawing/2014/main" id="{7E68FAB6-3755-5603-92D3-F543F2B9059F}"/>
                </a:ext>
              </a:extLst>
            </xdr:cNvPr>
            <xdr:cNvSpPr/>
          </xdr:nvSpPr>
          <xdr:spPr>
            <a:xfrm>
              <a:off x="1242060" y="487680"/>
              <a:ext cx="1691640" cy="25908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t>NO</a:t>
              </a:r>
              <a:r>
                <a:rPr lang="en-IN" sz="1400" b="1" baseline="0"/>
                <a:t> OF ORDERS</a:t>
              </a:r>
              <a:endParaRPr lang="en-IN" sz="1400" b="1"/>
            </a:p>
          </xdr:txBody>
        </xdr:sp>
        <xdr:sp macro="" textlink="">
          <xdr:nvSpPr>
            <xdr:cNvPr id="24" name="Rectangle: Rounded Corners 23">
              <a:extLst>
                <a:ext uri="{FF2B5EF4-FFF2-40B4-BE49-F238E27FC236}">
                  <a16:creationId xmlns:a16="http://schemas.microsoft.com/office/drawing/2014/main" id="{23E2A084-2E1E-E102-8AB4-15967CFDBF03}"/>
                </a:ext>
              </a:extLst>
            </xdr:cNvPr>
            <xdr:cNvSpPr/>
          </xdr:nvSpPr>
          <xdr:spPr>
            <a:xfrm>
              <a:off x="1226820" y="777240"/>
              <a:ext cx="1737360" cy="9753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Sheet6!K17">
          <xdr:nvSpPr>
            <xdr:cNvPr id="25" name="Rectangle: Rounded Corners 24">
              <a:extLst>
                <a:ext uri="{FF2B5EF4-FFF2-40B4-BE49-F238E27FC236}">
                  <a16:creationId xmlns:a16="http://schemas.microsoft.com/office/drawing/2014/main" id="{FBC4AAE2-233E-4217-38D3-AE9DCE8C8AAE}"/>
                </a:ext>
              </a:extLst>
            </xdr:cNvPr>
            <xdr:cNvSpPr/>
          </xdr:nvSpPr>
          <xdr:spPr>
            <a:xfrm>
              <a:off x="1303020" y="853440"/>
              <a:ext cx="1577340" cy="22098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AD806881-0A4E-4123-8952-B6262F800696}" type="TxLink">
                <a:rPr lang="en-US" sz="1600" b="1" i="0" u="none" strike="noStrike">
                  <a:solidFill>
                    <a:schemeClr val="bg1"/>
                  </a:solidFill>
                  <a:latin typeface="Calibri"/>
                  <a:ea typeface="Calibri"/>
                  <a:cs typeface="Calibri"/>
                </a:rPr>
                <a:pPr algn="ctr"/>
                <a:t>#9994</a:t>
              </a:fld>
              <a:endParaRPr lang="en-IN" sz="2400" b="1">
                <a:solidFill>
                  <a:schemeClr val="bg1"/>
                </a:solidFill>
              </a:endParaRPr>
            </a:p>
          </xdr:txBody>
        </xdr:sp>
        <xdr:sp macro="" textlink="">
          <xdr:nvSpPr>
            <xdr:cNvPr id="26" name="Rectangle: Rounded Corners 25">
              <a:extLst>
                <a:ext uri="{FF2B5EF4-FFF2-40B4-BE49-F238E27FC236}">
                  <a16:creationId xmlns:a16="http://schemas.microsoft.com/office/drawing/2014/main" id="{CDF61D94-9202-45FC-3558-9514F53449CB}"/>
                </a:ext>
              </a:extLst>
            </xdr:cNvPr>
            <xdr:cNvSpPr/>
          </xdr:nvSpPr>
          <xdr:spPr>
            <a:xfrm>
              <a:off x="1303020" y="1440180"/>
              <a:ext cx="1577340" cy="2286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1" i="0" u="none" strike="noStrike">
                  <a:solidFill>
                    <a:schemeClr val="bg1"/>
                  </a:solidFill>
                  <a:latin typeface="Calibri"/>
                  <a:ea typeface="Calibri"/>
                  <a:cs typeface="Calibri"/>
                </a:rPr>
                <a:t>YOY</a:t>
              </a:r>
              <a:r>
                <a:rPr lang="en-US" sz="1100" b="1" i="0" u="none" strike="noStrike" baseline="0">
                  <a:solidFill>
                    <a:schemeClr val="bg1"/>
                  </a:solidFill>
                  <a:latin typeface="Calibri"/>
                  <a:ea typeface="Calibri"/>
                  <a:cs typeface="Calibri"/>
                </a:rPr>
                <a:t> GROTH</a:t>
              </a:r>
              <a:r>
                <a:rPr lang="en-US" sz="1100" b="1" i="0" u="none" strike="noStrike">
                  <a:solidFill>
                    <a:schemeClr val="bg1"/>
                  </a:solidFill>
                  <a:latin typeface="Calibri"/>
                  <a:ea typeface="Calibri"/>
                  <a:cs typeface="Calibri"/>
                </a:rPr>
                <a:t> </a:t>
              </a:r>
            </a:p>
          </xdr:txBody>
        </xdr:sp>
      </xdr:grpSp>
      <xdr:grpSp>
        <xdr:nvGrpSpPr>
          <xdr:cNvPr id="27" name="Group 26">
            <a:extLst>
              <a:ext uri="{FF2B5EF4-FFF2-40B4-BE49-F238E27FC236}">
                <a16:creationId xmlns:a16="http://schemas.microsoft.com/office/drawing/2014/main" id="{5596F9CA-406F-7158-02A7-274A0D23B386}"/>
              </a:ext>
            </a:extLst>
          </xdr:cNvPr>
          <xdr:cNvGrpSpPr/>
        </xdr:nvGrpSpPr>
        <xdr:grpSpPr>
          <a:xfrm>
            <a:off x="10317480" y="487680"/>
            <a:ext cx="2118360" cy="1264920"/>
            <a:chOff x="1226820" y="487680"/>
            <a:chExt cx="1737360" cy="1264920"/>
          </a:xfrm>
        </xdr:grpSpPr>
        <xdr:sp macro="" textlink="">
          <xdr:nvSpPr>
            <xdr:cNvPr id="28" name="Rectangle: Rounded Corners 27">
              <a:extLst>
                <a:ext uri="{FF2B5EF4-FFF2-40B4-BE49-F238E27FC236}">
                  <a16:creationId xmlns:a16="http://schemas.microsoft.com/office/drawing/2014/main" id="{E1F42CCA-0967-FC06-654C-ACD1756C9EE0}"/>
                </a:ext>
              </a:extLst>
            </xdr:cNvPr>
            <xdr:cNvSpPr/>
          </xdr:nvSpPr>
          <xdr:spPr>
            <a:xfrm>
              <a:off x="1242060" y="487680"/>
              <a:ext cx="1691640" cy="25908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t>PROFIT</a:t>
              </a:r>
              <a:r>
                <a:rPr lang="en-IN" sz="1400" b="1" baseline="0"/>
                <a:t> MARGIN</a:t>
              </a:r>
              <a:endParaRPr lang="en-IN" sz="1400" b="1"/>
            </a:p>
          </xdr:txBody>
        </xdr:sp>
        <xdr:sp macro="" textlink="">
          <xdr:nvSpPr>
            <xdr:cNvPr id="29" name="Rectangle: Rounded Corners 28">
              <a:extLst>
                <a:ext uri="{FF2B5EF4-FFF2-40B4-BE49-F238E27FC236}">
                  <a16:creationId xmlns:a16="http://schemas.microsoft.com/office/drawing/2014/main" id="{673671F3-FF5C-A8A3-35BC-329E405EFD9F}"/>
                </a:ext>
              </a:extLst>
            </xdr:cNvPr>
            <xdr:cNvSpPr/>
          </xdr:nvSpPr>
          <xdr:spPr>
            <a:xfrm>
              <a:off x="1226820" y="777240"/>
              <a:ext cx="1737360" cy="9753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Sheet6!N17">
          <xdr:nvSpPr>
            <xdr:cNvPr id="30" name="Rectangle: Rounded Corners 29">
              <a:extLst>
                <a:ext uri="{FF2B5EF4-FFF2-40B4-BE49-F238E27FC236}">
                  <a16:creationId xmlns:a16="http://schemas.microsoft.com/office/drawing/2014/main" id="{7F7F7078-4DA7-6C8A-6F9C-CBDE33B94974}"/>
                </a:ext>
              </a:extLst>
            </xdr:cNvPr>
            <xdr:cNvSpPr/>
          </xdr:nvSpPr>
          <xdr:spPr>
            <a:xfrm>
              <a:off x="1303020" y="853440"/>
              <a:ext cx="1577340" cy="22098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17D8A87F-D1C8-4E11-8F0E-A10BEE2F4D06}" type="TxLink">
                <a:rPr lang="en-US" sz="1600" b="1" i="0" u="none" strike="noStrike">
                  <a:solidFill>
                    <a:schemeClr val="bg1"/>
                  </a:solidFill>
                  <a:latin typeface="Calibri"/>
                  <a:ea typeface="Calibri"/>
                  <a:cs typeface="Calibri"/>
                </a:rPr>
                <a:pPr algn="ctr"/>
                <a:t>12.47%</a:t>
              </a:fld>
              <a:endParaRPr lang="en-IN" sz="2400" b="1">
                <a:solidFill>
                  <a:schemeClr val="bg1"/>
                </a:solidFill>
              </a:endParaRPr>
            </a:p>
          </xdr:txBody>
        </xdr:sp>
        <xdr:sp macro="" textlink="">
          <xdr:nvSpPr>
            <xdr:cNvPr id="31" name="Rectangle: Rounded Corners 30">
              <a:extLst>
                <a:ext uri="{FF2B5EF4-FFF2-40B4-BE49-F238E27FC236}">
                  <a16:creationId xmlns:a16="http://schemas.microsoft.com/office/drawing/2014/main" id="{38AED842-47D0-1CCA-30E8-54C3424F6DDC}"/>
                </a:ext>
              </a:extLst>
            </xdr:cNvPr>
            <xdr:cNvSpPr/>
          </xdr:nvSpPr>
          <xdr:spPr>
            <a:xfrm>
              <a:off x="1303020" y="1440180"/>
              <a:ext cx="1577340" cy="2286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1" i="0" u="none" strike="noStrike">
                  <a:solidFill>
                    <a:schemeClr val="bg1"/>
                  </a:solidFill>
                  <a:latin typeface="Calibri"/>
                  <a:ea typeface="Calibri"/>
                  <a:cs typeface="Calibri"/>
                </a:rPr>
                <a:t>YOY</a:t>
              </a:r>
              <a:r>
                <a:rPr lang="en-US" sz="1100" b="1" i="0" u="none" strike="noStrike" baseline="0">
                  <a:solidFill>
                    <a:schemeClr val="bg1"/>
                  </a:solidFill>
                  <a:latin typeface="Calibri"/>
                  <a:ea typeface="Calibri"/>
                  <a:cs typeface="Calibri"/>
                </a:rPr>
                <a:t> GROTH</a:t>
              </a:r>
              <a:r>
                <a:rPr lang="en-US" sz="1100" b="1" i="0" u="none" strike="noStrike">
                  <a:solidFill>
                    <a:schemeClr val="bg1"/>
                  </a:solidFill>
                  <a:latin typeface="Calibri"/>
                  <a:ea typeface="Calibri"/>
                  <a:cs typeface="Calibri"/>
                </a:rPr>
                <a:t> </a:t>
              </a:r>
            </a:p>
          </xdr:txBody>
        </xdr:sp>
      </xdr:grpSp>
    </xdr:grpSp>
    <xdr:clientData/>
  </xdr:twoCellAnchor>
  <xdr:twoCellAnchor>
    <xdr:from>
      <xdr:col>2</xdr:col>
      <xdr:colOff>7620</xdr:colOff>
      <xdr:row>0</xdr:row>
      <xdr:rowOff>30480</xdr:rowOff>
    </xdr:from>
    <xdr:to>
      <xdr:col>20</xdr:col>
      <xdr:colOff>205740</xdr:colOff>
      <xdr:row>2</xdr:row>
      <xdr:rowOff>22860</xdr:rowOff>
    </xdr:to>
    <xdr:sp macro="" textlink="">
      <xdr:nvSpPr>
        <xdr:cNvPr id="2" name="Rectangle: Rounded Corners 1">
          <a:extLst>
            <a:ext uri="{FF2B5EF4-FFF2-40B4-BE49-F238E27FC236}">
              <a16:creationId xmlns:a16="http://schemas.microsoft.com/office/drawing/2014/main" id="{A89C4AAA-E52A-19AD-892F-7A9C1CAE23BC}"/>
            </a:ext>
          </a:extLst>
        </xdr:cNvPr>
        <xdr:cNvSpPr/>
      </xdr:nvSpPr>
      <xdr:spPr>
        <a:xfrm>
          <a:off x="1226820" y="30480"/>
          <a:ext cx="11170920" cy="3581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latin typeface="Arial Black" panose="020B0A04020102020204" pitchFamily="34" charset="0"/>
            </a:rPr>
            <a:t>ECOMMERCE SALES ANALYSIS DASHBOARD</a:t>
          </a:r>
        </a:p>
      </xdr:txBody>
    </xdr:sp>
    <xdr:clientData/>
  </xdr:twoCellAnchor>
  <xdr:twoCellAnchor>
    <xdr:from>
      <xdr:col>2</xdr:col>
      <xdr:colOff>106680</xdr:colOff>
      <xdr:row>6</xdr:row>
      <xdr:rowOff>30480</xdr:rowOff>
    </xdr:from>
    <xdr:to>
      <xdr:col>5</xdr:col>
      <xdr:colOff>167640</xdr:colOff>
      <xdr:row>7</xdr:row>
      <xdr:rowOff>91440</xdr:rowOff>
    </xdr:to>
    <xdr:graphicFrame macro="">
      <xdr:nvGraphicFramePr>
        <xdr:cNvPr id="7" name="Chart 6">
          <a:extLst>
            <a:ext uri="{FF2B5EF4-FFF2-40B4-BE49-F238E27FC236}">
              <a16:creationId xmlns:a16="http://schemas.microsoft.com/office/drawing/2014/main" id="{91E84C59-A6A4-4928-8DE4-5FFA32BB69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4</xdr:col>
          <xdr:colOff>7620</xdr:colOff>
          <xdr:row>7</xdr:row>
          <xdr:rowOff>175260</xdr:rowOff>
        </xdr:from>
        <xdr:to>
          <xdr:col>5</xdr:col>
          <xdr:colOff>53340</xdr:colOff>
          <xdr:row>9</xdr:row>
          <xdr:rowOff>0</xdr:rowOff>
        </xdr:to>
        <xdr:pic>
          <xdr:nvPicPr>
            <xdr:cNvPr id="10" name="Picture 9">
              <a:extLst>
                <a:ext uri="{FF2B5EF4-FFF2-40B4-BE49-F238E27FC236}">
                  <a16:creationId xmlns:a16="http://schemas.microsoft.com/office/drawing/2014/main" id="{507CF686-1A13-8C14-0973-D353A81FB562}"/>
                </a:ext>
              </a:extLst>
            </xdr:cNvPr>
            <xdr:cNvPicPr>
              <a:picLocks noChangeAspect="1" noChangeArrowheads="1"/>
              <a:extLst>
                <a:ext uri="{84589F7E-364E-4C9E-8A38-B11213B215E9}">
                  <a14:cameraTool cellRange="yoy!$H$8" spid="_x0000_s8322"/>
                </a:ext>
              </a:extLst>
            </xdr:cNvPicPr>
          </xdr:nvPicPr>
          <xdr:blipFill>
            <a:blip xmlns:r="http://schemas.openxmlformats.org/officeDocument/2006/relationships" r:embed="rId2"/>
            <a:srcRect/>
            <a:stretch>
              <a:fillRect/>
            </a:stretch>
          </xdr:blipFill>
          <xdr:spPr bwMode="auto">
            <a:xfrm>
              <a:off x="2446020" y="1455420"/>
              <a:ext cx="65532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464820</xdr:colOff>
          <xdr:row>8</xdr:row>
          <xdr:rowOff>7620</xdr:rowOff>
        </xdr:from>
        <xdr:to>
          <xdr:col>8</xdr:col>
          <xdr:colOff>563880</xdr:colOff>
          <xdr:row>9</xdr:row>
          <xdr:rowOff>9525</xdr:rowOff>
        </xdr:to>
        <xdr:pic>
          <xdr:nvPicPr>
            <xdr:cNvPr id="35" name="Picture 34">
              <a:extLst>
                <a:ext uri="{FF2B5EF4-FFF2-40B4-BE49-F238E27FC236}">
                  <a16:creationId xmlns:a16="http://schemas.microsoft.com/office/drawing/2014/main" id="{A6384F60-C595-76CF-E16B-EDDAAF475B90}"/>
                </a:ext>
              </a:extLst>
            </xdr:cNvPr>
            <xdr:cNvPicPr>
              <a:picLocks noChangeAspect="1" noChangeArrowheads="1"/>
              <a:extLst>
                <a:ext uri="{84589F7E-364E-4C9E-8A38-B11213B215E9}">
                  <a14:cameraTool cellRange="yoy!$I$8" spid="_x0000_s8323"/>
                </a:ext>
              </a:extLst>
            </xdr:cNvPicPr>
          </xdr:nvPicPr>
          <xdr:blipFill>
            <a:blip xmlns:r="http://schemas.openxmlformats.org/officeDocument/2006/relationships" r:embed="rId3"/>
            <a:srcRect/>
            <a:stretch>
              <a:fillRect/>
            </a:stretch>
          </xdr:blipFill>
          <xdr:spPr bwMode="auto">
            <a:xfrm>
              <a:off x="4732020" y="1455420"/>
              <a:ext cx="708660" cy="1828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5</xdr:col>
      <xdr:colOff>533400</xdr:colOff>
      <xdr:row>5</xdr:row>
      <xdr:rowOff>175260</xdr:rowOff>
    </xdr:from>
    <xdr:to>
      <xdr:col>8</xdr:col>
      <xdr:colOff>594360</xdr:colOff>
      <xdr:row>7</xdr:row>
      <xdr:rowOff>160020</xdr:rowOff>
    </xdr:to>
    <xdr:graphicFrame macro="">
      <xdr:nvGraphicFramePr>
        <xdr:cNvPr id="36" name="Chart 35">
          <a:extLst>
            <a:ext uri="{FF2B5EF4-FFF2-40B4-BE49-F238E27FC236}">
              <a16:creationId xmlns:a16="http://schemas.microsoft.com/office/drawing/2014/main" id="{D630DAEE-6CCA-4343-BD5A-94034F0ABC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396240</xdr:colOff>
      <xdr:row>6</xdr:row>
      <xdr:rowOff>22860</xdr:rowOff>
    </xdr:from>
    <xdr:to>
      <xdr:col>12</xdr:col>
      <xdr:colOff>556260</xdr:colOff>
      <xdr:row>7</xdr:row>
      <xdr:rowOff>167640</xdr:rowOff>
    </xdr:to>
    <xdr:graphicFrame macro="">
      <xdr:nvGraphicFramePr>
        <xdr:cNvPr id="37" name="Chart 36">
          <a:extLst>
            <a:ext uri="{FF2B5EF4-FFF2-40B4-BE49-F238E27FC236}">
              <a16:creationId xmlns:a16="http://schemas.microsoft.com/office/drawing/2014/main" id="{C07690FC-8712-4627-97B8-F29A142464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289560</xdr:colOff>
      <xdr:row>5</xdr:row>
      <xdr:rowOff>175260</xdr:rowOff>
    </xdr:from>
    <xdr:to>
      <xdr:col>16</xdr:col>
      <xdr:colOff>388620</xdr:colOff>
      <xdr:row>8</xdr:row>
      <xdr:rowOff>0</xdr:rowOff>
    </xdr:to>
    <xdr:graphicFrame macro="">
      <xdr:nvGraphicFramePr>
        <xdr:cNvPr id="38" name="Chart 37">
          <a:extLst>
            <a:ext uri="{FF2B5EF4-FFF2-40B4-BE49-F238E27FC236}">
              <a16:creationId xmlns:a16="http://schemas.microsoft.com/office/drawing/2014/main" id="{80EE7BB4-7A70-4C86-B987-713881B708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68580</xdr:colOff>
      <xdr:row>6</xdr:row>
      <xdr:rowOff>0</xdr:rowOff>
    </xdr:from>
    <xdr:to>
      <xdr:col>20</xdr:col>
      <xdr:colOff>129540</xdr:colOff>
      <xdr:row>7</xdr:row>
      <xdr:rowOff>144780</xdr:rowOff>
    </xdr:to>
    <xdr:graphicFrame macro="">
      <xdr:nvGraphicFramePr>
        <xdr:cNvPr id="39" name="Chart 38">
          <a:extLst>
            <a:ext uri="{FF2B5EF4-FFF2-40B4-BE49-F238E27FC236}">
              <a16:creationId xmlns:a16="http://schemas.microsoft.com/office/drawing/2014/main" id="{897D543F-86B4-4D43-A3AE-D0440399DF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mc:AlternateContent xmlns:mc="http://schemas.openxmlformats.org/markup-compatibility/2006">
    <mc:Choice xmlns:a14="http://schemas.microsoft.com/office/drawing/2010/main" Requires="a14">
      <xdr:twoCellAnchor editAs="oneCell">
        <xdr:from>
          <xdr:col>11</xdr:col>
          <xdr:colOff>335280</xdr:colOff>
          <xdr:row>8</xdr:row>
          <xdr:rowOff>7620</xdr:rowOff>
        </xdr:from>
        <xdr:to>
          <xdr:col>12</xdr:col>
          <xdr:colOff>381000</xdr:colOff>
          <xdr:row>9</xdr:row>
          <xdr:rowOff>15240</xdr:rowOff>
        </xdr:to>
        <xdr:pic>
          <xdr:nvPicPr>
            <xdr:cNvPr id="46" name="Picture 45">
              <a:extLst>
                <a:ext uri="{FF2B5EF4-FFF2-40B4-BE49-F238E27FC236}">
                  <a16:creationId xmlns:a16="http://schemas.microsoft.com/office/drawing/2014/main" id="{410081BE-FB1D-D410-A2CC-99BB4D8B0831}"/>
                </a:ext>
              </a:extLst>
            </xdr:cNvPr>
            <xdr:cNvPicPr>
              <a:picLocks noChangeAspect="1" noChangeArrowheads="1"/>
              <a:extLst>
                <a:ext uri="{84589F7E-364E-4C9E-8A38-B11213B215E9}">
                  <a14:cameraTool cellRange="yoy!$J$8" spid="_x0000_s8324"/>
                </a:ext>
              </a:extLst>
            </xdr:cNvPicPr>
          </xdr:nvPicPr>
          <xdr:blipFill>
            <a:blip xmlns:r="http://schemas.openxmlformats.org/officeDocument/2006/relationships" r:embed="rId8"/>
            <a:srcRect/>
            <a:stretch>
              <a:fillRect/>
            </a:stretch>
          </xdr:blipFill>
          <xdr:spPr bwMode="auto">
            <a:xfrm>
              <a:off x="7040880" y="1470660"/>
              <a:ext cx="65532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144780</xdr:colOff>
          <xdr:row>8</xdr:row>
          <xdr:rowOff>15240</xdr:rowOff>
        </xdr:from>
        <xdr:to>
          <xdr:col>16</xdr:col>
          <xdr:colOff>190500</xdr:colOff>
          <xdr:row>9</xdr:row>
          <xdr:rowOff>22860</xdr:rowOff>
        </xdr:to>
        <xdr:pic>
          <xdr:nvPicPr>
            <xdr:cNvPr id="47" name="Picture 46">
              <a:extLst>
                <a:ext uri="{FF2B5EF4-FFF2-40B4-BE49-F238E27FC236}">
                  <a16:creationId xmlns:a16="http://schemas.microsoft.com/office/drawing/2014/main" id="{D0B77EF4-B688-5AD1-E17A-2726A763FA5F}"/>
                </a:ext>
              </a:extLst>
            </xdr:cNvPr>
            <xdr:cNvPicPr>
              <a:picLocks noChangeAspect="1" noChangeArrowheads="1"/>
              <a:extLst>
                <a:ext uri="{84589F7E-364E-4C9E-8A38-B11213B215E9}">
                  <a14:cameraTool cellRange="yoy!$K$8" spid="_x0000_s8325"/>
                </a:ext>
              </a:extLst>
            </xdr:cNvPicPr>
          </xdr:nvPicPr>
          <xdr:blipFill>
            <a:blip xmlns:r="http://schemas.openxmlformats.org/officeDocument/2006/relationships" r:embed="rId9"/>
            <a:srcRect/>
            <a:stretch>
              <a:fillRect/>
            </a:stretch>
          </xdr:blipFill>
          <xdr:spPr bwMode="auto">
            <a:xfrm>
              <a:off x="9288780" y="1478280"/>
              <a:ext cx="65532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579120</xdr:colOff>
          <xdr:row>8</xdr:row>
          <xdr:rowOff>15240</xdr:rowOff>
        </xdr:from>
        <xdr:to>
          <xdr:col>20</xdr:col>
          <xdr:colOff>83820</xdr:colOff>
          <xdr:row>9</xdr:row>
          <xdr:rowOff>17145</xdr:rowOff>
        </xdr:to>
        <xdr:pic>
          <xdr:nvPicPr>
            <xdr:cNvPr id="48" name="Picture 47">
              <a:extLst>
                <a:ext uri="{FF2B5EF4-FFF2-40B4-BE49-F238E27FC236}">
                  <a16:creationId xmlns:a16="http://schemas.microsoft.com/office/drawing/2014/main" id="{12D356EF-A5BD-EAC8-0F88-55979F851091}"/>
                </a:ext>
              </a:extLst>
            </xdr:cNvPr>
            <xdr:cNvPicPr>
              <a:picLocks noChangeAspect="1" noChangeArrowheads="1"/>
              <a:extLst>
                <a:ext uri="{84589F7E-364E-4C9E-8A38-B11213B215E9}">
                  <a14:cameraTool cellRange="yoy!$L$8" spid="_x0000_s8326"/>
                </a:ext>
              </a:extLst>
            </xdr:cNvPicPr>
          </xdr:nvPicPr>
          <xdr:blipFill>
            <a:blip xmlns:r="http://schemas.openxmlformats.org/officeDocument/2006/relationships" r:embed="rId10"/>
            <a:srcRect/>
            <a:stretch>
              <a:fillRect/>
            </a:stretch>
          </xdr:blipFill>
          <xdr:spPr bwMode="auto">
            <a:xfrm>
              <a:off x="11551920" y="1463040"/>
              <a:ext cx="723900" cy="1828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2</xdr:col>
      <xdr:colOff>0</xdr:colOff>
      <xdr:row>9</xdr:row>
      <xdr:rowOff>167639</xdr:rowOff>
    </xdr:from>
    <xdr:to>
      <xdr:col>20</xdr:col>
      <xdr:colOff>228600</xdr:colOff>
      <xdr:row>22</xdr:row>
      <xdr:rowOff>76199</xdr:rowOff>
    </xdr:to>
    <xdr:grpSp>
      <xdr:nvGrpSpPr>
        <xdr:cNvPr id="62" name="Group 61">
          <a:extLst>
            <a:ext uri="{FF2B5EF4-FFF2-40B4-BE49-F238E27FC236}">
              <a16:creationId xmlns:a16="http://schemas.microsoft.com/office/drawing/2014/main" id="{0AE77503-D2C1-AA61-BEF5-8CCC0166D8AD}"/>
            </a:ext>
          </a:extLst>
        </xdr:cNvPr>
        <xdr:cNvGrpSpPr/>
      </xdr:nvGrpSpPr>
      <xdr:grpSpPr>
        <a:xfrm>
          <a:off x="1219200" y="1844039"/>
          <a:ext cx="11201400" cy="2330027"/>
          <a:chOff x="1219200" y="1844040"/>
          <a:chExt cx="11201400" cy="1653540"/>
        </a:xfrm>
      </xdr:grpSpPr>
      <xdr:sp macro="" textlink="">
        <xdr:nvSpPr>
          <xdr:cNvPr id="50" name="Rectangle: Rounded Corners 49">
            <a:extLst>
              <a:ext uri="{FF2B5EF4-FFF2-40B4-BE49-F238E27FC236}">
                <a16:creationId xmlns:a16="http://schemas.microsoft.com/office/drawing/2014/main" id="{49D024A6-7AD1-7E2A-CDC8-C1675E2C078B}"/>
              </a:ext>
            </a:extLst>
          </xdr:cNvPr>
          <xdr:cNvSpPr/>
        </xdr:nvSpPr>
        <xdr:spPr>
          <a:xfrm>
            <a:off x="1219200" y="1862667"/>
            <a:ext cx="4419600" cy="1634913"/>
          </a:xfrm>
          <a:prstGeom prst="roundRect">
            <a:avLst>
              <a:gd name="adj" fmla="val 5846"/>
            </a:avLst>
          </a:prstGeom>
          <a:gradFill>
            <a:gsLst>
              <a:gs pos="0">
                <a:schemeClr val="tx1">
                  <a:lumMod val="85000"/>
                  <a:lumOff val="15000"/>
                  <a:alpha val="80000"/>
                </a:schemeClr>
              </a:gs>
              <a:gs pos="100000">
                <a:schemeClr val="tx1">
                  <a:lumMod val="65000"/>
                  <a:lumOff val="35000"/>
                  <a:alpha val="75000"/>
                </a:schemeClr>
              </a:gs>
            </a:gsLst>
            <a:lin ang="4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1" name="Rectangle: Rounded Corners 50">
            <a:extLst>
              <a:ext uri="{FF2B5EF4-FFF2-40B4-BE49-F238E27FC236}">
                <a16:creationId xmlns:a16="http://schemas.microsoft.com/office/drawing/2014/main" id="{1ACADE8F-BC86-4C6C-B739-35D7E9658953}"/>
              </a:ext>
            </a:extLst>
          </xdr:cNvPr>
          <xdr:cNvSpPr/>
        </xdr:nvSpPr>
        <xdr:spPr>
          <a:xfrm>
            <a:off x="5715000" y="1851660"/>
            <a:ext cx="4099560" cy="1638300"/>
          </a:xfrm>
          <a:prstGeom prst="roundRect">
            <a:avLst>
              <a:gd name="adj" fmla="val 5846"/>
            </a:avLst>
          </a:prstGeom>
          <a:gradFill>
            <a:gsLst>
              <a:gs pos="0">
                <a:schemeClr val="tx1">
                  <a:lumMod val="85000"/>
                  <a:lumOff val="15000"/>
                  <a:alpha val="80000"/>
                </a:schemeClr>
              </a:gs>
              <a:gs pos="100000">
                <a:schemeClr val="tx1">
                  <a:lumMod val="65000"/>
                  <a:lumOff val="35000"/>
                  <a:alpha val="75000"/>
                </a:schemeClr>
              </a:gs>
            </a:gsLst>
            <a:lin ang="4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2" name="Rectangle: Rounded Corners 51">
            <a:extLst>
              <a:ext uri="{FF2B5EF4-FFF2-40B4-BE49-F238E27FC236}">
                <a16:creationId xmlns:a16="http://schemas.microsoft.com/office/drawing/2014/main" id="{A10E6B2A-852A-4E96-80AB-60EB1E0711E2}"/>
              </a:ext>
            </a:extLst>
          </xdr:cNvPr>
          <xdr:cNvSpPr/>
        </xdr:nvSpPr>
        <xdr:spPr>
          <a:xfrm>
            <a:off x="9867900" y="1844040"/>
            <a:ext cx="2552700" cy="1638300"/>
          </a:xfrm>
          <a:prstGeom prst="roundRect">
            <a:avLst>
              <a:gd name="adj" fmla="val 5846"/>
            </a:avLst>
          </a:prstGeom>
          <a:gradFill>
            <a:gsLst>
              <a:gs pos="0">
                <a:schemeClr val="tx1">
                  <a:lumMod val="85000"/>
                  <a:lumOff val="15000"/>
                  <a:alpha val="80000"/>
                </a:schemeClr>
              </a:gs>
              <a:gs pos="100000">
                <a:schemeClr val="tx1">
                  <a:lumMod val="65000"/>
                  <a:lumOff val="35000"/>
                  <a:alpha val="75000"/>
                </a:schemeClr>
              </a:gs>
            </a:gsLst>
            <a:lin ang="4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6" name="Rectangle: Rounded Corners 55">
            <a:extLst>
              <a:ext uri="{FF2B5EF4-FFF2-40B4-BE49-F238E27FC236}">
                <a16:creationId xmlns:a16="http://schemas.microsoft.com/office/drawing/2014/main" id="{6D8DB00F-DDF2-44AC-6B8D-8A715F1CBE3E}"/>
              </a:ext>
            </a:extLst>
          </xdr:cNvPr>
          <xdr:cNvSpPr/>
        </xdr:nvSpPr>
        <xdr:spPr>
          <a:xfrm>
            <a:off x="1320800" y="1913467"/>
            <a:ext cx="3234267" cy="237068"/>
          </a:xfrm>
          <a:prstGeom prst="roundRect">
            <a:avLst/>
          </a:prstGeom>
          <a:gradFill>
            <a:gsLst>
              <a:gs pos="0">
                <a:schemeClr val="tx1">
                  <a:lumMod val="85000"/>
                  <a:lumOff val="15000"/>
                  <a:alpha val="80000"/>
                </a:schemeClr>
              </a:gs>
              <a:gs pos="100000">
                <a:schemeClr val="tx1">
                  <a:lumMod val="65000"/>
                  <a:lumOff val="35000"/>
                  <a:alpha val="75000"/>
                </a:schemeClr>
              </a:gs>
            </a:gsLst>
            <a:lin ang="4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600" b="1"/>
              <a:t>SALES AND PROFIT ANALYSIS</a:t>
            </a:r>
          </a:p>
        </xdr:txBody>
      </xdr:sp>
      <xdr:sp macro="" textlink="">
        <xdr:nvSpPr>
          <xdr:cNvPr id="57" name="Rectangle: Rounded Corners 56">
            <a:extLst>
              <a:ext uri="{FF2B5EF4-FFF2-40B4-BE49-F238E27FC236}">
                <a16:creationId xmlns:a16="http://schemas.microsoft.com/office/drawing/2014/main" id="{9878FB38-A8D3-47D2-BE3D-84D5C6010646}"/>
              </a:ext>
            </a:extLst>
          </xdr:cNvPr>
          <xdr:cNvSpPr/>
        </xdr:nvSpPr>
        <xdr:spPr>
          <a:xfrm>
            <a:off x="5850465" y="1922780"/>
            <a:ext cx="3234267" cy="237068"/>
          </a:xfrm>
          <a:prstGeom prst="roundRect">
            <a:avLst/>
          </a:prstGeom>
          <a:gradFill>
            <a:gsLst>
              <a:gs pos="0">
                <a:schemeClr val="tx1">
                  <a:lumMod val="85000"/>
                  <a:lumOff val="15000"/>
                  <a:alpha val="80000"/>
                </a:schemeClr>
              </a:gs>
              <a:gs pos="100000">
                <a:schemeClr val="tx1">
                  <a:lumMod val="65000"/>
                  <a:lumOff val="35000"/>
                  <a:alpha val="75000"/>
                </a:schemeClr>
              </a:gs>
            </a:gsLst>
            <a:lin ang="4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600" b="1"/>
              <a:t>CATEGORY WISE</a:t>
            </a:r>
            <a:r>
              <a:rPr lang="en-IN" sz="1600" b="1" baseline="0"/>
              <a:t> PROFIT</a:t>
            </a:r>
            <a:endParaRPr lang="en-IN" sz="1600" b="1"/>
          </a:p>
        </xdr:txBody>
      </xdr:sp>
      <xdr:sp macro="" textlink="">
        <xdr:nvSpPr>
          <xdr:cNvPr id="58" name="Rectangle: Rounded Corners 57">
            <a:extLst>
              <a:ext uri="{FF2B5EF4-FFF2-40B4-BE49-F238E27FC236}">
                <a16:creationId xmlns:a16="http://schemas.microsoft.com/office/drawing/2014/main" id="{7043FED1-31AA-4DCD-9955-D4882D10838F}"/>
              </a:ext>
            </a:extLst>
          </xdr:cNvPr>
          <xdr:cNvSpPr/>
        </xdr:nvSpPr>
        <xdr:spPr>
          <a:xfrm>
            <a:off x="9944102" y="1911773"/>
            <a:ext cx="2205565" cy="247227"/>
          </a:xfrm>
          <a:prstGeom prst="roundRect">
            <a:avLst/>
          </a:prstGeom>
          <a:gradFill>
            <a:gsLst>
              <a:gs pos="0">
                <a:schemeClr val="tx1">
                  <a:lumMod val="85000"/>
                  <a:lumOff val="15000"/>
                  <a:alpha val="80000"/>
                </a:schemeClr>
              </a:gs>
              <a:gs pos="100000">
                <a:schemeClr val="tx1">
                  <a:lumMod val="65000"/>
                  <a:lumOff val="35000"/>
                  <a:alpha val="75000"/>
                </a:schemeClr>
              </a:gs>
            </a:gsLst>
            <a:lin ang="4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600" b="1"/>
              <a:t>CATEGORY WISE SALES SHARE</a:t>
            </a:r>
            <a:r>
              <a:rPr lang="en-IN" sz="1600" b="1" baseline="0"/>
              <a:t> %</a:t>
            </a:r>
            <a:endParaRPr lang="en-IN" sz="1600" b="1"/>
          </a:p>
        </xdr:txBody>
      </xdr:sp>
    </xdr:grpSp>
    <xdr:clientData/>
  </xdr:twoCellAnchor>
  <xdr:twoCellAnchor>
    <xdr:from>
      <xdr:col>1</xdr:col>
      <xdr:colOff>601133</xdr:colOff>
      <xdr:row>22</xdr:row>
      <xdr:rowOff>143934</xdr:rowOff>
    </xdr:from>
    <xdr:to>
      <xdr:col>20</xdr:col>
      <xdr:colOff>254000</xdr:colOff>
      <xdr:row>34</xdr:row>
      <xdr:rowOff>8467</xdr:rowOff>
    </xdr:to>
    <xdr:grpSp>
      <xdr:nvGrpSpPr>
        <xdr:cNvPr id="63" name="Group 62">
          <a:extLst>
            <a:ext uri="{FF2B5EF4-FFF2-40B4-BE49-F238E27FC236}">
              <a16:creationId xmlns:a16="http://schemas.microsoft.com/office/drawing/2014/main" id="{AA769668-2665-AE48-986A-F8AC5E77FE9F}"/>
            </a:ext>
          </a:extLst>
        </xdr:cNvPr>
        <xdr:cNvGrpSpPr/>
      </xdr:nvGrpSpPr>
      <xdr:grpSpPr>
        <a:xfrm>
          <a:off x="1210733" y="4241801"/>
          <a:ext cx="11235267" cy="2099733"/>
          <a:chOff x="1219200" y="3572933"/>
          <a:chExt cx="11235267" cy="1651846"/>
        </a:xfrm>
      </xdr:grpSpPr>
      <xdr:sp macro="" textlink="">
        <xdr:nvSpPr>
          <xdr:cNvPr id="53" name="Rectangle: Rounded Corners 52">
            <a:extLst>
              <a:ext uri="{FF2B5EF4-FFF2-40B4-BE49-F238E27FC236}">
                <a16:creationId xmlns:a16="http://schemas.microsoft.com/office/drawing/2014/main" id="{7F75CFDB-073F-4418-92B6-57429D670861}"/>
              </a:ext>
            </a:extLst>
          </xdr:cNvPr>
          <xdr:cNvSpPr/>
        </xdr:nvSpPr>
        <xdr:spPr>
          <a:xfrm>
            <a:off x="1219200" y="3589866"/>
            <a:ext cx="4123267" cy="1634913"/>
          </a:xfrm>
          <a:prstGeom prst="roundRect">
            <a:avLst>
              <a:gd name="adj" fmla="val 5846"/>
            </a:avLst>
          </a:prstGeom>
          <a:gradFill>
            <a:gsLst>
              <a:gs pos="0">
                <a:schemeClr val="tx1">
                  <a:lumMod val="85000"/>
                  <a:lumOff val="15000"/>
                  <a:alpha val="80000"/>
                </a:schemeClr>
              </a:gs>
              <a:gs pos="100000">
                <a:schemeClr val="tx1">
                  <a:lumMod val="65000"/>
                  <a:lumOff val="35000"/>
                  <a:alpha val="75000"/>
                </a:schemeClr>
              </a:gs>
            </a:gsLst>
            <a:lin ang="4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4" name="Rectangle: Rounded Corners 53">
            <a:extLst>
              <a:ext uri="{FF2B5EF4-FFF2-40B4-BE49-F238E27FC236}">
                <a16:creationId xmlns:a16="http://schemas.microsoft.com/office/drawing/2014/main" id="{2CFEB204-13F4-41C1-90DC-3B105990937A}"/>
              </a:ext>
            </a:extLst>
          </xdr:cNvPr>
          <xdr:cNvSpPr/>
        </xdr:nvSpPr>
        <xdr:spPr>
          <a:xfrm>
            <a:off x="5410200" y="3576545"/>
            <a:ext cx="3386667" cy="1634913"/>
          </a:xfrm>
          <a:prstGeom prst="roundRect">
            <a:avLst>
              <a:gd name="adj" fmla="val 5846"/>
            </a:avLst>
          </a:prstGeom>
          <a:gradFill>
            <a:gsLst>
              <a:gs pos="0">
                <a:schemeClr val="tx1">
                  <a:lumMod val="85000"/>
                  <a:lumOff val="15000"/>
                  <a:alpha val="80000"/>
                </a:schemeClr>
              </a:gs>
              <a:gs pos="100000">
                <a:schemeClr val="tx1">
                  <a:lumMod val="65000"/>
                  <a:lumOff val="35000"/>
                  <a:alpha val="75000"/>
                </a:schemeClr>
              </a:gs>
            </a:gsLst>
            <a:lin ang="4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5" name="Rectangle: Rounded Corners 54">
            <a:extLst>
              <a:ext uri="{FF2B5EF4-FFF2-40B4-BE49-F238E27FC236}">
                <a16:creationId xmlns:a16="http://schemas.microsoft.com/office/drawing/2014/main" id="{921A1B12-329D-417E-B236-C6E9EE3CC493}"/>
              </a:ext>
            </a:extLst>
          </xdr:cNvPr>
          <xdr:cNvSpPr/>
        </xdr:nvSpPr>
        <xdr:spPr>
          <a:xfrm>
            <a:off x="8881534" y="3572933"/>
            <a:ext cx="3572933" cy="1634913"/>
          </a:xfrm>
          <a:prstGeom prst="roundRect">
            <a:avLst>
              <a:gd name="adj" fmla="val 5846"/>
            </a:avLst>
          </a:prstGeom>
          <a:gradFill>
            <a:gsLst>
              <a:gs pos="0">
                <a:schemeClr val="tx1">
                  <a:lumMod val="85000"/>
                  <a:lumOff val="15000"/>
                  <a:alpha val="80000"/>
                </a:schemeClr>
              </a:gs>
              <a:gs pos="100000">
                <a:schemeClr val="tx1">
                  <a:lumMod val="65000"/>
                  <a:lumOff val="35000"/>
                  <a:alpha val="75000"/>
                </a:schemeClr>
              </a:gs>
            </a:gsLst>
            <a:lin ang="4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9" name="Rectangle: Rounded Corners 58">
            <a:extLst>
              <a:ext uri="{FF2B5EF4-FFF2-40B4-BE49-F238E27FC236}">
                <a16:creationId xmlns:a16="http://schemas.microsoft.com/office/drawing/2014/main" id="{459F5677-F3B8-4F64-936C-1E767EAD8061}"/>
              </a:ext>
            </a:extLst>
          </xdr:cNvPr>
          <xdr:cNvSpPr/>
        </xdr:nvSpPr>
        <xdr:spPr>
          <a:xfrm>
            <a:off x="1312334" y="3649133"/>
            <a:ext cx="3234267" cy="237068"/>
          </a:xfrm>
          <a:prstGeom prst="roundRect">
            <a:avLst/>
          </a:prstGeom>
          <a:gradFill>
            <a:gsLst>
              <a:gs pos="0">
                <a:schemeClr val="tx1">
                  <a:lumMod val="85000"/>
                  <a:lumOff val="15000"/>
                  <a:alpha val="80000"/>
                </a:schemeClr>
              </a:gs>
              <a:gs pos="100000">
                <a:schemeClr val="tx1">
                  <a:lumMod val="65000"/>
                  <a:lumOff val="35000"/>
                  <a:alpha val="75000"/>
                </a:schemeClr>
              </a:gs>
            </a:gsLst>
            <a:lin ang="4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600" b="1"/>
              <a:t>SALES BY STATE</a:t>
            </a:r>
          </a:p>
        </xdr:txBody>
      </xdr:sp>
      <xdr:sp macro="" textlink="">
        <xdr:nvSpPr>
          <xdr:cNvPr id="60" name="Rectangle: Rounded Corners 59">
            <a:extLst>
              <a:ext uri="{FF2B5EF4-FFF2-40B4-BE49-F238E27FC236}">
                <a16:creationId xmlns:a16="http://schemas.microsoft.com/office/drawing/2014/main" id="{9914D079-2AB9-435D-9303-2C784AE711AE}"/>
              </a:ext>
            </a:extLst>
          </xdr:cNvPr>
          <xdr:cNvSpPr/>
        </xdr:nvSpPr>
        <xdr:spPr>
          <a:xfrm>
            <a:off x="5528732" y="3649134"/>
            <a:ext cx="2810933" cy="237066"/>
          </a:xfrm>
          <a:prstGeom prst="roundRect">
            <a:avLst/>
          </a:prstGeom>
          <a:gradFill>
            <a:gsLst>
              <a:gs pos="0">
                <a:schemeClr val="tx1">
                  <a:lumMod val="85000"/>
                  <a:lumOff val="15000"/>
                  <a:alpha val="80000"/>
                </a:schemeClr>
              </a:gs>
              <a:gs pos="100000">
                <a:schemeClr val="tx1">
                  <a:lumMod val="65000"/>
                  <a:lumOff val="35000"/>
                  <a:alpha val="75000"/>
                </a:schemeClr>
              </a:gs>
            </a:gsLst>
            <a:lin ang="4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600" b="1"/>
              <a:t>TOP 10 SUB CATEGORIES</a:t>
            </a:r>
          </a:p>
        </xdr:txBody>
      </xdr:sp>
      <xdr:sp macro="" textlink="">
        <xdr:nvSpPr>
          <xdr:cNvPr id="61" name="Rectangle: Rounded Corners 60">
            <a:extLst>
              <a:ext uri="{FF2B5EF4-FFF2-40B4-BE49-F238E27FC236}">
                <a16:creationId xmlns:a16="http://schemas.microsoft.com/office/drawing/2014/main" id="{6317906C-C85A-4C88-A8CC-88B986A2263E}"/>
              </a:ext>
            </a:extLst>
          </xdr:cNvPr>
          <xdr:cNvSpPr/>
        </xdr:nvSpPr>
        <xdr:spPr>
          <a:xfrm>
            <a:off x="8991600" y="3640666"/>
            <a:ext cx="2599268" cy="254002"/>
          </a:xfrm>
          <a:prstGeom prst="roundRect">
            <a:avLst/>
          </a:prstGeom>
          <a:gradFill>
            <a:gsLst>
              <a:gs pos="0">
                <a:schemeClr val="tx1">
                  <a:lumMod val="85000"/>
                  <a:lumOff val="15000"/>
                  <a:alpha val="80000"/>
                </a:schemeClr>
              </a:gs>
              <a:gs pos="100000">
                <a:schemeClr val="tx1">
                  <a:lumMod val="65000"/>
                  <a:lumOff val="35000"/>
                  <a:alpha val="75000"/>
                </a:schemeClr>
              </a:gs>
            </a:gsLst>
            <a:lin ang="4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600" b="1"/>
              <a:t>FILTERS</a:t>
            </a:r>
          </a:p>
        </xdr:txBody>
      </xdr:sp>
    </xdr:grpSp>
    <xdr:clientData/>
  </xdr:twoCellAnchor>
  <xdr:twoCellAnchor>
    <xdr:from>
      <xdr:col>2</xdr:col>
      <xdr:colOff>110066</xdr:colOff>
      <xdr:row>12</xdr:row>
      <xdr:rowOff>110066</xdr:rowOff>
    </xdr:from>
    <xdr:to>
      <xdr:col>9</xdr:col>
      <xdr:colOff>50800</xdr:colOff>
      <xdr:row>21</xdr:row>
      <xdr:rowOff>177799</xdr:rowOff>
    </xdr:to>
    <xdr:graphicFrame macro="">
      <xdr:nvGraphicFramePr>
        <xdr:cNvPr id="65" name="Chart 64">
          <a:extLst>
            <a:ext uri="{FF2B5EF4-FFF2-40B4-BE49-F238E27FC236}">
              <a16:creationId xmlns:a16="http://schemas.microsoft.com/office/drawing/2014/main" id="{54D82F55-A43C-4618-8EBC-835789ED9C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338666</xdr:colOff>
      <xdr:row>12</xdr:row>
      <xdr:rowOff>33867</xdr:rowOff>
    </xdr:from>
    <xdr:to>
      <xdr:col>15</xdr:col>
      <xdr:colOff>533400</xdr:colOff>
      <xdr:row>21</xdr:row>
      <xdr:rowOff>177800</xdr:rowOff>
    </xdr:to>
    <mc:AlternateContent xmlns:mc="http://schemas.openxmlformats.org/markup-compatibility/2006">
      <mc:Choice xmlns:cx1="http://schemas.microsoft.com/office/drawing/2015/9/8/chartex" Requires="cx1">
        <xdr:graphicFrame macro="">
          <xdr:nvGraphicFramePr>
            <xdr:cNvPr id="66" name="Chart 65">
              <a:extLst>
                <a:ext uri="{FF2B5EF4-FFF2-40B4-BE49-F238E27FC236}">
                  <a16:creationId xmlns:a16="http://schemas.microsoft.com/office/drawing/2014/main" id="{32AED18D-A602-4EA0-8D18-244F7467D6B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825066" y="2228427"/>
              <a:ext cx="3852334" cy="178985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186267</xdr:colOff>
      <xdr:row>12</xdr:row>
      <xdr:rowOff>142239</xdr:rowOff>
    </xdr:from>
    <xdr:to>
      <xdr:col>20</xdr:col>
      <xdr:colOff>143933</xdr:colOff>
      <xdr:row>22</xdr:row>
      <xdr:rowOff>16933</xdr:rowOff>
    </xdr:to>
    <xdr:graphicFrame macro="">
      <xdr:nvGraphicFramePr>
        <xdr:cNvPr id="67" name="Chart 66">
          <a:extLst>
            <a:ext uri="{FF2B5EF4-FFF2-40B4-BE49-F238E27FC236}">
              <a16:creationId xmlns:a16="http://schemas.microsoft.com/office/drawing/2014/main" id="{7B242E9A-7524-4134-923A-78F6FE2869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xdr:col>
      <xdr:colOff>93133</xdr:colOff>
      <xdr:row>25</xdr:row>
      <xdr:rowOff>59267</xdr:rowOff>
    </xdr:from>
    <xdr:to>
      <xdr:col>8</xdr:col>
      <xdr:colOff>364067</xdr:colOff>
      <xdr:row>33</xdr:row>
      <xdr:rowOff>110068</xdr:rowOff>
    </xdr:to>
    <mc:AlternateContent xmlns:mc="http://schemas.openxmlformats.org/markup-compatibility/2006">
      <mc:Choice xmlns:cx4="http://schemas.microsoft.com/office/drawing/2016/5/10/chartex" Requires="cx4">
        <xdr:graphicFrame macro="">
          <xdr:nvGraphicFramePr>
            <xdr:cNvPr id="68" name="Chart 67">
              <a:extLst>
                <a:ext uri="{FF2B5EF4-FFF2-40B4-BE49-F238E27FC236}">
                  <a16:creationId xmlns:a16="http://schemas.microsoft.com/office/drawing/2014/main" id="{CACD5E77-E7C0-4653-A81C-210D3C978C3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312333" y="4631267"/>
              <a:ext cx="3928534" cy="151384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8466</xdr:colOff>
      <xdr:row>25</xdr:row>
      <xdr:rowOff>33866</xdr:rowOff>
    </xdr:from>
    <xdr:to>
      <xdr:col>14</xdr:col>
      <xdr:colOff>321733</xdr:colOff>
      <xdr:row>33</xdr:row>
      <xdr:rowOff>143934</xdr:rowOff>
    </xdr:to>
    <xdr:graphicFrame macro="">
      <xdr:nvGraphicFramePr>
        <xdr:cNvPr id="69" name="Chart 68">
          <a:extLst>
            <a:ext uri="{FF2B5EF4-FFF2-40B4-BE49-F238E27FC236}">
              <a16:creationId xmlns:a16="http://schemas.microsoft.com/office/drawing/2014/main" id="{EA55506D-67A1-4205-98AB-EB8289537B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380997</xdr:colOff>
      <xdr:row>25</xdr:row>
      <xdr:rowOff>67733</xdr:rowOff>
    </xdr:from>
    <xdr:to>
      <xdr:col>16</xdr:col>
      <xdr:colOff>194730</xdr:colOff>
      <xdr:row>33</xdr:row>
      <xdr:rowOff>8466</xdr:rowOff>
    </xdr:to>
    <mc:AlternateContent xmlns:mc="http://schemas.openxmlformats.org/markup-compatibility/2006" xmlns:a14="http://schemas.microsoft.com/office/drawing/2010/main">
      <mc:Choice Requires="a14">
        <xdr:graphicFrame macro="">
          <xdr:nvGraphicFramePr>
            <xdr:cNvPr id="71" name="Year 2">
              <a:extLst>
                <a:ext uri="{FF2B5EF4-FFF2-40B4-BE49-F238E27FC236}">
                  <a16:creationId xmlns:a16="http://schemas.microsoft.com/office/drawing/2014/main" id="{5499AF26-C1EE-4DEC-8FEB-D5E518812CE5}"/>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8915397" y="4724400"/>
              <a:ext cx="1032933" cy="14308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110067</xdr:colOff>
      <xdr:row>25</xdr:row>
      <xdr:rowOff>48261</xdr:rowOff>
    </xdr:from>
    <xdr:to>
      <xdr:col>20</xdr:col>
      <xdr:colOff>245535</xdr:colOff>
      <xdr:row>33</xdr:row>
      <xdr:rowOff>0</xdr:rowOff>
    </xdr:to>
    <mc:AlternateContent xmlns:mc="http://schemas.openxmlformats.org/markup-compatibility/2006" xmlns:a14="http://schemas.microsoft.com/office/drawing/2010/main">
      <mc:Choice Requires="a14">
        <xdr:graphicFrame macro="">
          <xdr:nvGraphicFramePr>
            <xdr:cNvPr id="72" name="Segment 1">
              <a:extLst>
                <a:ext uri="{FF2B5EF4-FFF2-40B4-BE49-F238E27FC236}">
                  <a16:creationId xmlns:a16="http://schemas.microsoft.com/office/drawing/2014/main" id="{E8EB4CBD-27AE-4312-BA21-9FA41F160B0C}"/>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410950" y="4704928"/>
              <a:ext cx="1076325" cy="14418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228600</xdr:colOff>
      <xdr:row>25</xdr:row>
      <xdr:rowOff>62653</xdr:rowOff>
    </xdr:from>
    <xdr:to>
      <xdr:col>18</xdr:col>
      <xdr:colOff>203199</xdr:colOff>
      <xdr:row>33</xdr:row>
      <xdr:rowOff>16933</xdr:rowOff>
    </xdr:to>
    <mc:AlternateContent xmlns:mc="http://schemas.openxmlformats.org/markup-compatibility/2006" xmlns:a14="http://schemas.microsoft.com/office/drawing/2010/main">
      <mc:Choice Requires="a14">
        <xdr:graphicFrame macro="">
          <xdr:nvGraphicFramePr>
            <xdr:cNvPr id="73" name="Region 1">
              <a:extLst>
                <a:ext uri="{FF2B5EF4-FFF2-40B4-BE49-F238E27FC236}">
                  <a16:creationId xmlns:a16="http://schemas.microsoft.com/office/drawing/2014/main" id="{DD51B40A-1284-41E2-BBA0-288F4BB714CA}"/>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982200" y="4719320"/>
              <a:ext cx="1193799" cy="14444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175260</xdr:colOff>
      <xdr:row>10</xdr:row>
      <xdr:rowOff>161925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75260" y="19145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180975</xdr:colOff>
      <xdr:row>23</xdr:row>
      <xdr:rowOff>55245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180975" y="4086225"/>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9</xdr:col>
      <xdr:colOff>0</xdr:colOff>
      <xdr:row>23</xdr:row>
      <xdr:rowOff>34290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5349240" y="4065270"/>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504825</xdr:colOff>
      <xdr:row>22</xdr:row>
      <xdr:rowOff>148590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8825865" y="4004310"/>
          <a:ext cx="334327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158115</xdr:colOff>
      <xdr:row>2</xdr:row>
      <xdr:rowOff>76200</xdr:rowOff>
    </xdr:from>
    <xdr:ext cx="11801475" cy="1438276"/>
    <xdr:grpSp>
      <xdr:nvGrpSpPr>
        <xdr:cNvPr id="22" name="Shape 21">
          <a:extLst>
            <a:ext uri="{FF2B5EF4-FFF2-40B4-BE49-F238E27FC236}">
              <a16:creationId xmlns:a16="http://schemas.microsoft.com/office/drawing/2014/main" id="{00000000-0008-0000-0100-000016000000}"/>
            </a:ext>
          </a:extLst>
        </xdr:cNvPr>
        <xdr:cNvGrpSpPr/>
      </xdr:nvGrpSpPr>
      <xdr:grpSpPr>
        <a:xfrm>
          <a:off x="158115" y="426720"/>
          <a:ext cx="11801475" cy="1438276"/>
          <a:chOff x="152399" y="453254"/>
          <a:chExt cx="12498639" cy="1383568"/>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8"/>
            <a:chOff x="152399" y="459938"/>
            <a:chExt cx="2667001" cy="1359338"/>
          </a:xfrm>
        </xdr:grpSpPr>
        <xdr:sp macro="" textlink="Sheet6!B17">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1"/>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fld id="{653195BB-F1C7-4CC4-A17A-B46323F78832}" type="TxLink">
                <a:rPr lang="en-US" sz="1100" b="0" i="0" u="none" strike="noStrike">
                  <a:solidFill>
                    <a:srgbClr val="000000"/>
                  </a:solidFill>
                  <a:latin typeface="Calibri"/>
                  <a:ea typeface="Calibri"/>
                  <a:cs typeface="Calibri"/>
                </a:rPr>
                <a:pPr marL="0" lvl="0" indent="0" algn="ctr" rtl="0">
                  <a:spcBef>
                    <a:spcPts val="0"/>
                  </a:spcBef>
                  <a:spcAft>
                    <a:spcPts val="0"/>
                  </a:spcAft>
                  <a:buNone/>
                </a:pPr>
                <a:t> $2,297,200.86 </a:t>
              </a:fld>
              <a:endParaRPr sz="1400">
                <a:solidFill>
                  <a:schemeClr val="bg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clientData fLocksWithSheet="0"/>
  </xdr:oneCellAnchor>
  <xdr:twoCellAnchor>
    <xdr:from>
      <xdr:col>0</xdr:col>
      <xdr:colOff>434340</xdr:colOff>
      <xdr:row>5</xdr:row>
      <xdr:rowOff>137160</xdr:rowOff>
    </xdr:from>
    <xdr:to>
      <xdr:col>3</xdr:col>
      <xdr:colOff>457199</xdr:colOff>
      <xdr:row>7</xdr:row>
      <xdr:rowOff>99060</xdr:rowOff>
    </xdr:to>
    <xdr:graphicFrame macro="">
      <xdr:nvGraphicFramePr>
        <xdr:cNvPr id="39" name="Chart 38">
          <a:extLst>
            <a:ext uri="{FF2B5EF4-FFF2-40B4-BE49-F238E27FC236}">
              <a16:creationId xmlns:a16="http://schemas.microsoft.com/office/drawing/2014/main" id="{9EEC447F-2778-4EF3-B343-FBED476B8F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beel Ahmad" refreshedDate="45545.603376620369" createdVersion="8" refreshedVersion="8" minRefreshableVersion="3" recordCount="9994" xr:uid="{9B49CE0C-075D-4D78-987B-BCFC54307356}">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725939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004A044-F79A-4480-8CA9-18C7EB72F00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collapsedLevelsAreSubtotals="1" fieldPosition="0">
        <references count="1">
          <reference field="3"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CF54A62-684D-4F22-8FF1-47567DC7C5D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EBF6251-C6E7-400C-BC76-9A38A5BEB47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520684D-6329-4376-953F-BCB30F322FE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2D0E553-E5EA-45BD-B5C7-89F57C3C987C}"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6" count="1" selected="0">
            <x v="13"/>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B0C189D-B4F9-4DDD-BAFE-18F5F73247C2}"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BE84EB7-8D74-4069-B9F4-4548F8515DD2}"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3:K16"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73DDD11-3813-4657-8516-9D9BC11F210E}"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3:H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8F29D04-169E-44D7-98DA-AD87F431A54F}"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7E5C05C-DA44-4B11-9F02-2FEBE1618C95}"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A373728-772C-4D72-A1CC-D28CFE3D6054}"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5">
    <pivotField showAll="0"/>
    <pivotField dataField="1"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200645A5-7976-47DC-ABFE-59CAA93C2B07}" sourceName="Year">
  <pivotTables>
    <pivotTable tabId="4" name="PivotTable2"/>
    <pivotTable tabId="3" name="PivotTable1"/>
    <pivotTable tabId="5" name="PivotTable3"/>
    <pivotTable tabId="6" name="PivotTable4"/>
    <pivotTable tabId="8" name="PivotTable10"/>
    <pivotTable tabId="8" name="PivotTable11"/>
    <pivotTable tabId="8" name="PivotTable6"/>
    <pivotTable tabId="8" name="PivotTable8"/>
    <pivotTable tabId="8" name="PivotTable9"/>
    <pivotTable tabId="7" name="PivotTable5"/>
  </pivotTables>
  <data>
    <tabular pivotCacheId="72593949">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326DC5D8-9C3B-40A2-9C0C-3FCE7B42266B}" sourceName="Segment">
  <pivotTables>
    <pivotTable tabId="4" name="PivotTable2"/>
    <pivotTable tabId="3" name="PivotTable1"/>
    <pivotTable tabId="5" name="PivotTable3"/>
    <pivotTable tabId="6" name="PivotTable4"/>
    <pivotTable tabId="8" name="PivotTable10"/>
    <pivotTable tabId="8" name="PivotTable11"/>
    <pivotTable tabId="8" name="PivotTable6"/>
    <pivotTable tabId="8" name="PivotTable8"/>
    <pivotTable tabId="8" name="PivotTable9"/>
    <pivotTable tabId="7" name="PivotTable5"/>
    <pivotTable tabId="9" name="PivotTable12"/>
  </pivotTables>
  <data>
    <tabular pivotCacheId="7259394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01ED1F6-4CFB-459F-8AD4-A3883AA03F81}" sourceName="Region">
  <pivotTables>
    <pivotTable tabId="4" name="PivotTable2"/>
    <pivotTable tabId="3" name="PivotTable1"/>
    <pivotTable tabId="5" name="PivotTable3"/>
    <pivotTable tabId="6" name="PivotTable4"/>
    <pivotTable tabId="8" name="PivotTable10"/>
    <pivotTable tabId="8" name="PivotTable11"/>
    <pivotTable tabId="8" name="PivotTable6"/>
    <pivotTable tabId="8" name="PivotTable8"/>
    <pivotTable tabId="8" name="PivotTable9"/>
    <pivotTable tabId="7" name="PivotTable5"/>
    <pivotTable tabId="9" name="PivotTable12"/>
  </pivotTables>
  <data>
    <tabular pivotCacheId="72593949">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DD99D4CC-C7FE-42FE-8E35-8DBB3BD07B1E}" cache="Slicer_Year1" caption="Year" rowHeight="234950"/>
  <slicer name="Segment" xr10:uid="{9D86E541-F3AE-4DCE-A364-5B5FE07B448D}" cache="Slicer_Segment" caption="Segment" rowHeight="234950"/>
  <slicer name="Region" xr10:uid="{06F45F4E-C85B-4A37-959D-778404631FA7}"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5E8A2D7-7811-423F-BDED-3FF509AE7B4C}" cache="Slicer_Year1" caption="Year"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6F0670C7-6E91-4BB1-8426-15F2085BE391}" cache="Slicer_Year1" caption="Year" style="AB" rowHeight="234950"/>
  <slicer name="Segment 1" xr10:uid="{64EA3677-9D7A-4A31-8F79-5784ABD62B80}" cache="Slicer_Segment" caption="Segment" style="AB" rowHeight="234950"/>
  <slicer name="Region 1" xr10:uid="{69E78062-B46A-42AC-BDB3-B03994FE2DE9}"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Medium2"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2.bin"/><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8.xml"/><Relationship Id="rId1" Type="http://schemas.openxmlformats.org/officeDocument/2006/relationships/printerSettings" Target="../printerSettings/printerSettings3.bin"/><Relationship Id="rId5" Type="http://schemas.microsoft.com/office/2007/relationships/slicer" Target="../slicers/slicer3.xml"/><Relationship Id="rId4" Type="http://schemas.openxmlformats.org/officeDocument/2006/relationships/image" Target="../media/image1.jpeg"/></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2" Type="http://schemas.openxmlformats.org/officeDocument/2006/relationships/image" Target="../media/image12.jpeg"/><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7A2AA-9FE2-42ED-A5D1-77EC6938FFF3}">
  <dimension ref="A3:C16"/>
  <sheetViews>
    <sheetView workbookViewId="0">
      <selection activeCell="B8" sqref="B8"/>
    </sheetView>
  </sheetViews>
  <sheetFormatPr defaultRowHeight="14.4" x14ac:dyDescent="0.3"/>
  <cols>
    <col min="1" max="1" width="12.44140625" bestFit="1" customWidth="1"/>
    <col min="2" max="2" width="11.21875" bestFit="1" customWidth="1"/>
    <col min="3" max="3" width="12" bestFit="1" customWidth="1"/>
  </cols>
  <sheetData>
    <row r="3" spans="1:3" x14ac:dyDescent="0.3">
      <c r="A3" s="6" t="s">
        <v>10933</v>
      </c>
      <c r="B3" s="5" t="s">
        <v>10951</v>
      </c>
      <c r="C3" s="11" t="s">
        <v>10952</v>
      </c>
    </row>
    <row r="4" spans="1:3" x14ac:dyDescent="0.3">
      <c r="A4" s="8" t="s">
        <v>10936</v>
      </c>
      <c r="B4" s="12">
        <v>95365.937600000019</v>
      </c>
      <c r="C4" s="13">
        <v>9199.2699999999986</v>
      </c>
    </row>
    <row r="5" spans="1:3" x14ac:dyDescent="0.3">
      <c r="A5" s="9" t="s">
        <v>10937</v>
      </c>
      <c r="B5" s="14">
        <v>60172.649400000024</v>
      </c>
      <c r="C5" s="15">
        <v>10288.898699999991</v>
      </c>
    </row>
    <row r="6" spans="1:3" x14ac:dyDescent="0.3">
      <c r="A6" s="9" t="s">
        <v>10938</v>
      </c>
      <c r="B6" s="14">
        <v>199252.98399999991</v>
      </c>
      <c r="C6" s="15">
        <v>26806.573700000015</v>
      </c>
    </row>
    <row r="7" spans="1:3" x14ac:dyDescent="0.3">
      <c r="A7" s="9" t="s">
        <v>10939</v>
      </c>
      <c r="B7" s="14">
        <v>141851.5674</v>
      </c>
      <c r="C7" s="15">
        <v>13437.806799999998</v>
      </c>
    </row>
    <row r="8" spans="1:3" x14ac:dyDescent="0.3">
      <c r="A8" s="9" t="s">
        <v>10940</v>
      </c>
      <c r="B8" s="14">
        <v>156122.28669999994</v>
      </c>
      <c r="C8" s="15">
        <v>22308.51279999999</v>
      </c>
    </row>
    <row r="9" spans="1:3" x14ac:dyDescent="0.3">
      <c r="A9" s="9" t="s">
        <v>10941</v>
      </c>
      <c r="B9" s="14">
        <v>147082.61130000011</v>
      </c>
      <c r="C9" s="15">
        <v>20899.334500000012</v>
      </c>
    </row>
    <row r="10" spans="1:3" x14ac:dyDescent="0.3">
      <c r="A10" s="9" t="s">
        <v>10942</v>
      </c>
      <c r="B10" s="14">
        <v>149580.83800000031</v>
      </c>
      <c r="C10" s="15">
        <v>13535.38299999998</v>
      </c>
    </row>
    <row r="11" spans="1:3" x14ac:dyDescent="0.3">
      <c r="A11" s="9" t="s">
        <v>10943</v>
      </c>
      <c r="B11" s="14">
        <v>159589.45099999988</v>
      </c>
      <c r="C11" s="15">
        <v>21896.715399999972</v>
      </c>
    </row>
    <row r="12" spans="1:3" x14ac:dyDescent="0.3">
      <c r="A12" s="9" t="s">
        <v>10944</v>
      </c>
      <c r="B12" s="14">
        <v>309770.09970000025</v>
      </c>
      <c r="C12" s="15">
        <v>37293.192500000034</v>
      </c>
    </row>
    <row r="13" spans="1:3" x14ac:dyDescent="0.3">
      <c r="A13" s="9" t="s">
        <v>10945</v>
      </c>
      <c r="B13" s="14">
        <v>197115.20170000009</v>
      </c>
      <c r="C13" s="15">
        <v>31469.663800000035</v>
      </c>
    </row>
    <row r="14" spans="1:3" x14ac:dyDescent="0.3">
      <c r="A14" s="9" t="s">
        <v>10946</v>
      </c>
      <c r="B14" s="14">
        <v>349120.07400000008</v>
      </c>
      <c r="C14" s="15">
        <v>35825.536599999927</v>
      </c>
    </row>
    <row r="15" spans="1:3" x14ac:dyDescent="0.3">
      <c r="A15" s="9" t="s">
        <v>10947</v>
      </c>
      <c r="B15" s="14">
        <v>332177.15950000001</v>
      </c>
      <c r="C15" s="15">
        <v>43436.13390000003</v>
      </c>
    </row>
    <row r="16" spans="1:3" x14ac:dyDescent="0.3">
      <c r="A16" s="10" t="s">
        <v>10934</v>
      </c>
      <c r="B16" s="39">
        <v>2297200.8603000008</v>
      </c>
      <c r="C16" s="40">
        <v>286397.02169999998</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58E205-DB06-4B5C-A9CD-A74342E81BED}">
  <dimension ref="A3:E7"/>
  <sheetViews>
    <sheetView workbookViewId="0">
      <selection activeCell="A5" sqref="A5"/>
    </sheetView>
  </sheetViews>
  <sheetFormatPr defaultRowHeight="14.4" x14ac:dyDescent="0.3"/>
  <cols>
    <col min="1" max="1" width="13.109375" bestFit="1" customWidth="1"/>
    <col min="2" max="2" width="12" bestFit="1" customWidth="1"/>
    <col min="4" max="4" width="15" customWidth="1"/>
    <col min="5" max="5" width="15.77734375" customWidth="1"/>
  </cols>
  <sheetData>
    <row r="3" spans="1:5" x14ac:dyDescent="0.3">
      <c r="A3" s="6" t="s">
        <v>10933</v>
      </c>
      <c r="B3" s="7" t="s">
        <v>10952</v>
      </c>
      <c r="D3" s="19" t="s">
        <v>15</v>
      </c>
      <c r="E3" s="19" t="s">
        <v>21</v>
      </c>
    </row>
    <row r="4" spans="1:5" x14ac:dyDescent="0.3">
      <c r="A4" s="16" t="s">
        <v>71</v>
      </c>
      <c r="B4" s="7">
        <v>145454.9480999998</v>
      </c>
      <c r="D4" t="str">
        <f>A4</f>
        <v>Technology</v>
      </c>
      <c r="E4" s="20">
        <f>GETPIVOTDATA("Profit",$A$3,"Category",A4)</f>
        <v>145454.9480999998</v>
      </c>
    </row>
    <row r="5" spans="1:5" x14ac:dyDescent="0.3">
      <c r="A5" s="17" t="s">
        <v>46</v>
      </c>
      <c r="B5" s="37">
        <v>122490.8008000001</v>
      </c>
      <c r="D5" t="str">
        <f t="shared" ref="D5:D7" si="0">A5</f>
        <v>Office Supplies</v>
      </c>
      <c r="E5" s="20">
        <f t="shared" ref="E5:E6" si="1">GETPIVOTDATA("Profit",$A$3,"Category",A5)</f>
        <v>122490.8008000001</v>
      </c>
    </row>
    <row r="6" spans="1:5" x14ac:dyDescent="0.3">
      <c r="A6" s="17" t="s">
        <v>32</v>
      </c>
      <c r="B6" s="37">
        <v>18451.272799999992</v>
      </c>
      <c r="D6" t="str">
        <f t="shared" si="0"/>
        <v>Furniture</v>
      </c>
      <c r="E6" s="20">
        <f t="shared" si="1"/>
        <v>18451.272799999992</v>
      </c>
    </row>
    <row r="7" spans="1:5" x14ac:dyDescent="0.3">
      <c r="A7" s="18" t="s">
        <v>10934</v>
      </c>
      <c r="B7" s="38">
        <v>286397.02169999992</v>
      </c>
      <c r="D7" t="str">
        <f t="shared" si="0"/>
        <v>Grand Total</v>
      </c>
      <c r="E7" s="20">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99050-6231-477B-9E3F-4EF0F733F55A}">
  <dimension ref="A3:B7"/>
  <sheetViews>
    <sheetView topLeftCell="C1" workbookViewId="0">
      <selection activeCell="N14" sqref="N14"/>
    </sheetView>
  </sheetViews>
  <sheetFormatPr defaultRowHeight="14.4" x14ac:dyDescent="0.3"/>
  <cols>
    <col min="1" max="1" width="13.109375" bestFit="1" customWidth="1"/>
    <col min="2" max="2" width="11.21875" bestFit="1" customWidth="1"/>
  </cols>
  <sheetData>
    <row r="3" spans="1:2" x14ac:dyDescent="0.3">
      <c r="A3" s="6" t="s">
        <v>10933</v>
      </c>
      <c r="B3" s="7" t="s">
        <v>10951</v>
      </c>
    </row>
    <row r="4" spans="1:2" x14ac:dyDescent="0.3">
      <c r="A4" s="16" t="s">
        <v>32</v>
      </c>
      <c r="B4" s="21">
        <v>0.32300170530281774</v>
      </c>
    </row>
    <row r="5" spans="1:2" x14ac:dyDescent="0.3">
      <c r="A5" s="17" t="s">
        <v>46</v>
      </c>
      <c r="B5" s="22">
        <v>0.31301008302169103</v>
      </c>
    </row>
    <row r="6" spans="1:2" x14ac:dyDescent="0.3">
      <c r="A6" s="17" t="s">
        <v>71</v>
      </c>
      <c r="B6" s="22">
        <v>0.36398821167549117</v>
      </c>
    </row>
    <row r="7" spans="1:2" x14ac:dyDescent="0.3">
      <c r="A7" s="18" t="s">
        <v>10934</v>
      </c>
      <c r="B7" s="23">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6AAD91-59AA-4168-A863-4FAA982EE250}">
  <dimension ref="A3:E53"/>
  <sheetViews>
    <sheetView workbookViewId="0">
      <selection activeCell="A7" sqref="A4:A47"/>
      <pivotSelection pane="bottomRight" showHeader="1" activeRow="6" click="1" r:id="rId1">
        <pivotArea dataOnly="0" labelOnly="1" fieldPosition="0">
          <references count="1">
            <reference field="11" count="0"/>
          </references>
        </pivotArea>
      </pivotSelection>
    </sheetView>
  </sheetViews>
  <sheetFormatPr defaultRowHeight="14.4" x14ac:dyDescent="0.3"/>
  <cols>
    <col min="1" max="1" width="17.33203125" bestFit="1" customWidth="1"/>
    <col min="2" max="2" width="12" bestFit="1" customWidth="1"/>
    <col min="4" max="4" width="18.44140625" customWidth="1"/>
    <col min="5" max="5" width="12" bestFit="1" customWidth="1"/>
  </cols>
  <sheetData>
    <row r="3" spans="1:5" x14ac:dyDescent="0.3">
      <c r="A3" s="6" t="s">
        <v>10933</v>
      </c>
      <c r="B3" s="7" t="s">
        <v>10951</v>
      </c>
      <c r="D3" s="19" t="s">
        <v>11</v>
      </c>
      <c r="E3" s="19" t="s">
        <v>18</v>
      </c>
    </row>
    <row r="4" spans="1:5" x14ac:dyDescent="0.3">
      <c r="A4" s="16" t="s">
        <v>358</v>
      </c>
      <c r="B4" s="7">
        <v>19510.639999999992</v>
      </c>
      <c r="D4" t="str">
        <f>A4</f>
        <v>Alabama</v>
      </c>
      <c r="E4" s="20">
        <f>GETPIVOTDATA("Sales",$A$3,"State",A4)</f>
        <v>19510.639999999992</v>
      </c>
    </row>
    <row r="5" spans="1:5" x14ac:dyDescent="0.3">
      <c r="A5" s="17" t="s">
        <v>310</v>
      </c>
      <c r="B5" s="37">
        <v>35282.000999999997</v>
      </c>
      <c r="D5" t="str">
        <f t="shared" ref="D5:D52" si="0">A5</f>
        <v>Arizona</v>
      </c>
      <c r="E5" s="20">
        <f t="shared" ref="E5:E52" si="1">GETPIVOTDATA("Sales",$A$3,"State",A5)</f>
        <v>35282.000999999997</v>
      </c>
    </row>
    <row r="6" spans="1:5" x14ac:dyDescent="0.3">
      <c r="A6" s="17" t="s">
        <v>1707</v>
      </c>
      <c r="B6" s="37">
        <v>11678.129999999997</v>
      </c>
      <c r="D6" t="str">
        <f t="shared" si="0"/>
        <v>Arkansas</v>
      </c>
      <c r="E6" s="20">
        <f t="shared" si="1"/>
        <v>11678.129999999997</v>
      </c>
    </row>
    <row r="7" spans="1:5" x14ac:dyDescent="0.3">
      <c r="A7" s="17" t="s">
        <v>43</v>
      </c>
      <c r="B7" s="37">
        <v>457687.63150000101</v>
      </c>
      <c r="D7" t="str">
        <f t="shared" si="0"/>
        <v>California</v>
      </c>
      <c r="E7" s="20">
        <f t="shared" si="1"/>
        <v>457687.63150000101</v>
      </c>
    </row>
    <row r="8" spans="1:5" x14ac:dyDescent="0.3">
      <c r="A8" s="17" t="s">
        <v>457</v>
      </c>
      <c r="B8" s="37">
        <v>32108.117999999995</v>
      </c>
      <c r="D8" t="str">
        <f t="shared" si="0"/>
        <v>Colorado</v>
      </c>
      <c r="E8" s="20">
        <f t="shared" si="1"/>
        <v>32108.117999999995</v>
      </c>
    </row>
    <row r="9" spans="1:5" x14ac:dyDescent="0.3">
      <c r="A9" s="17" t="s">
        <v>747</v>
      </c>
      <c r="B9" s="37">
        <v>13384.356999999996</v>
      </c>
      <c r="D9" t="str">
        <f t="shared" si="0"/>
        <v>Connecticut</v>
      </c>
      <c r="E9" s="20">
        <f t="shared" si="1"/>
        <v>13384.356999999996</v>
      </c>
    </row>
    <row r="10" spans="1:5" x14ac:dyDescent="0.3">
      <c r="A10" s="17" t="s">
        <v>245</v>
      </c>
      <c r="B10" s="37">
        <v>27451.068999999992</v>
      </c>
      <c r="D10" t="str">
        <f t="shared" si="0"/>
        <v>Delaware</v>
      </c>
      <c r="E10" s="20">
        <f t="shared" si="1"/>
        <v>27451.068999999992</v>
      </c>
    </row>
    <row r="11" spans="1:5" x14ac:dyDescent="0.3">
      <c r="A11" s="17" t="s">
        <v>3034</v>
      </c>
      <c r="B11" s="37">
        <v>2865.0199999999995</v>
      </c>
      <c r="D11" t="str">
        <f t="shared" si="0"/>
        <v>District of Columbia</v>
      </c>
      <c r="E11" s="20">
        <f t="shared" si="1"/>
        <v>2865.0199999999995</v>
      </c>
    </row>
    <row r="12" spans="1:5" x14ac:dyDescent="0.3">
      <c r="A12" s="17" t="s">
        <v>54</v>
      </c>
      <c r="B12" s="37">
        <v>89473.707999999999</v>
      </c>
      <c r="D12" t="str">
        <f t="shared" si="0"/>
        <v>Florida</v>
      </c>
      <c r="E12" s="20">
        <f t="shared" si="1"/>
        <v>89473.707999999999</v>
      </c>
    </row>
    <row r="13" spans="1:5" x14ac:dyDescent="0.3">
      <c r="A13" s="17" t="s">
        <v>1272</v>
      </c>
      <c r="B13" s="37">
        <v>49095.840000000004</v>
      </c>
      <c r="D13" t="str">
        <f t="shared" si="0"/>
        <v>Georgia</v>
      </c>
      <c r="E13" s="20">
        <f t="shared" si="1"/>
        <v>49095.840000000004</v>
      </c>
    </row>
    <row r="14" spans="1:5" x14ac:dyDescent="0.3">
      <c r="A14" s="17" t="s">
        <v>6260</v>
      </c>
      <c r="B14" s="37">
        <v>4382.4860000000017</v>
      </c>
      <c r="D14" t="str">
        <f t="shared" si="0"/>
        <v>Idaho</v>
      </c>
      <c r="E14" s="20">
        <f t="shared" si="1"/>
        <v>4382.4860000000017</v>
      </c>
    </row>
    <row r="15" spans="1:5" x14ac:dyDescent="0.3">
      <c r="A15" s="17" t="s">
        <v>211</v>
      </c>
      <c r="B15" s="37">
        <v>80166.10099999985</v>
      </c>
      <c r="D15" t="str">
        <f t="shared" si="0"/>
        <v>Illinois</v>
      </c>
      <c r="E15" s="20">
        <f t="shared" si="1"/>
        <v>80166.10099999985</v>
      </c>
    </row>
    <row r="16" spans="1:5" x14ac:dyDescent="0.3">
      <c r="A16" s="17" t="s">
        <v>254</v>
      </c>
      <c r="B16" s="37">
        <v>53555.360000000001</v>
      </c>
      <c r="D16" t="str">
        <f t="shared" si="0"/>
        <v>Indiana</v>
      </c>
      <c r="E16" s="20">
        <f t="shared" si="1"/>
        <v>53555.360000000001</v>
      </c>
    </row>
    <row r="17" spans="1:5" x14ac:dyDescent="0.3">
      <c r="A17" s="17" t="s">
        <v>489</v>
      </c>
      <c r="B17" s="37">
        <v>4579.7599999999993</v>
      </c>
      <c r="D17" t="str">
        <f t="shared" si="0"/>
        <v>Iowa</v>
      </c>
      <c r="E17" s="20">
        <f t="shared" si="1"/>
        <v>4579.7599999999993</v>
      </c>
    </row>
    <row r="18" spans="1:5" x14ac:dyDescent="0.3">
      <c r="A18" s="17" t="s">
        <v>4530</v>
      </c>
      <c r="B18" s="37">
        <v>2914.31</v>
      </c>
      <c r="D18" t="str">
        <f t="shared" si="0"/>
        <v>Kansas</v>
      </c>
      <c r="E18" s="20">
        <f t="shared" si="1"/>
        <v>2914.31</v>
      </c>
    </row>
    <row r="19" spans="1:5" x14ac:dyDescent="0.3">
      <c r="A19" s="17" t="s">
        <v>29</v>
      </c>
      <c r="B19" s="37">
        <v>36591.749999999971</v>
      </c>
      <c r="D19" t="str">
        <f t="shared" si="0"/>
        <v>Kentucky</v>
      </c>
      <c r="E19" s="20">
        <f t="shared" si="1"/>
        <v>36591.749999999971</v>
      </c>
    </row>
    <row r="20" spans="1:5" x14ac:dyDescent="0.3">
      <c r="A20" s="17" t="s">
        <v>736</v>
      </c>
      <c r="B20" s="37">
        <v>9217.0299999999988</v>
      </c>
      <c r="D20" t="str">
        <f t="shared" si="0"/>
        <v>Louisiana</v>
      </c>
      <c r="E20" s="20">
        <f t="shared" si="1"/>
        <v>9217.0299999999988</v>
      </c>
    </row>
    <row r="21" spans="1:5" x14ac:dyDescent="0.3">
      <c r="A21" s="17" t="s">
        <v>5235</v>
      </c>
      <c r="B21" s="37">
        <v>1270.53</v>
      </c>
      <c r="D21" t="str">
        <f t="shared" si="0"/>
        <v>Maine</v>
      </c>
      <c r="E21" s="20">
        <f t="shared" si="1"/>
        <v>1270.53</v>
      </c>
    </row>
    <row r="22" spans="1:5" x14ac:dyDescent="0.3">
      <c r="A22" s="17" t="s">
        <v>2735</v>
      </c>
      <c r="B22" s="37">
        <v>23705.523000000005</v>
      </c>
      <c r="D22" t="str">
        <f t="shared" si="0"/>
        <v>Maryland</v>
      </c>
      <c r="E22" s="20">
        <f t="shared" si="1"/>
        <v>23705.523000000005</v>
      </c>
    </row>
    <row r="23" spans="1:5" x14ac:dyDescent="0.3">
      <c r="A23" s="17" t="s">
        <v>1245</v>
      </c>
      <c r="B23" s="37">
        <v>28634.43399999999</v>
      </c>
      <c r="D23" t="str">
        <f t="shared" si="0"/>
        <v>Massachusetts</v>
      </c>
      <c r="E23" s="20">
        <f t="shared" si="1"/>
        <v>28634.43399999999</v>
      </c>
    </row>
    <row r="24" spans="1:5" x14ac:dyDescent="0.3">
      <c r="A24" s="17" t="s">
        <v>238</v>
      </c>
      <c r="B24" s="37">
        <v>76269.614000000016</v>
      </c>
      <c r="D24" t="str">
        <f t="shared" si="0"/>
        <v>Michigan</v>
      </c>
      <c r="E24" s="20">
        <f t="shared" si="1"/>
        <v>76269.614000000016</v>
      </c>
    </row>
    <row r="25" spans="1:5" x14ac:dyDescent="0.3">
      <c r="A25" s="17" t="s">
        <v>229</v>
      </c>
      <c r="B25" s="37">
        <v>29863.149999999994</v>
      </c>
      <c r="D25" t="str">
        <f t="shared" si="0"/>
        <v>Minnesota</v>
      </c>
      <c r="E25" s="20">
        <f t="shared" si="1"/>
        <v>29863.149999999994</v>
      </c>
    </row>
    <row r="26" spans="1:5" x14ac:dyDescent="0.3">
      <c r="A26" s="17" t="s">
        <v>1487</v>
      </c>
      <c r="B26" s="37">
        <v>10771.34</v>
      </c>
      <c r="D26" t="str">
        <f t="shared" si="0"/>
        <v>Mississippi</v>
      </c>
      <c r="E26" s="20">
        <f t="shared" si="1"/>
        <v>10771.34</v>
      </c>
    </row>
    <row r="27" spans="1:5" x14ac:dyDescent="0.3">
      <c r="A27" s="17" t="s">
        <v>596</v>
      </c>
      <c r="B27" s="37">
        <v>22205.149999999998</v>
      </c>
      <c r="D27" t="str">
        <f t="shared" si="0"/>
        <v>Missouri</v>
      </c>
      <c r="E27" s="20">
        <f t="shared" si="1"/>
        <v>22205.149999999998</v>
      </c>
    </row>
    <row r="28" spans="1:5" x14ac:dyDescent="0.3">
      <c r="A28" s="17" t="s">
        <v>1762</v>
      </c>
      <c r="B28" s="37">
        <v>5589.3519999999971</v>
      </c>
      <c r="D28" t="str">
        <f t="shared" si="0"/>
        <v>Montana</v>
      </c>
      <c r="E28" s="20">
        <f t="shared" si="1"/>
        <v>5589.3519999999971</v>
      </c>
    </row>
    <row r="29" spans="1:5" x14ac:dyDescent="0.3">
      <c r="A29" s="17" t="s">
        <v>138</v>
      </c>
      <c r="B29" s="37">
        <v>7464.9299999999985</v>
      </c>
      <c r="D29" t="str">
        <f t="shared" si="0"/>
        <v>Nebraska</v>
      </c>
      <c r="E29" s="20">
        <f t="shared" si="1"/>
        <v>7464.9299999999985</v>
      </c>
    </row>
    <row r="30" spans="1:5" x14ac:dyDescent="0.3">
      <c r="A30" s="17" t="s">
        <v>1392</v>
      </c>
      <c r="B30" s="37">
        <v>16729.101999999999</v>
      </c>
      <c r="D30" t="str">
        <f t="shared" si="0"/>
        <v>Nevada</v>
      </c>
      <c r="E30" s="20">
        <f t="shared" si="1"/>
        <v>16729.101999999999</v>
      </c>
    </row>
    <row r="31" spans="1:5" x14ac:dyDescent="0.3">
      <c r="A31" s="17" t="s">
        <v>2694</v>
      </c>
      <c r="B31" s="37">
        <v>7292.5239999999994</v>
      </c>
      <c r="D31" t="str">
        <f t="shared" si="0"/>
        <v>New Hampshire</v>
      </c>
      <c r="E31" s="20">
        <f t="shared" si="1"/>
        <v>7292.5239999999994</v>
      </c>
    </row>
    <row r="32" spans="1:5" x14ac:dyDescent="0.3">
      <c r="A32" s="17" t="s">
        <v>788</v>
      </c>
      <c r="B32" s="37">
        <v>35764.312000000013</v>
      </c>
      <c r="D32" t="str">
        <f t="shared" si="0"/>
        <v>New Jersey</v>
      </c>
      <c r="E32" s="20">
        <f t="shared" si="1"/>
        <v>35764.312000000013</v>
      </c>
    </row>
    <row r="33" spans="1:5" x14ac:dyDescent="0.3">
      <c r="A33" s="17" t="s">
        <v>668</v>
      </c>
      <c r="B33" s="37">
        <v>4783.5220000000008</v>
      </c>
      <c r="D33" t="str">
        <f t="shared" si="0"/>
        <v>New Mexico</v>
      </c>
      <c r="E33" s="20">
        <f t="shared" si="1"/>
        <v>4783.5220000000008</v>
      </c>
    </row>
    <row r="34" spans="1:5" x14ac:dyDescent="0.3">
      <c r="A34" s="17" t="s">
        <v>267</v>
      </c>
      <c r="B34" s="37">
        <v>310876.27099999978</v>
      </c>
      <c r="D34" t="str">
        <f t="shared" si="0"/>
        <v>New York</v>
      </c>
      <c r="E34" s="20">
        <f t="shared" si="1"/>
        <v>310876.27099999978</v>
      </c>
    </row>
    <row r="35" spans="1:5" x14ac:dyDescent="0.3">
      <c r="A35" s="17" t="s">
        <v>88</v>
      </c>
      <c r="B35" s="37">
        <v>55603.163999999968</v>
      </c>
      <c r="D35" t="str">
        <f t="shared" si="0"/>
        <v>North Carolina</v>
      </c>
      <c r="E35" s="20">
        <f t="shared" si="1"/>
        <v>55603.163999999968</v>
      </c>
    </row>
    <row r="36" spans="1:5" x14ac:dyDescent="0.3">
      <c r="A36" s="17" t="s">
        <v>7449</v>
      </c>
      <c r="B36" s="37">
        <v>919.91</v>
      </c>
      <c r="D36" t="str">
        <f t="shared" si="0"/>
        <v>North Dakota</v>
      </c>
      <c r="E36" s="20">
        <f t="shared" si="1"/>
        <v>919.91</v>
      </c>
    </row>
    <row r="37" spans="1:5" x14ac:dyDescent="0.3">
      <c r="A37" s="17" t="s">
        <v>498</v>
      </c>
      <c r="B37" s="37">
        <v>78258.135999999926</v>
      </c>
      <c r="D37" t="str">
        <f t="shared" si="0"/>
        <v>Ohio</v>
      </c>
      <c r="E37" s="20">
        <f t="shared" si="1"/>
        <v>78258.135999999926</v>
      </c>
    </row>
    <row r="38" spans="1:5" x14ac:dyDescent="0.3">
      <c r="A38" s="17" t="s">
        <v>649</v>
      </c>
      <c r="B38" s="37">
        <v>19683.390000000003</v>
      </c>
      <c r="D38" t="str">
        <f t="shared" si="0"/>
        <v>Oklahoma</v>
      </c>
      <c r="E38" s="20">
        <f t="shared" si="1"/>
        <v>19683.390000000003</v>
      </c>
    </row>
    <row r="39" spans="1:5" x14ac:dyDescent="0.3">
      <c r="A39" s="17" t="s">
        <v>420</v>
      </c>
      <c r="B39" s="37">
        <v>17431.149999999991</v>
      </c>
      <c r="D39" t="str">
        <f t="shared" si="0"/>
        <v>Oregon</v>
      </c>
      <c r="E39" s="20">
        <f t="shared" si="1"/>
        <v>17431.149999999991</v>
      </c>
    </row>
    <row r="40" spans="1:5" x14ac:dyDescent="0.3">
      <c r="A40" s="17" t="s">
        <v>147</v>
      </c>
      <c r="B40" s="37">
        <v>116511.91400000003</v>
      </c>
      <c r="D40" t="str">
        <f t="shared" si="0"/>
        <v>Pennsylvania</v>
      </c>
      <c r="E40" s="20">
        <f t="shared" si="1"/>
        <v>116511.91400000003</v>
      </c>
    </row>
    <row r="41" spans="1:5" x14ac:dyDescent="0.3">
      <c r="A41" s="17" t="s">
        <v>1399</v>
      </c>
      <c r="B41" s="37">
        <v>22627.955999999995</v>
      </c>
      <c r="D41" t="str">
        <f t="shared" si="0"/>
        <v>Rhode Island</v>
      </c>
      <c r="E41" s="20">
        <f t="shared" si="1"/>
        <v>22627.955999999995</v>
      </c>
    </row>
    <row r="42" spans="1:5" x14ac:dyDescent="0.3">
      <c r="A42" s="17" t="s">
        <v>383</v>
      </c>
      <c r="B42" s="37">
        <v>8481.7099999999991</v>
      </c>
      <c r="D42" t="str">
        <f t="shared" si="0"/>
        <v>South Carolina</v>
      </c>
      <c r="E42" s="20">
        <f t="shared" si="1"/>
        <v>8481.7099999999991</v>
      </c>
    </row>
    <row r="43" spans="1:5" x14ac:dyDescent="0.3">
      <c r="A43" s="17" t="s">
        <v>5326</v>
      </c>
      <c r="B43" s="37">
        <v>1315.5600000000002</v>
      </c>
      <c r="D43" t="str">
        <f t="shared" si="0"/>
        <v>South Dakota</v>
      </c>
      <c r="E43" s="20">
        <f t="shared" si="1"/>
        <v>1315.5600000000002</v>
      </c>
    </row>
    <row r="44" spans="1:5" x14ac:dyDescent="0.3">
      <c r="A44" s="17" t="s">
        <v>335</v>
      </c>
      <c r="B44" s="37">
        <v>30661.872999999981</v>
      </c>
      <c r="D44" t="str">
        <f t="shared" si="0"/>
        <v>Tennessee</v>
      </c>
      <c r="E44" s="20">
        <f t="shared" si="1"/>
        <v>30661.872999999981</v>
      </c>
    </row>
    <row r="45" spans="1:5" x14ac:dyDescent="0.3">
      <c r="A45" s="17" t="s">
        <v>104</v>
      </c>
      <c r="B45" s="37">
        <v>170188.04580000002</v>
      </c>
      <c r="D45" t="str">
        <f t="shared" si="0"/>
        <v>Texas</v>
      </c>
      <c r="E45" s="20">
        <f t="shared" si="1"/>
        <v>170188.04580000002</v>
      </c>
    </row>
    <row r="46" spans="1:5" x14ac:dyDescent="0.3">
      <c r="A46" s="17" t="s">
        <v>121</v>
      </c>
      <c r="B46" s="37">
        <v>11220.055999999999</v>
      </c>
      <c r="D46" t="str">
        <f t="shared" si="0"/>
        <v>Utah</v>
      </c>
      <c r="E46" s="20">
        <f t="shared" si="1"/>
        <v>11220.055999999999</v>
      </c>
    </row>
    <row r="47" spans="1:5" x14ac:dyDescent="0.3">
      <c r="A47" s="17" t="s">
        <v>5203</v>
      </c>
      <c r="B47" s="37">
        <v>8929.369999999999</v>
      </c>
      <c r="D47" t="str">
        <f t="shared" si="0"/>
        <v>Vermont</v>
      </c>
      <c r="E47" s="20">
        <f t="shared" si="1"/>
        <v>8929.369999999999</v>
      </c>
    </row>
    <row r="48" spans="1:5" x14ac:dyDescent="0.3">
      <c r="A48" s="17" t="s">
        <v>319</v>
      </c>
      <c r="B48" s="37">
        <v>70636.719999999987</v>
      </c>
      <c r="D48" t="str">
        <f t="shared" si="0"/>
        <v>Virginia</v>
      </c>
      <c r="E48" s="20">
        <f t="shared" si="1"/>
        <v>70636.719999999987</v>
      </c>
    </row>
    <row r="49" spans="1:5" x14ac:dyDescent="0.3">
      <c r="A49" s="17" t="s">
        <v>96</v>
      </c>
      <c r="B49" s="37">
        <v>138641.26999999993</v>
      </c>
      <c r="D49" t="str">
        <f t="shared" si="0"/>
        <v>Washington</v>
      </c>
      <c r="E49" s="20">
        <f t="shared" si="1"/>
        <v>138641.26999999993</v>
      </c>
    </row>
    <row r="50" spans="1:5" x14ac:dyDescent="0.3">
      <c r="A50" s="17" t="s">
        <v>9726</v>
      </c>
      <c r="B50" s="37">
        <v>1209.8240000000001</v>
      </c>
      <c r="D50" t="str">
        <f t="shared" si="0"/>
        <v>West Virginia</v>
      </c>
      <c r="E50" s="20">
        <f t="shared" si="1"/>
        <v>1209.8240000000001</v>
      </c>
    </row>
    <row r="51" spans="1:5" x14ac:dyDescent="0.3">
      <c r="A51" s="17" t="s">
        <v>114</v>
      </c>
      <c r="B51" s="37">
        <v>32114.610000000019</v>
      </c>
      <c r="D51" t="str">
        <f t="shared" si="0"/>
        <v>Wisconsin</v>
      </c>
      <c r="E51" s="20">
        <f t="shared" si="1"/>
        <v>32114.610000000019</v>
      </c>
    </row>
    <row r="52" spans="1:5" x14ac:dyDescent="0.3">
      <c r="A52" s="17" t="s">
        <v>8542</v>
      </c>
      <c r="B52" s="37">
        <v>1603.1360000000002</v>
      </c>
      <c r="D52" t="str">
        <f t="shared" si="0"/>
        <v>Wyoming</v>
      </c>
      <c r="E52" s="20">
        <f t="shared" si="1"/>
        <v>1603.1360000000002</v>
      </c>
    </row>
    <row r="53" spans="1:5" x14ac:dyDescent="0.3">
      <c r="A53" s="18" t="s">
        <v>10934</v>
      </c>
      <c r="B53" s="38">
        <v>2297200.8603000003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47CA93-5E58-4902-A8EE-5C2B26787F12}">
  <dimension ref="A3:B9"/>
  <sheetViews>
    <sheetView workbookViewId="0">
      <selection activeCell="B6" sqref="B6"/>
    </sheetView>
  </sheetViews>
  <sheetFormatPr defaultRowHeight="14.4" x14ac:dyDescent="0.3"/>
  <cols>
    <col min="1" max="1" width="12.44140625" bestFit="1" customWidth="1"/>
    <col min="2" max="2" width="11.21875" bestFit="1" customWidth="1"/>
  </cols>
  <sheetData>
    <row r="3" spans="1:2" x14ac:dyDescent="0.3">
      <c r="A3" s="6" t="s">
        <v>10933</v>
      </c>
      <c r="B3" s="7" t="s">
        <v>10951</v>
      </c>
    </row>
    <row r="4" spans="1:2" x14ac:dyDescent="0.3">
      <c r="A4" s="16" t="s">
        <v>75</v>
      </c>
      <c r="B4" s="7">
        <v>203412.73300000009</v>
      </c>
    </row>
    <row r="5" spans="1:2" x14ac:dyDescent="0.3">
      <c r="A5" s="17" t="s">
        <v>56</v>
      </c>
      <c r="B5" s="37">
        <v>206965.53200000009</v>
      </c>
    </row>
    <row r="6" spans="1:2" x14ac:dyDescent="0.3">
      <c r="A6" s="17" t="s">
        <v>59</v>
      </c>
      <c r="B6" s="37">
        <v>223843.60800000012</v>
      </c>
    </row>
    <row r="7" spans="1:2" x14ac:dyDescent="0.3">
      <c r="A7" s="17" t="s">
        <v>36</v>
      </c>
      <c r="B7" s="37">
        <v>328449.1030000007</v>
      </c>
    </row>
    <row r="8" spans="1:2" x14ac:dyDescent="0.3">
      <c r="A8" s="17" t="s">
        <v>72</v>
      </c>
      <c r="B8" s="37">
        <v>330007.05400000012</v>
      </c>
    </row>
    <row r="9" spans="1:2" x14ac:dyDescent="0.3">
      <c r="A9" s="18" t="s">
        <v>10934</v>
      </c>
      <c r="B9" s="38">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D2406B-0DEE-4107-BA0A-61C66A028BA4}">
  <dimension ref="A3:N17"/>
  <sheetViews>
    <sheetView workbookViewId="0">
      <selection activeCell="H17" sqref="H17"/>
    </sheetView>
  </sheetViews>
  <sheetFormatPr defaultRowHeight="14.4" x14ac:dyDescent="0.3"/>
  <cols>
    <col min="1" max="1" width="12.44140625" bestFit="1" customWidth="1"/>
    <col min="2" max="2" width="12" bestFit="1" customWidth="1"/>
    <col min="4" max="4" width="12.44140625" bestFit="1" customWidth="1"/>
    <col min="5" max="5" width="12" bestFit="1" customWidth="1"/>
    <col min="7" max="7" width="12.44140625" bestFit="1" customWidth="1"/>
    <col min="8" max="8" width="14.21875" bestFit="1" customWidth="1"/>
    <col min="10" max="10" width="12.44140625" bestFit="1" customWidth="1"/>
    <col min="11" max="11" width="15.5546875" bestFit="1" customWidth="1"/>
    <col min="13" max="13" width="12.44140625" bestFit="1" customWidth="1"/>
    <col min="14" max="14" width="17.88671875" bestFit="1" customWidth="1"/>
  </cols>
  <sheetData>
    <row r="3" spans="1:14" x14ac:dyDescent="0.3">
      <c r="A3" s="6" t="s">
        <v>10933</v>
      </c>
      <c r="B3" s="7" t="s">
        <v>10951</v>
      </c>
      <c r="D3" s="6" t="s">
        <v>10933</v>
      </c>
      <c r="E3" s="7" t="s">
        <v>10952</v>
      </c>
      <c r="G3" s="6" t="s">
        <v>10933</v>
      </c>
      <c r="H3" s="7" t="s">
        <v>10953</v>
      </c>
      <c r="J3" s="6" t="s">
        <v>10933</v>
      </c>
      <c r="K3" s="7" t="s">
        <v>10954</v>
      </c>
      <c r="M3" s="6" t="s">
        <v>10933</v>
      </c>
      <c r="N3" s="7" t="s">
        <v>10955</v>
      </c>
    </row>
    <row r="4" spans="1:14" x14ac:dyDescent="0.3">
      <c r="A4" s="8" t="s">
        <v>10936</v>
      </c>
      <c r="B4" s="7">
        <v>95365.937600000019</v>
      </c>
      <c r="D4" s="8" t="s">
        <v>10936</v>
      </c>
      <c r="E4" s="7">
        <v>9199.2699999999986</v>
      </c>
      <c r="G4" s="8" t="s">
        <v>10936</v>
      </c>
      <c r="H4" s="7">
        <v>1500</v>
      </c>
      <c r="J4" s="8" t="s">
        <v>10936</v>
      </c>
      <c r="K4" s="7">
        <v>387</v>
      </c>
      <c r="M4" s="8" t="s">
        <v>10936</v>
      </c>
      <c r="N4" s="7">
        <v>9.6462848596792869E-2</v>
      </c>
    </row>
    <row r="5" spans="1:14" x14ac:dyDescent="0.3">
      <c r="A5" s="9" t="s">
        <v>10937</v>
      </c>
      <c r="B5" s="37">
        <v>60172.649400000024</v>
      </c>
      <c r="D5" s="9" t="s">
        <v>10937</v>
      </c>
      <c r="E5" s="37">
        <v>10288.898699999991</v>
      </c>
      <c r="G5" s="9" t="s">
        <v>10937</v>
      </c>
      <c r="H5" s="37">
        <v>1068</v>
      </c>
      <c r="J5" s="9" t="s">
        <v>10937</v>
      </c>
      <c r="K5" s="37">
        <v>301</v>
      </c>
      <c r="M5" s="9" t="s">
        <v>10937</v>
      </c>
      <c r="N5" s="37">
        <v>0.17098962406664425</v>
      </c>
    </row>
    <row r="6" spans="1:14" x14ac:dyDescent="0.3">
      <c r="A6" s="9" t="s">
        <v>10938</v>
      </c>
      <c r="B6" s="37">
        <v>199252.98399999991</v>
      </c>
      <c r="D6" s="9" t="s">
        <v>10938</v>
      </c>
      <c r="E6" s="37">
        <v>26806.573700000015</v>
      </c>
      <c r="G6" s="9" t="s">
        <v>10938</v>
      </c>
      <c r="H6" s="37">
        <v>2491</v>
      </c>
      <c r="J6" s="9" t="s">
        <v>10938</v>
      </c>
      <c r="K6" s="37">
        <v>680</v>
      </c>
      <c r="M6" s="9" t="s">
        <v>10938</v>
      </c>
      <c r="N6" s="37">
        <v>0.13453536886554246</v>
      </c>
    </row>
    <row r="7" spans="1:14" x14ac:dyDescent="0.3">
      <c r="A7" s="9" t="s">
        <v>10939</v>
      </c>
      <c r="B7" s="37">
        <v>141851.5674</v>
      </c>
      <c r="D7" s="9" t="s">
        <v>10939</v>
      </c>
      <c r="E7" s="37">
        <v>13437.806799999998</v>
      </c>
      <c r="G7" s="9" t="s">
        <v>10939</v>
      </c>
      <c r="H7" s="37">
        <v>2441</v>
      </c>
      <c r="J7" s="9" t="s">
        <v>10939</v>
      </c>
      <c r="K7" s="37">
        <v>663</v>
      </c>
      <c r="M7" s="9" t="s">
        <v>10939</v>
      </c>
      <c r="N7" s="37">
        <v>9.4731465053942004E-2</v>
      </c>
    </row>
    <row r="8" spans="1:14" x14ac:dyDescent="0.3">
      <c r="A8" s="9" t="s">
        <v>10940</v>
      </c>
      <c r="B8" s="37">
        <v>156122.28669999994</v>
      </c>
      <c r="D8" s="9" t="s">
        <v>10940</v>
      </c>
      <c r="E8" s="37">
        <v>22308.51279999999</v>
      </c>
      <c r="G8" s="9" t="s">
        <v>10940</v>
      </c>
      <c r="H8" s="37">
        <v>2850</v>
      </c>
      <c r="J8" s="9" t="s">
        <v>10940</v>
      </c>
      <c r="K8" s="37">
        <v>750</v>
      </c>
      <c r="M8" s="9" t="s">
        <v>10940</v>
      </c>
      <c r="N8" s="37">
        <v>0.14289127626517142</v>
      </c>
    </row>
    <row r="9" spans="1:14" x14ac:dyDescent="0.3">
      <c r="A9" s="9" t="s">
        <v>10941</v>
      </c>
      <c r="B9" s="37">
        <v>147082.61130000011</v>
      </c>
      <c r="D9" s="9" t="s">
        <v>10941</v>
      </c>
      <c r="E9" s="37">
        <v>20899.334500000012</v>
      </c>
      <c r="G9" s="9" t="s">
        <v>10941</v>
      </c>
      <c r="H9" s="37">
        <v>2644</v>
      </c>
      <c r="J9" s="9" t="s">
        <v>10941</v>
      </c>
      <c r="K9" s="37">
        <v>709</v>
      </c>
      <c r="M9" s="9" t="s">
        <v>10941</v>
      </c>
      <c r="N9" s="37">
        <v>0.1420924901678027</v>
      </c>
    </row>
    <row r="10" spans="1:14" x14ac:dyDescent="0.3">
      <c r="A10" s="9" t="s">
        <v>10942</v>
      </c>
      <c r="B10" s="37">
        <v>149580.83800000031</v>
      </c>
      <c r="D10" s="9" t="s">
        <v>10942</v>
      </c>
      <c r="E10" s="37">
        <v>13535.38299999998</v>
      </c>
      <c r="G10" s="9" t="s">
        <v>10942</v>
      </c>
      <c r="H10" s="37">
        <v>2705</v>
      </c>
      <c r="J10" s="9" t="s">
        <v>10942</v>
      </c>
      <c r="K10" s="37">
        <v>708</v>
      </c>
      <c r="M10" s="9" t="s">
        <v>10942</v>
      </c>
      <c r="N10" s="37">
        <v>9.0488749635163512E-2</v>
      </c>
    </row>
    <row r="11" spans="1:14" x14ac:dyDescent="0.3">
      <c r="A11" s="9" t="s">
        <v>10943</v>
      </c>
      <c r="B11" s="37">
        <v>159589.45099999988</v>
      </c>
      <c r="D11" s="9" t="s">
        <v>10943</v>
      </c>
      <c r="E11" s="37">
        <v>21896.715399999972</v>
      </c>
      <c r="G11" s="9" t="s">
        <v>10943</v>
      </c>
      <c r="H11" s="37">
        <v>2796</v>
      </c>
      <c r="J11" s="9" t="s">
        <v>10943</v>
      </c>
      <c r="K11" s="37">
        <v>710</v>
      </c>
      <c r="M11" s="9" t="s">
        <v>10943</v>
      </c>
      <c r="N11" s="37">
        <v>0.13720653378273723</v>
      </c>
    </row>
    <row r="12" spans="1:14" x14ac:dyDescent="0.3">
      <c r="A12" s="9" t="s">
        <v>10944</v>
      </c>
      <c r="B12" s="37">
        <v>309770.09970000025</v>
      </c>
      <c r="D12" s="9" t="s">
        <v>10944</v>
      </c>
      <c r="E12" s="37">
        <v>37293.192500000034</v>
      </c>
      <c r="G12" s="9" t="s">
        <v>10944</v>
      </c>
      <c r="H12" s="37">
        <v>5073</v>
      </c>
      <c r="J12" s="9" t="s">
        <v>10944</v>
      </c>
      <c r="K12" s="37">
        <v>1386</v>
      </c>
      <c r="M12" s="9" t="s">
        <v>10944</v>
      </c>
      <c r="N12" s="37">
        <v>0.12038990379031732</v>
      </c>
    </row>
    <row r="13" spans="1:14" x14ac:dyDescent="0.3">
      <c r="A13" s="9" t="s">
        <v>10945</v>
      </c>
      <c r="B13" s="37">
        <v>197115.20170000009</v>
      </c>
      <c r="D13" s="9" t="s">
        <v>10945</v>
      </c>
      <c r="E13" s="37">
        <v>31469.663800000035</v>
      </c>
      <c r="G13" s="9" t="s">
        <v>10945</v>
      </c>
      <c r="H13" s="37">
        <v>3095</v>
      </c>
      <c r="J13" s="9" t="s">
        <v>10945</v>
      </c>
      <c r="K13" s="37">
        <v>817</v>
      </c>
      <c r="M13" s="9" t="s">
        <v>10945</v>
      </c>
      <c r="N13" s="37">
        <v>0.15965112547684351</v>
      </c>
    </row>
    <row r="14" spans="1:14" x14ac:dyDescent="0.3">
      <c r="A14" s="9" t="s">
        <v>10946</v>
      </c>
      <c r="B14" s="37">
        <v>349120.07400000008</v>
      </c>
      <c r="D14" s="9" t="s">
        <v>10946</v>
      </c>
      <c r="E14" s="37">
        <v>35825.536599999927</v>
      </c>
      <c r="G14" s="9" t="s">
        <v>10946</v>
      </c>
      <c r="H14" s="37">
        <v>5741</v>
      </c>
      <c r="J14" s="9" t="s">
        <v>10946</v>
      </c>
      <c r="K14" s="37">
        <v>1462</v>
      </c>
      <c r="M14" s="9" t="s">
        <v>10946</v>
      </c>
      <c r="N14" s="37">
        <v>0.10261666191099604</v>
      </c>
    </row>
    <row r="15" spans="1:14" x14ac:dyDescent="0.3">
      <c r="A15" s="9" t="s">
        <v>10947</v>
      </c>
      <c r="B15" s="37">
        <v>332177.15950000001</v>
      </c>
      <c r="D15" s="9" t="s">
        <v>10947</v>
      </c>
      <c r="E15" s="37">
        <v>43436.13390000003</v>
      </c>
      <c r="G15" s="9" t="s">
        <v>10947</v>
      </c>
      <c r="H15" s="37">
        <v>5469</v>
      </c>
      <c r="J15" s="9" t="s">
        <v>10947</v>
      </c>
      <c r="K15" s="37">
        <v>1421</v>
      </c>
      <c r="M15" s="9" t="s">
        <v>10947</v>
      </c>
      <c r="N15" s="37">
        <v>0.13076195234308405</v>
      </c>
    </row>
    <row r="16" spans="1:14" x14ac:dyDescent="0.3">
      <c r="A16" s="10" t="s">
        <v>10934</v>
      </c>
      <c r="B16" s="38">
        <v>2297200.8603000008</v>
      </c>
      <c r="D16" s="10" t="s">
        <v>10934</v>
      </c>
      <c r="E16" s="38">
        <v>286397.02169999998</v>
      </c>
      <c r="G16" s="10" t="s">
        <v>10934</v>
      </c>
      <c r="H16" s="38">
        <v>37873</v>
      </c>
      <c r="J16" s="10" t="s">
        <v>10934</v>
      </c>
      <c r="K16" s="38">
        <v>9994</v>
      </c>
      <c r="M16" s="10" t="s">
        <v>10934</v>
      </c>
      <c r="N16" s="38">
        <v>0.12467217240315856</v>
      </c>
    </row>
    <row r="17" spans="2:14" x14ac:dyDescent="0.3">
      <c r="B17" s="24">
        <f>GETPIVOTDATA("Sales",$A$3)</f>
        <v>2297200.8603000008</v>
      </c>
      <c r="E17" s="24">
        <f>GETPIVOTDATA("Profit",$D$3)</f>
        <v>286397.02169999998</v>
      </c>
      <c r="H17" s="25">
        <f>GETPIVOTDATA("Quantity",$G$3)</f>
        <v>37873</v>
      </c>
      <c r="K17" s="25">
        <f>GETPIVOTDATA("Order ID",$J$3)</f>
        <v>9994</v>
      </c>
      <c r="N17" s="26">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8A35DD-9D25-4541-9C8D-67990B8A70DA}">
  <dimension ref="A3:O8"/>
  <sheetViews>
    <sheetView topLeftCell="E1" workbookViewId="0">
      <selection activeCell="L8" sqref="L8"/>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7.88671875" bestFit="1" customWidth="1"/>
    <col min="8" max="8" width="9.44140625" bestFit="1" customWidth="1"/>
    <col min="9" max="9" width="10.33203125" customWidth="1"/>
    <col min="10" max="11" width="9.44140625" bestFit="1" customWidth="1"/>
    <col min="12" max="12" width="10.5546875" customWidth="1"/>
  </cols>
  <sheetData>
    <row r="3" spans="1:15" x14ac:dyDescent="0.3">
      <c r="A3" s="6" t="s">
        <v>10933</v>
      </c>
      <c r="B3" s="5" t="s">
        <v>10951</v>
      </c>
      <c r="C3" s="27" t="s">
        <v>10952</v>
      </c>
      <c r="D3" s="27" t="s">
        <v>10953</v>
      </c>
      <c r="E3" s="27" t="s">
        <v>10954</v>
      </c>
      <c r="F3" s="11" t="s">
        <v>10955</v>
      </c>
    </row>
    <row r="4" spans="1:15" x14ac:dyDescent="0.3">
      <c r="A4" s="16" t="s">
        <v>10935</v>
      </c>
      <c r="B4" s="5">
        <v>484247.49810000096</v>
      </c>
      <c r="C4" s="27">
        <v>49543.974100000007</v>
      </c>
      <c r="D4" s="27">
        <v>7581</v>
      </c>
      <c r="E4" s="27">
        <v>1993</v>
      </c>
      <c r="F4" s="11">
        <v>0.10231126499236715</v>
      </c>
    </row>
    <row r="5" spans="1:15" x14ac:dyDescent="0.3">
      <c r="A5" s="17" t="s">
        <v>10948</v>
      </c>
      <c r="B5" s="31">
        <v>470532.50899999985</v>
      </c>
      <c r="C5" s="33">
        <v>61618.603700000051</v>
      </c>
      <c r="D5" s="33">
        <v>7979</v>
      </c>
      <c r="E5" s="33">
        <v>2102</v>
      </c>
      <c r="F5" s="32">
        <v>0.13095504034557592</v>
      </c>
    </row>
    <row r="6" spans="1:15" x14ac:dyDescent="0.3">
      <c r="A6" s="17" t="s">
        <v>10949</v>
      </c>
      <c r="B6" s="31">
        <v>608473.83000000066</v>
      </c>
      <c r="C6" s="33">
        <v>81726.930800000177</v>
      </c>
      <c r="D6" s="33">
        <v>9810</v>
      </c>
      <c r="E6" s="33">
        <v>2580</v>
      </c>
      <c r="F6" s="32">
        <v>0.13431461924993568</v>
      </c>
      <c r="O6" s="29"/>
    </row>
    <row r="7" spans="1:15" x14ac:dyDescent="0.3">
      <c r="A7" s="28" t="s">
        <v>10950</v>
      </c>
      <c r="B7" s="34">
        <v>733947.0231999997</v>
      </c>
      <c r="C7" s="35">
        <v>93507.513099999967</v>
      </c>
      <c r="D7" s="35">
        <v>12503</v>
      </c>
      <c r="E7" s="35">
        <v>3319</v>
      </c>
      <c r="F7" s="36">
        <v>0.12740362743390987</v>
      </c>
    </row>
    <row r="8" spans="1:15" x14ac:dyDescent="0.3">
      <c r="H8" s="30">
        <f>(GETPIVOTDATA("Sum of Sales",$A$3,"Years",2014)/GETPIVOTDATA("Sum of Sales",$A$3,"Years",2013))-1</f>
        <v>0.20620967905883303</v>
      </c>
      <c r="I8" s="30">
        <f>(GETPIVOTDATA("Sum of Profit",$A$3,"Years",2014)/GETPIVOTDATA("Sum of Profit",$A$3,"Years",2013))-1</f>
        <v>0.14414565902185772</v>
      </c>
      <c r="J8" s="30">
        <f>(GETPIVOTDATA("Sum of Quantity",$A$3,"Years",2014)/GETPIVOTDATA("Sum of Quantity",$A$3,"Years",2013))-1</f>
        <v>0.27451580020387367</v>
      </c>
      <c r="K8" s="30">
        <f>(GETPIVOTDATA("Count of Order ID",$A$3,"Years",2014)/GETPIVOTDATA("Count of Order ID",$A$3,"Years",2013))-1</f>
        <v>0.2864341085271318</v>
      </c>
      <c r="L8" s="30">
        <f>(GETPIVOTDATA("Sum of profit margin",$A$3,"Years",2014)/GETPIVOTDATA("Sum of profit margin",$A$3,"Years",2013))-1</f>
        <v>-5.1453757264990463E-2</v>
      </c>
    </row>
  </sheetData>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9177F-2DE6-441A-AAA0-2787AA8EEC57}">
  <sheetPr>
    <pageSetUpPr fitToPage="1"/>
  </sheetPr>
  <dimension ref="A1"/>
  <sheetViews>
    <sheetView showGridLines="0" showRowColHeaders="0" tabSelected="1" zoomScale="90" zoomScaleNormal="90" workbookViewId="0">
      <selection activeCell="Z19" sqref="Z19"/>
    </sheetView>
  </sheetViews>
  <sheetFormatPr defaultRowHeight="14.4" x14ac:dyDescent="0.3"/>
  <sheetData/>
  <pageMargins left="0.25" right="0.25" top="0.75" bottom="0.75" header="0.3" footer="0.3"/>
  <pageSetup paperSize="9" scale="76" fitToHeight="0" orientation="landscape" r:id="rId1"/>
  <drawing r:id="rId2"/>
  <legacyDrawing r:id="rId3"/>
  <picture r:id="rId4"/>
  <extLst>
    <ext xmlns:x14="http://schemas.microsoft.com/office/spreadsheetml/2009/9/main" uri="{A8765BA9-456A-4dab-B4F3-ACF838C121DE}">
      <x14:slicerList>
        <x14:slicer r:id="rId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C14" sqref="C14"/>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election activeCell="V14" sqref="V14"/>
    </sheetView>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3">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picture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donut chart</vt:lpstr>
      <vt:lpstr>map chart</vt:lpstr>
      <vt:lpstr>top 5</vt:lpstr>
      <vt:lpstr>Sheet6</vt:lpstr>
      <vt:lpstr>yoy</vt:lpstr>
      <vt:lpstr>Sheet8</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Sabeel Ahmad</cp:lastModifiedBy>
  <cp:lastPrinted>2024-09-20T14:34:33Z</cp:lastPrinted>
  <dcterms:created xsi:type="dcterms:W3CDTF">2015-06-05T18:17:20Z</dcterms:created>
  <dcterms:modified xsi:type="dcterms:W3CDTF">2024-09-20T14:34:52Z</dcterms:modified>
</cp:coreProperties>
</file>