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bonyl Scop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<sst xmlns="http://schemas.openxmlformats.org/spreadsheetml/2006/main" count="281" uniqueCount="241">
  <si>
    <r>
      <rPr>
        <b val="true"/>
        <sz val="14"/>
        <color rgb="FF325596"/>
        <rFont val="Calibri"/>
        <family val="2"/>
        <charset val="1"/>
      </rPr>
      <t xml:space="preserve">BioRedAm Carbonyl Scope Assay</t>
    </r>
    <r>
      <rPr>
        <b val="true"/>
        <sz val="14"/>
        <color rgb="FF7F7F7F"/>
        <rFont val="Calibri"/>
        <family val="2"/>
        <charset val="1"/>
      </rPr>
      <t xml:space="preserve"> </t>
    </r>
    <r>
      <rPr>
        <sz val="14"/>
        <color rgb="FF7F7F7F"/>
        <rFont val="Calibri"/>
        <family val="2"/>
        <charset val="1"/>
      </rPr>
      <t xml:space="preserve">| Detection of Target Compounds by Flow-Injection MS</t>
    </r>
  </si>
  <si>
    <t xml:space="preserve">Enzyme:</t>
  </si>
  <si>
    <t xml:space="preserve">IR01427</t>
  </si>
  <si>
    <t xml:space="preserve">Assay Method:</t>
  </si>
  <si>
    <t xml:space="preserve">FIA–MS, robotic pipetting</t>
  </si>
  <si>
    <t xml:space="preserve">Assay Conditions:</t>
  </si>
  <si>
    <r>
      <rPr>
        <sz val="11"/>
        <color rgb="FF000000"/>
        <rFont val="Calibri"/>
        <family val="2"/>
        <charset val="1"/>
      </rPr>
      <t xml:space="preserve">50 mM carbonyl compound, 50 mM amine, 1 mM NADP</t>
    </r>
    <r>
      <rPr>
        <vertAlign val="superscript"/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Calibri"/>
        <family val="2"/>
        <charset val="1"/>
      </rPr>
      <t xml:space="preserve">, 4 mg/mL IRED (crude lysate), 4 mg/mL PtDH (crude lysate), 10% (v/v) DMSO, bicine–NaOH buffer (100 mM, pH 8.0)</t>
    </r>
  </si>
  <si>
    <t xml:space="preserve">Instrument Settings:</t>
  </si>
  <si>
    <r>
      <rPr>
        <i val="true"/>
        <sz val="11"/>
        <color rgb="FF000000"/>
        <rFont val="Calibri"/>
        <family val="2"/>
        <charset val="1"/>
      </rPr>
      <t xml:space="preserve">Agilent</t>
    </r>
    <r>
      <rPr>
        <sz val="11"/>
        <color rgb="FF000000"/>
        <rFont val="Calibri"/>
        <family val="2"/>
        <charset val="1"/>
      </rPr>
      <t xml:space="preserve"> 1260 Infinity HPLC with 6120 single-quadrupole MS detector; no column, method: ISO_A-B_FIA_05ML_1MIN_TARGET</t>
    </r>
  </si>
  <si>
    <t xml:space="preserve">Lab Journal Code:</t>
  </si>
  <si>
    <t xml:space="preserve">GRC-GE-001</t>
  </si>
  <si>
    <t xml:space="preserve">Experiment Date:</t>
  </si>
  <si>
    <t xml:space="preserve">09.05.2022</t>
  </si>
  <si>
    <t xml:space="preserve">Raw Data and Analysis:</t>
  </si>
  <si>
    <t xml:space="preserve">Plate Layout: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</si>
  <si>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</si>
  <si>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</si>
  <si>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</si>
  <si>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</si>
  <si>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</si>
  <si>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</si>
  <si>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</si>
  <si>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</si>
  <si>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</si>
  <si>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</si>
  <si>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</si>
  <si>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</si>
  <si>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biotransformation integrals</t>
  </si>
  <si>
    <t xml:space="preserve">EVC integrals (target/buffer)</t>
  </si>
  <si>
    <t xml:space="preserve">Hit Finder</t>
  </si>
  <si>
    <t xml:space="preserve">A</t>
  </si>
  <si>
    <t xml:space="preserve">C007–A002</t>
  </si>
  <si>
    <t xml:space="preserve">C009–A002</t>
  </si>
  <si>
    <t xml:space="preserve">C020–A002</t>
  </si>
  <si>
    <t xml:space="preserve">C038–A002</t>
  </si>
  <si>
    <t xml:space="preserve">C044–A002</t>
  </si>
  <si>
    <t xml:space="preserve">C048–A002</t>
  </si>
  <si>
    <t xml:space="preserve">C052–A002</t>
  </si>
  <si>
    <t xml:space="preserve">C061–A002</t>
  </si>
  <si>
    <t xml:space="preserve">C062–A002</t>
  </si>
  <si>
    <t xml:space="preserve">C064–A002</t>
  </si>
  <si>
    <t xml:space="preserve">C068–A002</t>
  </si>
  <si>
    <t xml:space="preserve">C078–A002</t>
  </si>
  <si>
    <t xml:space="preserve">substrate combination</t>
  </si>
  <si>
    <t xml:space="preserve">well</t>
  </si>
  <si>
    <t xml:space="preserve">buffer</t>
  </si>
  <si>
    <t xml:space="preserve">target</t>
  </si>
  <si>
    <t xml:space="preserve">target/buffer</t>
  </si>
  <si>
    <t xml:space="preserve">mean</t>
  </si>
  <si>
    <t xml:space="preserve">SD</t>
  </si>
  <si>
    <t xml:space="preserve">S/N</t>
  </si>
  <si>
    <t xml:space="preserve">Hit</t>
  </si>
  <si>
    <t xml:space="preserve">B</t>
  </si>
  <si>
    <t xml:space="preserve">C007–A011</t>
  </si>
  <si>
    <t xml:space="preserve">C009–A011</t>
  </si>
  <si>
    <t xml:space="preserve">C020–A011</t>
  </si>
  <si>
    <t xml:space="preserve">C038–A011</t>
  </si>
  <si>
    <t xml:space="preserve">C044–A011</t>
  </si>
  <si>
    <t xml:space="preserve">C048–A011</t>
  </si>
  <si>
    <t xml:space="preserve">C052–A011</t>
  </si>
  <si>
    <t xml:space="preserve">C061–A011</t>
  </si>
  <si>
    <t xml:space="preserve">C062–A011</t>
  </si>
  <si>
    <t xml:space="preserve">C064–A011</t>
  </si>
  <si>
    <t xml:space="preserve">C068–A011</t>
  </si>
  <si>
    <t xml:space="preserve">C078–A011</t>
  </si>
  <si>
    <t xml:space="preserve">A01</t>
  </si>
  <si>
    <t xml:space="preserve">C</t>
  </si>
  <si>
    <t xml:space="preserve">C007–A027</t>
  </si>
  <si>
    <t xml:space="preserve">C009–A027</t>
  </si>
  <si>
    <t xml:space="preserve">C020–A027</t>
  </si>
  <si>
    <t xml:space="preserve">C038–A027</t>
  </si>
  <si>
    <t xml:space="preserve">C044–A027</t>
  </si>
  <si>
    <t xml:space="preserve">C048–A027</t>
  </si>
  <si>
    <t xml:space="preserve">C052–A027</t>
  </si>
  <si>
    <t xml:space="preserve">C061–A027</t>
  </si>
  <si>
    <t xml:space="preserve">C062–A027</t>
  </si>
  <si>
    <t xml:space="preserve">C064–A027</t>
  </si>
  <si>
    <t xml:space="preserve">C068–A027</t>
  </si>
  <si>
    <t xml:space="preserve">C078–A027</t>
  </si>
  <si>
    <t xml:space="preserve">A02</t>
  </si>
  <si>
    <t xml:space="preserve">D</t>
  </si>
  <si>
    <t xml:space="preserve">C007–A042</t>
  </si>
  <si>
    <t xml:space="preserve">C009–A042</t>
  </si>
  <si>
    <t xml:space="preserve">C020–A042</t>
  </si>
  <si>
    <t xml:space="preserve">C038–A042</t>
  </si>
  <si>
    <t xml:space="preserve">C044–A042</t>
  </si>
  <si>
    <t xml:space="preserve">C048–A042</t>
  </si>
  <si>
    <t xml:space="preserve">C052–A042</t>
  </si>
  <si>
    <t xml:space="preserve">C061–A042</t>
  </si>
  <si>
    <t xml:space="preserve">C062–A042</t>
  </si>
  <si>
    <t xml:space="preserve">C064–A042</t>
  </si>
  <si>
    <t xml:space="preserve">C068–A042</t>
  </si>
  <si>
    <t xml:space="preserve">C078–A042</t>
  </si>
  <si>
    <t xml:space="preserve">A03</t>
  </si>
  <si>
    <t xml:space="preserve">E</t>
  </si>
  <si>
    <t xml:space="preserve">C082–A002</t>
  </si>
  <si>
    <t xml:space="preserve">C084–A002</t>
  </si>
  <si>
    <t xml:space="preserve">C085–A002</t>
  </si>
  <si>
    <t xml:space="preserve">C087–A002</t>
  </si>
  <si>
    <t xml:space="preserve">C090–A002</t>
  </si>
  <si>
    <t xml:space="preserve">C091–A002</t>
  </si>
  <si>
    <t xml:space="preserve">C094–A002</t>
  </si>
  <si>
    <t xml:space="preserve">C123–A002</t>
  </si>
  <si>
    <t xml:space="preserve">C140–A002</t>
  </si>
  <si>
    <t xml:space="preserve">C141–A002</t>
  </si>
  <si>
    <t xml:space="preserve">C142–A002</t>
  </si>
  <si>
    <t xml:space="preserve">C143–A002</t>
  </si>
  <si>
    <t xml:space="preserve">A04</t>
  </si>
  <si>
    <t xml:space="preserve">F</t>
  </si>
  <si>
    <t xml:space="preserve">C082–A011</t>
  </si>
  <si>
    <t xml:space="preserve">C084–A011</t>
  </si>
  <si>
    <t xml:space="preserve">C085–A011</t>
  </si>
  <si>
    <t xml:space="preserve">C087–A011</t>
  </si>
  <si>
    <t xml:space="preserve">C090–A011</t>
  </si>
  <si>
    <t xml:space="preserve">C091–A011</t>
  </si>
  <si>
    <t xml:space="preserve">C094–A011</t>
  </si>
  <si>
    <t xml:space="preserve">C123–A011</t>
  </si>
  <si>
    <t xml:space="preserve">C140–A011</t>
  </si>
  <si>
    <t xml:space="preserve">C141–A011</t>
  </si>
  <si>
    <t xml:space="preserve">C142–A011</t>
  </si>
  <si>
    <t xml:space="preserve">C143–A011</t>
  </si>
  <si>
    <t xml:space="preserve">A05</t>
  </si>
  <si>
    <t xml:space="preserve">G</t>
  </si>
  <si>
    <t xml:space="preserve">C082–A027</t>
  </si>
  <si>
    <t xml:space="preserve">C084–A027</t>
  </si>
  <si>
    <t xml:space="preserve">C085–A027</t>
  </si>
  <si>
    <t xml:space="preserve">C087–A027</t>
  </si>
  <si>
    <t xml:space="preserve">C090–A027</t>
  </si>
  <si>
    <t xml:space="preserve">C091–A027</t>
  </si>
  <si>
    <t xml:space="preserve">C094–A027</t>
  </si>
  <si>
    <t xml:space="preserve">C123–A027</t>
  </si>
  <si>
    <t xml:space="preserve">C140–A027</t>
  </si>
  <si>
    <t xml:space="preserve">C141–A027</t>
  </si>
  <si>
    <t xml:space="preserve">C142–A027</t>
  </si>
  <si>
    <t xml:space="preserve">C143–A027</t>
  </si>
  <si>
    <t xml:space="preserve">A06</t>
  </si>
  <si>
    <t xml:space="preserve">H</t>
  </si>
  <si>
    <t xml:space="preserve">C082–A042</t>
  </si>
  <si>
    <t xml:space="preserve">C084–A042</t>
  </si>
  <si>
    <t xml:space="preserve">C085–A042</t>
  </si>
  <si>
    <t xml:space="preserve">C087–A042</t>
  </si>
  <si>
    <t xml:space="preserve">C090–A042</t>
  </si>
  <si>
    <t xml:space="preserve">C091–A042</t>
  </si>
  <si>
    <t xml:space="preserve">C094–A042</t>
  </si>
  <si>
    <t xml:space="preserve">C123–A042</t>
  </si>
  <si>
    <t xml:space="preserve">C140–A042</t>
  </si>
  <si>
    <t xml:space="preserve">C141–A042</t>
  </si>
  <si>
    <t xml:space="preserve">C142–A042</t>
  </si>
  <si>
    <t xml:space="preserve">C143–A042</t>
  </si>
  <si>
    <t xml:space="preserve">A07</t>
  </si>
  <si>
    <t xml:space="preserve">A08</t>
  </si>
  <si>
    <t xml:space="preserve">Area Ratio (target/buffer):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</si>
  <si>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</si>
  <si>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</si>
  <si>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</si>
  <si>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</si>
  <si>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</si>
  <si>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</si>
  <si>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</si>
  <si>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</si>
  <si>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</si>
  <si>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</si>
  <si>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</si>
  <si>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HitFinder Signal-to-Noise:</t>
  </si>
  <si>
    <t xml:space="preserve">B08</t>
  </si>
  <si>
    <t xml:space="preserve">B09</t>
  </si>
  <si>
    <t xml:space="preserve">B10</t>
  </si>
  <si>
    <t xml:space="preserve">B11</t>
  </si>
  <si>
    <t xml:space="preserve">B12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</si>
  <si>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</si>
  <si>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</si>
  <si>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</si>
  <si>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</si>
  <si>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</si>
  <si>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</si>
  <si>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</si>
  <si>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</si>
  <si>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</si>
  <si>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</si>
  <si>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</si>
  <si>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</si>
  <si>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</si>
  <si>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D02</t>
  </si>
  <si>
    <t xml:space="preserve">D03</t>
  </si>
  <si>
    <t xml:space="preserve">D04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</si>
  <si>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</si>
  <si>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</si>
  <si>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</si>
  <si>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</si>
  <si>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</si>
  <si>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D10</t>
  </si>
  <si>
    <t xml:space="preserve">D11</t>
  </si>
  <si>
    <t xml:space="preserve">D12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</si>
  <si>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</si>
  <si>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</si>
  <si>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</si>
  <si>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</si>
  <si>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</si>
  <si>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</si>
  <si>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</si>
  <si>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</si>
  <si>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</si>
  <si>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</si>
  <si>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</si>
  <si>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</si>
  <si>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</si>
  <si>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</si>
  <si>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</si>
  <si>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</si>
  <si>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</si>
  <si>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</si>
  <si>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</si>
  <si>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</si>
  <si>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</si>
  <si>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</si>
  <si>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</si>
  <si>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</si>
  <si>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</si>
  <si>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</si>
  <si>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</si>
  <si>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</si>
  <si>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</si>
  <si>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</si>
  <si>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</si>
  <si>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</si>
  <si>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</si>
  <si>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</si>
  <si>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</si>
  <si>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</si>
  <si>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</si>
  <si>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</si>
  <si>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</si>
  <si>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</si>
  <si>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</si>
  <si>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</si>
  <si>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</si>
  <si>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</si>
  <si>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</si>
  <si>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</si>
  <si>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H11</t>
  </si>
  <si>
    <t xml:space="preserve">H12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</si>
</sst>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0.0"/>
    <numFmt numFmtId="168" formatCode="0.00"/>
    <numFmt numFmtId="169" formatCode="0"/>
    <numFmt numFmtId="170" formatCode="0.00E+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25596"/>
      <name val="Calibri"/>
      <family val="2"/>
      <charset val="1"/>
    </font>
    <font>
      <b val="true"/>
      <sz val="14"/>
      <color rgb="FF7F7F7F"/>
      <name val="Calibri"/>
      <family val="2"/>
      <charset val="1"/>
    </font>
    <font>
      <sz val="14"/>
      <color rgb="FF7F7F7F"/>
      <name val="Calibri"/>
      <family val="2"/>
      <charset val="1"/>
    </font>
    <font>
      <b val="true"/>
      <sz val="11"/>
      <color rgb="FF325596"/>
      <name val="Calibri"/>
      <family val="2"/>
      <charset val="1"/>
    </font>
    <font>
      <sz val="11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6"/>
      <color rgb="FF000000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b val="true"/>
      <sz val="11"/>
      <color rgb="FF70AD47"/>
      <name val="Calibri"/>
      <family val="2"/>
      <charset val="1"/>
    </font>
    <font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25596"/>
        <bgColor rgb="FF666699"/>
      </patternFill>
    </fill>
    <fill>
      <patternFill patternType="solid">
        <fgColor rgb="FF6E91CD"/>
        <bgColor rgb="FF9999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BFBFBF"/>
      </font>
    </dxf>
    <dxf>
      <font>
        <color rgb="FFBFBFBF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6E91CD"/>
      <rgbColor rgb="FF003366"/>
      <rgbColor rgb="FF70AD47"/>
      <rgbColor rgb="FF003300"/>
      <rgbColor rgb="FF333300"/>
      <rgbColor rgb="FF993300"/>
      <rgbColor rgb="FF993366"/>
      <rgbColor rgb="FF3255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375" defaultRowHeight="14.2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0"/>
    <col collapsed="false" customWidth="true" hidden="false" outlineLevel="0" max="3" min="3" style="0" width="1.43"/>
    <col collapsed="false" customWidth="true" hidden="false" outlineLevel="0" max="6" min="6" style="0" width="14.28"/>
    <col collapsed="false" customWidth="true" hidden="false" outlineLevel="0" max="7" min="7" style="0" width="1.43"/>
    <col collapsed="false" customWidth="true" hidden="false" outlineLevel="0" max="8" min="8" style="0" width="14.28"/>
    <col collapsed="false" customWidth="true" hidden="false" outlineLevel="0" max="9" min="9" style="0" width="12.86"/>
    <col collapsed="false" customWidth="true" hidden="false" outlineLevel="0" max="10" min="10" style="0" width="1.43"/>
    <col collapsed="false" customWidth="true" hidden="false" outlineLevel="0" max="12" min="11" style="0" width="8.57"/>
    <col collapsed="false" customWidth="true" hidden="false" outlineLevel="0" max="13" min="13" style="0" width="15.71"/>
    <col collapsed="false" customWidth="true" hidden="false" outlineLevel="0" max="14" min="14" style="0" width="8.57"/>
    <col collapsed="false" customWidth="true" hidden="false" outlineLevel="0" max="26" min="15" style="0" width="5.71"/>
  </cols>
  <sheetData>
    <row r="1" customFormat="false" ht="18" hidden="false" customHeight="false" outlineLevel="0" collapsed="false">
      <c r="A1" s="1" t="s">
        <v>0</v>
      </c>
      <c r="B1" s="1"/>
      <c r="C1" s="1"/>
    </row>
    <row r="3" customFormat="false" ht="16.4" hidden="false" customHeight="false" outlineLevel="0" collapsed="false">
      <c r="A3" s="2" t="s">
        <v>1</v>
      </c>
      <c r="B3" s="3" t="s">
        <v>2</v>
      </c>
      <c r="C3" s="2"/>
      <c r="H3" s="4"/>
      <c r="I3" s="4"/>
    </row>
    <row r="4" customFormat="false" ht="14.25" hidden="false" customHeight="false" outlineLevel="0" collapsed="false">
      <c r="A4" s="2" t="s">
        <v>3</v>
      </c>
      <c r="B4" s="0" t="s">
        <v>4</v>
      </c>
    </row>
    <row r="5" customFormat="false" ht="15.75" hidden="false" customHeight="false" outlineLevel="0" collapsed="false">
      <c r="A5" s="2" t="s">
        <v>5</v>
      </c>
      <c r="B5" s="0" t="s">
        <v>6</v>
      </c>
    </row>
    <row r="6" customFormat="false" ht="14.25" hidden="false" customHeight="false" outlineLevel="0" collapsed="false">
      <c r="A6" s="2" t="s">
        <v>7</v>
      </c>
      <c r="B6" s="5" t="s">
        <v>8</v>
      </c>
    </row>
    <row r="7" customFormat="false" ht="16.4" hidden="false" customHeight="false" outlineLevel="0" collapsed="false">
      <c r="A7" s="2" t="s">
        <v>9</v>
      </c>
      <c r="B7" s="3" t="s">
        <v>10</v>
      </c>
      <c r="C7" s="2"/>
      <c r="H7" s="4"/>
      <c r="I7" s="4"/>
    </row>
    <row r="8" customFormat="false" ht="16.4" hidden="false" customHeight="false" outlineLevel="0" collapsed="false">
      <c r="A8" s="2" t="s">
        <v>11</v>
      </c>
      <c r="B8" s="6" t="s">
        <v>12</v>
      </c>
      <c r="C8" s="2"/>
      <c r="H8" s="7"/>
      <c r="I8" s="7"/>
    </row>
    <row r="10" customFormat="false" ht="14.25" hidden="false" customHeight="false" outlineLevel="0" collapsed="false">
      <c r="A10" s="8" t="s">
        <v>13</v>
      </c>
      <c r="B10" s="9"/>
      <c r="C10" s="9"/>
      <c r="E10" s="10"/>
      <c r="F10" s="10"/>
      <c r="G10" s="10"/>
      <c r="H10" s="10"/>
      <c r="I10" s="10"/>
      <c r="J10" s="10"/>
      <c r="O10" s="2" t="s">
        <v>14</v>
      </c>
    </row>
    <row r="11" customFormat="false" ht="15" hidden="false" customHeight="false" outlineLevel="0" collapsed="false">
      <c r="N11" s="11"/>
      <c r="O11" s="12" t="s">
        <v>15</v>
      </c>
      <c r="P11" s="12" t="s">
        <v>16</v>
      </c>
      <c r="Q11" s="12" t="s">
        <v>17</v>
      </c>
      <c r="R11" s="12" t="s">
        <v>18</v>
      </c>
      <c r="S11" s="12" t="s">
        <v>19</v>
      </c>
      <c r="T11" s="12" t="s">
        <v>20</v>
      </c>
      <c r="U11" s="12" t="s">
        <v>21</v>
      </c>
      <c r="V11" s="12" t="s">
        <v>22</v>
      </c>
      <c r="W11" s="12" t="s">
        <v>23</v>
      </c>
      <c r="X11" s="12" t="s">
        <v>24</v>
      </c>
      <c r="Y11" s="12" t="s">
        <v>25</v>
      </c>
      <c r="Z11" s="12" t="s">
        <v>26</v>
      </c>
    </row>
    <row r="12" customFormat="false" ht="15" hidden="false" customHeight="true" outlineLevel="0" collapsed="false">
      <c r="A12" s="13"/>
      <c r="B12" s="14"/>
      <c r="C12" s="15"/>
      <c r="D12" s="16" t="s">
        <v>27</v>
      </c>
      <c r="E12" s="16"/>
      <c r="F12" s="16"/>
      <c r="G12" s="15"/>
      <c r="H12" s="16" t="s">
        <v>28</v>
      </c>
      <c r="I12" s="16"/>
      <c r="J12" s="15"/>
      <c r="K12" s="17" t="s">
        <v>29</v>
      </c>
      <c r="L12" s="17"/>
      <c r="N12" s="9" t="s">
        <v>30</v>
      </c>
      <c r="O12" s="18" t="s">
        <v>31</v>
      </c>
      <c r="P12" s="19" t="s">
        <v>32</v>
      </c>
      <c r="Q12" s="19" t="s">
        <v>33</v>
      </c>
      <c r="R12" s="19" t="s">
        <v>34</v>
      </c>
      <c r="S12" s="19" t="s">
        <v>35</v>
      </c>
      <c r="T12" s="19" t="s">
        <v>36</v>
      </c>
      <c r="U12" s="19" t="s">
        <v>37</v>
      </c>
      <c r="V12" s="19" t="s">
        <v>38</v>
      </c>
      <c r="W12" s="19" t="s">
        <v>39</v>
      </c>
      <c r="X12" s="19" t="s">
        <v>40</v>
      </c>
      <c r="Y12" s="19" t="s">
        <v>41</v>
      </c>
      <c r="Z12" s="20" t="s">
        <v>42</v>
      </c>
    </row>
    <row r="13" s="32" customFormat="true" ht="15" hidden="false" customHeight="true" outlineLevel="0" collapsed="false">
      <c r="A13" s="21" t="s">
        <v>43</v>
      </c>
      <c r="B13" s="22" t="s">
        <v>44</v>
      </c>
      <c r="C13" s="23"/>
      <c r="D13" s="24" t="s">
        <v>45</v>
      </c>
      <c r="E13" s="24" t="s">
        <v>46</v>
      </c>
      <c r="F13" s="24" t="s">
        <v>47</v>
      </c>
      <c r="G13" s="25"/>
      <c r="H13" s="24" t="s">
        <v>48</v>
      </c>
      <c r="I13" s="24" t="s">
        <v>49</v>
      </c>
      <c r="J13" s="26"/>
      <c r="K13" s="24" t="s">
        <v>50</v>
      </c>
      <c r="L13" s="27" t="s">
        <v>51</v>
      </c>
      <c r="M13" s="28"/>
      <c r="N13" s="9" t="s">
        <v>52</v>
      </c>
      <c r="O13" s="29" t="s">
        <v>53</v>
      </c>
      <c r="P13" s="30" t="s">
        <v>54</v>
      </c>
      <c r="Q13" s="30" t="s">
        <v>55</v>
      </c>
      <c r="R13" s="30" t="s">
        <v>56</v>
      </c>
      <c r="S13" s="30" t="s">
        <v>57</v>
      </c>
      <c r="T13" s="30" t="s">
        <v>58</v>
      </c>
      <c r="U13" s="30" t="s">
        <v>59</v>
      </c>
      <c r="V13" s="30" t="s">
        <v>60</v>
      </c>
      <c r="W13" s="30" t="s">
        <v>61</v>
      </c>
      <c r="X13" s="30" t="s">
        <v>62</v>
      </c>
      <c r="Y13" s="30" t="s">
        <v>63</v>
      </c>
      <c r="Z13" s="31" t="s">
        <v>64</v>
      </c>
    </row>
    <row r="14" customFormat="false" ht="15" hidden="false" customHeight="true" outlineLevel="0" collapsed="false">
      <c r="A14" s="33" t="str">
        <f aca="false">$O$12</f>
        <v>C007–A002</v>
      </c>
      <c r="B14" s="34" t="s">
        <v>65</v>
      </c>
      <c r="C14" s="34"/>
      <c r="D14" s="35" t="n">
        <v>2024000</v>
      </c>
      <c r="E14" s="35" t="n">
        <v>10228500</v>
      </c>
      <c r="F14" s="36" t="n">
        <f aca="false">E14/D14</f>
        <v>5.05360671936759</v>
      </c>
      <c r="G14" s="35"/>
      <c r="H14" s="36" t="n">
        <v>0</v>
      </c>
      <c r="I14" s="36" t="n">
        <v>0.001</v>
      </c>
      <c r="J14" s="35"/>
      <c r="K14" s="35" t="n">
        <f aca="false">(F14-H14)/I14</f>
        <v>5053.60671936759</v>
      </c>
      <c r="L14" s="37" t="str">
        <f aca="false">IF(K14&gt;5,"Hit","")</f>
        <v>Hit</v>
      </c>
      <c r="M14" s="38"/>
      <c r="N14" s="9" t="s">
        <v>66</v>
      </c>
      <c r="O14" s="29" t="s">
        <v>67</v>
      </c>
      <c r="P14" s="30" t="s">
        <v>68</v>
      </c>
      <c r="Q14" s="30" t="s">
        <v>69</v>
      </c>
      <c r="R14" s="30" t="s">
        <v>70</v>
      </c>
      <c r="S14" s="30" t="s">
        <v>71</v>
      </c>
      <c r="T14" s="30" t="s">
        <v>72</v>
      </c>
      <c r="U14" s="30" t="s">
        <v>73</v>
      </c>
      <c r="V14" s="30" t="s">
        <v>74</v>
      </c>
      <c r="W14" s="30" t="s">
        <v>75</v>
      </c>
      <c r="X14" s="30" t="s">
        <v>76</v>
      </c>
      <c r="Y14" s="30" t="s">
        <v>77</v>
      </c>
      <c r="Z14" s="31" t="s">
        <v>78</v>
      </c>
    </row>
    <row r="15" customFormat="false" ht="15" hidden="false" customHeight="true" outlineLevel="0" collapsed="false">
      <c r="A15" s="33" t="str">
        <f aca="false">$P$12</f>
        <v>C009–A002</v>
      </c>
      <c r="B15" s="34" t="s">
        <v>79</v>
      </c>
      <c r="C15" s="34"/>
      <c r="D15" s="35" t="n">
        <v>2166000</v>
      </c>
      <c r="E15" s="35" t="n">
        <v>4558450</v>
      </c>
      <c r="F15" s="36" t="n">
        <f aca="false">E15/D15</f>
        <v>2.10454755309326</v>
      </c>
      <c r="G15" s="35"/>
      <c r="H15" s="36" t="n">
        <v>0</v>
      </c>
      <c r="I15" s="36" t="n">
        <v>0.001</v>
      </c>
      <c r="J15" s="35"/>
      <c r="K15" s="35" t="n">
        <f aca="false">(F15-H15)/I15</f>
        <v>2104.54755309326</v>
      </c>
      <c r="L15" s="37" t="str">
        <f aca="false">IF(K15&gt;5,"Hit","")</f>
        <v>Hit</v>
      </c>
      <c r="M15" s="38"/>
      <c r="N15" s="9" t="s">
        <v>80</v>
      </c>
      <c r="O15" s="29" t="s">
        <v>81</v>
      </c>
      <c r="P15" s="30" t="s">
        <v>82</v>
      </c>
      <c r="Q15" s="30" t="s">
        <v>83</v>
      </c>
      <c r="R15" s="30" t="s">
        <v>84</v>
      </c>
      <c r="S15" s="30" t="s">
        <v>85</v>
      </c>
      <c r="T15" s="30" t="s">
        <v>86</v>
      </c>
      <c r="U15" s="30" t="s">
        <v>87</v>
      </c>
      <c r="V15" s="30" t="s">
        <v>88</v>
      </c>
      <c r="W15" s="30" t="s">
        <v>89</v>
      </c>
      <c r="X15" s="30" t="s">
        <v>90</v>
      </c>
      <c r="Y15" s="30" t="s">
        <v>91</v>
      </c>
      <c r="Z15" s="31" t="s">
        <v>92</v>
      </c>
    </row>
    <row r="16" customFormat="false" ht="15" hidden="false" customHeight="true" outlineLevel="0" collapsed="false">
      <c r="A16" s="33" t="str">
        <f aca="false">$Q$12</f>
        <v>C020–A002</v>
      </c>
      <c r="B16" s="34" t="s">
        <v>93</v>
      </c>
      <c r="C16" s="34"/>
      <c r="D16" s="35" t="n">
        <v>2350720</v>
      </c>
      <c r="E16" s="35" t="n">
        <v>1456260</v>
      </c>
      <c r="F16" s="36" t="n">
        <f aca="false">E16/D16</f>
        <v>0.619495303566567</v>
      </c>
      <c r="G16" s="35"/>
      <c r="H16" s="36" t="n">
        <v>0</v>
      </c>
      <c r="I16" s="36" t="n">
        <v>0.001</v>
      </c>
      <c r="J16" s="35"/>
      <c r="K16" s="35" t="n">
        <f aca="false">(F16-H16)/I16</f>
        <v>619.495303566567</v>
      </c>
      <c r="L16" s="37" t="str">
        <f aca="false">IF(K16&gt;5,"Hit","")</f>
        <v>Hit</v>
      </c>
      <c r="M16" s="38"/>
      <c r="N16" s="9" t="s">
        <v>94</v>
      </c>
      <c r="O16" s="29" t="s">
        <v>95</v>
      </c>
      <c r="P16" s="30" t="s">
        <v>96</v>
      </c>
      <c r="Q16" s="30" t="s">
        <v>97</v>
      </c>
      <c r="R16" s="30" t="s">
        <v>98</v>
      </c>
      <c r="S16" s="30" t="s">
        <v>99</v>
      </c>
      <c r="T16" s="30" t="s">
        <v>100</v>
      </c>
      <c r="U16" s="30" t="s">
        <v>101</v>
      </c>
      <c r="V16" s="30" t="s">
        <v>102</v>
      </c>
      <c r="W16" s="30" t="s">
        <v>103</v>
      </c>
      <c r="X16" s="30" t="s">
        <v>104</v>
      </c>
      <c r="Y16" s="30" t="s">
        <v>105</v>
      </c>
      <c r="Z16" s="31" t="s">
        <v>106</v>
      </c>
    </row>
    <row r="17" customFormat="false" ht="15" hidden="false" customHeight="true" outlineLevel="0" collapsed="false">
      <c r="A17" s="33" t="str">
        <f aca="false">$R$12</f>
        <v>C038–A002</v>
      </c>
      <c r="B17" s="34" t="s">
        <v>107</v>
      </c>
      <c r="C17" s="34"/>
      <c r="D17" s="35" t="n">
        <v>1205230</v>
      </c>
      <c r="E17" s="35" t="n">
        <v>189819</v>
      </c>
      <c r="F17" s="36" t="n">
        <f aca="false">E17/D17</f>
        <v>0.157496079586469</v>
      </c>
      <c r="G17" s="35"/>
      <c r="H17" s="36" t="n">
        <v>0</v>
      </c>
      <c r="I17" s="36" t="n">
        <v>0.001</v>
      </c>
      <c r="J17" s="35"/>
      <c r="K17" s="35" t="n">
        <f aca="false">(F17-H17)/I17</f>
        <v>157.496079586469</v>
      </c>
      <c r="L17" s="37" t="str">
        <f aca="false">IF(K17&gt;5,"Hit","")</f>
        <v>Hit</v>
      </c>
      <c r="M17" s="38"/>
      <c r="N17" s="9" t="s">
        <v>108</v>
      </c>
      <c r="O17" s="29" t="s">
        <v>109</v>
      </c>
      <c r="P17" s="30" t="s">
        <v>110</v>
      </c>
      <c r="Q17" s="30" t="s">
        <v>111</v>
      </c>
      <c r="R17" s="30" t="s">
        <v>112</v>
      </c>
      <c r="S17" s="30" t="s">
        <v>113</v>
      </c>
      <c r="T17" s="30" t="s">
        <v>114</v>
      </c>
      <c r="U17" s="30" t="s">
        <v>115</v>
      </c>
      <c r="V17" s="30" t="s">
        <v>116</v>
      </c>
      <c r="W17" s="30" t="s">
        <v>117</v>
      </c>
      <c r="X17" s="30" t="s">
        <v>118</v>
      </c>
      <c r="Y17" s="30" t="s">
        <v>119</v>
      </c>
      <c r="Z17" s="31" t="s">
        <v>120</v>
      </c>
    </row>
    <row r="18" customFormat="false" ht="15" hidden="false" customHeight="true" outlineLevel="0" collapsed="false">
      <c r="A18" s="33" t="str">
        <f aca="false">$S$12</f>
        <v>C044–A002</v>
      </c>
      <c r="B18" s="34" t="s">
        <v>121</v>
      </c>
      <c r="C18" s="34"/>
      <c r="D18" s="35" t="n">
        <v>2363910</v>
      </c>
      <c r="E18" s="35" t="n">
        <v>5566890</v>
      </c>
      <c r="F18" s="36" t="n">
        <f aca="false">E18/D18</f>
        <v>2.35495006155057</v>
      </c>
      <c r="G18" s="35"/>
      <c r="H18" s="36" t="n">
        <v>0</v>
      </c>
      <c r="I18" s="36" t="n">
        <v>0.001</v>
      </c>
      <c r="J18" s="35"/>
      <c r="K18" s="35" t="n">
        <f aca="false">(F18-H18)/I18</f>
        <v>2354.95006155057</v>
      </c>
      <c r="L18" s="37" t="str">
        <f aca="false">IF(K18&gt;5,"Hit","")</f>
        <v>Hit</v>
      </c>
      <c r="M18" s="38"/>
      <c r="N18" s="9" t="s">
        <v>122</v>
      </c>
      <c r="O18" s="29" t="s">
        <v>123</v>
      </c>
      <c r="P18" s="30" t="s">
        <v>124</v>
      </c>
      <c r="Q18" s="30" t="s">
        <v>125</v>
      </c>
      <c r="R18" s="30" t="s">
        <v>126</v>
      </c>
      <c r="S18" s="30" t="s">
        <v>127</v>
      </c>
      <c r="T18" s="30" t="s">
        <v>128</v>
      </c>
      <c r="U18" s="30" t="s">
        <v>129</v>
      </c>
      <c r="V18" s="30" t="s">
        <v>130</v>
      </c>
      <c r="W18" s="30" t="s">
        <v>131</v>
      </c>
      <c r="X18" s="30" t="s">
        <v>132</v>
      </c>
      <c r="Y18" s="30" t="s">
        <v>133</v>
      </c>
      <c r="Z18" s="31" t="s">
        <v>134</v>
      </c>
    </row>
    <row r="19" customFormat="false" ht="15" hidden="false" customHeight="true" outlineLevel="0" collapsed="false">
      <c r="A19" s="33" t="str">
        <f aca="false">$T$12</f>
        <v>C048–A002</v>
      </c>
      <c r="B19" s="34" t="s">
        <v>135</v>
      </c>
      <c r="C19" s="34"/>
      <c r="D19" s="35" t="n">
        <v>2295290</v>
      </c>
      <c r="E19" s="35" t="n">
        <v>1027260</v>
      </c>
      <c r="F19" s="36" t="n">
        <f aca="false">E19/D19</f>
        <v>0.44755128981523</v>
      </c>
      <c r="G19" s="35"/>
      <c r="H19" s="36" t="n">
        <v>0</v>
      </c>
      <c r="I19" s="36" t="n">
        <v>0.001</v>
      </c>
      <c r="J19" s="35"/>
      <c r="K19" s="35" t="n">
        <f aca="false">(F19-H19)/I19</f>
        <v>447.55128981523</v>
      </c>
      <c r="L19" s="37" t="str">
        <f aca="false">IF(K19&gt;5,"Hit","")</f>
        <v>Hit</v>
      </c>
      <c r="M19" s="38"/>
      <c r="N19" s="9" t="s">
        <v>136</v>
      </c>
      <c r="O19" s="39" t="s">
        <v>137</v>
      </c>
      <c r="P19" s="40" t="s">
        <v>138</v>
      </c>
      <c r="Q19" s="40" t="s">
        <v>139</v>
      </c>
      <c r="R19" s="40" t="s">
        <v>140</v>
      </c>
      <c r="S19" s="40" t="s">
        <v>141</v>
      </c>
      <c r="T19" s="40" t="s">
        <v>142</v>
      </c>
      <c r="U19" s="40" t="s">
        <v>143</v>
      </c>
      <c r="V19" s="40" t="s">
        <v>144</v>
      </c>
      <c r="W19" s="40" t="s">
        <v>145</v>
      </c>
      <c r="X19" s="40" t="s">
        <v>146</v>
      </c>
      <c r="Y19" s="40" t="s">
        <v>147</v>
      </c>
      <c r="Z19" s="41" t="s">
        <v>148</v>
      </c>
    </row>
    <row r="20" customFormat="false" ht="13.8" hidden="false" customHeight="false" outlineLevel="0" collapsed="false">
      <c r="A20" s="33" t="str">
        <f aca="false">$U$12</f>
        <v>C052–A002</v>
      </c>
      <c r="B20" s="34" t="s">
        <v>149</v>
      </c>
      <c r="C20" s="34"/>
      <c r="D20" s="35" t="n">
        <v>1543760</v>
      </c>
      <c r="E20" s="35" t="n">
        <v>4271690</v>
      </c>
      <c r="F20" s="36" t="n">
        <f aca="false">E20/D20</f>
        <v>2.76706871534435</v>
      </c>
      <c r="G20" s="35"/>
      <c r="H20" s="36" t="n">
        <v>0.00435122324730669</v>
      </c>
      <c r="I20" s="36" t="n">
        <v>0.00125285531792211</v>
      </c>
      <c r="J20" s="35"/>
      <c r="K20" s="35" t="n">
        <f aca="false">(F20-H20)/I20</f>
        <v>2205.13690014828</v>
      </c>
      <c r="L20" s="37" t="str">
        <f aca="false">IF(K20&gt;5,"Hit","")</f>
        <v>Hit</v>
      </c>
      <c r="M20" s="38"/>
    </row>
    <row r="21" customFormat="false" ht="13.8" hidden="false" customHeight="false" outlineLevel="0" collapsed="false">
      <c r="A21" s="33" t="str">
        <f aca="false">$V$12</f>
        <v>C061–A002</v>
      </c>
      <c r="B21" s="34" t="s">
        <v>150</v>
      </c>
      <c r="C21" s="34"/>
      <c r="D21" s="35" t="n">
        <v>2202210</v>
      </c>
      <c r="E21" s="35" t="n">
        <v>552906</v>
      </c>
      <c r="F21" s="36" t="n">
        <f aca="false">E21/D21</f>
        <v>0.251068699170379</v>
      </c>
      <c r="G21" s="35"/>
      <c r="H21" s="36" t="n">
        <v>0.00463126169322096</v>
      </c>
      <c r="I21" s="36" t="n">
        <v>0.00143683067807827</v>
      </c>
      <c r="J21" s="35"/>
      <c r="K21" s="35" t="n">
        <f aca="false">(F21-H21)/I21</f>
        <v>171.514598927386</v>
      </c>
      <c r="L21" s="37" t="str">
        <f aca="false">IF(K21&gt;5,"Hit","")</f>
        <v>Hit</v>
      </c>
      <c r="M21" s="38"/>
      <c r="O21" s="2" t="s">
        <v>151</v>
      </c>
    </row>
    <row r="22" customFormat="false" ht="13.8" hidden="false" customHeight="false" outlineLevel="0" collapsed="false">
      <c r="A22" s="33" t="str">
        <f aca="false">$W$12</f>
        <v>C062–A002</v>
      </c>
      <c r="B22" s="34" t="s">
        <v>152</v>
      </c>
      <c r="C22" s="34"/>
      <c r="D22" s="35" t="n">
        <v>2261950</v>
      </c>
      <c r="E22" s="35" t="n">
        <v>660497</v>
      </c>
      <c r="F22" s="36" t="n">
        <f aca="false">E22/D22</f>
        <v>0.292003359932801</v>
      </c>
      <c r="G22" s="35"/>
      <c r="H22" s="36" t="n">
        <v>0.00545357509850495</v>
      </c>
      <c r="I22" s="36" t="n">
        <v>0.00146040460340178</v>
      </c>
      <c r="J22" s="35"/>
      <c r="K22" s="35" t="n">
        <f aca="false">(F22-H22)/I22</f>
        <v>196.21260037583</v>
      </c>
      <c r="L22" s="37" t="str">
        <f aca="false">IF(K22&gt;5,"Hit","")</f>
        <v>Hit</v>
      </c>
      <c r="M22" s="38"/>
      <c r="N22" s="11"/>
      <c r="O22" s="12" t="s">
        <v>15</v>
      </c>
      <c r="P22" s="12" t="s">
        <v>16</v>
      </c>
      <c r="Q22" s="12" t="s">
        <v>17</v>
      </c>
      <c r="R22" s="12" t="s">
        <v>18</v>
      </c>
      <c r="S22" s="12" t="s">
        <v>19</v>
      </c>
      <c r="T22" s="12" t="s">
        <v>20</v>
      </c>
      <c r="U22" s="12" t="s">
        <v>21</v>
      </c>
      <c r="V22" s="12" t="s">
        <v>22</v>
      </c>
      <c r="W22" s="12" t="s">
        <v>23</v>
      </c>
      <c r="X22" s="12" t="s">
        <v>24</v>
      </c>
      <c r="Y22" s="12" t="s">
        <v>25</v>
      </c>
      <c r="Z22" s="12" t="s">
        <v>26</v>
      </c>
    </row>
    <row r="23" customFormat="false" ht="14.15" hidden="false" customHeight="false" outlineLevel="0" collapsed="false">
      <c r="A23" s="33" t="str">
        <f aca="false">$X$12</f>
        <v>C064–A002</v>
      </c>
      <c r="B23" s="34" t="s">
        <v>153</v>
      </c>
      <c r="C23" s="34"/>
      <c r="D23" s="35" t="n">
        <v>1680140</v>
      </c>
      <c r="E23" s="35" t="n">
        <v>72723.7</v>
      </c>
      <c r="F23" s="36" t="n">
        <f aca="false">E23/D23</f>
        <v>0.0432843096408633</v>
      </c>
      <c r="G23" s="35"/>
      <c r="H23" s="36" t="n">
        <v>0</v>
      </c>
      <c r="I23" s="36" t="n">
        <v>0.001</v>
      </c>
      <c r="J23" s="35"/>
      <c r="K23" s="35" t="n">
        <f aca="false">(F23-H23)/I23</f>
        <v>43.2843096408633</v>
      </c>
      <c r="L23" s="37" t="str">
        <f aca="false">IF(K23&gt;5,"Hit","")</f>
        <v>Hit</v>
      </c>
      <c r="M23" s="38"/>
      <c r="N23" s="9" t="s">
        <v>30</v>
      </c>
      <c r="O23" s="42" t="n">
        <f aca="false">$F$14</f>
        <v>5.05360671936759</v>
      </c>
      <c r="P23" s="43" t="n">
        <f aca="false">$F$15</f>
        <v>2.10454755309326</v>
      </c>
      <c r="Q23" s="43" t="n">
        <f aca="false">$F$16</f>
        <v>0.619495303566567</v>
      </c>
      <c r="R23" s="43" t="n">
        <f aca="false">$F$17</f>
        <v>0.157496079586469</v>
      </c>
      <c r="S23" s="43" t="n">
        <f aca="false">$F$18</f>
        <v>2.35495006155057</v>
      </c>
      <c r="T23" s="43" t="n">
        <f aca="false">$F$19</f>
        <v>0.44755128981523</v>
      </c>
      <c r="U23" s="43" t="n">
        <f aca="false">$F$20</f>
        <v>2.76706871534435</v>
      </c>
      <c r="V23" s="43" t="n">
        <f aca="false">$F$21</f>
        <v>0.251068699170379</v>
      </c>
      <c r="W23" s="43" t="n">
        <f aca="false">$F$22</f>
        <v>0.292003359932801</v>
      </c>
      <c r="X23" s="43" t="n">
        <f aca="false">$F$23</f>
        <v>0.0432843096408633</v>
      </c>
      <c r="Y23" s="43" t="n">
        <f aca="false">$F$24</f>
        <v>0.0152854552614383</v>
      </c>
      <c r="Z23" s="44" t="n">
        <f aca="false">$F$25</f>
        <v>0</v>
      </c>
    </row>
    <row r="24" customFormat="false" ht="14.15" hidden="false" customHeight="false" outlineLevel="0" collapsed="false">
      <c r="A24" s="33" t="str">
        <f aca="false">$Y$12</f>
        <v>C068–A002</v>
      </c>
      <c r="B24" s="34" t="s">
        <v>154</v>
      </c>
      <c r="C24" s="34"/>
      <c r="D24" s="35" t="n">
        <v>2310870</v>
      </c>
      <c r="E24" s="35" t="n">
        <v>35322.7</v>
      </c>
      <c r="F24" s="36" t="n">
        <f aca="false">E24/D24</f>
        <v>0.0152854552614383</v>
      </c>
      <c r="G24" s="35"/>
      <c r="H24" s="36" t="n">
        <v>0.0149728258696575</v>
      </c>
      <c r="I24" s="36" t="n">
        <v>0.000683198214807752</v>
      </c>
      <c r="J24" s="35"/>
      <c r="K24" s="35" t="n">
        <f aca="false">(F24-H24)/I24</f>
        <v>0.457596909659379</v>
      </c>
      <c r="L24" s="37" t="str">
        <f aca="false">IF(K24&gt;5,"Hit","")</f>
        <v/>
      </c>
      <c r="M24" s="38"/>
      <c r="N24" s="9" t="s">
        <v>52</v>
      </c>
      <c r="O24" s="45" t="n">
        <f aca="false">$F$26</f>
        <v>8.27189051797575</v>
      </c>
      <c r="P24" s="46" t="n">
        <f aca="false">$F$27</f>
        <v>8.54484144066581</v>
      </c>
      <c r="Q24" s="46" t="n">
        <f aca="false">$F$28</f>
        <v>5.70635457916714</v>
      </c>
      <c r="R24" s="46" t="n">
        <f aca="false">$F$29</f>
        <v>0.314477003439929</v>
      </c>
      <c r="S24" s="46" t="n">
        <f aca="false">$F$30</f>
        <v>3.00658189977562</v>
      </c>
      <c r="T24" s="46" t="n">
        <f aca="false">$F$31</f>
        <v>0.763494919723881</v>
      </c>
      <c r="U24" s="46" t="n">
        <f aca="false">$F$32</f>
        <v>0.0203246094891138</v>
      </c>
      <c r="V24" s="46" t="n">
        <f aca="false">$F$33</f>
        <v>0.679466720279457</v>
      </c>
      <c r="W24" s="46" t="n">
        <f aca="false">$F$34</f>
        <v>1.00429399087117</v>
      </c>
      <c r="X24" s="46" t="n">
        <f aca="false">$F$35</f>
        <v>0.297662083785512</v>
      </c>
      <c r="Y24" s="46" t="n">
        <f aca="false">$F$36</f>
        <v>0</v>
      </c>
      <c r="Z24" s="47" t="n">
        <f aca="false">$F$37</f>
        <v>0.0163616445530726</v>
      </c>
    </row>
    <row r="25" customFormat="false" ht="14.15" hidden="false" customHeight="false" outlineLevel="0" collapsed="false">
      <c r="A25" s="33" t="str">
        <f aca="false">$Z$12</f>
        <v>C078–A002</v>
      </c>
      <c r="B25" s="34" t="s">
        <v>155</v>
      </c>
      <c r="C25" s="34"/>
      <c r="D25" s="35" t="n">
        <v>2177080</v>
      </c>
      <c r="E25" s="35" t="n">
        <v>0</v>
      </c>
      <c r="F25" s="36" t="n">
        <f aca="false">E25/D25</f>
        <v>0</v>
      </c>
      <c r="G25" s="35"/>
      <c r="H25" s="36" t="n">
        <v>0</v>
      </c>
      <c r="I25" s="36" t="n">
        <v>0.001</v>
      </c>
      <c r="J25" s="26"/>
      <c r="K25" s="35" t="n">
        <f aca="false">(F25-H25)/I25</f>
        <v>0</v>
      </c>
      <c r="L25" s="37" t="str">
        <f aca="false">IF(K25&gt;5,"Hit","")</f>
        <v/>
      </c>
      <c r="M25" s="38"/>
      <c r="N25" s="9" t="s">
        <v>66</v>
      </c>
      <c r="O25" s="45" t="n">
        <f aca="false">$F$38</f>
        <v>0.00684108512533502</v>
      </c>
      <c r="P25" s="46" t="n">
        <f aca="false">$F$39</f>
        <v>0</v>
      </c>
      <c r="Q25" s="46" t="n">
        <f aca="false">$F$40</f>
        <v>0</v>
      </c>
      <c r="R25" s="46" t="n">
        <f aca="false">$F$41</f>
        <v>0</v>
      </c>
      <c r="S25" s="46" t="n">
        <f aca="false">$F$42</f>
        <v>0.00745493059311339</v>
      </c>
      <c r="T25" s="46" t="n">
        <f aca="false">$F$43</f>
        <v>0</v>
      </c>
      <c r="U25" s="46" t="n">
        <f aca="false">$F$44</f>
        <v>0</v>
      </c>
      <c r="V25" s="46" t="n">
        <f aca="false">$F$45</f>
        <v>0</v>
      </c>
      <c r="W25" s="46" t="n">
        <f aca="false">$F$46</f>
        <v>0</v>
      </c>
      <c r="X25" s="46" t="n">
        <f aca="false">$F$47</f>
        <v>0</v>
      </c>
      <c r="Y25" s="46" t="n">
        <f aca="false">$F$48</f>
        <v>0</v>
      </c>
      <c r="Z25" s="47" t="n">
        <f aca="false">$F$49</f>
        <v>0</v>
      </c>
    </row>
    <row r="26" customFormat="false" ht="14.15" hidden="false" customHeight="false" outlineLevel="0" collapsed="false">
      <c r="A26" s="33" t="str">
        <f aca="false">$O$13</f>
        <v>C007–A011</v>
      </c>
      <c r="B26" s="34" t="s">
        <v>156</v>
      </c>
      <c r="C26" s="34"/>
      <c r="D26" s="35" t="n">
        <v>866334</v>
      </c>
      <c r="E26" s="35" t="n">
        <v>7166220</v>
      </c>
      <c r="F26" s="36" t="n">
        <f aca="false">E26/D26</f>
        <v>8.27189051797575</v>
      </c>
      <c r="G26" s="35"/>
      <c r="H26" s="36" t="n">
        <v>0.0116281207997141</v>
      </c>
      <c r="I26" s="36" t="n">
        <v>0.00229116005804028</v>
      </c>
      <c r="J26" s="35"/>
      <c r="K26" s="35" t="n">
        <f aca="false">(F26-H26)/I26</f>
        <v>3605.27513919798</v>
      </c>
      <c r="L26" s="37" t="str">
        <f aca="false">IF(K26&gt;5,"Hit","")</f>
        <v>Hit</v>
      </c>
      <c r="M26" s="38"/>
      <c r="N26" s="9" t="s">
        <v>80</v>
      </c>
      <c r="O26" s="45" t="n">
        <f aca="false">$F$50</f>
        <v>0.131632869644723</v>
      </c>
      <c r="P26" s="46" t="n">
        <f aca="false">$F$51</f>
        <v>0.442995290141424</v>
      </c>
      <c r="Q26" s="46" t="n">
        <f aca="false">$F$52</f>
        <v>0.00621756793940081</v>
      </c>
      <c r="R26" s="46" t="n">
        <f aca="false">$F$53</f>
        <v>0.387843497803657</v>
      </c>
      <c r="S26" s="46" t="n">
        <f aca="false">$F$54</f>
        <v>0.0065163603420352</v>
      </c>
      <c r="T26" s="46" t="n">
        <f aca="false">$F$55</f>
        <v>0</v>
      </c>
      <c r="U26" s="46" t="n">
        <f aca="false">$F$56</f>
        <v>0.0120848504503442</v>
      </c>
      <c r="V26" s="46" t="n">
        <f aca="false">$F$57</f>
        <v>0.0206931946691485</v>
      </c>
      <c r="W26" s="46" t="n">
        <f aca="false">$F$58</f>
        <v>0.0174383160041517</v>
      </c>
      <c r="X26" s="46" t="n">
        <f aca="false">$F$59</f>
        <v>0</v>
      </c>
      <c r="Y26" s="46" t="n">
        <f aca="false">$F$60</f>
        <v>0</v>
      </c>
      <c r="Z26" s="47" t="n">
        <f aca="false">$F$61</f>
        <v>0</v>
      </c>
    </row>
    <row r="27" customFormat="false" ht="14.15" hidden="false" customHeight="false" outlineLevel="0" collapsed="false">
      <c r="A27" s="33" t="str">
        <f aca="false">$P$13</f>
        <v>C009–A011</v>
      </c>
      <c r="B27" s="34" t="s">
        <v>157</v>
      </c>
      <c r="C27" s="34"/>
      <c r="D27" s="35" t="n">
        <v>1393800</v>
      </c>
      <c r="E27" s="35" t="n">
        <v>11909800</v>
      </c>
      <c r="F27" s="36" t="n">
        <f aca="false">E27/D27</f>
        <v>8.54484144066581</v>
      </c>
      <c r="G27" s="35"/>
      <c r="H27" s="36" t="n">
        <v>0.0241488440202112</v>
      </c>
      <c r="I27" s="36" t="n">
        <v>0.0108929707332579</v>
      </c>
      <c r="J27" s="35"/>
      <c r="K27" s="35" t="n">
        <f aca="false">(F27-H27)/I27</f>
        <v>782.219360108131</v>
      </c>
      <c r="L27" s="37" t="str">
        <f aca="false">IF(K27&gt;5,"Hit","")</f>
        <v>Hit</v>
      </c>
      <c r="M27" s="38"/>
      <c r="N27" s="9" t="s">
        <v>94</v>
      </c>
      <c r="O27" s="45" t="n">
        <f aca="false">$F$62</f>
        <v>0</v>
      </c>
      <c r="P27" s="46" t="n">
        <f aca="false">$F$63</f>
        <v>0.0140669135409804</v>
      </c>
      <c r="Q27" s="46" t="n">
        <f aca="false">$F$64</f>
        <v>0</v>
      </c>
      <c r="R27" s="46" t="n">
        <f aca="false">$F$65</f>
        <v>0.0997655121960611</v>
      </c>
      <c r="S27" s="46" t="n">
        <f aca="false">$F$66</f>
        <v>0.0143051386578433</v>
      </c>
      <c r="T27" s="46" t="n">
        <f aca="false">$F$67</f>
        <v>0</v>
      </c>
      <c r="U27" s="46" t="n">
        <f aca="false">$F$68</f>
        <v>0</v>
      </c>
      <c r="V27" s="46" t="n">
        <f aca="false">$F$69</f>
        <v>2.2999352740203</v>
      </c>
      <c r="W27" s="46" t="n">
        <f aca="false">$F$70</f>
        <v>0.201878413973691</v>
      </c>
      <c r="X27" s="46" t="n">
        <f aca="false">$F$71</f>
        <v>1.15985267899034</v>
      </c>
      <c r="Y27" s="46" t="n">
        <f aca="false">$F$72</f>
        <v>0.22370270010143</v>
      </c>
      <c r="Z27" s="47" t="n">
        <f aca="false">$F$73</f>
        <v>0.927923815320627</v>
      </c>
    </row>
    <row r="28" customFormat="false" ht="14.15" hidden="false" customHeight="false" outlineLevel="0" collapsed="false">
      <c r="A28" s="33" t="str">
        <f aca="false">$Q$13</f>
        <v>C020–A011</v>
      </c>
      <c r="B28" s="34" t="s">
        <v>158</v>
      </c>
      <c r="C28" s="34"/>
      <c r="D28" s="35" t="n">
        <v>1669190</v>
      </c>
      <c r="E28" s="35" t="n">
        <v>9524990</v>
      </c>
      <c r="F28" s="36" t="n">
        <f aca="false">E28/D28</f>
        <v>5.70635457916714</v>
      </c>
      <c r="G28" s="35"/>
      <c r="H28" s="36" t="n">
        <v>0.00691889665740385</v>
      </c>
      <c r="I28" s="36" t="n">
        <v>0.0040911130985774</v>
      </c>
      <c r="J28" s="35"/>
      <c r="K28" s="35" t="n">
        <f aca="false">(F28-H28)/I28</f>
        <v>1393.12591590088</v>
      </c>
      <c r="L28" s="37" t="str">
        <f aca="false">IF(K28&gt;5,"Hit","")</f>
        <v>Hit</v>
      </c>
      <c r="N28" s="9" t="s">
        <v>108</v>
      </c>
      <c r="O28" s="45" t="n">
        <f aca="false">$F$74</f>
        <v>0.0117217270868808</v>
      </c>
      <c r="P28" s="46" t="n">
        <f aca="false">$F$75</f>
        <v>0.122638449615181</v>
      </c>
      <c r="Q28" s="46" t="n">
        <f aca="false">$F$76</f>
        <v>0.118501348776669</v>
      </c>
      <c r="R28" s="46" t="n">
        <f aca="false">$F$77</f>
        <v>0</v>
      </c>
      <c r="S28" s="46" t="n">
        <f aca="false">$F$78</f>
        <v>0</v>
      </c>
      <c r="T28" s="46" t="n">
        <f aca="false">$F$79</f>
        <v>0</v>
      </c>
      <c r="U28" s="46" t="n">
        <f aca="false">$F$80</f>
        <v>0</v>
      </c>
      <c r="V28" s="46" t="n">
        <f aca="false">$F$81</f>
        <v>8.14605521690084</v>
      </c>
      <c r="W28" s="46" t="n">
        <f aca="false">$F$82</f>
        <v>1.24790382908847</v>
      </c>
      <c r="X28" s="46" t="n">
        <f aca="false">$F$83</f>
        <v>3.7897285056095</v>
      </c>
      <c r="Y28" s="46" t="n">
        <f aca="false">$F$84</f>
        <v>1.67021263667041</v>
      </c>
      <c r="Z28" s="47" t="n">
        <f aca="false">$F$85</f>
        <v>0.0073154224682909</v>
      </c>
    </row>
    <row r="29" customFormat="false" ht="14.15" hidden="false" customHeight="false" outlineLevel="0" collapsed="false">
      <c r="A29" s="33" t="str">
        <f aca="false">$R$13</f>
        <v>C038–A011</v>
      </c>
      <c r="B29" s="34" t="s">
        <v>159</v>
      </c>
      <c r="C29" s="34"/>
      <c r="D29" s="35" t="n">
        <v>1569800</v>
      </c>
      <c r="E29" s="35" t="n">
        <v>493666</v>
      </c>
      <c r="F29" s="36" t="n">
        <f aca="false">E29/D29</f>
        <v>0.314477003439929</v>
      </c>
      <c r="G29" s="35"/>
      <c r="H29" s="36" t="n">
        <v>0.00153063077273604</v>
      </c>
      <c r="I29" s="36" t="n">
        <v>0.0019090319790771</v>
      </c>
      <c r="J29" s="35"/>
      <c r="K29" s="35" t="n">
        <f aca="false">(F29-H29)/I29</f>
        <v>163.929350632713</v>
      </c>
      <c r="L29" s="37" t="str">
        <f aca="false">IF(K29&gt;5,"Hit","")</f>
        <v>Hit</v>
      </c>
      <c r="N29" s="9" t="s">
        <v>122</v>
      </c>
      <c r="O29" s="45" t="n">
        <f aca="false">$F$86</f>
        <v>0</v>
      </c>
      <c r="P29" s="46" t="n">
        <f aca="false">$F$87</f>
        <v>0</v>
      </c>
      <c r="Q29" s="46" t="n">
        <f aca="false">$F$88</f>
        <v>0</v>
      </c>
      <c r="R29" s="46" t="n">
        <f aca="false">$F$89</f>
        <v>0</v>
      </c>
      <c r="S29" s="46" t="n">
        <f aca="false">$F$90</f>
        <v>0</v>
      </c>
      <c r="T29" s="46" t="n">
        <f aca="false">$F$91</f>
        <v>0</v>
      </c>
      <c r="U29" s="46" t="n">
        <f aca="false">$F$92</f>
        <v>0</v>
      </c>
      <c r="V29" s="46" t="n">
        <f aca="false">$F$93</f>
        <v>0.105155436642277</v>
      </c>
      <c r="W29" s="46" t="n">
        <f aca="false">$F$94</f>
        <v>0.0529464022823957</v>
      </c>
      <c r="X29" s="46" t="n">
        <f aca="false">$F$95</f>
        <v>0.0220755920522032</v>
      </c>
      <c r="Y29" s="46" t="n">
        <f aca="false">$F$96</f>
        <v>0</v>
      </c>
      <c r="Z29" s="47" t="n">
        <f aca="false">$F$97</f>
        <v>0</v>
      </c>
    </row>
    <row r="30" customFormat="false" ht="14.15" hidden="false" customHeight="false" outlineLevel="0" collapsed="false">
      <c r="A30" s="33" t="str">
        <f aca="false">$S$13</f>
        <v>C044–A011</v>
      </c>
      <c r="B30" s="34" t="s">
        <v>160</v>
      </c>
      <c r="C30" s="34"/>
      <c r="D30" s="35" t="n">
        <v>1203300</v>
      </c>
      <c r="E30" s="35" t="n">
        <v>3617820</v>
      </c>
      <c r="F30" s="36" t="n">
        <f aca="false">E30/D30</f>
        <v>3.00658189977562</v>
      </c>
      <c r="G30" s="35"/>
      <c r="H30" s="36" t="n">
        <v>0</v>
      </c>
      <c r="I30" s="36" t="n">
        <v>0.001</v>
      </c>
      <c r="J30" s="35"/>
      <c r="K30" s="35" t="n">
        <f aca="false">(F30-H30)/I30</f>
        <v>3006.58189977562</v>
      </c>
      <c r="L30" s="37" t="str">
        <f aca="false">IF(K30&gt;5,"Hit","")</f>
        <v>Hit</v>
      </c>
      <c r="N30" s="9" t="s">
        <v>136</v>
      </c>
      <c r="O30" s="48" t="n">
        <f aca="false">$F$98</f>
        <v>0</v>
      </c>
      <c r="P30" s="49" t="n">
        <f aca="false">$F$99</f>
        <v>0</v>
      </c>
      <c r="Q30" s="49" t="n">
        <f aca="false">$F$100</f>
        <v>0</v>
      </c>
      <c r="R30" s="49" t="n">
        <f aca="false">$F$101</f>
        <v>0</v>
      </c>
      <c r="S30" s="49" t="n">
        <f aca="false">$F$102</f>
        <v>0</v>
      </c>
      <c r="T30" s="49" t="n">
        <f aca="false">$F$103</f>
        <v>0</v>
      </c>
      <c r="U30" s="49" t="n">
        <f aca="false">$F$104</f>
        <v>0</v>
      </c>
      <c r="V30" s="49" t="n">
        <f aca="false">$F$105</f>
        <v>3.63905013192612</v>
      </c>
      <c r="W30" s="49" t="n">
        <f aca="false">$F$106</f>
        <v>0.11991651173396</v>
      </c>
      <c r="X30" s="49" t="n">
        <f aca="false">$F$107</f>
        <v>0.021082768987587</v>
      </c>
      <c r="Y30" s="49" t="n">
        <f aca="false">$F$108</f>
        <v>0.0339452535038227</v>
      </c>
      <c r="Z30" s="50" t="n">
        <f aca="false">$F$109</f>
        <v>0</v>
      </c>
    </row>
    <row r="31" customFormat="false" ht="13.8" hidden="false" customHeight="false" outlineLevel="0" collapsed="false">
      <c r="A31" s="33" t="str">
        <f aca="false">$T$13</f>
        <v>C048–A011</v>
      </c>
      <c r="B31" s="34" t="s">
        <v>161</v>
      </c>
      <c r="C31" s="34"/>
      <c r="D31" s="35" t="n">
        <v>1289300</v>
      </c>
      <c r="E31" s="35" t="n">
        <v>984374</v>
      </c>
      <c r="F31" s="36" t="n">
        <f aca="false">E31/D31</f>
        <v>0.763494919723881</v>
      </c>
      <c r="G31" s="35"/>
      <c r="H31" s="36" t="n">
        <v>0.115193212412406</v>
      </c>
      <c r="I31" s="36" t="n">
        <v>0.00579660069328911</v>
      </c>
      <c r="J31" s="35"/>
      <c r="K31" s="35" t="n">
        <f aca="false">(F31-H31)/I31</f>
        <v>111.841705443336</v>
      </c>
      <c r="L31" s="37" t="str">
        <f aca="false">IF(K31&gt;5,"Hit","")</f>
        <v>Hit</v>
      </c>
      <c r="N31" s="38"/>
      <c r="O31" s="51"/>
    </row>
    <row r="32" customFormat="false" ht="13.8" hidden="false" customHeight="false" outlineLevel="0" collapsed="false">
      <c r="A32" s="33" t="str">
        <f aca="false">$U$13</f>
        <v>C052–A011</v>
      </c>
      <c r="B32" s="34" t="s">
        <v>162</v>
      </c>
      <c r="C32" s="34"/>
      <c r="D32" s="35" t="n">
        <v>1745790</v>
      </c>
      <c r="E32" s="35" t="n">
        <v>35482.5</v>
      </c>
      <c r="F32" s="36" t="n">
        <f aca="false">E32/D32</f>
        <v>0.0203246094891138</v>
      </c>
      <c r="G32" s="35"/>
      <c r="H32" s="36" t="n">
        <v>0.00625152422653485</v>
      </c>
      <c r="I32" s="36" t="n">
        <v>0.00104727030893291</v>
      </c>
      <c r="J32" s="52"/>
      <c r="K32" s="35" t="n">
        <f aca="false">(F32-H32)/I32</f>
        <v>13.4378728610366</v>
      </c>
      <c r="L32" s="37" t="str">
        <f aca="false">IF(K32&gt;5,"Hit","")</f>
        <v>Hit</v>
      </c>
      <c r="O32" s="2" t="s">
        <v>163</v>
      </c>
    </row>
    <row r="33" customFormat="false" ht="13.8" hidden="false" customHeight="false" outlineLevel="0" collapsed="false">
      <c r="A33" s="33" t="str">
        <f aca="false">$V$13</f>
        <v>C061–A011</v>
      </c>
      <c r="B33" s="34" t="s">
        <v>164</v>
      </c>
      <c r="C33" s="34"/>
      <c r="D33" s="35" t="n">
        <v>1591660</v>
      </c>
      <c r="E33" s="35" t="n">
        <v>1081480</v>
      </c>
      <c r="F33" s="36" t="n">
        <f aca="false">E33/D33</f>
        <v>0.679466720279457</v>
      </c>
      <c r="G33" s="35"/>
      <c r="H33" s="36" t="n">
        <v>0.00260447479670862</v>
      </c>
      <c r="I33" s="36" t="n">
        <v>0.0003903518824788</v>
      </c>
      <c r="J33" s="52"/>
      <c r="K33" s="35" t="n">
        <f aca="false">(F33-H33)/I33</f>
        <v>1733.97971385346</v>
      </c>
      <c r="L33" s="37" t="str">
        <f aca="false">IF(K33&gt;5,"Hit","")</f>
        <v>Hit</v>
      </c>
      <c r="N33" s="11"/>
      <c r="O33" s="12" t="s">
        <v>15</v>
      </c>
      <c r="P33" s="12" t="s">
        <v>16</v>
      </c>
      <c r="Q33" s="12" t="s">
        <v>17</v>
      </c>
      <c r="R33" s="12" t="s">
        <v>18</v>
      </c>
      <c r="S33" s="12" t="s">
        <v>19</v>
      </c>
      <c r="T33" s="12" t="s">
        <v>20</v>
      </c>
      <c r="U33" s="12" t="s">
        <v>21</v>
      </c>
      <c r="V33" s="12" t="s">
        <v>22</v>
      </c>
      <c r="W33" s="12" t="s">
        <v>23</v>
      </c>
      <c r="X33" s="12" t="s">
        <v>24</v>
      </c>
      <c r="Y33" s="12" t="s">
        <v>25</v>
      </c>
      <c r="Z33" s="12" t="s">
        <v>26</v>
      </c>
    </row>
    <row r="34" customFormat="false" ht="14.15" hidden="false" customHeight="false" outlineLevel="0" collapsed="false">
      <c r="A34" s="33" t="str">
        <f aca="false">$W$13</f>
        <v>C062–A011</v>
      </c>
      <c r="B34" s="34" t="s">
        <v>165</v>
      </c>
      <c r="C34" s="34"/>
      <c r="D34" s="35" t="n">
        <v>1220310</v>
      </c>
      <c r="E34" s="35" t="n">
        <v>1225550</v>
      </c>
      <c r="F34" s="36" t="n">
        <f aca="false">E34/D34</f>
        <v>1.00429399087117</v>
      </c>
      <c r="G34" s="35"/>
      <c r="H34" s="36" t="n">
        <v>0</v>
      </c>
      <c r="I34" s="36" t="n">
        <v>0.001</v>
      </c>
      <c r="J34" s="52"/>
      <c r="K34" s="35" t="n">
        <f aca="false">(F34-H34)/I34</f>
        <v>1004.29399087117</v>
      </c>
      <c r="L34" s="37" t="str">
        <f aca="false">IF(K34&gt;5,"Hit","")</f>
        <v>Hit</v>
      </c>
      <c r="N34" s="9" t="s">
        <v>30</v>
      </c>
      <c r="O34" s="53" t="n">
        <f aca="false">$K$14</f>
        <v>5053.60671936759</v>
      </c>
      <c r="P34" s="54" t="n">
        <f aca="false">$K$15</f>
        <v>2104.54755309326</v>
      </c>
      <c r="Q34" s="54" t="n">
        <f aca="false">$K$16</f>
        <v>619.495303566567</v>
      </c>
      <c r="R34" s="54" t="n">
        <f aca="false">$K$17</f>
        <v>157.496079586469</v>
      </c>
      <c r="S34" s="54" t="n">
        <f aca="false">$K$18</f>
        <v>2354.95006155057</v>
      </c>
      <c r="T34" s="54" t="n">
        <f aca="false">$K$19</f>
        <v>447.55128981523</v>
      </c>
      <c r="U34" s="54" t="n">
        <f aca="false">$K$20</f>
        <v>2205.13690014828</v>
      </c>
      <c r="V34" s="54" t="n">
        <f aca="false">$K$21</f>
        <v>171.514598927386</v>
      </c>
      <c r="W34" s="54" t="n">
        <f aca="false">$K$22</f>
        <v>196.21260037583</v>
      </c>
      <c r="X34" s="54" t="n">
        <f aca="false">$K$23</f>
        <v>43.2843096408633</v>
      </c>
      <c r="Y34" s="54" t="n">
        <f aca="false">$K$24</f>
        <v>0.457596909659379</v>
      </c>
      <c r="Z34" s="55" t="n">
        <f aca="false">$K$25</f>
        <v>0</v>
      </c>
    </row>
    <row r="35" customFormat="false" ht="14.15" hidden="false" customHeight="false" outlineLevel="0" collapsed="false">
      <c r="A35" s="33" t="str">
        <f aca="false">$X$13</f>
        <v>C064–A011</v>
      </c>
      <c r="B35" s="34" t="s">
        <v>166</v>
      </c>
      <c r="C35" s="34"/>
      <c r="D35" s="35" t="n">
        <v>1391410</v>
      </c>
      <c r="E35" s="35" t="n">
        <v>414170</v>
      </c>
      <c r="F35" s="36" t="n">
        <f aca="false">E35/D35</f>
        <v>0.297662083785512</v>
      </c>
      <c r="G35" s="35"/>
      <c r="H35" s="36" t="n">
        <v>0.101399663404958</v>
      </c>
      <c r="I35" s="36" t="n">
        <v>0.00618663293465752</v>
      </c>
      <c r="J35" s="52"/>
      <c r="K35" s="35" t="n">
        <f aca="false">(F35-H35)/I35</f>
        <v>31.7236245391402</v>
      </c>
      <c r="L35" s="37" t="str">
        <f aca="false">IF(K35&gt;5,"Hit","")</f>
        <v>Hit</v>
      </c>
      <c r="N35" s="9" t="s">
        <v>52</v>
      </c>
      <c r="O35" s="56" t="n">
        <f aca="false">$K$26</f>
        <v>3605.27513919798</v>
      </c>
      <c r="P35" s="57" t="n">
        <f aca="false">$K$27</f>
        <v>782.219360108131</v>
      </c>
      <c r="Q35" s="57" t="n">
        <f aca="false">$K$28</f>
        <v>1393.12591590088</v>
      </c>
      <c r="R35" s="57" t="n">
        <f aca="false">$K$29</f>
        <v>163.929350632713</v>
      </c>
      <c r="S35" s="57" t="n">
        <f aca="false">$K$30</f>
        <v>3006.58189977562</v>
      </c>
      <c r="T35" s="57" t="n">
        <f aca="false">$K$31</f>
        <v>111.841705443336</v>
      </c>
      <c r="U35" s="57" t="n">
        <f aca="false">$K$32</f>
        <v>13.4378728610366</v>
      </c>
      <c r="V35" s="57" t="n">
        <f aca="false">$K$33</f>
        <v>1733.97971385346</v>
      </c>
      <c r="W35" s="57" t="n">
        <f aca="false">$K$34</f>
        <v>1004.29399087117</v>
      </c>
      <c r="X35" s="57" t="n">
        <f aca="false">$K$35</f>
        <v>31.7236245391402</v>
      </c>
      <c r="Y35" s="57" t="n">
        <f aca="false">$K$36</f>
        <v>0</v>
      </c>
      <c r="Z35" s="58" t="n">
        <f aca="false">$K$37</f>
        <v>16.3616445530726</v>
      </c>
    </row>
    <row r="36" customFormat="false" ht="14.15" hidden="false" customHeight="false" outlineLevel="0" collapsed="false">
      <c r="A36" s="33" t="str">
        <f aca="false">$Y$13</f>
        <v>C068–A011</v>
      </c>
      <c r="B36" s="34" t="s">
        <v>167</v>
      </c>
      <c r="C36" s="34"/>
      <c r="D36" s="35" t="n">
        <v>1509870</v>
      </c>
      <c r="E36" s="35" t="n">
        <v>0</v>
      </c>
      <c r="F36" s="36" t="n">
        <f aca="false">E36/D36</f>
        <v>0</v>
      </c>
      <c r="G36" s="35"/>
      <c r="H36" s="36" t="n">
        <v>0</v>
      </c>
      <c r="I36" s="36" t="n">
        <v>0.001</v>
      </c>
      <c r="J36" s="52"/>
      <c r="K36" s="35" t="n">
        <f aca="false">(F36-H36)/I36</f>
        <v>0</v>
      </c>
      <c r="L36" s="37" t="str">
        <f aca="false">IF(K36&gt;5,"Hit","")</f>
        <v/>
      </c>
      <c r="N36" s="9" t="s">
        <v>66</v>
      </c>
      <c r="O36" s="56" t="n">
        <f aca="false">$K$38</f>
        <v>15.9817508766384</v>
      </c>
      <c r="P36" s="57" t="n">
        <f aca="false">$K$39</f>
        <v>0</v>
      </c>
      <c r="Q36" s="57" t="n">
        <f aca="false">$K$40</f>
        <v>0</v>
      </c>
      <c r="R36" s="57" t="n">
        <f aca="false">$K$41</f>
        <v>-2.12132034355965</v>
      </c>
      <c r="S36" s="57" t="n">
        <f aca="false">$K$42</f>
        <v>-3.10100962733252</v>
      </c>
      <c r="T36" s="57" t="n">
        <f aca="false">$K$43</f>
        <v>0</v>
      </c>
      <c r="U36" s="57" t="n">
        <f aca="false">$K$44</f>
        <v>0</v>
      </c>
      <c r="V36" s="57" t="n">
        <f aca="false">$K$45</f>
        <v>0</v>
      </c>
      <c r="W36" s="57" t="n">
        <f aca="false">$K$46</f>
        <v>0</v>
      </c>
      <c r="X36" s="57" t="n">
        <f aca="false">$K$47</f>
        <v>-2.12132034355965</v>
      </c>
      <c r="Y36" s="57" t="n">
        <f aca="false">$K$48</f>
        <v>0</v>
      </c>
      <c r="Z36" s="58" t="n">
        <f aca="false">$K$49</f>
        <v>0</v>
      </c>
    </row>
    <row r="37" customFormat="false" ht="14.15" hidden="false" customHeight="false" outlineLevel="0" collapsed="false">
      <c r="A37" s="33" t="str">
        <f aca="false">$Z$13</f>
        <v>C078–A011</v>
      </c>
      <c r="B37" s="34" t="s">
        <v>168</v>
      </c>
      <c r="C37" s="34"/>
      <c r="D37" s="35" t="n">
        <v>1145600</v>
      </c>
      <c r="E37" s="35" t="n">
        <v>18743.9</v>
      </c>
      <c r="F37" s="36" t="n">
        <f aca="false">E37/D37</f>
        <v>0.0163616445530726</v>
      </c>
      <c r="G37" s="35"/>
      <c r="H37" s="36" t="n">
        <v>0</v>
      </c>
      <c r="I37" s="36" t="n">
        <v>0.001</v>
      </c>
      <c r="J37" s="52"/>
      <c r="K37" s="35" t="n">
        <f aca="false">(F37-H37)/I37</f>
        <v>16.3616445530726</v>
      </c>
      <c r="L37" s="37" t="str">
        <f aca="false">IF(K37&gt;5,"Hit","")</f>
        <v>Hit</v>
      </c>
      <c r="N37" s="9" t="s">
        <v>80</v>
      </c>
      <c r="O37" s="56" t="n">
        <f aca="false">$K$50</f>
        <v>131.632869644723</v>
      </c>
      <c r="P37" s="57" t="n">
        <f aca="false">$K$51</f>
        <v>442.995290141424</v>
      </c>
      <c r="Q37" s="57" t="n">
        <f aca="false">$K$52</f>
        <v>1.35108265493529</v>
      </c>
      <c r="R37" s="57" t="n">
        <f aca="false">$K$53</f>
        <v>5.52455448124689</v>
      </c>
      <c r="S37" s="57" t="n">
        <f aca="false">$K$54</f>
        <v>6.5163603420352</v>
      </c>
      <c r="T37" s="57" t="n">
        <f aca="false">$K$55</f>
        <v>0</v>
      </c>
      <c r="U37" s="57" t="n">
        <f aca="false">$K$56</f>
        <v>7.06939749032224</v>
      </c>
      <c r="V37" s="57" t="n">
        <f aca="false">$K$57</f>
        <v>20.6931946691485</v>
      </c>
      <c r="W37" s="57" t="n">
        <f aca="false">$K$58</f>
        <v>17.4383160041517</v>
      </c>
      <c r="X37" s="57" t="n">
        <f aca="false">$K$59</f>
        <v>0</v>
      </c>
      <c r="Y37" s="57" t="n">
        <f aca="false">$K$60</f>
        <v>0</v>
      </c>
      <c r="Z37" s="58" t="n">
        <f aca="false">$K$61</f>
        <v>0</v>
      </c>
    </row>
    <row r="38" customFormat="false" ht="14.15" hidden="false" customHeight="false" outlineLevel="0" collapsed="false">
      <c r="A38" s="33" t="str">
        <f aca="false">$O$14</f>
        <v>C007–A027</v>
      </c>
      <c r="B38" s="34" t="s">
        <v>169</v>
      </c>
      <c r="C38" s="34"/>
      <c r="D38" s="35" t="n">
        <v>1268600</v>
      </c>
      <c r="E38" s="35" t="n">
        <v>8678.60059</v>
      </c>
      <c r="F38" s="36" t="n">
        <f aca="false">E38/D38</f>
        <v>0.00684108512533502</v>
      </c>
      <c r="G38" s="35"/>
      <c r="H38" s="36" t="n">
        <v>0.00141209344835573</v>
      </c>
      <c r="I38" s="36" t="n">
        <v>0.000339699430862436</v>
      </c>
      <c r="J38" s="52"/>
      <c r="K38" s="35" t="n">
        <f aca="false">(F38-H38)/I38</f>
        <v>15.9817508766384</v>
      </c>
      <c r="L38" s="37" t="str">
        <f aca="false">IF(K38&gt;5,"Hit","")</f>
        <v>Hit</v>
      </c>
      <c r="N38" s="9" t="s">
        <v>94</v>
      </c>
      <c r="O38" s="56" t="n">
        <f aca="false">$K$62</f>
        <v>0</v>
      </c>
      <c r="P38" s="57" t="n">
        <f aca="false">$K$63</f>
        <v>14.0669135409804</v>
      </c>
      <c r="Q38" s="57" t="n">
        <f aca="false">$K$64</f>
        <v>0</v>
      </c>
      <c r="R38" s="57" t="n">
        <f aca="false">$K$65</f>
        <v>-1.6517511097101</v>
      </c>
      <c r="S38" s="57" t="n">
        <f aca="false">$K$66</f>
        <v>2.13331345162826</v>
      </c>
      <c r="T38" s="57" t="n">
        <f aca="false">$K$67</f>
        <v>0</v>
      </c>
      <c r="U38" s="57" t="n">
        <f aca="false">$K$68</f>
        <v>0</v>
      </c>
      <c r="V38" s="57" t="n">
        <f aca="false">$K$69</f>
        <v>231.408149909699</v>
      </c>
      <c r="W38" s="57" t="n">
        <f aca="false">$K$70</f>
        <v>4.95994705010546</v>
      </c>
      <c r="X38" s="57" t="n">
        <f aca="false">$K$71</f>
        <v>1159.85267899034</v>
      </c>
      <c r="Y38" s="57" t="n">
        <f aca="false">$K$72</f>
        <v>223.70270010143</v>
      </c>
      <c r="Z38" s="58" t="n">
        <f aca="false">$K$73</f>
        <v>-0.571896036142846</v>
      </c>
    </row>
    <row r="39" customFormat="false" ht="14.15" hidden="false" customHeight="false" outlineLevel="0" collapsed="false">
      <c r="A39" s="33" t="str">
        <f aca="false">$P$14</f>
        <v>C009–A027</v>
      </c>
      <c r="B39" s="34" t="s">
        <v>170</v>
      </c>
      <c r="C39" s="34"/>
      <c r="D39" s="35" t="n">
        <v>2114960</v>
      </c>
      <c r="E39" s="35" t="n">
        <v>0</v>
      </c>
      <c r="F39" s="36" t="n">
        <f aca="false">E39/D39</f>
        <v>0</v>
      </c>
      <c r="G39" s="35"/>
      <c r="H39" s="36" t="n">
        <v>0</v>
      </c>
      <c r="I39" s="36" t="n">
        <v>0.001</v>
      </c>
      <c r="J39" s="52"/>
      <c r="K39" s="35" t="n">
        <f aca="false">(F39-H39)/I39</f>
        <v>0</v>
      </c>
      <c r="L39" s="37" t="str">
        <f aca="false">IF(K39&gt;5,"Hit","")</f>
        <v/>
      </c>
      <c r="N39" s="9" t="s">
        <v>108</v>
      </c>
      <c r="O39" s="56" t="n">
        <f aca="false">$K$74</f>
        <v>-3.58066368642197</v>
      </c>
      <c r="P39" s="57" t="n">
        <f aca="false">$K$75</f>
        <v>122.638449615181</v>
      </c>
      <c r="Q39" s="57" t="n">
        <f aca="false">$K$76</f>
        <v>0.114326751136569</v>
      </c>
      <c r="R39" s="57" t="n">
        <f aca="false">$K$77</f>
        <v>-12.4850031059052</v>
      </c>
      <c r="S39" s="57" t="n">
        <f aca="false">$K$78</f>
        <v>-18.1236540173573</v>
      </c>
      <c r="T39" s="57" t="n">
        <f aca="false">$K$79</f>
        <v>-2.12132034355964</v>
      </c>
      <c r="U39" s="57" t="n">
        <f aca="false">$K$80</f>
        <v>-18.7200806904096</v>
      </c>
      <c r="V39" s="57" t="n">
        <f aca="false">$K$81</f>
        <v>569.542231949411</v>
      </c>
      <c r="W39" s="57" t="n">
        <f aca="false">$K$82</f>
        <v>1247.90382908847</v>
      </c>
      <c r="X39" s="57" t="n">
        <f aca="false">$K$83</f>
        <v>3789.7285056095</v>
      </c>
      <c r="Y39" s="57" t="n">
        <f aca="false">$K$84</f>
        <v>979.331219650917</v>
      </c>
      <c r="Z39" s="58" t="n">
        <f aca="false">$K$85</f>
        <v>13.2536667132955</v>
      </c>
    </row>
    <row r="40" customFormat="false" ht="14.15" hidden="false" customHeight="false" outlineLevel="0" collapsed="false">
      <c r="A40" s="33" t="str">
        <f aca="false">$Q$14</f>
        <v>C020–A027</v>
      </c>
      <c r="B40" s="34" t="s">
        <v>171</v>
      </c>
      <c r="C40" s="34"/>
      <c r="D40" s="35" t="n">
        <v>1961160</v>
      </c>
      <c r="E40" s="35" t="n">
        <v>0</v>
      </c>
      <c r="F40" s="36" t="n">
        <f aca="false">E40/D40</f>
        <v>0</v>
      </c>
      <c r="G40" s="35"/>
      <c r="H40" s="36" t="n">
        <v>0</v>
      </c>
      <c r="I40" s="36" t="n">
        <v>0.001</v>
      </c>
      <c r="J40" s="52"/>
      <c r="K40" s="35" t="n">
        <f aca="false">(F40-H40)/I40</f>
        <v>0</v>
      </c>
      <c r="L40" s="37" t="str">
        <f aca="false">IF(K40&gt;5,"Hit","")</f>
        <v/>
      </c>
      <c r="N40" s="9" t="s">
        <v>122</v>
      </c>
      <c r="O40" s="56" t="n">
        <f aca="false">$K$86</f>
        <v>0</v>
      </c>
      <c r="P40" s="57" t="n">
        <f aca="false">$K$87</f>
        <v>-2.12132034355964</v>
      </c>
      <c r="Q40" s="57" t="n">
        <f aca="false">$K$88</f>
        <v>0</v>
      </c>
      <c r="R40" s="57" t="n">
        <f aca="false">$K$89</f>
        <v>0</v>
      </c>
      <c r="S40" s="57" t="n">
        <f aca="false">$K$90</f>
        <v>0</v>
      </c>
      <c r="T40" s="57" t="n">
        <f aca="false">$K$91</f>
        <v>0</v>
      </c>
      <c r="U40" s="57" t="n">
        <f aca="false">$K$92</f>
        <v>0</v>
      </c>
      <c r="V40" s="57" t="n">
        <f aca="false">$K$93</f>
        <v>5.38935790920313</v>
      </c>
      <c r="W40" s="57" t="n">
        <f aca="false">$K$94</f>
        <v>9.47126103689394</v>
      </c>
      <c r="X40" s="57" t="n">
        <f aca="false">$K$95</f>
        <v>7.95131904747029</v>
      </c>
      <c r="Y40" s="57" t="n">
        <f aca="false">$K$96</f>
        <v>0</v>
      </c>
      <c r="Z40" s="58" t="n">
        <f aca="false">$K$97</f>
        <v>0</v>
      </c>
    </row>
    <row r="41" customFormat="false" ht="14.15" hidden="false" customHeight="false" outlineLevel="0" collapsed="false">
      <c r="A41" s="33" t="str">
        <f aca="false">$R$14</f>
        <v>C038–A027</v>
      </c>
      <c r="B41" s="34" t="s">
        <v>172</v>
      </c>
      <c r="C41" s="34"/>
      <c r="D41" s="35" t="n">
        <v>1494640</v>
      </c>
      <c r="E41" s="35" t="n">
        <v>0</v>
      </c>
      <c r="F41" s="36" t="n">
        <f aca="false">E41/D41</f>
        <v>0</v>
      </c>
      <c r="G41" s="35"/>
      <c r="H41" s="36" t="n">
        <v>0.00142675089714511</v>
      </c>
      <c r="I41" s="36" t="n">
        <v>0.000672576822956864</v>
      </c>
      <c r="J41" s="52"/>
      <c r="K41" s="35" t="n">
        <f aca="false">(F41-H41)/I41</f>
        <v>-2.12132034355965</v>
      </c>
      <c r="L41" s="37" t="str">
        <f aca="false">IF(K41&gt;5,"Hit","")</f>
        <v/>
      </c>
      <c r="N41" s="9" t="s">
        <v>136</v>
      </c>
      <c r="O41" s="59" t="n">
        <f aca="false">$K$98</f>
        <v>0</v>
      </c>
      <c r="P41" s="60" t="n">
        <f aca="false">$K$99</f>
        <v>0</v>
      </c>
      <c r="Q41" s="60" t="n">
        <f aca="false">$K$100</f>
        <v>0</v>
      </c>
      <c r="R41" s="60" t="n">
        <f aca="false">$K$101</f>
        <v>0</v>
      </c>
      <c r="S41" s="60" t="n">
        <f aca="false">$K$102</f>
        <v>0</v>
      </c>
      <c r="T41" s="60" t="n">
        <f aca="false">$K$103</f>
        <v>0</v>
      </c>
      <c r="U41" s="60" t="n">
        <f aca="false">$K$104</f>
        <v>0</v>
      </c>
      <c r="V41" s="60" t="n">
        <f aca="false">$K$105</f>
        <v>949.27100893359</v>
      </c>
      <c r="W41" s="60" t="n">
        <f aca="false">$K$106</f>
        <v>270.023750639125</v>
      </c>
      <c r="X41" s="60" t="n">
        <f aca="false">$K$107</f>
        <v>21.082768987587</v>
      </c>
      <c r="Y41" s="60" t="n">
        <f aca="false">$K$108</f>
        <v>1.17598168170581</v>
      </c>
      <c r="Z41" s="61" t="n">
        <f aca="false">$K$109</f>
        <v>0</v>
      </c>
    </row>
    <row r="42" customFormat="false" ht="13.8" hidden="false" customHeight="false" outlineLevel="0" collapsed="false">
      <c r="A42" s="33" t="str">
        <f aca="false">$S$14</f>
        <v>C044–A027</v>
      </c>
      <c r="B42" s="34" t="s">
        <v>173</v>
      </c>
      <c r="C42" s="34"/>
      <c r="D42" s="35" t="n">
        <v>2662560</v>
      </c>
      <c r="E42" s="35" t="n">
        <v>19849.2</v>
      </c>
      <c r="F42" s="36" t="n">
        <f aca="false">E42/D42</f>
        <v>0.00745493059311339</v>
      </c>
      <c r="G42" s="35"/>
      <c r="H42" s="36" t="n">
        <v>0.0129434540930188</v>
      </c>
      <c r="I42" s="36" t="n">
        <v>0.00176991501462271</v>
      </c>
      <c r="J42" s="52"/>
      <c r="K42" s="35" t="n">
        <f aca="false">(F42-H42)/I42</f>
        <v>-3.10100962733252</v>
      </c>
      <c r="L42" s="37" t="str">
        <f aca="false">IF(K42&gt;5,"Hit","")</f>
        <v/>
      </c>
    </row>
    <row r="43" customFormat="false" ht="13.8" hidden="false" customHeight="false" outlineLevel="0" collapsed="false">
      <c r="A43" s="33" t="str">
        <f aca="false">$T$14</f>
        <v>C048–A027</v>
      </c>
      <c r="B43" s="34" t="s">
        <v>174</v>
      </c>
      <c r="C43" s="34"/>
      <c r="D43" s="35" t="n">
        <v>2484910</v>
      </c>
      <c r="E43" s="35" t="n">
        <v>0</v>
      </c>
      <c r="F43" s="36" t="n">
        <f aca="false">E43/D43</f>
        <v>0</v>
      </c>
      <c r="G43" s="35"/>
      <c r="H43" s="36" t="n">
        <v>0</v>
      </c>
      <c r="I43" s="36" t="n">
        <v>0.001</v>
      </c>
      <c r="J43" s="52"/>
      <c r="K43" s="35" t="n">
        <f aca="false">(F43-H43)/I43</f>
        <v>0</v>
      </c>
      <c r="L43" s="37" t="str">
        <f aca="false">IF(K43&gt;5,"Hit","")</f>
        <v/>
      </c>
    </row>
    <row r="44" customFormat="false" ht="13.8" hidden="false" customHeight="false" outlineLevel="0" collapsed="false">
      <c r="A44" s="33" t="str">
        <f aca="false">$U$14</f>
        <v>C052–A027</v>
      </c>
      <c r="B44" s="34" t="s">
        <v>175</v>
      </c>
      <c r="C44" s="34"/>
      <c r="D44" s="35" t="n">
        <v>1746860</v>
      </c>
      <c r="E44" s="35" t="n">
        <v>0</v>
      </c>
      <c r="F44" s="36" t="n">
        <f aca="false">E44/D44</f>
        <v>0</v>
      </c>
      <c r="G44" s="35"/>
      <c r="H44" s="36" t="n">
        <v>0</v>
      </c>
      <c r="I44" s="36" t="n">
        <v>0.001</v>
      </c>
      <c r="J44" s="52"/>
      <c r="K44" s="35" t="n">
        <f aca="false">(F44-H44)/I44</f>
        <v>0</v>
      </c>
      <c r="L44" s="37" t="str">
        <f aca="false">IF(K44&gt;5,"Hit","")</f>
        <v/>
      </c>
      <c r="O44" s="62"/>
      <c r="P44" s="62"/>
    </row>
    <row r="45" customFormat="false" ht="13.8" hidden="false" customHeight="false" outlineLevel="0" collapsed="false">
      <c r="A45" s="33" t="str">
        <f aca="false">$V$14</f>
        <v>C061–A027</v>
      </c>
      <c r="B45" s="34" t="s">
        <v>176</v>
      </c>
      <c r="C45" s="34"/>
      <c r="D45" s="35" t="n">
        <v>1551390</v>
      </c>
      <c r="E45" s="35" t="n">
        <v>0</v>
      </c>
      <c r="F45" s="36" t="n">
        <f aca="false">E45/D45</f>
        <v>0</v>
      </c>
      <c r="G45" s="35"/>
      <c r="H45" s="36" t="n">
        <v>0</v>
      </c>
      <c r="I45" s="36" t="n">
        <v>0.001</v>
      </c>
      <c r="J45" s="52"/>
      <c r="K45" s="35" t="n">
        <f aca="false">(F45-H45)/I45</f>
        <v>0</v>
      </c>
      <c r="L45" s="37" t="str">
        <f aca="false">IF(K45&gt;5,"Hit","")</f>
        <v/>
      </c>
      <c r="O45" s="62"/>
      <c r="P45" s="62"/>
    </row>
    <row r="46" customFormat="false" ht="13.8" hidden="false" customHeight="false" outlineLevel="0" collapsed="false">
      <c r="A46" s="33" t="str">
        <f aca="false">$W$14</f>
        <v>C062–A027</v>
      </c>
      <c r="B46" s="34" t="s">
        <v>177</v>
      </c>
      <c r="C46" s="34"/>
      <c r="D46" s="35" t="n">
        <v>1957920</v>
      </c>
      <c r="E46" s="35" t="n">
        <v>0</v>
      </c>
      <c r="F46" s="36" t="n">
        <f aca="false">E46/D46</f>
        <v>0</v>
      </c>
      <c r="G46" s="35"/>
      <c r="H46" s="36" t="n">
        <v>0</v>
      </c>
      <c r="I46" s="36" t="n">
        <v>0.001</v>
      </c>
      <c r="J46" s="52"/>
      <c r="K46" s="35" t="n">
        <f aca="false">(F46-H46)/I46</f>
        <v>0</v>
      </c>
      <c r="L46" s="37" t="str">
        <f aca="false">IF(K46&gt;5,"Hit","")</f>
        <v/>
      </c>
      <c r="O46" s="62"/>
      <c r="P46" s="62"/>
    </row>
    <row r="47" customFormat="false" ht="13.8" hidden="false" customHeight="false" outlineLevel="0" collapsed="false">
      <c r="A47" s="33" t="str">
        <f aca="false">$X$14</f>
        <v>C064–A027</v>
      </c>
      <c r="B47" s="34" t="s">
        <v>178</v>
      </c>
      <c r="C47" s="34"/>
      <c r="D47" s="35" t="n">
        <v>1507930</v>
      </c>
      <c r="E47" s="35" t="n">
        <v>0</v>
      </c>
      <c r="F47" s="36" t="n">
        <f aca="false">E47/D47</f>
        <v>0</v>
      </c>
      <c r="G47" s="35"/>
      <c r="H47" s="36" t="n">
        <v>0.000348943580864727</v>
      </c>
      <c r="I47" s="36" t="n">
        <v>0.000164493581520643</v>
      </c>
      <c r="J47" s="52"/>
      <c r="K47" s="35" t="n">
        <f aca="false">(F47-H47)/I47</f>
        <v>-2.12132034355965</v>
      </c>
      <c r="L47" s="37" t="str">
        <f aca="false">IF(K47&gt;5,"Hit","")</f>
        <v/>
      </c>
      <c r="O47" s="62"/>
      <c r="P47" s="62"/>
    </row>
    <row r="48" customFormat="false" ht="13.8" hidden="false" customHeight="false" outlineLevel="0" collapsed="false">
      <c r="A48" s="33" t="str">
        <f aca="false">$Y$14</f>
        <v>C068–A027</v>
      </c>
      <c r="B48" s="34" t="s">
        <v>179</v>
      </c>
      <c r="C48" s="34"/>
      <c r="D48" s="35" t="n">
        <v>1909910</v>
      </c>
      <c r="E48" s="35" t="n">
        <v>0</v>
      </c>
      <c r="F48" s="36" t="n">
        <f aca="false">E48/D48</f>
        <v>0</v>
      </c>
      <c r="G48" s="35"/>
      <c r="H48" s="36" t="n">
        <v>0</v>
      </c>
      <c r="I48" s="36" t="n">
        <v>0.001</v>
      </c>
      <c r="J48" s="52"/>
      <c r="K48" s="35" t="n">
        <f aca="false">(F48-H48)/I48</f>
        <v>0</v>
      </c>
      <c r="L48" s="37" t="str">
        <f aca="false">IF(K48&gt;5,"Hit","")</f>
        <v/>
      </c>
      <c r="O48" s="62"/>
      <c r="P48" s="62"/>
    </row>
    <row r="49" customFormat="false" ht="13.8" hidden="false" customHeight="false" outlineLevel="0" collapsed="false">
      <c r="A49" s="33" t="str">
        <f aca="false">$Z$14</f>
        <v>C078–A027</v>
      </c>
      <c r="B49" s="34" t="s">
        <v>180</v>
      </c>
      <c r="C49" s="34"/>
      <c r="D49" s="35" t="n">
        <v>1637410</v>
      </c>
      <c r="E49" s="35" t="n">
        <v>0</v>
      </c>
      <c r="F49" s="36" t="n">
        <f aca="false">E49/D49</f>
        <v>0</v>
      </c>
      <c r="G49" s="35"/>
      <c r="H49" s="36" t="n">
        <v>0</v>
      </c>
      <c r="I49" s="36" t="n">
        <v>0.001</v>
      </c>
      <c r="J49" s="52"/>
      <c r="K49" s="35" t="n">
        <f aca="false">(F49-H49)/I49</f>
        <v>0</v>
      </c>
      <c r="L49" s="37" t="str">
        <f aca="false">IF(K49&gt;5,"Hit","")</f>
        <v/>
      </c>
      <c r="O49" s="62"/>
      <c r="P49" s="62"/>
    </row>
    <row r="50" customFormat="false" ht="13.8" hidden="false" customHeight="false" outlineLevel="0" collapsed="false">
      <c r="A50" s="33" t="str">
        <f aca="false">$O$15</f>
        <v>C007–A042</v>
      </c>
      <c r="B50" s="34" t="s">
        <v>181</v>
      </c>
      <c r="C50" s="34"/>
      <c r="D50" s="35" t="n">
        <v>1224960</v>
      </c>
      <c r="E50" s="35" t="n">
        <v>161245</v>
      </c>
      <c r="F50" s="36" t="n">
        <f aca="false">E50/D50</f>
        <v>0.131632869644723</v>
      </c>
      <c r="G50" s="35"/>
      <c r="H50" s="36" t="n">
        <v>0</v>
      </c>
      <c r="I50" s="36" t="n">
        <v>0.001</v>
      </c>
      <c r="J50" s="52"/>
      <c r="K50" s="35" t="n">
        <f aca="false">(F50-H50)/I50</f>
        <v>131.632869644723</v>
      </c>
      <c r="L50" s="37" t="str">
        <f aca="false">IF(K50&gt;5,"Hit","")</f>
        <v>Hit</v>
      </c>
      <c r="O50" s="62"/>
      <c r="P50" s="62"/>
    </row>
    <row r="51" customFormat="false" ht="13.8" hidden="false" customHeight="false" outlineLevel="0" collapsed="false">
      <c r="A51" s="33" t="str">
        <f aca="false">$P$15</f>
        <v>C009–A042</v>
      </c>
      <c r="B51" s="34" t="s">
        <v>182</v>
      </c>
      <c r="C51" s="34"/>
      <c r="D51" s="35" t="n">
        <v>1556310</v>
      </c>
      <c r="E51" s="35" t="n">
        <v>689438</v>
      </c>
      <c r="F51" s="36" t="n">
        <f aca="false">E51/D51</f>
        <v>0.442995290141424</v>
      </c>
      <c r="G51" s="35"/>
      <c r="H51" s="36" t="n">
        <v>0</v>
      </c>
      <c r="I51" s="36" t="n">
        <v>0.001</v>
      </c>
      <c r="J51" s="52"/>
      <c r="K51" s="35" t="n">
        <f aca="false">(F51-H51)/I51</f>
        <v>442.995290141424</v>
      </c>
      <c r="L51" s="37" t="str">
        <f aca="false">IF(K51&gt;5,"Hit","")</f>
        <v>Hit</v>
      </c>
      <c r="O51" s="62"/>
      <c r="P51" s="62"/>
    </row>
    <row r="52" customFormat="false" ht="13.8" hidden="false" customHeight="false" outlineLevel="0" collapsed="false">
      <c r="A52" s="33" t="str">
        <f aca="false">$Q$15</f>
        <v>C020–A042</v>
      </c>
      <c r="B52" s="34" t="s">
        <v>183</v>
      </c>
      <c r="C52" s="34"/>
      <c r="D52" s="35" t="n">
        <v>1853490</v>
      </c>
      <c r="E52" s="35" t="n">
        <v>11524.2</v>
      </c>
      <c r="F52" s="36" t="n">
        <f aca="false">E52/D52</f>
        <v>0.00621756793940081</v>
      </c>
      <c r="G52" s="35"/>
      <c r="H52" s="36" t="n">
        <v>0.00231558485572152</v>
      </c>
      <c r="I52" s="36" t="n">
        <v>0.0028880417267041</v>
      </c>
      <c r="J52" s="52"/>
      <c r="K52" s="35" t="n">
        <f aca="false">(F52-H52)/I52</f>
        <v>1.35108265493529</v>
      </c>
      <c r="L52" s="37" t="str">
        <f aca="false">IF(K52&gt;5,"Hit","")</f>
        <v/>
      </c>
      <c r="O52" s="62"/>
      <c r="P52" s="62"/>
    </row>
    <row r="53" customFormat="false" ht="13.8" hidden="false" customHeight="false" outlineLevel="0" collapsed="false">
      <c r="A53" s="33" t="str">
        <f aca="false">$R$15</f>
        <v>C038–A042</v>
      </c>
      <c r="B53" s="34" t="s">
        <v>184</v>
      </c>
      <c r="C53" s="34"/>
      <c r="D53" s="35" t="n">
        <v>1272570</v>
      </c>
      <c r="E53" s="35" t="n">
        <v>493558</v>
      </c>
      <c r="F53" s="36" t="n">
        <f aca="false">E53/D53</f>
        <v>0.387843497803657</v>
      </c>
      <c r="G53" s="35"/>
      <c r="H53" s="36" t="n">
        <v>0.153330432299003</v>
      </c>
      <c r="I53" s="36" t="n">
        <v>0.0424492266843796</v>
      </c>
      <c r="J53" s="52"/>
      <c r="K53" s="35" t="n">
        <f aca="false">(F53-H53)/I53</f>
        <v>5.52455448124689</v>
      </c>
      <c r="L53" s="37" t="str">
        <f aca="false">IF(K53&gt;5,"Hit","")</f>
        <v>Hit</v>
      </c>
      <c r="O53" s="62"/>
      <c r="P53" s="62"/>
    </row>
    <row r="54" customFormat="false" ht="13.8" hidden="false" customHeight="false" outlineLevel="0" collapsed="false">
      <c r="A54" s="33" t="str">
        <f aca="false">$S$15</f>
        <v>C044–A042</v>
      </c>
      <c r="B54" s="34" t="s">
        <v>185</v>
      </c>
      <c r="C54" s="34"/>
      <c r="D54" s="35" t="n">
        <v>2340110</v>
      </c>
      <c r="E54" s="35" t="n">
        <v>15249</v>
      </c>
      <c r="F54" s="36" t="n">
        <f aca="false">E54/D54</f>
        <v>0.0065163603420352</v>
      </c>
      <c r="G54" s="35"/>
      <c r="H54" s="36" t="n">
        <v>0</v>
      </c>
      <c r="I54" s="36" t="n">
        <v>0.001</v>
      </c>
      <c r="J54" s="52"/>
      <c r="K54" s="35" t="n">
        <f aca="false">(F54-H54)/I54</f>
        <v>6.5163603420352</v>
      </c>
      <c r="L54" s="37" t="str">
        <f aca="false">IF(K54&gt;5,"Hit","")</f>
        <v>Hit</v>
      </c>
      <c r="O54" s="62"/>
      <c r="P54" s="62"/>
    </row>
    <row r="55" customFormat="false" ht="13.8" hidden="false" customHeight="false" outlineLevel="0" collapsed="false">
      <c r="A55" s="33" t="str">
        <f aca="false">$T$15</f>
        <v>C048–A042</v>
      </c>
      <c r="B55" s="34" t="s">
        <v>186</v>
      </c>
      <c r="C55" s="34"/>
      <c r="D55" s="35" t="n">
        <v>1880110</v>
      </c>
      <c r="E55" s="35" t="n">
        <v>0</v>
      </c>
      <c r="F55" s="36" t="n">
        <f aca="false">E55/D55</f>
        <v>0</v>
      </c>
      <c r="G55" s="35"/>
      <c r="H55" s="36" t="n">
        <v>0</v>
      </c>
      <c r="I55" s="36" t="n">
        <v>0.001</v>
      </c>
      <c r="J55" s="52"/>
      <c r="K55" s="35" t="n">
        <f aca="false">(F55-H55)/I55</f>
        <v>0</v>
      </c>
      <c r="L55" s="37" t="str">
        <f aca="false">IF(K55&gt;5,"Hit","")</f>
        <v/>
      </c>
      <c r="O55" s="62"/>
      <c r="P55" s="62"/>
    </row>
    <row r="56" customFormat="false" ht="13.8" hidden="false" customHeight="false" outlineLevel="0" collapsed="false">
      <c r="A56" s="33" t="str">
        <f aca="false">$U$15</f>
        <v>C052–A042</v>
      </c>
      <c r="B56" s="34" t="s">
        <v>187</v>
      </c>
      <c r="C56" s="34"/>
      <c r="D56" s="35" t="n">
        <v>2035110</v>
      </c>
      <c r="E56" s="35" t="n">
        <v>24594</v>
      </c>
      <c r="F56" s="36" t="n">
        <f aca="false">E56/D56</f>
        <v>0.0120848504503442</v>
      </c>
      <c r="G56" s="35"/>
      <c r="H56" s="36" t="n">
        <v>0.00671105940413522</v>
      </c>
      <c r="I56" s="36" t="n">
        <v>0.000760148379485737</v>
      </c>
      <c r="J56" s="52"/>
      <c r="K56" s="35" t="n">
        <f aca="false">(F56-H56)/I56</f>
        <v>7.06939749032224</v>
      </c>
      <c r="L56" s="37" t="str">
        <f aca="false">IF(K56&gt;5,"Hit","")</f>
        <v>Hit</v>
      </c>
      <c r="O56" s="62"/>
      <c r="P56" s="62"/>
    </row>
    <row r="57" customFormat="false" ht="13.8" hidden="false" customHeight="false" outlineLevel="0" collapsed="false">
      <c r="A57" s="33" t="str">
        <f aca="false">$V$15</f>
        <v>C061–A042</v>
      </c>
      <c r="B57" s="34" t="s">
        <v>188</v>
      </c>
      <c r="C57" s="34"/>
      <c r="D57" s="35" t="n">
        <v>1848110</v>
      </c>
      <c r="E57" s="35" t="n">
        <v>38243.3</v>
      </c>
      <c r="F57" s="36" t="n">
        <f aca="false">E57/D57</f>
        <v>0.0206931946691485</v>
      </c>
      <c r="G57" s="35"/>
      <c r="H57" s="36" t="n">
        <v>0</v>
      </c>
      <c r="I57" s="36" t="n">
        <v>0.001</v>
      </c>
      <c r="J57" s="52"/>
      <c r="K57" s="35" t="n">
        <f aca="false">(F57-H57)/I57</f>
        <v>20.6931946691485</v>
      </c>
      <c r="L57" s="37" t="str">
        <f aca="false">IF(K57&gt;5,"Hit","")</f>
        <v>Hit</v>
      </c>
      <c r="O57" s="62"/>
      <c r="P57" s="62"/>
      <c r="R57" s="63"/>
    </row>
    <row r="58" customFormat="false" ht="13.8" hidden="false" customHeight="false" outlineLevel="0" collapsed="false">
      <c r="A58" s="33" t="str">
        <f aca="false">$W$15</f>
        <v>C062–A042</v>
      </c>
      <c r="B58" s="34" t="s">
        <v>189</v>
      </c>
      <c r="C58" s="34"/>
      <c r="D58" s="35" t="n">
        <v>2196680</v>
      </c>
      <c r="E58" s="35" t="n">
        <v>38306.4</v>
      </c>
      <c r="F58" s="36" t="n">
        <f aca="false">E58/D58</f>
        <v>0.0174383160041517</v>
      </c>
      <c r="G58" s="35"/>
      <c r="H58" s="36" t="n">
        <v>0</v>
      </c>
      <c r="I58" s="36" t="n">
        <v>0.001</v>
      </c>
      <c r="J58" s="52"/>
      <c r="K58" s="35" t="n">
        <f aca="false">(F58-H58)/I58</f>
        <v>17.4383160041517</v>
      </c>
      <c r="L58" s="37" t="str">
        <f aca="false">IF(K58&gt;5,"Hit","")</f>
        <v>Hit</v>
      </c>
      <c r="O58" s="62"/>
      <c r="P58" s="62"/>
      <c r="R58" s="63"/>
    </row>
    <row r="59" customFormat="false" ht="13.8" hidden="false" customHeight="false" outlineLevel="0" collapsed="false">
      <c r="A59" s="33" t="str">
        <f aca="false">$X$15</f>
        <v>C064–A042</v>
      </c>
      <c r="B59" s="34" t="s">
        <v>190</v>
      </c>
      <c r="C59" s="34"/>
      <c r="D59" s="35" t="n">
        <v>1451190</v>
      </c>
      <c r="E59" s="35" t="n">
        <v>0</v>
      </c>
      <c r="F59" s="36" t="n">
        <f aca="false">E59/D59</f>
        <v>0</v>
      </c>
      <c r="G59" s="35"/>
      <c r="H59" s="36" t="n">
        <v>0</v>
      </c>
      <c r="I59" s="36" t="n">
        <v>0.001</v>
      </c>
      <c r="J59" s="52"/>
      <c r="K59" s="35" t="n">
        <f aca="false">(F59-H59)/I59</f>
        <v>0</v>
      </c>
      <c r="L59" s="37" t="str">
        <f aca="false">IF(K59&gt;5,"Hit","")</f>
        <v/>
      </c>
      <c r="O59" s="62"/>
      <c r="P59" s="62"/>
      <c r="R59" s="63"/>
    </row>
    <row r="60" customFormat="false" ht="13.8" hidden="false" customHeight="false" outlineLevel="0" collapsed="false">
      <c r="A60" s="33" t="str">
        <f aca="false">$Y$15</f>
        <v>C068–A042</v>
      </c>
      <c r="B60" s="34" t="s">
        <v>191</v>
      </c>
      <c r="C60" s="34"/>
      <c r="D60" s="35" t="n">
        <v>1777590</v>
      </c>
      <c r="E60" s="35" t="n">
        <v>0</v>
      </c>
      <c r="F60" s="36" t="n">
        <f aca="false">E60/D60</f>
        <v>0</v>
      </c>
      <c r="G60" s="35"/>
      <c r="H60" s="36" t="n">
        <v>0</v>
      </c>
      <c r="I60" s="36" t="n">
        <v>0.001</v>
      </c>
      <c r="J60" s="52"/>
      <c r="K60" s="35" t="n">
        <f aca="false">(F60-H60)/I60</f>
        <v>0</v>
      </c>
      <c r="L60" s="37" t="str">
        <f aca="false">IF(K60&gt;5,"Hit","")</f>
        <v/>
      </c>
      <c r="O60" s="62"/>
      <c r="P60" s="62"/>
      <c r="R60" s="63"/>
    </row>
    <row r="61" customFormat="false" ht="13.8" hidden="false" customHeight="false" outlineLevel="0" collapsed="false">
      <c r="A61" s="33" t="str">
        <f aca="false">$Z$15</f>
        <v>C078–A042</v>
      </c>
      <c r="B61" s="34" t="s">
        <v>192</v>
      </c>
      <c r="C61" s="34"/>
      <c r="D61" s="35" t="n">
        <v>1846670</v>
      </c>
      <c r="E61" s="35" t="n">
        <v>0</v>
      </c>
      <c r="F61" s="36" t="n">
        <f aca="false">E61/D61</f>
        <v>0</v>
      </c>
      <c r="G61" s="35"/>
      <c r="H61" s="36" t="n">
        <v>0</v>
      </c>
      <c r="I61" s="36" t="n">
        <v>0.001</v>
      </c>
      <c r="J61" s="52"/>
      <c r="K61" s="35" t="n">
        <f aca="false">(F61-H61)/I61</f>
        <v>0</v>
      </c>
      <c r="L61" s="37" t="str">
        <f aca="false">IF(K61&gt;5,"Hit","")</f>
        <v/>
      </c>
      <c r="O61" s="62"/>
      <c r="P61" s="62"/>
      <c r="R61" s="63"/>
    </row>
    <row r="62" customFormat="false" ht="13.8" hidden="false" customHeight="false" outlineLevel="0" collapsed="false">
      <c r="A62" s="33" t="str">
        <f aca="false">$O$16</f>
        <v>C082–A002</v>
      </c>
      <c r="B62" s="34" t="s">
        <v>193</v>
      </c>
      <c r="C62" s="34"/>
      <c r="D62" s="35" t="n">
        <v>2361000</v>
      </c>
      <c r="E62" s="35" t="n">
        <v>0</v>
      </c>
      <c r="F62" s="36" t="n">
        <f aca="false">E62/D62</f>
        <v>0</v>
      </c>
      <c r="G62" s="35"/>
      <c r="H62" s="36" t="n">
        <v>0</v>
      </c>
      <c r="I62" s="36" t="n">
        <v>0.001</v>
      </c>
      <c r="J62" s="52"/>
      <c r="K62" s="35" t="n">
        <f aca="false">(F62-H62)/I62</f>
        <v>0</v>
      </c>
      <c r="L62" s="37" t="str">
        <f aca="false">IF(K62&gt;5,"Hit","")</f>
        <v/>
      </c>
      <c r="O62" s="62"/>
      <c r="P62" s="62"/>
      <c r="R62" s="63"/>
    </row>
    <row r="63" customFormat="false" ht="13.8" hidden="false" customHeight="false" outlineLevel="0" collapsed="false">
      <c r="A63" s="33" t="str">
        <f aca="false">$P$16</f>
        <v>C084–A002</v>
      </c>
      <c r="B63" s="34" t="s">
        <v>194</v>
      </c>
      <c r="C63" s="34"/>
      <c r="D63" s="35" t="n">
        <v>2641020</v>
      </c>
      <c r="E63" s="35" t="n">
        <v>37151</v>
      </c>
      <c r="F63" s="36" t="n">
        <f aca="false">E63/D63</f>
        <v>0.0140669135409804</v>
      </c>
      <c r="G63" s="35"/>
      <c r="H63" s="36" t="n">
        <v>0</v>
      </c>
      <c r="I63" s="36" t="n">
        <v>0.001</v>
      </c>
      <c r="J63" s="52"/>
      <c r="K63" s="35" t="n">
        <f aca="false">(F63-H63)/I63</f>
        <v>14.0669135409804</v>
      </c>
      <c r="L63" s="37" t="str">
        <f aca="false">IF(K63&gt;5,"Hit","")</f>
        <v>Hit</v>
      </c>
      <c r="O63" s="62"/>
      <c r="P63" s="62"/>
      <c r="R63" s="63"/>
    </row>
    <row r="64" customFormat="false" ht="13.8" hidden="false" customHeight="false" outlineLevel="0" collapsed="false">
      <c r="A64" s="33" t="str">
        <f aca="false">$Q$16</f>
        <v>C085–A002</v>
      </c>
      <c r="B64" s="34" t="s">
        <v>195</v>
      </c>
      <c r="C64" s="34"/>
      <c r="D64" s="35" t="n">
        <v>2351960</v>
      </c>
      <c r="E64" s="35" t="n">
        <v>0</v>
      </c>
      <c r="F64" s="36" t="n">
        <f aca="false">E64/D64</f>
        <v>0</v>
      </c>
      <c r="G64" s="35"/>
      <c r="H64" s="36" t="n">
        <v>0</v>
      </c>
      <c r="I64" s="36" t="n">
        <v>0.001</v>
      </c>
      <c r="J64" s="52"/>
      <c r="K64" s="35" t="n">
        <f aca="false">(F64-H64)/I64</f>
        <v>0</v>
      </c>
      <c r="L64" s="37" t="str">
        <f aca="false">IF(K64&gt;5,"Hit","")</f>
        <v/>
      </c>
      <c r="O64" s="62"/>
      <c r="P64" s="62"/>
      <c r="R64" s="63"/>
    </row>
    <row r="65" customFormat="false" ht="13.8" hidden="false" customHeight="false" outlineLevel="0" collapsed="false">
      <c r="A65" s="33" t="str">
        <f aca="false">$R$16</f>
        <v>C087–A002</v>
      </c>
      <c r="B65" s="34" t="s">
        <v>196</v>
      </c>
      <c r="C65" s="34"/>
      <c r="D65" s="35" t="n">
        <v>2597150</v>
      </c>
      <c r="E65" s="35" t="n">
        <v>259106</v>
      </c>
      <c r="F65" s="36" t="n">
        <f aca="false">E65/D65</f>
        <v>0.0997655121960611</v>
      </c>
      <c r="G65" s="35"/>
      <c r="H65" s="36" t="n">
        <v>0.111060602669868</v>
      </c>
      <c r="I65" s="36" t="n">
        <v>0.00683825208737975</v>
      </c>
      <c r="J65" s="52"/>
      <c r="K65" s="35" t="n">
        <f aca="false">(F65-H65)/I65</f>
        <v>-1.6517511097101</v>
      </c>
      <c r="L65" s="37" t="str">
        <f aca="false">IF(K65&gt;5,"Hit","")</f>
        <v/>
      </c>
      <c r="O65" s="62"/>
      <c r="P65" s="62"/>
      <c r="R65" s="63"/>
    </row>
    <row r="66" customFormat="false" ht="13.8" hidden="false" customHeight="false" outlineLevel="0" collapsed="false">
      <c r="A66" s="33" t="str">
        <f aca="false">$S$16</f>
        <v>C090–A002</v>
      </c>
      <c r="B66" s="34" t="s">
        <v>197</v>
      </c>
      <c r="C66" s="34"/>
      <c r="D66" s="35" t="n">
        <v>2735150</v>
      </c>
      <c r="E66" s="35" t="n">
        <v>39126.7</v>
      </c>
      <c r="F66" s="36" t="n">
        <f aca="false">E66/D66</f>
        <v>0.0143051386578433</v>
      </c>
      <c r="G66" s="35"/>
      <c r="H66" s="36" t="n">
        <v>0.0104194963214841</v>
      </c>
      <c r="I66" s="36" t="n">
        <v>0.00182141181990552</v>
      </c>
      <c r="J66" s="52"/>
      <c r="K66" s="35" t="n">
        <f aca="false">(F66-H66)/I66</f>
        <v>2.13331345162826</v>
      </c>
      <c r="L66" s="37" t="str">
        <f aca="false">IF(K66&gt;5,"Hit","")</f>
        <v/>
      </c>
      <c r="O66" s="62"/>
      <c r="P66" s="62"/>
      <c r="R66" s="63"/>
    </row>
    <row r="67" customFormat="false" ht="13.8" hidden="false" customHeight="false" outlineLevel="0" collapsed="false">
      <c r="A67" s="33" t="str">
        <f aca="false">$T$16</f>
        <v>C091–A002</v>
      </c>
      <c r="B67" s="34" t="s">
        <v>198</v>
      </c>
      <c r="C67" s="34"/>
      <c r="D67" s="35" t="n">
        <v>2674450</v>
      </c>
      <c r="E67" s="35" t="n">
        <v>0</v>
      </c>
      <c r="F67" s="36" t="n">
        <f aca="false">E67/D67</f>
        <v>0</v>
      </c>
      <c r="G67" s="35"/>
      <c r="H67" s="36" t="n">
        <v>0</v>
      </c>
      <c r="I67" s="36" t="n">
        <v>0.001</v>
      </c>
      <c r="J67" s="52"/>
      <c r="K67" s="35" t="n">
        <f aca="false">(F67-H67)/I67</f>
        <v>0</v>
      </c>
      <c r="L67" s="37" t="str">
        <f aca="false">IF(K67&gt;5,"Hit","")</f>
        <v/>
      </c>
      <c r="O67" s="62"/>
      <c r="P67" s="62"/>
      <c r="R67" s="63"/>
    </row>
    <row r="68" customFormat="false" ht="13.8" hidden="false" customHeight="false" outlineLevel="0" collapsed="false">
      <c r="A68" s="33" t="str">
        <f aca="false">$U$16</f>
        <v>C094–A002</v>
      </c>
      <c r="B68" s="34" t="s">
        <v>199</v>
      </c>
      <c r="C68" s="34"/>
      <c r="D68" s="35" t="n">
        <v>2815320</v>
      </c>
      <c r="E68" s="35" t="n">
        <v>0</v>
      </c>
      <c r="F68" s="36" t="n">
        <f aca="false">E68/D68</f>
        <v>0</v>
      </c>
      <c r="G68" s="35"/>
      <c r="H68" s="36" t="n">
        <v>0</v>
      </c>
      <c r="I68" s="36" t="n">
        <v>0.001</v>
      </c>
      <c r="J68" s="52"/>
      <c r="K68" s="35" t="n">
        <f aca="false">(F68-H68)/I68</f>
        <v>0</v>
      </c>
      <c r="L68" s="37" t="str">
        <f aca="false">IF(K68&gt;5,"Hit","")</f>
        <v/>
      </c>
      <c r="O68" s="62"/>
      <c r="P68" s="62"/>
      <c r="R68" s="63"/>
    </row>
    <row r="69" customFormat="false" ht="13.8" hidden="false" customHeight="false" outlineLevel="0" collapsed="false">
      <c r="A69" s="33" t="str">
        <f aca="false">$V$16</f>
        <v>C123–A002</v>
      </c>
      <c r="B69" s="34" t="s">
        <v>200</v>
      </c>
      <c r="C69" s="34"/>
      <c r="D69" s="35" t="n">
        <v>2441060</v>
      </c>
      <c r="E69" s="35" t="n">
        <v>5614280</v>
      </c>
      <c r="F69" s="36" t="n">
        <f aca="false">E69/D69</f>
        <v>2.2999352740203</v>
      </c>
      <c r="G69" s="35"/>
      <c r="H69" s="36" t="n">
        <v>0.0390312463346117</v>
      </c>
      <c r="I69" s="36" t="n">
        <v>0.00977020052477818</v>
      </c>
      <c r="J69" s="52"/>
      <c r="K69" s="35" t="n">
        <f aca="false">(F69-H69)/I69</f>
        <v>231.408149909699</v>
      </c>
      <c r="L69" s="37" t="str">
        <f aca="false">IF(K69&gt;5,"Hit","")</f>
        <v>Hit</v>
      </c>
      <c r="O69" s="62"/>
      <c r="P69" s="62"/>
      <c r="R69" s="63"/>
    </row>
    <row r="70" customFormat="false" ht="13.8" hidden="false" customHeight="false" outlineLevel="0" collapsed="false">
      <c r="A70" s="33" t="str">
        <f aca="false">$W$16</f>
        <v>C140–A002</v>
      </c>
      <c r="B70" s="34" t="s">
        <v>201</v>
      </c>
      <c r="C70" s="34"/>
      <c r="D70" s="35" t="n">
        <v>2573980</v>
      </c>
      <c r="E70" s="35" t="n">
        <v>519631</v>
      </c>
      <c r="F70" s="36" t="n">
        <f aca="false">E70/D70</f>
        <v>0.201878413973691</v>
      </c>
      <c r="G70" s="35"/>
      <c r="H70" s="36" t="n">
        <v>0.131101627520417</v>
      </c>
      <c r="I70" s="36" t="n">
        <v>0.0142696657319696</v>
      </c>
      <c r="J70" s="52"/>
      <c r="K70" s="35" t="n">
        <f aca="false">(F70-H70)/I70</f>
        <v>4.95994705010546</v>
      </c>
      <c r="L70" s="37" t="str">
        <f aca="false">IF(K70&gt;5,"Hit","")</f>
        <v/>
      </c>
      <c r="O70" s="62"/>
      <c r="P70" s="62"/>
      <c r="R70" s="63"/>
    </row>
    <row r="71" customFormat="false" ht="13.8" hidden="false" customHeight="false" outlineLevel="0" collapsed="false">
      <c r="A71" s="33" t="str">
        <f aca="false">$X$16</f>
        <v>C141–A002</v>
      </c>
      <c r="B71" s="34" t="s">
        <v>202</v>
      </c>
      <c r="C71" s="34"/>
      <c r="D71" s="35" t="n">
        <v>2131400</v>
      </c>
      <c r="E71" s="35" t="n">
        <v>2472110</v>
      </c>
      <c r="F71" s="36" t="n">
        <f aca="false">E71/D71</f>
        <v>1.15985267899034</v>
      </c>
      <c r="G71" s="35"/>
      <c r="H71" s="36" t="n">
        <v>0</v>
      </c>
      <c r="I71" s="36" t="n">
        <v>0.001</v>
      </c>
      <c r="J71" s="52"/>
      <c r="K71" s="35" t="n">
        <f aca="false">(F71-H71)/I71</f>
        <v>1159.85267899034</v>
      </c>
      <c r="L71" s="37" t="str">
        <f aca="false">IF(K71&gt;5,"Hit","")</f>
        <v>Hit</v>
      </c>
      <c r="O71" s="62"/>
      <c r="P71" s="62"/>
      <c r="R71" s="63"/>
    </row>
    <row r="72" customFormat="false" ht="13.8" hidden="false" customHeight="false" outlineLevel="0" collapsed="false">
      <c r="A72" s="33" t="str">
        <f aca="false">$Y$16</f>
        <v>C142–A002</v>
      </c>
      <c r="B72" s="34" t="s">
        <v>203</v>
      </c>
      <c r="C72" s="34"/>
      <c r="D72" s="35" t="n">
        <v>2701380</v>
      </c>
      <c r="E72" s="35" t="n">
        <v>604306</v>
      </c>
      <c r="F72" s="36" t="n">
        <f aca="false">E72/D72</f>
        <v>0.22370270010143</v>
      </c>
      <c r="G72" s="35"/>
      <c r="H72" s="36" t="n">
        <v>0</v>
      </c>
      <c r="I72" s="36" t="n">
        <v>0.001</v>
      </c>
      <c r="J72" s="52"/>
      <c r="K72" s="35" t="n">
        <f aca="false">(F72-H72)/I72</f>
        <v>223.70270010143</v>
      </c>
      <c r="L72" s="37" t="str">
        <f aca="false">IF(K72&gt;5,"Hit","")</f>
        <v>Hit</v>
      </c>
      <c r="O72" s="62"/>
      <c r="P72" s="62"/>
      <c r="R72" s="63"/>
    </row>
    <row r="73" customFormat="false" ht="13.8" hidden="false" customHeight="false" outlineLevel="0" collapsed="false">
      <c r="A73" s="33" t="str">
        <f aca="false">$Z$16</f>
        <v>C143–A002</v>
      </c>
      <c r="B73" s="34" t="s">
        <v>204</v>
      </c>
      <c r="C73" s="34"/>
      <c r="D73" s="35" t="n">
        <v>2365830</v>
      </c>
      <c r="E73" s="35" t="n">
        <v>2195310</v>
      </c>
      <c r="F73" s="36" t="n">
        <f aca="false">E73/D73</f>
        <v>0.927923815320627</v>
      </c>
      <c r="G73" s="35"/>
      <c r="H73" s="36" t="n">
        <v>0.958840921615432</v>
      </c>
      <c r="I73" s="36" t="n">
        <v>0.0540607109350243</v>
      </c>
      <c r="J73" s="52"/>
      <c r="K73" s="35" t="n">
        <f aca="false">(F73-H73)/I73</f>
        <v>-0.571896036142846</v>
      </c>
      <c r="L73" s="37" t="str">
        <f aca="false">IF(K73&gt;5,"Hit","")</f>
        <v/>
      </c>
      <c r="O73" s="62"/>
      <c r="P73" s="62"/>
      <c r="R73" s="63"/>
    </row>
    <row r="74" customFormat="false" ht="13.8" hidden="false" customHeight="false" outlineLevel="0" collapsed="false">
      <c r="A74" s="33" t="str">
        <f aca="false">$O$17</f>
        <v>C082–A011</v>
      </c>
      <c r="B74" s="34" t="s">
        <v>205</v>
      </c>
      <c r="C74" s="34"/>
      <c r="D74" s="35" t="n">
        <v>2108290</v>
      </c>
      <c r="E74" s="35" t="n">
        <v>24712.8</v>
      </c>
      <c r="F74" s="36" t="n">
        <f aca="false">E74/D74</f>
        <v>0.0117217270868808</v>
      </c>
      <c r="G74" s="35"/>
      <c r="H74" s="36" t="n">
        <v>0.0173263043628779</v>
      </c>
      <c r="I74" s="36" t="n">
        <v>0.00156523420427611</v>
      </c>
      <c r="J74" s="52"/>
      <c r="K74" s="35" t="n">
        <f aca="false">(F74-H74)/I74</f>
        <v>-3.58066368642197</v>
      </c>
      <c r="L74" s="37" t="str">
        <f aca="false">IF(K74&gt;5,"Hit","")</f>
        <v/>
      </c>
      <c r="O74" s="62"/>
      <c r="P74" s="62"/>
      <c r="R74" s="63"/>
    </row>
    <row r="75" customFormat="false" ht="13.8" hidden="false" customHeight="false" outlineLevel="0" collapsed="false">
      <c r="A75" s="33" t="str">
        <f aca="false">$P$17</f>
        <v>C084–A011</v>
      </c>
      <c r="B75" s="34" t="s">
        <v>206</v>
      </c>
      <c r="C75" s="34"/>
      <c r="D75" s="35" t="n">
        <v>2232220</v>
      </c>
      <c r="E75" s="35" t="n">
        <v>273756</v>
      </c>
      <c r="F75" s="36" t="n">
        <f aca="false">E75/D75</f>
        <v>0.122638449615181</v>
      </c>
      <c r="G75" s="35"/>
      <c r="H75" s="36" t="n">
        <v>0</v>
      </c>
      <c r="I75" s="36" t="n">
        <v>0.001</v>
      </c>
      <c r="J75" s="52"/>
      <c r="K75" s="35" t="n">
        <f aca="false">(F75-H75)/I75</f>
        <v>122.638449615181</v>
      </c>
      <c r="L75" s="37" t="str">
        <f aca="false">IF(K75&gt;5,"Hit","")</f>
        <v>Hit</v>
      </c>
      <c r="O75" s="62"/>
      <c r="P75" s="62"/>
      <c r="R75" s="63"/>
    </row>
    <row r="76" customFormat="false" ht="13.8" hidden="false" customHeight="false" outlineLevel="0" collapsed="false">
      <c r="A76" s="33" t="str">
        <f aca="false">$Q$17</f>
        <v>C085–A011</v>
      </c>
      <c r="B76" s="34" t="s">
        <v>207</v>
      </c>
      <c r="C76" s="34"/>
      <c r="D76" s="35" t="n">
        <v>2120440</v>
      </c>
      <c r="E76" s="35" t="n">
        <v>251275</v>
      </c>
      <c r="F76" s="36" t="n">
        <f aca="false">E76/D76</f>
        <v>0.118501348776669</v>
      </c>
      <c r="G76" s="35"/>
      <c r="H76" s="36" t="n">
        <v>0.117018360338529</v>
      </c>
      <c r="I76" s="36" t="n">
        <v>0.0129714911286904</v>
      </c>
      <c r="J76" s="52"/>
      <c r="K76" s="35" t="n">
        <f aca="false">(F76-H76)/I76</f>
        <v>0.114326751136569</v>
      </c>
      <c r="L76" s="37" t="str">
        <f aca="false">IF(K76&gt;5,"Hit","")</f>
        <v/>
      </c>
      <c r="O76" s="62"/>
      <c r="P76" s="62"/>
      <c r="R76" s="63"/>
    </row>
    <row r="77" customFormat="false" ht="13.8" hidden="false" customHeight="false" outlineLevel="0" collapsed="false">
      <c r="A77" s="33" t="str">
        <f aca="false">$R$17</f>
        <v>C087–A011</v>
      </c>
      <c r="B77" s="34" t="s">
        <v>208</v>
      </c>
      <c r="C77" s="34"/>
      <c r="D77" s="35" t="n">
        <v>1780710</v>
      </c>
      <c r="E77" s="35" t="n">
        <v>0</v>
      </c>
      <c r="F77" s="36" t="n">
        <f aca="false">E77/D77</f>
        <v>0</v>
      </c>
      <c r="G77" s="35"/>
      <c r="H77" s="36" t="n">
        <v>0.00550147536400885</v>
      </c>
      <c r="I77" s="36" t="n">
        <v>0.000440646695666958</v>
      </c>
      <c r="J77" s="52"/>
      <c r="K77" s="35" t="n">
        <f aca="false">(F77-H77)/I77</f>
        <v>-12.4850031059052</v>
      </c>
      <c r="L77" s="37" t="str">
        <f aca="false">IF(K77&gt;5,"Hit","")</f>
        <v/>
      </c>
      <c r="O77" s="62"/>
      <c r="P77" s="62"/>
      <c r="R77" s="63"/>
    </row>
    <row r="78" customFormat="false" ht="13.8" hidden="false" customHeight="false" outlineLevel="0" collapsed="false">
      <c r="A78" s="33" t="str">
        <f aca="false">$S$17</f>
        <v>C090–A011</v>
      </c>
      <c r="B78" s="34" t="s">
        <v>209</v>
      </c>
      <c r="C78" s="34"/>
      <c r="D78" s="35" t="n">
        <v>1885140</v>
      </c>
      <c r="E78" s="35" t="n">
        <v>0</v>
      </c>
      <c r="F78" s="36" t="n">
        <f aca="false">E78/D78</f>
        <v>0</v>
      </c>
      <c r="G78" s="35"/>
      <c r="H78" s="36" t="n">
        <v>0.0050024872795967</v>
      </c>
      <c r="I78" s="36" t="n">
        <v>0.000276019795721422</v>
      </c>
      <c r="J78" s="52"/>
      <c r="K78" s="35" t="n">
        <f aca="false">(F78-H78)/I78</f>
        <v>-18.1236540173573</v>
      </c>
      <c r="L78" s="37" t="str">
        <f aca="false">IF(K78&gt;5,"Hit","")</f>
        <v/>
      </c>
      <c r="O78" s="62"/>
      <c r="P78" s="62"/>
      <c r="R78" s="63"/>
    </row>
    <row r="79" customFormat="false" ht="13.8" hidden="false" customHeight="false" outlineLevel="0" collapsed="false">
      <c r="A79" s="33" t="str">
        <f aca="false">$T$17</f>
        <v>C091–A011</v>
      </c>
      <c r="B79" s="34" t="s">
        <v>210</v>
      </c>
      <c r="C79" s="34"/>
      <c r="D79" s="35" t="n">
        <v>1873930</v>
      </c>
      <c r="E79" s="35" t="n">
        <v>0</v>
      </c>
      <c r="F79" s="36" t="n">
        <f aca="false">E79/D79</f>
        <v>0</v>
      </c>
      <c r="G79" s="35"/>
      <c r="H79" s="36" t="n">
        <v>0.000394286822027444</v>
      </c>
      <c r="I79" s="36" t="n">
        <v>0.000185868590392066</v>
      </c>
      <c r="J79" s="52"/>
      <c r="K79" s="35" t="n">
        <f aca="false">(F79-H79)/I79</f>
        <v>-2.12132034355964</v>
      </c>
      <c r="L79" s="37" t="str">
        <f aca="false">IF(K79&gt;5,"Hit","")</f>
        <v/>
      </c>
      <c r="O79" s="62"/>
      <c r="P79" s="62"/>
      <c r="R79" s="63"/>
    </row>
    <row r="80" customFormat="false" ht="13.8" hidden="false" customHeight="false" outlineLevel="0" collapsed="false">
      <c r="A80" s="33" t="str">
        <f aca="false">$U$17</f>
        <v>C094–A011</v>
      </c>
      <c r="B80" s="34" t="s">
        <v>211</v>
      </c>
      <c r="C80" s="34"/>
      <c r="D80" s="35" t="n">
        <v>2395640</v>
      </c>
      <c r="E80" s="35" t="n">
        <v>0</v>
      </c>
      <c r="F80" s="36" t="n">
        <f aca="false">E80/D80</f>
        <v>0</v>
      </c>
      <c r="G80" s="35"/>
      <c r="H80" s="36" t="n">
        <v>0.00188209942969128</v>
      </c>
      <c r="I80" s="36" t="n">
        <v>0.000100539066087225</v>
      </c>
      <c r="J80" s="52"/>
      <c r="K80" s="35" t="n">
        <f aca="false">(F80-H80)/I80</f>
        <v>-18.7200806904096</v>
      </c>
      <c r="L80" s="37" t="str">
        <f aca="false">IF(K80&gt;5,"Hit","")</f>
        <v/>
      </c>
      <c r="O80" s="62"/>
      <c r="P80" s="62"/>
      <c r="R80" s="63"/>
    </row>
    <row r="81" customFormat="false" ht="13.8" hidden="false" customHeight="false" outlineLevel="0" collapsed="false">
      <c r="A81" s="33" t="str">
        <f aca="false">$V$17</f>
        <v>C123–A011</v>
      </c>
      <c r="B81" s="34" t="s">
        <v>212</v>
      </c>
      <c r="C81" s="34"/>
      <c r="D81" s="35" t="n">
        <v>1888190</v>
      </c>
      <c r="E81" s="35" t="n">
        <v>15381300</v>
      </c>
      <c r="F81" s="36" t="n">
        <f aca="false">E81/D81</f>
        <v>8.14605521690084</v>
      </c>
      <c r="G81" s="35"/>
      <c r="H81" s="36" t="n">
        <v>0.0598304796857685</v>
      </c>
      <c r="I81" s="36" t="n">
        <v>0.0141977614364747</v>
      </c>
      <c r="J81" s="52"/>
      <c r="K81" s="35" t="n">
        <f aca="false">(F81-H81)/I81</f>
        <v>569.542231949411</v>
      </c>
      <c r="L81" s="37" t="str">
        <f aca="false">IF(K81&gt;5,"Hit","")</f>
        <v>Hit</v>
      </c>
      <c r="O81" s="62"/>
      <c r="P81" s="62"/>
      <c r="R81" s="63"/>
    </row>
    <row r="82" customFormat="false" ht="13.8" hidden="false" customHeight="false" outlineLevel="0" collapsed="false">
      <c r="A82" s="33" t="str">
        <f aca="false">$W$17</f>
        <v>C140–A011</v>
      </c>
      <c r="B82" s="34" t="s">
        <v>213</v>
      </c>
      <c r="C82" s="34"/>
      <c r="D82" s="35" t="n">
        <v>2411540</v>
      </c>
      <c r="E82" s="35" t="n">
        <v>3009370</v>
      </c>
      <c r="F82" s="36" t="n">
        <f aca="false">E82/D82</f>
        <v>1.24790382908847</v>
      </c>
      <c r="G82" s="35"/>
      <c r="H82" s="36" t="n">
        <v>0</v>
      </c>
      <c r="I82" s="36" t="n">
        <v>0.001</v>
      </c>
      <c r="J82" s="52"/>
      <c r="K82" s="35" t="n">
        <f aca="false">(F82-H82)/I82</f>
        <v>1247.90382908847</v>
      </c>
      <c r="L82" s="37" t="str">
        <f aca="false">IF(K82&gt;5,"Hit","")</f>
        <v>Hit</v>
      </c>
      <c r="O82" s="62"/>
      <c r="P82" s="62"/>
      <c r="R82" s="63"/>
    </row>
    <row r="83" customFormat="false" ht="13.8" hidden="false" customHeight="false" outlineLevel="0" collapsed="false">
      <c r="A83" s="33" t="str">
        <f aca="false">$X$17</f>
        <v>C141–A011</v>
      </c>
      <c r="B83" s="34" t="s">
        <v>214</v>
      </c>
      <c r="C83" s="34"/>
      <c r="D83" s="35" t="n">
        <v>1536680</v>
      </c>
      <c r="E83" s="35" t="n">
        <v>5823600</v>
      </c>
      <c r="F83" s="36" t="n">
        <f aca="false">E83/D83</f>
        <v>3.7897285056095</v>
      </c>
      <c r="G83" s="35"/>
      <c r="H83" s="36" t="n">
        <v>0</v>
      </c>
      <c r="I83" s="36" t="n">
        <v>0.001</v>
      </c>
      <c r="J83" s="52"/>
      <c r="K83" s="35" t="n">
        <f aca="false">(F83-H83)/I83</f>
        <v>3789.7285056095</v>
      </c>
      <c r="L83" s="37" t="str">
        <f aca="false">IF(K83&gt;5,"Hit","")</f>
        <v>Hit</v>
      </c>
      <c r="O83" s="62"/>
      <c r="P83" s="62"/>
      <c r="R83" s="63"/>
    </row>
    <row r="84" customFormat="false" ht="13.8" hidden="false" customHeight="false" outlineLevel="0" collapsed="false">
      <c r="A84" s="33" t="str">
        <f aca="false">$Y$17</f>
        <v>C142–A011</v>
      </c>
      <c r="B84" s="34" t="s">
        <v>215</v>
      </c>
      <c r="C84" s="34"/>
      <c r="D84" s="35" t="n">
        <v>2468530</v>
      </c>
      <c r="E84" s="35" t="n">
        <v>4122970</v>
      </c>
      <c r="F84" s="36" t="n">
        <f aca="false">E84/D84</f>
        <v>1.67021263667041</v>
      </c>
      <c r="G84" s="35"/>
      <c r="H84" s="36" t="n">
        <v>0.00361001260871898</v>
      </c>
      <c r="I84" s="36" t="n">
        <v>0.00170177626386275</v>
      </c>
      <c r="J84" s="52"/>
      <c r="K84" s="35" t="n">
        <f aca="false">(F84-H84)/I84</f>
        <v>979.331219650917</v>
      </c>
      <c r="L84" s="37" t="str">
        <f aca="false">IF(K84&gt;5,"Hit","")</f>
        <v>Hit</v>
      </c>
      <c r="O84" s="62"/>
      <c r="P84" s="62"/>
      <c r="R84" s="63"/>
    </row>
    <row r="85" customFormat="false" ht="13.8" hidden="false" customHeight="false" outlineLevel="0" collapsed="false">
      <c r="A85" s="33" t="str">
        <f aca="false">$Z$17</f>
        <v>C143–A011</v>
      </c>
      <c r="B85" s="34" t="s">
        <v>216</v>
      </c>
      <c r="C85" s="34"/>
      <c r="D85" s="35" t="n">
        <v>2241470</v>
      </c>
      <c r="E85" s="35" t="n">
        <v>16397.3</v>
      </c>
      <c r="F85" s="36" t="n">
        <f aca="false">E85/D85</f>
        <v>0.0073154224682909</v>
      </c>
      <c r="G85" s="35"/>
      <c r="H85" s="36" t="n">
        <v>0.00100932471984096</v>
      </c>
      <c r="I85" s="36" t="n">
        <v>0.000475800235879171</v>
      </c>
      <c r="J85" s="52"/>
      <c r="K85" s="35" t="n">
        <f aca="false">(F85-H85)/I85</f>
        <v>13.2536667132955</v>
      </c>
      <c r="L85" s="37" t="str">
        <f aca="false">IF(K85&gt;5,"Hit","")</f>
        <v>Hit</v>
      </c>
      <c r="O85" s="62"/>
      <c r="P85" s="62"/>
      <c r="R85" s="63"/>
    </row>
    <row r="86" customFormat="false" ht="13.8" hidden="false" customHeight="false" outlineLevel="0" collapsed="false">
      <c r="A86" s="33" t="str">
        <f aca="false">$O$18</f>
        <v>C082–A027</v>
      </c>
      <c r="B86" s="34" t="s">
        <v>217</v>
      </c>
      <c r="C86" s="34"/>
      <c r="D86" s="35" t="n">
        <v>2164010</v>
      </c>
      <c r="E86" s="35" t="n">
        <v>0</v>
      </c>
      <c r="F86" s="36" t="n">
        <f aca="false">E86/D86</f>
        <v>0</v>
      </c>
      <c r="G86" s="35"/>
      <c r="H86" s="36" t="n">
        <v>0</v>
      </c>
      <c r="I86" s="36" t="n">
        <v>0.001</v>
      </c>
      <c r="J86" s="52"/>
      <c r="K86" s="35" t="n">
        <f aca="false">(F86-H86)/I86</f>
        <v>0</v>
      </c>
      <c r="L86" s="37" t="str">
        <f aca="false">IF(K86&gt;5,"Hit","")</f>
        <v/>
      </c>
      <c r="O86" s="62"/>
      <c r="P86" s="62"/>
      <c r="R86" s="63"/>
    </row>
    <row r="87" customFormat="false" ht="13.8" hidden="false" customHeight="false" outlineLevel="0" collapsed="false">
      <c r="A87" s="33" t="str">
        <f aca="false">$P$18</f>
        <v>C084–A027</v>
      </c>
      <c r="B87" s="34" t="s">
        <v>218</v>
      </c>
      <c r="C87" s="34"/>
      <c r="D87" s="35" t="n">
        <v>2222720</v>
      </c>
      <c r="E87" s="35" t="n">
        <v>0</v>
      </c>
      <c r="F87" s="36" t="n">
        <f aca="false">E87/D87</f>
        <v>0</v>
      </c>
      <c r="G87" s="35"/>
      <c r="H87" s="36" t="n">
        <v>0.000451733907977174</v>
      </c>
      <c r="I87" s="36" t="n">
        <v>0.00021294940641504</v>
      </c>
      <c r="J87" s="52"/>
      <c r="K87" s="35" t="n">
        <f aca="false">(F87-H87)/I87</f>
        <v>-2.12132034355964</v>
      </c>
      <c r="L87" s="37" t="str">
        <f aca="false">IF(K87&gt;5,"Hit","")</f>
        <v/>
      </c>
      <c r="O87" s="62"/>
      <c r="P87" s="62"/>
      <c r="R87" s="63"/>
    </row>
    <row r="88" customFormat="false" ht="13.8" hidden="false" customHeight="false" outlineLevel="0" collapsed="false">
      <c r="A88" s="33" t="str">
        <f aca="false">$Q$18</f>
        <v>C085–A027</v>
      </c>
      <c r="B88" s="34" t="s">
        <v>219</v>
      </c>
      <c r="C88" s="34"/>
      <c r="D88" s="35" t="n">
        <v>1672660</v>
      </c>
      <c r="E88" s="35" t="n">
        <v>0</v>
      </c>
      <c r="F88" s="36" t="n">
        <f aca="false">E88/D88</f>
        <v>0</v>
      </c>
      <c r="G88" s="35"/>
      <c r="H88" s="36" t="n">
        <v>0</v>
      </c>
      <c r="I88" s="36" t="n">
        <v>0.001</v>
      </c>
      <c r="J88" s="52"/>
      <c r="K88" s="35" t="n">
        <f aca="false">(F88-H88)/I88</f>
        <v>0</v>
      </c>
      <c r="L88" s="37" t="str">
        <f aca="false">IF(K88&gt;5,"Hit","")</f>
        <v/>
      </c>
      <c r="O88" s="62"/>
      <c r="P88" s="62"/>
      <c r="R88" s="63"/>
    </row>
    <row r="89" customFormat="false" ht="13.8" hidden="false" customHeight="false" outlineLevel="0" collapsed="false">
      <c r="A89" s="33" t="str">
        <f aca="false">$R$18</f>
        <v>C087–A027</v>
      </c>
      <c r="B89" s="34" t="s">
        <v>220</v>
      </c>
      <c r="C89" s="34"/>
      <c r="D89" s="35" t="n">
        <v>2326700</v>
      </c>
      <c r="E89" s="35" t="n">
        <v>0</v>
      </c>
      <c r="F89" s="36" t="n">
        <f aca="false">E89/D89</f>
        <v>0</v>
      </c>
      <c r="G89" s="35"/>
      <c r="H89" s="36" t="n">
        <v>0</v>
      </c>
      <c r="I89" s="36" t="n">
        <v>0.001</v>
      </c>
      <c r="J89" s="52"/>
      <c r="K89" s="35" t="n">
        <f aca="false">(F89-H89)/I89</f>
        <v>0</v>
      </c>
      <c r="L89" s="37" t="str">
        <f aca="false">IF(K89&gt;5,"Hit","")</f>
        <v/>
      </c>
      <c r="O89" s="62"/>
      <c r="P89" s="62"/>
      <c r="R89" s="63"/>
    </row>
    <row r="90" customFormat="false" ht="13.8" hidden="false" customHeight="false" outlineLevel="0" collapsed="false">
      <c r="A90" s="33" t="str">
        <f aca="false">$S$18</f>
        <v>C090–A027</v>
      </c>
      <c r="B90" s="34" t="s">
        <v>221</v>
      </c>
      <c r="C90" s="34"/>
      <c r="D90" s="35" t="n">
        <v>2416460</v>
      </c>
      <c r="E90" s="35" t="n">
        <v>0</v>
      </c>
      <c r="F90" s="36" t="n">
        <f aca="false">E90/D90</f>
        <v>0</v>
      </c>
      <c r="G90" s="35"/>
      <c r="H90" s="36" t="n">
        <v>0</v>
      </c>
      <c r="I90" s="36" t="n">
        <v>0.001</v>
      </c>
      <c r="J90" s="52"/>
      <c r="K90" s="35" t="n">
        <f aca="false">(F90-H90)/I90</f>
        <v>0</v>
      </c>
      <c r="L90" s="37" t="str">
        <f aca="false">IF(K90&gt;5,"Hit","")</f>
        <v/>
      </c>
      <c r="O90" s="62"/>
      <c r="P90" s="62"/>
      <c r="R90" s="63"/>
    </row>
    <row r="91" customFormat="false" ht="13.8" hidden="false" customHeight="false" outlineLevel="0" collapsed="false">
      <c r="A91" s="33" t="str">
        <f aca="false">$T$18</f>
        <v>C091–A027</v>
      </c>
      <c r="B91" s="34" t="s">
        <v>222</v>
      </c>
      <c r="C91" s="34"/>
      <c r="D91" s="35" t="n">
        <v>1258590</v>
      </c>
      <c r="E91" s="35" t="n">
        <v>0</v>
      </c>
      <c r="F91" s="36" t="n">
        <f aca="false">E91/D91</f>
        <v>0</v>
      </c>
      <c r="G91" s="35"/>
      <c r="H91" s="36" t="n">
        <v>0</v>
      </c>
      <c r="I91" s="36" t="n">
        <v>0.001</v>
      </c>
      <c r="J91" s="52"/>
      <c r="K91" s="35" t="n">
        <f aca="false">(F91-H91)/I91</f>
        <v>0</v>
      </c>
      <c r="L91" s="37" t="str">
        <f aca="false">IF(K91&gt;5,"Hit","")</f>
        <v/>
      </c>
      <c r="O91" s="62"/>
      <c r="P91" s="62"/>
      <c r="R91" s="63"/>
    </row>
    <row r="92" customFormat="false" ht="13.8" hidden="false" customHeight="false" outlineLevel="0" collapsed="false">
      <c r="A92" s="33" t="str">
        <f aca="false">$U$18</f>
        <v>C094–A027</v>
      </c>
      <c r="B92" s="34" t="s">
        <v>223</v>
      </c>
      <c r="C92" s="34"/>
      <c r="D92" s="35" t="n">
        <v>2416790</v>
      </c>
      <c r="E92" s="35" t="n">
        <v>0</v>
      </c>
      <c r="F92" s="36" t="n">
        <f aca="false">E92/D92</f>
        <v>0</v>
      </c>
      <c r="G92" s="35"/>
      <c r="H92" s="36" t="n">
        <v>0</v>
      </c>
      <c r="I92" s="36" t="n">
        <v>0.001</v>
      </c>
      <c r="J92" s="52"/>
      <c r="K92" s="35" t="n">
        <f aca="false">(F92-H92)/I92</f>
        <v>0</v>
      </c>
      <c r="L92" s="37" t="str">
        <f aca="false">IF(K92&gt;5,"Hit","")</f>
        <v/>
      </c>
      <c r="O92" s="62"/>
      <c r="P92" s="62"/>
      <c r="R92" s="63"/>
    </row>
    <row r="93" customFormat="false" ht="13.8" hidden="false" customHeight="false" outlineLevel="0" collapsed="false">
      <c r="A93" s="33" t="str">
        <f aca="false">$V$18</f>
        <v>C123–A027</v>
      </c>
      <c r="B93" s="34" t="s">
        <v>224</v>
      </c>
      <c r="C93" s="34"/>
      <c r="D93" s="35" t="n">
        <v>2197680</v>
      </c>
      <c r="E93" s="35" t="n">
        <v>231098</v>
      </c>
      <c r="F93" s="36" t="n">
        <f aca="false">E93/D93</f>
        <v>0.105155436642277</v>
      </c>
      <c r="G93" s="35"/>
      <c r="H93" s="36" t="n">
        <v>0.0479772022882711</v>
      </c>
      <c r="I93" s="36" t="n">
        <v>0.010609470611771</v>
      </c>
      <c r="J93" s="52"/>
      <c r="K93" s="35" t="n">
        <f aca="false">(F93-H93)/I93</f>
        <v>5.38935790920313</v>
      </c>
      <c r="L93" s="37" t="str">
        <f aca="false">IF(K93&gt;5,"Hit","")</f>
        <v>Hit</v>
      </c>
      <c r="O93" s="62"/>
      <c r="P93" s="62"/>
      <c r="R93" s="63"/>
    </row>
    <row r="94" customFormat="false" ht="13.8" hidden="false" customHeight="false" outlineLevel="0" collapsed="false">
      <c r="A94" s="33" t="str">
        <f aca="false">$W$18</f>
        <v>C140–A027</v>
      </c>
      <c r="B94" s="34" t="s">
        <v>225</v>
      </c>
      <c r="C94" s="34"/>
      <c r="D94" s="35" t="n">
        <v>1969860</v>
      </c>
      <c r="E94" s="35" t="n">
        <v>104297</v>
      </c>
      <c r="F94" s="36" t="n">
        <f aca="false">E94/D94</f>
        <v>0.0529464022823957</v>
      </c>
      <c r="G94" s="35"/>
      <c r="H94" s="36" t="n">
        <v>0.0136360827139477</v>
      </c>
      <c r="I94" s="36" t="n">
        <v>0.00415048422964168</v>
      </c>
      <c r="J94" s="52"/>
      <c r="K94" s="35" t="n">
        <f aca="false">(F94-H94)/I94</f>
        <v>9.47126103689394</v>
      </c>
      <c r="L94" s="37" t="str">
        <f aca="false">IF(K94&gt;5,"Hit","")</f>
        <v>Hit</v>
      </c>
      <c r="O94" s="62"/>
      <c r="P94" s="62"/>
      <c r="R94" s="63"/>
    </row>
    <row r="95" customFormat="false" ht="13.8" hidden="false" customHeight="false" outlineLevel="0" collapsed="false">
      <c r="A95" s="33" t="str">
        <f aca="false">$X$18</f>
        <v>C141–A027</v>
      </c>
      <c r="B95" s="34" t="s">
        <v>226</v>
      </c>
      <c r="C95" s="34"/>
      <c r="D95" s="35" t="n">
        <v>1363900</v>
      </c>
      <c r="E95" s="35" t="n">
        <v>30108.9</v>
      </c>
      <c r="F95" s="36" t="n">
        <f aca="false">E95/D95</f>
        <v>0.0220755920522032</v>
      </c>
      <c r="G95" s="35"/>
      <c r="H95" s="36" t="n">
        <v>0.00708791048633926</v>
      </c>
      <c r="I95" s="36" t="n">
        <v>0.00188493022055659</v>
      </c>
      <c r="J95" s="52"/>
      <c r="K95" s="35" t="n">
        <f aca="false">(F95-H95)/I95</f>
        <v>7.95131904747029</v>
      </c>
      <c r="L95" s="37" t="str">
        <f aca="false">IF(K95&gt;5,"Hit","")</f>
        <v>Hit</v>
      </c>
      <c r="O95" s="62"/>
      <c r="P95" s="62"/>
      <c r="R95" s="63"/>
    </row>
    <row r="96" customFormat="false" ht="13.8" hidden="false" customHeight="false" outlineLevel="0" collapsed="false">
      <c r="A96" s="33" t="str">
        <f aca="false">$Y$18</f>
        <v>C142–A027</v>
      </c>
      <c r="B96" s="34" t="s">
        <v>227</v>
      </c>
      <c r="C96" s="34"/>
      <c r="D96" s="35" t="n">
        <v>2376920</v>
      </c>
      <c r="E96" s="35" t="n">
        <v>0</v>
      </c>
      <c r="F96" s="36" t="n">
        <f aca="false">E96/D96</f>
        <v>0</v>
      </c>
      <c r="G96" s="35"/>
      <c r="H96" s="36" t="n">
        <v>0</v>
      </c>
      <c r="I96" s="36" t="n">
        <v>0.001</v>
      </c>
      <c r="J96" s="52"/>
      <c r="K96" s="35" t="n">
        <f aca="false">(F96-H96)/I96</f>
        <v>0</v>
      </c>
      <c r="L96" s="37" t="str">
        <f aca="false">IF(K96&gt;5,"Hit","")</f>
        <v/>
      </c>
      <c r="O96" s="62"/>
      <c r="P96" s="62"/>
      <c r="R96" s="63"/>
    </row>
    <row r="97" customFormat="false" ht="13.8" hidden="false" customHeight="false" outlineLevel="0" collapsed="false">
      <c r="A97" s="33" t="str">
        <f aca="false">$Z$18</f>
        <v>C143–A027</v>
      </c>
      <c r="B97" s="34" t="s">
        <v>228</v>
      </c>
      <c r="C97" s="34"/>
      <c r="D97" s="35" t="n">
        <v>1872110</v>
      </c>
      <c r="E97" s="35" t="n">
        <v>0</v>
      </c>
      <c r="F97" s="36" t="n">
        <f aca="false">E97/D97</f>
        <v>0</v>
      </c>
      <c r="G97" s="35"/>
      <c r="H97" s="36" t="n">
        <v>0</v>
      </c>
      <c r="I97" s="36" t="n">
        <v>0.001</v>
      </c>
      <c r="J97" s="52"/>
      <c r="K97" s="35" t="n">
        <f aca="false">(F97-H97)/I97</f>
        <v>0</v>
      </c>
      <c r="L97" s="37" t="str">
        <f aca="false">IF(K97&gt;5,"Hit","")</f>
        <v/>
      </c>
      <c r="O97" s="62"/>
      <c r="P97" s="62"/>
      <c r="R97" s="63"/>
    </row>
    <row r="98" customFormat="false" ht="13.8" hidden="false" customHeight="false" outlineLevel="0" collapsed="false">
      <c r="A98" s="33" t="str">
        <f aca="false">$O$19</f>
        <v>C082–A042</v>
      </c>
      <c r="B98" s="34" t="s">
        <v>229</v>
      </c>
      <c r="C98" s="34"/>
      <c r="D98" s="35" t="n">
        <v>1486610</v>
      </c>
      <c r="E98" s="35" t="n">
        <v>0</v>
      </c>
      <c r="F98" s="36" t="n">
        <f aca="false">E98/D98</f>
        <v>0</v>
      </c>
      <c r="G98" s="35"/>
      <c r="H98" s="36" t="n">
        <v>0</v>
      </c>
      <c r="I98" s="36" t="n">
        <v>0.001</v>
      </c>
      <c r="J98" s="52"/>
      <c r="K98" s="35" t="n">
        <f aca="false">(F98-H98)/I98</f>
        <v>0</v>
      </c>
      <c r="L98" s="37" t="str">
        <f aca="false">IF(K98&gt;5,"Hit","")</f>
        <v/>
      </c>
      <c r="O98" s="62"/>
      <c r="P98" s="62"/>
      <c r="R98" s="63"/>
    </row>
    <row r="99" customFormat="false" ht="13.8" hidden="false" customHeight="false" outlineLevel="0" collapsed="false">
      <c r="A99" s="33" t="str">
        <f aca="false">$P$19</f>
        <v>C084–A042</v>
      </c>
      <c r="B99" s="34" t="s">
        <v>230</v>
      </c>
      <c r="C99" s="34"/>
      <c r="D99" s="35" t="n">
        <v>1611230</v>
      </c>
      <c r="E99" s="35" t="n">
        <v>0</v>
      </c>
      <c r="F99" s="36" t="n">
        <f aca="false">E99/D99</f>
        <v>0</v>
      </c>
      <c r="G99" s="35"/>
      <c r="H99" s="36" t="n">
        <v>0</v>
      </c>
      <c r="I99" s="36" t="n">
        <v>0.001</v>
      </c>
      <c r="J99" s="52"/>
      <c r="K99" s="35" t="n">
        <f aca="false">(F99-H99)/I99</f>
        <v>0</v>
      </c>
      <c r="L99" s="37" t="str">
        <f aca="false">IF(K99&gt;5,"Hit","")</f>
        <v/>
      </c>
      <c r="O99" s="62"/>
      <c r="P99" s="62"/>
      <c r="R99" s="63"/>
    </row>
    <row r="100" customFormat="false" ht="13.8" hidden="false" customHeight="false" outlineLevel="0" collapsed="false">
      <c r="A100" s="33" t="str">
        <f aca="false">$Q$19</f>
        <v>C085–A042</v>
      </c>
      <c r="B100" s="34" t="s">
        <v>231</v>
      </c>
      <c r="C100" s="34"/>
      <c r="D100" s="35" t="n">
        <v>1552790</v>
      </c>
      <c r="E100" s="35" t="n">
        <v>0</v>
      </c>
      <c r="F100" s="36" t="n">
        <f aca="false">E100/D100</f>
        <v>0</v>
      </c>
      <c r="G100" s="35"/>
      <c r="H100" s="36" t="n">
        <v>0</v>
      </c>
      <c r="I100" s="36" t="n">
        <v>0.001</v>
      </c>
      <c r="J100" s="52"/>
      <c r="K100" s="35" t="n">
        <f aca="false">(F100-H100)/I100</f>
        <v>0</v>
      </c>
      <c r="L100" s="37" t="str">
        <f aca="false">IF(K100&gt;5,"Hit","")</f>
        <v/>
      </c>
      <c r="O100" s="62"/>
      <c r="P100" s="62"/>
      <c r="R100" s="63"/>
    </row>
    <row r="101" customFormat="false" ht="13.8" hidden="false" customHeight="false" outlineLevel="0" collapsed="false">
      <c r="A101" s="33" t="str">
        <f aca="false">$R$19</f>
        <v>C087–A042</v>
      </c>
      <c r="B101" s="34" t="s">
        <v>232</v>
      </c>
      <c r="C101" s="34"/>
      <c r="D101" s="35" t="n">
        <v>1643880</v>
      </c>
      <c r="E101" s="35" t="n">
        <v>0</v>
      </c>
      <c r="F101" s="36" t="n">
        <f aca="false">E101/D101</f>
        <v>0</v>
      </c>
      <c r="G101" s="35"/>
      <c r="H101" s="36" t="n">
        <v>0</v>
      </c>
      <c r="I101" s="36" t="n">
        <v>0.001</v>
      </c>
      <c r="J101" s="52"/>
      <c r="K101" s="35" t="n">
        <f aca="false">(F101-H101)/I101</f>
        <v>0</v>
      </c>
      <c r="L101" s="37" t="str">
        <f aca="false">IF(K101&gt;5,"Hit","")</f>
        <v/>
      </c>
      <c r="O101" s="62"/>
      <c r="P101" s="62"/>
      <c r="R101" s="63"/>
    </row>
    <row r="102" customFormat="false" ht="13.8" hidden="false" customHeight="false" outlineLevel="0" collapsed="false">
      <c r="A102" s="33" t="str">
        <f aca="false">$S$19</f>
        <v>C090–A042</v>
      </c>
      <c r="B102" s="34" t="s">
        <v>233</v>
      </c>
      <c r="C102" s="34"/>
      <c r="D102" s="35" t="n">
        <v>1588370</v>
      </c>
      <c r="E102" s="35" t="n">
        <v>0</v>
      </c>
      <c r="F102" s="36" t="n">
        <f aca="false">E102/D102</f>
        <v>0</v>
      </c>
      <c r="G102" s="35"/>
      <c r="H102" s="36" t="n">
        <v>0</v>
      </c>
      <c r="I102" s="36" t="n">
        <v>0.001</v>
      </c>
      <c r="J102" s="52"/>
      <c r="K102" s="35" t="n">
        <f aca="false">(F102-H102)/I102</f>
        <v>0</v>
      </c>
      <c r="L102" s="37" t="str">
        <f aca="false">IF(K102&gt;5,"Hit","")</f>
        <v/>
      </c>
      <c r="O102" s="62"/>
      <c r="P102" s="62"/>
      <c r="R102" s="63"/>
    </row>
    <row r="103" customFormat="false" ht="13.8" hidden="false" customHeight="false" outlineLevel="0" collapsed="false">
      <c r="A103" s="33" t="str">
        <f aca="false">$T$19</f>
        <v>C091–A042</v>
      </c>
      <c r="B103" s="34" t="s">
        <v>234</v>
      </c>
      <c r="C103" s="34"/>
      <c r="D103" s="35" t="n">
        <v>1472640</v>
      </c>
      <c r="E103" s="35" t="n">
        <v>0</v>
      </c>
      <c r="F103" s="36" t="n">
        <f aca="false">E103/D103</f>
        <v>0</v>
      </c>
      <c r="G103" s="35"/>
      <c r="H103" s="36" t="n">
        <v>0</v>
      </c>
      <c r="I103" s="36" t="n">
        <v>0.001</v>
      </c>
      <c r="J103" s="52"/>
      <c r="K103" s="35" t="n">
        <f aca="false">(F103-H103)/I103</f>
        <v>0</v>
      </c>
      <c r="L103" s="37" t="str">
        <f aca="false">IF(K103&gt;5,"Hit","")</f>
        <v/>
      </c>
      <c r="O103" s="62"/>
      <c r="P103" s="62"/>
      <c r="R103" s="63"/>
    </row>
    <row r="104" customFormat="false" ht="13.8" hidden="false" customHeight="false" outlineLevel="0" collapsed="false">
      <c r="A104" s="33" t="str">
        <f aca="false">$U$19</f>
        <v>C094–A042</v>
      </c>
      <c r="B104" s="34" t="s">
        <v>235</v>
      </c>
      <c r="C104" s="34"/>
      <c r="D104" s="35" t="n">
        <v>1946240</v>
      </c>
      <c r="E104" s="35" t="n">
        <v>0</v>
      </c>
      <c r="F104" s="36" t="n">
        <f aca="false">E104/D104</f>
        <v>0</v>
      </c>
      <c r="G104" s="35"/>
      <c r="H104" s="36" t="n">
        <v>0</v>
      </c>
      <c r="I104" s="36" t="n">
        <v>0.001</v>
      </c>
      <c r="J104" s="52"/>
      <c r="K104" s="35" t="n">
        <f aca="false">(F104-H104)/I104</f>
        <v>0</v>
      </c>
      <c r="L104" s="37" t="str">
        <f aca="false">IF(K104&gt;5,"Hit","")</f>
        <v/>
      </c>
      <c r="O104" s="62"/>
      <c r="P104" s="62"/>
      <c r="R104" s="63"/>
    </row>
    <row r="105" customFormat="false" ht="13.8" hidden="false" customHeight="false" outlineLevel="0" collapsed="false">
      <c r="A105" s="33" t="str">
        <f aca="false">$V$19</f>
        <v>C123–A042</v>
      </c>
      <c r="B105" s="34" t="s">
        <v>236</v>
      </c>
      <c r="C105" s="34"/>
      <c r="D105" s="35" t="n">
        <v>1800250</v>
      </c>
      <c r="E105" s="35" t="n">
        <v>6551200</v>
      </c>
      <c r="F105" s="36" t="n">
        <f aca="false">E105/D105</f>
        <v>3.63905013192612</v>
      </c>
      <c r="G105" s="35"/>
      <c r="H105" s="36" t="n">
        <v>0.0185682696630266</v>
      </c>
      <c r="I105" s="36" t="n">
        <v>0.00381396021598757</v>
      </c>
      <c r="J105" s="52"/>
      <c r="K105" s="35" t="n">
        <f aca="false">(F105-H105)/I105</f>
        <v>949.27100893359</v>
      </c>
      <c r="L105" s="37" t="str">
        <f aca="false">IF(K105&gt;5,"Hit","")</f>
        <v>Hit</v>
      </c>
      <c r="O105" s="62"/>
      <c r="P105" s="62"/>
      <c r="R105" s="63"/>
    </row>
    <row r="106" customFormat="false" ht="13.8" hidden="false" customHeight="false" outlineLevel="0" collapsed="false">
      <c r="A106" s="33" t="str">
        <f aca="false">$W$19</f>
        <v>C140–A042</v>
      </c>
      <c r="B106" s="34" t="s">
        <v>237</v>
      </c>
      <c r="C106" s="34"/>
      <c r="D106" s="35" t="n">
        <v>1425350</v>
      </c>
      <c r="E106" s="35" t="n">
        <v>170923</v>
      </c>
      <c r="F106" s="36" t="n">
        <f aca="false">E106/D106</f>
        <v>0.11991651173396</v>
      </c>
      <c r="G106" s="35"/>
      <c r="H106" s="36" t="n">
        <v>0.000934726963642649</v>
      </c>
      <c r="I106" s="36" t="n">
        <v>0.000440634516366419</v>
      </c>
      <c r="J106" s="52"/>
      <c r="K106" s="35" t="n">
        <f aca="false">(F106-H106)/I106</f>
        <v>270.023750639125</v>
      </c>
      <c r="L106" s="37" t="str">
        <f aca="false">IF(K106&gt;5,"Hit","")</f>
        <v>Hit</v>
      </c>
      <c r="O106" s="62"/>
      <c r="P106" s="62"/>
      <c r="R106" s="63"/>
    </row>
    <row r="107" customFormat="false" ht="13.8" hidden="false" customHeight="false" outlineLevel="0" collapsed="false">
      <c r="A107" s="33" t="str">
        <f aca="false">$X$19</f>
        <v>C141–A042</v>
      </c>
      <c r="B107" s="34" t="s">
        <v>238</v>
      </c>
      <c r="C107" s="34"/>
      <c r="D107" s="35" t="n">
        <v>1290580</v>
      </c>
      <c r="E107" s="35" t="n">
        <v>27209</v>
      </c>
      <c r="F107" s="36" t="n">
        <f aca="false">E107/D107</f>
        <v>0.021082768987587</v>
      </c>
      <c r="G107" s="35"/>
      <c r="H107" s="36" t="n">
        <v>0</v>
      </c>
      <c r="I107" s="36" t="n">
        <v>0.001</v>
      </c>
      <c r="J107" s="52"/>
      <c r="K107" s="35" t="n">
        <f aca="false">(F107-H107)/I107</f>
        <v>21.082768987587</v>
      </c>
      <c r="L107" s="37" t="str">
        <f aca="false">IF(K107&gt;5,"Hit","")</f>
        <v>Hit</v>
      </c>
      <c r="O107" s="62"/>
      <c r="P107" s="62"/>
      <c r="R107" s="63"/>
    </row>
    <row r="108" customFormat="false" ht="13.8" hidden="false" customHeight="false" outlineLevel="0" collapsed="false">
      <c r="A108" s="33" t="str">
        <f aca="false">$Y$19</f>
        <v>C142–A042</v>
      </c>
      <c r="B108" s="34" t="s">
        <v>239</v>
      </c>
      <c r="C108" s="34"/>
      <c r="D108" s="35" t="n">
        <v>1277890</v>
      </c>
      <c r="E108" s="35" t="n">
        <v>43378.3</v>
      </c>
      <c r="F108" s="36" t="n">
        <f aca="false">E108/D108</f>
        <v>0.0339452535038227</v>
      </c>
      <c r="G108" s="35"/>
      <c r="H108" s="36" t="n">
        <v>0.017367925420319</v>
      </c>
      <c r="I108" s="36" t="n">
        <v>0.0140965869973906</v>
      </c>
      <c r="J108" s="52"/>
      <c r="K108" s="35" t="n">
        <f aca="false">(F108-H108)/I108</f>
        <v>1.17598168170581</v>
      </c>
      <c r="L108" s="37" t="str">
        <f aca="false">IF(K108&gt;5,"Hit","")</f>
        <v/>
      </c>
      <c r="O108" s="62"/>
      <c r="P108" s="62"/>
      <c r="R108" s="63"/>
    </row>
    <row r="109" customFormat="false" ht="13.8" hidden="false" customHeight="false" outlineLevel="0" collapsed="false">
      <c r="A109" s="64" t="str">
        <f aca="false">$Z$19</f>
        <v>C143–A042</v>
      </c>
      <c r="B109" s="65" t="s">
        <v>240</v>
      </c>
      <c r="C109" s="65"/>
      <c r="D109" s="66" t="n">
        <v>1356390</v>
      </c>
      <c r="E109" s="66" t="n">
        <v>0</v>
      </c>
      <c r="F109" s="67" t="n">
        <f aca="false">E109/D109</f>
        <v>0</v>
      </c>
      <c r="G109" s="66"/>
      <c r="H109" s="67" t="n">
        <v>0</v>
      </c>
      <c r="I109" s="67" t="n">
        <v>0.001</v>
      </c>
      <c r="J109" s="68"/>
      <c r="K109" s="66" t="n">
        <f aca="false">(F109-H109)/I109</f>
        <v>0</v>
      </c>
      <c r="L109" s="69" t="str">
        <f aca="false">IF(K109&gt;5,"Hit","")</f>
        <v/>
      </c>
      <c r="O109" s="62"/>
      <c r="P109" s="62"/>
      <c r="R109" s="63"/>
    </row>
    <row r="110" customFormat="false" ht="13.8" hidden="false" customHeight="false" outlineLevel="0" collapsed="false">
      <c r="A110" s="70"/>
      <c r="B110" s="70"/>
      <c r="C110" s="70"/>
      <c r="O110" s="62"/>
      <c r="P110" s="62"/>
      <c r="R110" s="63"/>
    </row>
    <row r="111" customFormat="false" ht="13.8" hidden="false" customHeight="false" outlineLevel="0" collapsed="false">
      <c r="O111" s="62"/>
      <c r="P111" s="62"/>
      <c r="R111" s="63"/>
    </row>
    <row r="112" customFormat="false" ht="13.8" hidden="false" customHeight="false" outlineLevel="0" collapsed="false">
      <c r="O112" s="62"/>
      <c r="P112" s="62"/>
      <c r="R112" s="63"/>
    </row>
    <row r="113" customFormat="false" ht="13.8" hidden="false" customHeight="false" outlineLevel="0" collapsed="false">
      <c r="O113" s="62"/>
      <c r="P113" s="62"/>
      <c r="R113" s="63"/>
    </row>
    <row r="114" customFormat="false" ht="13.8" hidden="false" customHeight="false" outlineLevel="0" collapsed="false">
      <c r="O114" s="62"/>
      <c r="P114" s="62"/>
      <c r="R114" s="63"/>
    </row>
    <row r="115" customFormat="false" ht="13.8" hidden="false" customHeight="false" outlineLevel="0" collapsed="false">
      <c r="O115" s="62"/>
      <c r="P115" s="62"/>
      <c r="R115" s="63"/>
    </row>
    <row r="116" customFormat="false" ht="13.8" hidden="false" customHeight="false" outlineLevel="0" collapsed="false">
      <c r="O116" s="62"/>
      <c r="P116" s="62"/>
      <c r="R116" s="63"/>
    </row>
    <row r="117" customFormat="false" ht="13.8" hidden="false" customHeight="false" outlineLevel="0" collapsed="false">
      <c r="O117" s="62"/>
      <c r="P117" s="62"/>
      <c r="R117" s="63"/>
    </row>
    <row r="118" customFormat="false" ht="13.8" hidden="false" customHeight="false" outlineLevel="0" collapsed="false">
      <c r="O118" s="62"/>
      <c r="P118" s="62"/>
      <c r="R118" s="63"/>
    </row>
    <row r="119" customFormat="false" ht="13.8" hidden="false" customHeight="false" outlineLevel="0" collapsed="false">
      <c r="O119" s="62"/>
      <c r="P119" s="62"/>
      <c r="R119" s="63"/>
    </row>
    <row r="120" customFormat="false" ht="13.8" hidden="false" customHeight="false" outlineLevel="0" collapsed="false">
      <c r="O120" s="62"/>
      <c r="P120" s="62"/>
      <c r="R120" s="63"/>
    </row>
    <row r="121" customFormat="false" ht="13.8" hidden="false" customHeight="false" outlineLevel="0" collapsed="false">
      <c r="O121" s="62"/>
      <c r="P121" s="62"/>
      <c r="R121" s="63"/>
    </row>
    <row r="122" customFormat="false" ht="13.8" hidden="false" customHeight="false" outlineLevel="0" collapsed="false">
      <c r="O122" s="62"/>
      <c r="P122" s="62"/>
      <c r="R122" s="63"/>
    </row>
    <row r="123" customFormat="false" ht="13.8" hidden="false" customHeight="false" outlineLevel="0" collapsed="false">
      <c r="O123" s="62"/>
      <c r="P123" s="62"/>
      <c r="R123" s="63"/>
    </row>
    <row r="124" customFormat="false" ht="13.8" hidden="false" customHeight="false" outlineLevel="0" collapsed="false">
      <c r="O124" s="62"/>
      <c r="P124" s="62"/>
      <c r="R124" s="63"/>
    </row>
    <row r="125" customFormat="false" ht="13.8" hidden="false" customHeight="false" outlineLevel="0" collapsed="false">
      <c r="O125" s="62"/>
      <c r="P125" s="62"/>
      <c r="R125" s="63"/>
    </row>
    <row r="126" customFormat="false" ht="13.8" hidden="false" customHeight="false" outlineLevel="0" collapsed="false">
      <c r="O126" s="62"/>
      <c r="P126" s="62"/>
      <c r="R126" s="63"/>
    </row>
    <row r="127" customFormat="false" ht="13.8" hidden="false" customHeight="false" outlineLevel="0" collapsed="false">
      <c r="O127" s="62"/>
      <c r="P127" s="62"/>
      <c r="R127" s="63"/>
    </row>
    <row r="128" customFormat="false" ht="13.8" hidden="false" customHeight="false" outlineLevel="0" collapsed="false">
      <c r="O128" s="62"/>
      <c r="P128" s="62"/>
      <c r="R128" s="63"/>
    </row>
    <row r="129" customFormat="false" ht="13.8" hidden="false" customHeight="false" outlineLevel="0" collapsed="false">
      <c r="O129" s="62"/>
      <c r="P129" s="62"/>
      <c r="R129" s="63"/>
    </row>
    <row r="130" customFormat="false" ht="13.8" hidden="false" customHeight="false" outlineLevel="0" collapsed="false">
      <c r="O130" s="62"/>
      <c r="P130" s="62"/>
      <c r="R130" s="63"/>
    </row>
    <row r="131" customFormat="false" ht="13.8" hidden="false" customHeight="false" outlineLevel="0" collapsed="false">
      <c r="O131" s="62"/>
      <c r="P131" s="62"/>
      <c r="R131" s="63"/>
    </row>
    <row r="132" customFormat="false" ht="13.8" hidden="false" customHeight="false" outlineLevel="0" collapsed="false">
      <c r="O132" s="62"/>
      <c r="P132" s="62"/>
      <c r="R132" s="63"/>
    </row>
    <row r="133" customFormat="false" ht="13.8" hidden="false" customHeight="false" outlineLevel="0" collapsed="false">
      <c r="O133" s="62"/>
      <c r="P133" s="62"/>
      <c r="R133" s="63"/>
    </row>
    <row r="134" customFormat="false" ht="13.8" hidden="false" customHeight="false" outlineLevel="0" collapsed="false">
      <c r="O134" s="62"/>
      <c r="P134" s="62"/>
      <c r="R134" s="63"/>
    </row>
    <row r="135" customFormat="false" ht="13.8" hidden="false" customHeight="false" outlineLevel="0" collapsed="false">
      <c r="O135" s="62"/>
      <c r="P135" s="62"/>
      <c r="R135" s="63"/>
    </row>
    <row r="136" customFormat="false" ht="13.8" hidden="false" customHeight="false" outlineLevel="0" collapsed="false">
      <c r="O136" s="62"/>
      <c r="P136" s="62"/>
      <c r="R136" s="63"/>
    </row>
    <row r="137" customFormat="false" ht="13.8" hidden="false" customHeight="false" outlineLevel="0" collapsed="false">
      <c r="O137" s="62"/>
      <c r="P137" s="62"/>
      <c r="R137" s="63"/>
    </row>
    <row r="138" customFormat="false" ht="13.8" hidden="false" customHeight="false" outlineLevel="0" collapsed="false">
      <c r="O138" s="62"/>
      <c r="P138" s="62"/>
      <c r="R138" s="63"/>
    </row>
    <row r="139" customFormat="false" ht="13.8" hidden="false" customHeight="false" outlineLevel="0" collapsed="false">
      <c r="O139" s="62"/>
      <c r="P139" s="62"/>
      <c r="R139" s="63"/>
    </row>
    <row r="140" customFormat="false" ht="13.8" hidden="false" customHeight="false" outlineLevel="0" collapsed="false">
      <c r="O140" s="62"/>
      <c r="P140" s="62"/>
      <c r="R140" s="63"/>
    </row>
    <row r="141" customFormat="false" ht="13.8" hidden="false" customHeight="false" outlineLevel="0" collapsed="false">
      <c r="O141" s="62"/>
      <c r="P141" s="62"/>
      <c r="R141" s="63"/>
    </row>
    <row r="142" customFormat="false" ht="13.8" hidden="false" customHeight="false" outlineLevel="0" collapsed="false">
      <c r="O142" s="62"/>
      <c r="P142" s="62"/>
      <c r="R142" s="63"/>
    </row>
    <row r="143" customFormat="false" ht="13.8" hidden="false" customHeight="false" outlineLevel="0" collapsed="false">
      <c r="O143" s="62"/>
      <c r="P143" s="62"/>
      <c r="R143" s="63"/>
    </row>
    <row r="144" customFormat="false" ht="13.8" hidden="false" customHeight="false" outlineLevel="0" collapsed="false">
      <c r="O144" s="62"/>
      <c r="P144" s="62"/>
      <c r="R144" s="63"/>
    </row>
    <row r="145" customFormat="false" ht="13.8" hidden="false" customHeight="false" outlineLevel="0" collapsed="false">
      <c r="O145" s="62"/>
      <c r="P145" s="62"/>
      <c r="R145" s="63"/>
    </row>
    <row r="146" customFormat="false" ht="13.8" hidden="false" customHeight="false" outlineLevel="0" collapsed="false">
      <c r="O146" s="62"/>
      <c r="P146" s="62"/>
      <c r="R146" s="63"/>
    </row>
    <row r="147" customFormat="false" ht="13.8" hidden="false" customHeight="false" outlineLevel="0" collapsed="false">
      <c r="O147" s="62"/>
      <c r="P147" s="62"/>
      <c r="R147" s="63"/>
      <c r="S147" s="63"/>
    </row>
    <row r="148" customFormat="false" ht="13.8" hidden="false" customHeight="false" outlineLevel="0" collapsed="false">
      <c r="O148" s="62"/>
      <c r="P148" s="62"/>
      <c r="R148" s="63"/>
      <c r="S148" s="63"/>
    </row>
    <row r="149" customFormat="false" ht="13.8" hidden="false" customHeight="false" outlineLevel="0" collapsed="false">
      <c r="O149" s="62"/>
      <c r="P149" s="62"/>
      <c r="R149" s="63"/>
      <c r="S149" s="63"/>
    </row>
    <row r="150" customFormat="false" ht="13.8" hidden="false" customHeight="false" outlineLevel="0" collapsed="false">
      <c r="O150" s="62"/>
      <c r="P150" s="62"/>
      <c r="R150" s="63"/>
      <c r="S150" s="63"/>
    </row>
    <row r="151" customFormat="false" ht="13.8" hidden="false" customHeight="false" outlineLevel="0" collapsed="false">
      <c r="O151" s="62"/>
      <c r="P151" s="62"/>
      <c r="R151" s="63"/>
      <c r="S151" s="63"/>
    </row>
    <row r="152" customFormat="false" ht="13.8" hidden="false" customHeight="false" outlineLevel="0" collapsed="false">
      <c r="O152" s="62"/>
      <c r="P152" s="62"/>
      <c r="R152" s="63"/>
    </row>
    <row r="153" customFormat="false" ht="13.8" hidden="false" customHeight="false" outlineLevel="0" collapsed="false">
      <c r="O153" s="62"/>
      <c r="P153" s="62"/>
    </row>
    <row r="154" customFormat="false" ht="13.8" hidden="false" customHeight="false" outlineLevel="0" collapsed="false">
      <c r="O154" s="62"/>
      <c r="P154" s="62"/>
    </row>
    <row r="155" customFormat="false" ht="13.8" hidden="false" customHeight="false" outlineLevel="0" collapsed="false">
      <c r="O155" s="62"/>
      <c r="P155" s="62"/>
    </row>
    <row r="156" customFormat="false" ht="13.8" hidden="false" customHeight="false" outlineLevel="0" collapsed="false">
      <c r="O156" s="62"/>
      <c r="P156" s="62"/>
    </row>
    <row r="157" customFormat="false" ht="13.8" hidden="false" customHeight="false" outlineLevel="0" collapsed="false">
      <c r="O157" s="62"/>
      <c r="P157" s="62"/>
    </row>
    <row r="158" customFormat="false" ht="13.8" hidden="false" customHeight="false" outlineLevel="0" collapsed="false">
      <c r="O158" s="62"/>
      <c r="P158" s="62"/>
    </row>
    <row r="159" customFormat="false" ht="13.8" hidden="false" customHeight="false" outlineLevel="0" collapsed="false">
      <c r="O159" s="62"/>
      <c r="P159" s="62"/>
    </row>
    <row r="160" customFormat="false" ht="13.8" hidden="false" customHeight="false" outlineLevel="0" collapsed="false">
      <c r="O160" s="62"/>
      <c r="P160" s="62"/>
    </row>
    <row r="161" customFormat="false" ht="13.8" hidden="false" customHeight="false" outlineLevel="0" collapsed="false">
      <c r="O161" s="62"/>
      <c r="P161" s="62"/>
    </row>
    <row r="162" customFormat="false" ht="13.8" hidden="false" customHeight="false" outlineLevel="0" collapsed="false">
      <c r="O162" s="62"/>
      <c r="P162" s="62"/>
    </row>
    <row r="163" customFormat="false" ht="14.25" hidden="false" customHeight="false" outlineLevel="0" collapsed="false">
      <c r="O163" s="62"/>
      <c r="P163" s="62"/>
    </row>
    <row r="164" customFormat="false" ht="14.25" hidden="false" customHeight="false" outlineLevel="0" collapsed="false">
      <c r="O164" s="62"/>
      <c r="P164" s="62"/>
    </row>
    <row r="165" customFormat="false" ht="14.25" hidden="false" customHeight="false" outlineLevel="0" collapsed="false">
      <c r="O165" s="62"/>
      <c r="P165" s="62"/>
    </row>
    <row r="166" customFormat="false" ht="14.25" hidden="false" customHeight="false" outlineLevel="0" collapsed="false">
      <c r="O166" s="62"/>
      <c r="P166" s="62"/>
    </row>
    <row r="167" customFormat="false" ht="14.25" hidden="false" customHeight="false" outlineLevel="0" collapsed="false">
      <c r="O167" s="62"/>
      <c r="P167" s="62"/>
    </row>
    <row r="168" customFormat="false" ht="14.25" hidden="false" customHeight="false" outlineLevel="0" collapsed="false">
      <c r="O168" s="62"/>
      <c r="P168" s="62"/>
    </row>
    <row r="169" customFormat="false" ht="14.25" hidden="false" customHeight="false" outlineLevel="0" collapsed="false">
      <c r="O169" s="62"/>
      <c r="P169" s="62"/>
    </row>
    <row r="170" customFormat="false" ht="14.25" hidden="false" customHeight="false" outlineLevel="0" collapsed="false">
      <c r="O170" s="62"/>
      <c r="P170" s="62"/>
    </row>
    <row r="171" customFormat="false" ht="14.25" hidden="false" customHeight="false" outlineLevel="0" collapsed="false">
      <c r="O171" s="62"/>
      <c r="P171" s="62"/>
    </row>
    <row r="172" customFormat="false" ht="14.25" hidden="false" customHeight="false" outlineLevel="0" collapsed="false">
      <c r="O172" s="62"/>
      <c r="P172" s="62"/>
    </row>
    <row r="173" customFormat="false" ht="14.25" hidden="false" customHeight="false" outlineLevel="0" collapsed="false">
      <c r="O173" s="62"/>
      <c r="P173" s="62"/>
    </row>
    <row r="174" customFormat="false" ht="14.25" hidden="false" customHeight="false" outlineLevel="0" collapsed="false">
      <c r="O174" s="62"/>
      <c r="P174" s="62"/>
    </row>
    <row r="175" customFormat="false" ht="14.25" hidden="false" customHeight="false" outlineLevel="0" collapsed="false">
      <c r="O175" s="62"/>
      <c r="P175" s="62"/>
    </row>
    <row r="176" customFormat="false" ht="14.25" hidden="false" customHeight="false" outlineLevel="0" collapsed="false">
      <c r="O176" s="62"/>
      <c r="P176" s="62"/>
    </row>
    <row r="177" customFormat="false" ht="14.25" hidden="false" customHeight="false" outlineLevel="0" collapsed="false">
      <c r="O177" s="62"/>
      <c r="P177" s="62"/>
    </row>
    <row r="178" customFormat="false" ht="14.25" hidden="false" customHeight="false" outlineLevel="0" collapsed="false">
      <c r="O178" s="62"/>
      <c r="P178" s="62"/>
    </row>
    <row r="179" customFormat="false" ht="14.25" hidden="false" customHeight="false" outlineLevel="0" collapsed="false">
      <c r="O179" s="62"/>
      <c r="P179" s="62"/>
    </row>
    <row r="180" customFormat="false" ht="14.25" hidden="false" customHeight="false" outlineLevel="0" collapsed="false">
      <c r="O180" s="62"/>
      <c r="P180" s="62"/>
    </row>
    <row r="181" customFormat="false" ht="14.25" hidden="false" customHeight="false" outlineLevel="0" collapsed="false">
      <c r="O181" s="62"/>
      <c r="P181" s="62"/>
    </row>
    <row r="182" customFormat="false" ht="14.25" hidden="false" customHeight="false" outlineLevel="0" collapsed="false">
      <c r="O182" s="62"/>
      <c r="P182" s="62"/>
    </row>
    <row r="183" customFormat="false" ht="14.25" hidden="false" customHeight="false" outlineLevel="0" collapsed="false">
      <c r="O183" s="62"/>
      <c r="P183" s="62"/>
    </row>
    <row r="184" customFormat="false" ht="14.25" hidden="false" customHeight="false" outlineLevel="0" collapsed="false">
      <c r="O184" s="62"/>
      <c r="P184" s="62"/>
    </row>
    <row r="185" customFormat="false" ht="14.25" hidden="false" customHeight="false" outlineLevel="0" collapsed="false">
      <c r="O185" s="62"/>
      <c r="P185" s="62"/>
    </row>
    <row r="186" customFormat="false" ht="14.25" hidden="false" customHeight="false" outlineLevel="0" collapsed="false">
      <c r="O186" s="62"/>
      <c r="P186" s="62"/>
    </row>
    <row r="187" customFormat="false" ht="14.25" hidden="false" customHeight="false" outlineLevel="0" collapsed="false">
      <c r="O187" s="62"/>
      <c r="P187" s="62"/>
    </row>
    <row r="188" customFormat="false" ht="14.25" hidden="false" customHeight="false" outlineLevel="0" collapsed="false">
      <c r="O188" s="62"/>
      <c r="P188" s="62"/>
    </row>
    <row r="189" customFormat="false" ht="14.25" hidden="false" customHeight="false" outlineLevel="0" collapsed="false">
      <c r="O189" s="62"/>
      <c r="P189" s="62"/>
    </row>
    <row r="190" customFormat="false" ht="14.25" hidden="false" customHeight="false" outlineLevel="0" collapsed="false">
      <c r="O190" s="62"/>
      <c r="P190" s="62"/>
    </row>
    <row r="191" customFormat="false" ht="14.25" hidden="false" customHeight="false" outlineLevel="0" collapsed="false">
      <c r="O191" s="62"/>
      <c r="P191" s="62"/>
    </row>
    <row r="192" customFormat="false" ht="14.25" hidden="false" customHeight="false" outlineLevel="0" collapsed="false">
      <c r="O192" s="62"/>
      <c r="P192" s="62"/>
    </row>
    <row r="193" customFormat="false" ht="14.25" hidden="false" customHeight="false" outlineLevel="0" collapsed="false">
      <c r="O193" s="62"/>
      <c r="P193" s="62"/>
    </row>
    <row r="194" customFormat="false" ht="14.25" hidden="false" customHeight="false" outlineLevel="0" collapsed="false">
      <c r="O194" s="62"/>
      <c r="P194" s="62"/>
    </row>
    <row r="195" customFormat="false" ht="14.25" hidden="false" customHeight="false" outlineLevel="0" collapsed="false">
      <c r="O195" s="62"/>
      <c r="P195" s="62"/>
    </row>
    <row r="196" customFormat="false" ht="14.25" hidden="false" customHeight="false" outlineLevel="0" collapsed="false">
      <c r="O196" s="62"/>
      <c r="P196" s="62"/>
    </row>
    <row r="197" customFormat="false" ht="14.25" hidden="false" customHeight="false" outlineLevel="0" collapsed="false">
      <c r="O197" s="62"/>
      <c r="P197" s="62"/>
    </row>
    <row r="198" customFormat="false" ht="14.25" hidden="false" customHeight="false" outlineLevel="0" collapsed="false">
      <c r="O198" s="62"/>
      <c r="P198" s="62"/>
    </row>
    <row r="199" customFormat="false" ht="14.25" hidden="false" customHeight="false" outlineLevel="0" collapsed="false">
      <c r="O199" s="62"/>
      <c r="P199" s="62"/>
    </row>
    <row r="200" customFormat="false" ht="14.25" hidden="false" customHeight="false" outlineLevel="0" collapsed="false">
      <c r="O200" s="62"/>
      <c r="P200" s="62"/>
    </row>
    <row r="201" customFormat="false" ht="14.25" hidden="false" customHeight="false" outlineLevel="0" collapsed="false">
      <c r="O201" s="62"/>
      <c r="P201" s="62"/>
    </row>
    <row r="202" customFormat="false" ht="14.25" hidden="false" customHeight="false" outlineLevel="0" collapsed="false">
      <c r="O202" s="62"/>
      <c r="P202" s="62"/>
    </row>
    <row r="203" customFormat="false" ht="14.25" hidden="false" customHeight="false" outlineLevel="0" collapsed="false">
      <c r="O203" s="62"/>
      <c r="P203" s="62"/>
    </row>
    <row r="204" customFormat="false" ht="14.25" hidden="false" customHeight="false" outlineLevel="0" collapsed="false">
      <c r="O204" s="62"/>
      <c r="P204" s="62"/>
    </row>
    <row r="205" customFormat="false" ht="14.25" hidden="false" customHeight="false" outlineLevel="0" collapsed="false">
      <c r="O205" s="62"/>
      <c r="P205" s="62"/>
    </row>
    <row r="206" customFormat="false" ht="14.25" hidden="false" customHeight="false" outlineLevel="0" collapsed="false">
      <c r="O206" s="62"/>
      <c r="P206" s="62"/>
    </row>
    <row r="207" customFormat="false" ht="14.25" hidden="false" customHeight="false" outlineLevel="0" collapsed="false">
      <c r="O207" s="62"/>
      <c r="P207" s="62"/>
    </row>
    <row r="208" customFormat="false" ht="14.25" hidden="false" customHeight="false" outlineLevel="0" collapsed="false">
      <c r="O208" s="62"/>
      <c r="P208" s="62"/>
    </row>
    <row r="209" customFormat="false" ht="14.25" hidden="false" customHeight="false" outlineLevel="0" collapsed="false">
      <c r="O209" s="62"/>
      <c r="P209" s="62"/>
    </row>
    <row r="210" customFormat="false" ht="14.25" hidden="false" customHeight="false" outlineLevel="0" collapsed="false">
      <c r="O210" s="62"/>
      <c r="P210" s="62"/>
    </row>
    <row r="211" customFormat="false" ht="14.25" hidden="false" customHeight="false" outlineLevel="0" collapsed="false">
      <c r="O211" s="62"/>
      <c r="P211" s="62"/>
    </row>
    <row r="212" customFormat="false" ht="14.25" hidden="false" customHeight="false" outlineLevel="0" collapsed="false">
      <c r="O212" s="62"/>
      <c r="P212" s="62"/>
    </row>
    <row r="213" customFormat="false" ht="14.25" hidden="false" customHeight="false" outlineLevel="0" collapsed="false">
      <c r="O213" s="62"/>
      <c r="P213" s="62"/>
    </row>
    <row r="214" customFormat="false" ht="14.25" hidden="false" customHeight="false" outlineLevel="0" collapsed="false">
      <c r="O214" s="62"/>
      <c r="P214" s="62"/>
    </row>
    <row r="215" customFormat="false" ht="14.25" hidden="false" customHeight="false" outlineLevel="0" collapsed="false">
      <c r="O215" s="62"/>
      <c r="P215" s="62"/>
    </row>
    <row r="216" customFormat="false" ht="14.25" hidden="false" customHeight="false" outlineLevel="0" collapsed="false">
      <c r="O216" s="62"/>
      <c r="P216" s="62"/>
    </row>
    <row r="217" customFormat="false" ht="14.25" hidden="false" customHeight="false" outlineLevel="0" collapsed="false">
      <c r="O217" s="62"/>
      <c r="P217" s="62"/>
    </row>
    <row r="218" customFormat="false" ht="14.25" hidden="false" customHeight="false" outlineLevel="0" collapsed="false">
      <c r="O218" s="62"/>
      <c r="P218" s="62"/>
    </row>
    <row r="219" customFormat="false" ht="14.25" hidden="false" customHeight="false" outlineLevel="0" collapsed="false">
      <c r="O219" s="62"/>
      <c r="P219" s="62"/>
    </row>
    <row r="220" customFormat="false" ht="14.25" hidden="false" customHeight="false" outlineLevel="0" collapsed="false">
      <c r="O220" s="62"/>
      <c r="P220" s="62"/>
    </row>
    <row r="221" customFormat="false" ht="14.25" hidden="false" customHeight="false" outlineLevel="0" collapsed="false">
      <c r="O221" s="62"/>
      <c r="P221" s="62"/>
    </row>
    <row r="222" customFormat="false" ht="14.25" hidden="false" customHeight="false" outlineLevel="0" collapsed="false">
      <c r="O222" s="62"/>
      <c r="P222" s="62"/>
    </row>
    <row r="223" customFormat="false" ht="14.25" hidden="false" customHeight="false" outlineLevel="0" collapsed="false">
      <c r="O223" s="62"/>
      <c r="P223" s="62"/>
    </row>
    <row r="224" customFormat="false" ht="14.25" hidden="false" customHeight="false" outlineLevel="0" collapsed="false">
      <c r="O224" s="62"/>
      <c r="P224" s="62"/>
    </row>
    <row r="225" customFormat="false" ht="14.25" hidden="false" customHeight="false" outlineLevel="0" collapsed="false">
      <c r="O225" s="62"/>
      <c r="P225" s="62"/>
    </row>
    <row r="226" customFormat="false" ht="14.25" hidden="false" customHeight="false" outlineLevel="0" collapsed="false">
      <c r="O226" s="62"/>
      <c r="P226" s="62"/>
    </row>
    <row r="227" customFormat="false" ht="14.25" hidden="false" customHeight="false" outlineLevel="0" collapsed="false">
      <c r="O227" s="62"/>
      <c r="P227" s="62"/>
    </row>
    <row r="228" customFormat="false" ht="14.25" hidden="false" customHeight="false" outlineLevel="0" collapsed="false">
      <c r="O228" s="62"/>
      <c r="P228" s="62"/>
    </row>
    <row r="229" customFormat="false" ht="14.25" hidden="false" customHeight="false" outlineLevel="0" collapsed="false">
      <c r="O229" s="62"/>
      <c r="P229" s="62"/>
    </row>
    <row r="230" customFormat="false" ht="14.25" hidden="false" customHeight="false" outlineLevel="0" collapsed="false">
      <c r="O230" s="62"/>
      <c r="P230" s="62"/>
    </row>
    <row r="231" customFormat="false" ht="14.25" hidden="false" customHeight="false" outlineLevel="0" collapsed="false">
      <c r="O231" s="62"/>
      <c r="P231" s="62"/>
    </row>
    <row r="232" customFormat="false" ht="14.25" hidden="false" customHeight="false" outlineLevel="0" collapsed="false">
      <c r="O232" s="62"/>
      <c r="P232" s="62"/>
    </row>
    <row r="233" customFormat="false" ht="14.25" hidden="false" customHeight="false" outlineLevel="0" collapsed="false">
      <c r="O233" s="62"/>
      <c r="P233" s="62"/>
    </row>
    <row r="234" customFormat="false" ht="14.25" hidden="false" customHeight="false" outlineLevel="0" collapsed="false">
      <c r="O234" s="62"/>
      <c r="P234" s="62"/>
    </row>
    <row r="235" customFormat="false" ht="14.25" hidden="false" customHeight="false" outlineLevel="0" collapsed="false">
      <c r="O235" s="62"/>
      <c r="P235" s="62"/>
    </row>
    <row r="236" customFormat="false" ht="14.25" hidden="false" customHeight="false" outlineLevel="0" collapsed="false">
      <c r="O236" s="62"/>
      <c r="P236" s="62"/>
    </row>
  </sheetData>
  <mergeCells count="6">
    <mergeCell ref="H3:I3"/>
    <mergeCell ref="H7:I7"/>
    <mergeCell ref="H8:I8"/>
    <mergeCell ref="D12:F12"/>
    <mergeCell ref="H12:I12"/>
    <mergeCell ref="K12:L12"/>
  </mergeCells>
  <conditionalFormatting sqref="O23:Z30">
    <cfRule type="cellIs" priority="2" operator="equal" aboveAverage="0" equalAverage="0" bottom="0" percent="0" rank="0" text="" dxfId="0">
      <formula>0</formula>
    </cfRule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O34:Z41">
    <cfRule type="cellIs" priority="4" operator="lessThanOrEqual" aboveAverage="0" equalAverage="0" bottom="0" percent="0" rank="0" text="" dxfId="1">
      <formula>5</formula>
    </cfRule>
    <cfRule type="colorScale" priority="5">
      <colorScale>
        <cfvo type="min" val="0"/>
        <cfvo type="max" val="0"/>
        <color rgb="FFFCFCFF"/>
        <color rgb="FF63BE7B"/>
      </colorScale>
    </cfRule>
  </conditionalFormatting>
  <conditionalFormatting sqref="B3">
    <cfRule type="expression" priority="6" aboveAverage="0" equalAverage="0" bottom="0" percent="0" rank="0" text="" dxfId="2">
      <formula>LEN(TRIM(B3))=0</formula>
    </cfRule>
  </conditionalFormatting>
  <conditionalFormatting sqref="B7:B8">
    <cfRule type="expression" priority="7" aboveAverage="0" equalAverage="0" bottom="0" percent="0" rank="0" text="" dxfId="3">
      <formula>LEN(TRIM(B7))=0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LibreOffice/7.3.4.2$Linux_X86_64 LibreOffice_project/30$Build-2</Application>
  <AppVersion>15.0000</AppVersion>
  <Company>Uni Graz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2021-09-13T12:56:04Z</dcterms:created>
  <dc:creator>Joerg</dc:creator>
  <dc:description/>
  <dc:language>en-US</dc:language>
  <cp:lastModifiedBy/>
  <dcterms:modified xsi:type="dcterms:W3CDTF">2022-05-12T14:12:39Z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