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AidaLiveCollections\Images\"/>
    </mc:Choice>
  </mc:AlternateContent>
  <xr:revisionPtr revIDLastSave="0" documentId="13_ncr:1_{EA22C292-4C7D-4C6C-947C-EFE257161AE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alculateur" sheetId="6" r:id="rId1"/>
    <sheet name="compo" sheetId="1" r:id="rId2"/>
    <sheet name="GroupAliment" sheetId="12" state="hidden" r:id="rId3"/>
    <sheet name="produits sucrés" sheetId="23" state="hidden" r:id="rId4"/>
    <sheet name="produits céréaliers" sheetId="22" state="hidden" r:id="rId5"/>
    <sheet name="boissons" sheetId="16" state="hidden" r:id="rId6"/>
    <sheet name="entrées et plats composés" sheetId="17" state="hidden" r:id="rId7"/>
    <sheet name="fruits, légumes, légumineuses e" sheetId="18" state="hidden" r:id="rId8"/>
    <sheet name="glaces et sorbets" sheetId="19" state="hidden" r:id="rId9"/>
  </sheets>
  <definedNames>
    <definedName name="_xlnm._FilterDatabase" localSheetId="0" hidden="1">Calculateur!$A$1:$L$2</definedName>
    <definedName name="_xlnm._FilterDatabase" localSheetId="1" hidden="1">compo!$A$1:$J$101</definedName>
    <definedName name="_SG1">#REF!</definedName>
    <definedName name="_SG2">#REF!</definedName>
    <definedName name="_ssg1">#REF!</definedName>
    <definedName name="Aides">#REF!</definedName>
    <definedName name="aides_culinaires">#REF!</definedName>
    <definedName name="aides_culinaires_et_ingrédients_divers">GroupAliment!#REF!</definedName>
    <definedName name="algues">#REF!</definedName>
    <definedName name="Aliments">#REF!</definedName>
    <definedName name="aliments_infantiles">GroupAliment!#REF!</definedName>
    <definedName name="autres_matières_grasses">#REF!</definedName>
    <definedName name="autres_produits_à_base_de_viande">#REF!</definedName>
    <definedName name="beurres">#REF!</definedName>
    <definedName name="boisson_alcoolisées">boissons!$C:$C</definedName>
    <definedName name="boissons">GroupAliment!$B:$B</definedName>
    <definedName name="boissons_sans_alcool">boissons!$B:$B</definedName>
    <definedName name="céréales_de_petit_déjeuner_et_biscuits">'produits céréaliers'!#REF!</definedName>
    <definedName name="céréales_et_biscuits_infantiles">#REF!</definedName>
    <definedName name="charcuteries">#REF!</definedName>
    <definedName name="chocolats_et_produits_à_base_de_chocolat">'produits sucrés'!$A:$A</definedName>
    <definedName name="compo">compo!$A$1:$J$101</definedName>
    <definedName name="condiments">#REF!</definedName>
    <definedName name="confiseries_non_chocolatées">'produits sucrés'!$B:$B</definedName>
    <definedName name="confitures_et_assimilés">'produits sucrés'!#REF!</definedName>
    <definedName name="crèmes_et_spécialités_à_base_de_crème">#REF!</definedName>
    <definedName name="denrées_destinées_à_une_alimentation_particulière">#REF!</definedName>
    <definedName name="desserts_glacés">'glaces et sorbets'!$B:$B</definedName>
    <definedName name="desserts_infantiles">#REF!</definedName>
    <definedName name="eaux">boissons!$A:$A</definedName>
    <definedName name="Entrees">#REF!</definedName>
    <definedName name="entrées_et_plats_composés">GroupAliment!$C:$C</definedName>
    <definedName name="Entréesetplatscomposés">#REF!</definedName>
    <definedName name="épices">#REF!</definedName>
    <definedName name="farines_et_pâtes_à_tarte">'produits céréaliers'!#REF!</definedName>
    <definedName name="feuilletees">#REF!</definedName>
    <definedName name="feuilletées_et_autres_entrées">'entrées et plats composés'!$F:$F</definedName>
    <definedName name="fromages">#REF!</definedName>
    <definedName name="fruits">'fruits, légumes, légumineuses e'!$B:$B</definedName>
    <definedName name="fruits_à_coque_et_graines_oléagineuses">'fruits, légumes, légumineuses e'!#REF!</definedName>
    <definedName name="fruits_légumes_légumineuses_et_oléagineux">GroupAliment!$D:$D</definedName>
    <definedName name="GA">#REF!</definedName>
    <definedName name="gâteaux_et_pâtisseries">'produits céréaliers'!$B:$B</definedName>
    <definedName name="glaces">'glaces et sorbets'!$A:$A</definedName>
    <definedName name="glaces_et_sorbets">GroupAliment!$E:$E</definedName>
    <definedName name="GroupAliment">GroupAliment!$A:$A</definedName>
    <definedName name="herbes">#REF!</definedName>
    <definedName name="huiles_de_poissons">#REF!</definedName>
    <definedName name="huiles_et_graisses_végétales">#REF!</definedName>
    <definedName name="ingrédients_divers">#REF!</definedName>
    <definedName name="Item">#REF!</definedName>
    <definedName name="lait_et_produits_laitiers">GroupAliment!#REF!</definedName>
    <definedName name="laits">#REF!</definedName>
    <definedName name="laits_et_boissons_infantiles">#REF!</definedName>
    <definedName name="légumes">'fruits, légumes, légumineuses e'!$A:$A</definedName>
    <definedName name="légumineuses">'fruits, légumes, légumineuses e'!#REF!</definedName>
    <definedName name="libellés_const">#REF!</definedName>
    <definedName name="margarines">#REF!</definedName>
    <definedName name="matières_grasses">GroupAliment!#REF!</definedName>
    <definedName name="mollusques_et_crustacés_cuits">#REF!</definedName>
    <definedName name="Oeufs">#REF!</definedName>
    <definedName name="pains_et_viennoiseries">'produits céréaliers'!$A:$A</definedName>
    <definedName name="pâtes_riz_et_céréales">'produits céréaliers'!#REF!</definedName>
    <definedName name="petits_pots_salés_et_plats_infantiles">#REF!</definedName>
    <definedName name="Pizza">#REF!</definedName>
    <definedName name="pizzas_tartes_et_crêpes_salées">'entrées et plats composés'!$D:$D</definedName>
    <definedName name="Plates">#REF!</definedName>
    <definedName name="plats_composés">'entrées et plats composés'!$C:$C</definedName>
    <definedName name="poissons_crus">#REF!</definedName>
    <definedName name="poissons_cuits">#REF!</definedName>
    <definedName name="pommes_de_terre_et_autres_tubercules">'fruits, légumes, légumineuses e'!#REF!</definedName>
    <definedName name="produits_à_base_de_poissons_et_produits_de_la_mer">#REF!</definedName>
    <definedName name="produits_céréaliers">GroupAliment!$F:$F</definedName>
    <definedName name="produits_laitiers_frais_et_assimilés">#REF!</definedName>
    <definedName name="produits_sucrés">GroupAliment!$G:$G</definedName>
    <definedName name="Salades">#REF!</definedName>
    <definedName name="salades_composées_et_crudités">'entrées et plats composés'!$A:$A</definedName>
    <definedName name="Sandwiches">#REF!</definedName>
    <definedName name="sandwichs">'entrées et plats composés'!$E:$E</definedName>
    <definedName name="sauces">#REF!</definedName>
    <definedName name="sels">#REF!</definedName>
    <definedName name="soupes">'entrées et plats composés'!$B:$B</definedName>
    <definedName name="SousGroupAliment">#REF!</definedName>
    <definedName name="sucres_miels_et_assimilés">'produits sucrés'!#REF!</definedName>
    <definedName name="viandes_crues">#REF!</definedName>
    <definedName name="viandes_cuites">#REF!</definedName>
    <definedName name="viandes_œufs_poissons">GroupAliment!#REF!</definedName>
  </definedNames>
  <calcPr calcId="181029"/>
</workbook>
</file>

<file path=xl/calcChain.xml><?xml version="1.0" encoding="utf-8"?>
<calcChain xmlns="http://schemas.openxmlformats.org/spreadsheetml/2006/main">
  <c r="E2" i="6" l="1"/>
  <c r="L7" i="6" l="1"/>
  <c r="L6" i="6"/>
  <c r="L5" i="6"/>
  <c r="L4" i="6"/>
  <c r="L3" i="6"/>
  <c r="L2" i="6"/>
  <c r="K7" i="6"/>
  <c r="K6" i="6"/>
  <c r="K5" i="6"/>
  <c r="K4" i="6"/>
  <c r="K3" i="6"/>
  <c r="K2" i="6"/>
  <c r="J7" i="6"/>
  <c r="J6" i="6"/>
  <c r="J5" i="6"/>
  <c r="J4" i="6"/>
  <c r="J3" i="6"/>
  <c r="J2" i="6"/>
  <c r="I7" i="6"/>
  <c r="I6" i="6"/>
  <c r="I5" i="6"/>
  <c r="I4" i="6"/>
  <c r="I3" i="6"/>
  <c r="I2" i="6"/>
  <c r="H7" i="6"/>
  <c r="H6" i="6"/>
  <c r="H5" i="6"/>
  <c r="H4" i="6"/>
  <c r="H3" i="6"/>
  <c r="H2" i="6"/>
  <c r="G7" i="6"/>
  <c r="G6" i="6"/>
  <c r="G5" i="6"/>
  <c r="G4" i="6"/>
  <c r="G3" i="6"/>
  <c r="G2" i="6"/>
  <c r="F7" i="6"/>
  <c r="F6" i="6"/>
  <c r="F5" i="6"/>
  <c r="F4" i="6"/>
  <c r="F3" i="6"/>
  <c r="F2" i="6"/>
  <c r="E7" i="6"/>
  <c r="E6" i="6"/>
  <c r="E5" i="6"/>
  <c r="E4" i="6"/>
  <c r="E3" i="6"/>
  <c r="K8" i="6" l="1"/>
  <c r="E8" i="6"/>
  <c r="F8" i="6"/>
  <c r="I8" i="6"/>
  <c r="L8" i="6"/>
  <c r="G8" i="6"/>
  <c r="J8" i="6"/>
  <c r="H8" i="6"/>
  <c r="H10" i="6" l="1"/>
</calcChain>
</file>

<file path=xl/sharedStrings.xml><?xml version="1.0" encoding="utf-8"?>
<sst xmlns="http://schemas.openxmlformats.org/spreadsheetml/2006/main" count="895" uniqueCount="403">
  <si>
    <t>alim_grp_nom_fr</t>
  </si>
  <si>
    <t>alim_ssgrp_nom_fr</t>
  </si>
  <si>
    <t>alim_nom_fr</t>
  </si>
  <si>
    <t>entrées et plats composés</t>
  </si>
  <si>
    <t>salades composées et crudités</t>
  </si>
  <si>
    <t>Céleri rémoulade, préemballé</t>
  </si>
  <si>
    <t>0</t>
  </si>
  <si>
    <t>1</t>
  </si>
  <si>
    <t>35</t>
  </si>
  <si>
    <t>315</t>
  </si>
  <si>
    <t>395</t>
  </si>
  <si>
    <t>28</t>
  </si>
  <si>
    <t>Salade de thon et légumes, appertisée, égouttée</t>
  </si>
  <si>
    <t>232</t>
  </si>
  <si>
    <t>445</t>
  </si>
  <si>
    <t>Salade composée avec viande ou poisson, appertisée, égouttée</t>
  </si>
  <si>
    <t>92</t>
  </si>
  <si>
    <t>220</t>
  </si>
  <si>
    <t>30</t>
  </si>
  <si>
    <t>381</t>
  </si>
  <si>
    <t>Champignon à la grecque</t>
  </si>
  <si>
    <t>292</t>
  </si>
  <si>
    <t>500</t>
  </si>
  <si>
    <t>Salade de pommes de terre maison</t>
  </si>
  <si>
    <t>76</t>
  </si>
  <si>
    <t>19</t>
  </si>
  <si>
    <t>15</t>
  </si>
  <si>
    <t>52</t>
  </si>
  <si>
    <t>254</t>
  </si>
  <si>
    <t>529</t>
  </si>
  <si>
    <t>10</t>
  </si>
  <si>
    <t>7</t>
  </si>
  <si>
    <t>Taboulé ou Salade de couscous, préemballé</t>
  </si>
  <si>
    <t>13</t>
  </si>
  <si>
    <t>207</t>
  </si>
  <si>
    <t>355</t>
  </si>
  <si>
    <t>17</t>
  </si>
  <si>
    <t>Salade de pomme de terre à la piémontaise, préemballée</t>
  </si>
  <si>
    <t>195</t>
  </si>
  <si>
    <t>384</t>
  </si>
  <si>
    <t>Salade de riz</t>
  </si>
  <si>
    <t>143</t>
  </si>
  <si>
    <t>431</t>
  </si>
  <si>
    <t>Salade de pâtes, végétarienne</t>
  </si>
  <si>
    <t>86</t>
  </si>
  <si>
    <t>4</t>
  </si>
  <si>
    <t>11</t>
  </si>
  <si>
    <t>37</t>
  </si>
  <si>
    <t>84</t>
  </si>
  <si>
    <t>51</t>
  </si>
  <si>
    <t>21</t>
  </si>
  <si>
    <t>16</t>
  </si>
  <si>
    <t>492</t>
  </si>
  <si>
    <t>151</t>
  </si>
  <si>
    <t>100</t>
  </si>
  <si>
    <t>150</t>
  </si>
  <si>
    <t>300</t>
  </si>
  <si>
    <t>301</t>
  </si>
  <si>
    <t>105</t>
  </si>
  <si>
    <t>3</t>
  </si>
  <si>
    <t>39</t>
  </si>
  <si>
    <t>210</t>
  </si>
  <si>
    <t>18</t>
  </si>
  <si>
    <t>24</t>
  </si>
  <si>
    <t>190</t>
  </si>
  <si>
    <t>soupes</t>
  </si>
  <si>
    <t>Soupe aux lentilles, préemballée à réchauffer</t>
  </si>
  <si>
    <t>224</t>
  </si>
  <si>
    <t>25</t>
  </si>
  <si>
    <t>74</t>
  </si>
  <si>
    <t>144</t>
  </si>
  <si>
    <t>430</t>
  </si>
  <si>
    <t>Soupe à la volaille et aux légumes, préemballée à réchauffer</t>
  </si>
  <si>
    <t>700</t>
  </si>
  <si>
    <t>Soupe aux légumes variés, préemballée à réchauffer</t>
  </si>
  <si>
    <t>165</t>
  </si>
  <si>
    <t>110</t>
  </si>
  <si>
    <t>275</t>
  </si>
  <si>
    <t>Soupe de poissons et / ou crustacés, préemballée à réchauffer</t>
  </si>
  <si>
    <t>80</t>
  </si>
  <si>
    <t>343</t>
  </si>
  <si>
    <t>Soupe aux légumes variés, déshydratée reconstituée</t>
  </si>
  <si>
    <t>60</t>
  </si>
  <si>
    <t>276</t>
  </si>
  <si>
    <t>261</t>
  </si>
  <si>
    <t>Soupe aux poireaux et pommes de terre, préemballée à réchauffer</t>
  </si>
  <si>
    <t>155</t>
  </si>
  <si>
    <t>94</t>
  </si>
  <si>
    <t>290</t>
  </si>
  <si>
    <t>120</t>
  </si>
  <si>
    <t>Soupe à la volaille et aux vermicelles, préemballée à réchauffer</t>
  </si>
  <si>
    <t>5</t>
  </si>
  <si>
    <t>326</t>
  </si>
  <si>
    <t>119</t>
  </si>
  <si>
    <t>Bouillon de viande et légumes type pot-au-feu, prêt à consommer</t>
  </si>
  <si>
    <t>Soupe à l'oignon, préemballée à réchauffer</t>
  </si>
  <si>
    <t>139</t>
  </si>
  <si>
    <t>140</t>
  </si>
  <si>
    <t>259</t>
  </si>
  <si>
    <t>9</t>
  </si>
  <si>
    <t>163</t>
  </si>
  <si>
    <t>263</t>
  </si>
  <si>
    <t>54</t>
  </si>
  <si>
    <t>172</t>
  </si>
  <si>
    <t>128</t>
  </si>
  <si>
    <t>122</t>
  </si>
  <si>
    <t>334</t>
  </si>
  <si>
    <t>145</t>
  </si>
  <si>
    <t>90</t>
  </si>
  <si>
    <t>115</t>
  </si>
  <si>
    <t>8</t>
  </si>
  <si>
    <t>148</t>
  </si>
  <si>
    <t>158</t>
  </si>
  <si>
    <t>152</t>
  </si>
  <si>
    <t>278</t>
  </si>
  <si>
    <t>48</t>
  </si>
  <si>
    <t>421</t>
  </si>
  <si>
    <t>98</t>
  </si>
  <si>
    <t>240</t>
  </si>
  <si>
    <t>271</t>
  </si>
  <si>
    <t>162</t>
  </si>
  <si>
    <t>260</t>
  </si>
  <si>
    <t>161</t>
  </si>
  <si>
    <t>360</t>
  </si>
  <si>
    <t>427</t>
  </si>
  <si>
    <t>281</t>
  </si>
  <si>
    <t>308</t>
  </si>
  <si>
    <t>268</t>
  </si>
  <si>
    <t>423</t>
  </si>
  <si>
    <t>137</t>
  </si>
  <si>
    <t>293</t>
  </si>
  <si>
    <t>133</t>
  </si>
  <si>
    <t>108</t>
  </si>
  <si>
    <t>296</t>
  </si>
  <si>
    <t>plats composés</t>
  </si>
  <si>
    <t>Tripes à la mode de Caen</t>
  </si>
  <si>
    <t>491</t>
  </si>
  <si>
    <t>117</t>
  </si>
  <si>
    <t>Tripes à la mode de Caen, préemballées</t>
  </si>
  <si>
    <t>112</t>
  </si>
  <si>
    <t>Tripes à la tomate ou à la provençale</t>
  </si>
  <si>
    <t>Blanquette de veau</t>
  </si>
  <si>
    <t>113</t>
  </si>
  <si>
    <t>432</t>
  </si>
  <si>
    <t>295</t>
  </si>
  <si>
    <t>Boeuf bourguignon</t>
  </si>
  <si>
    <t>215</t>
  </si>
  <si>
    <t>230</t>
  </si>
  <si>
    <t>354</t>
  </si>
  <si>
    <t>Canard en sauce (poivre vert, chasseur, etc.)</t>
  </si>
  <si>
    <t>Lapin à la moutarde</t>
  </si>
  <si>
    <t>480</t>
  </si>
  <si>
    <t>Coq au vin</t>
  </si>
  <si>
    <t>555</t>
  </si>
  <si>
    <t>420</t>
  </si>
  <si>
    <t>Paupiette de veau</t>
  </si>
  <si>
    <t>209</t>
  </si>
  <si>
    <t>302</t>
  </si>
  <si>
    <t>367</t>
  </si>
  <si>
    <t>251</t>
  </si>
  <si>
    <t>149</t>
  </si>
  <si>
    <t>198</t>
  </si>
  <si>
    <t>124</t>
  </si>
  <si>
    <t>412</t>
  </si>
  <si>
    <t>160</t>
  </si>
  <si>
    <t>26</t>
  </si>
  <si>
    <t>475</t>
  </si>
  <si>
    <t>184</t>
  </si>
  <si>
    <t>69</t>
  </si>
  <si>
    <t>608</t>
  </si>
  <si>
    <t>498</t>
  </si>
  <si>
    <t>289</t>
  </si>
  <si>
    <t>109</t>
  </si>
  <si>
    <t>118</t>
  </si>
  <si>
    <t>27</t>
  </si>
  <si>
    <t>610</t>
  </si>
  <si>
    <t>189</t>
  </si>
  <si>
    <t>406</t>
  </si>
  <si>
    <t>95</t>
  </si>
  <si>
    <t>229</t>
  </si>
  <si>
    <t>123</t>
  </si>
  <si>
    <t>42</t>
  </si>
  <si>
    <t>199</t>
  </si>
  <si>
    <t>242</t>
  </si>
  <si>
    <t>171</t>
  </si>
  <si>
    <t>102</t>
  </si>
  <si>
    <t>211</t>
  </si>
  <si>
    <t>234</t>
  </si>
  <si>
    <t>534</t>
  </si>
  <si>
    <t>466</t>
  </si>
  <si>
    <t>40</t>
  </si>
  <si>
    <t>45</t>
  </si>
  <si>
    <t>227</t>
  </si>
  <si>
    <t>116</t>
  </si>
  <si>
    <t>142</t>
  </si>
  <si>
    <t>164</t>
  </si>
  <si>
    <t>331</t>
  </si>
  <si>
    <t>200</t>
  </si>
  <si>
    <t>283</t>
  </si>
  <si>
    <t>170</t>
  </si>
  <si>
    <t>320</t>
  </si>
  <si>
    <t>57</t>
  </si>
  <si>
    <t>609</t>
  </si>
  <si>
    <t>67</t>
  </si>
  <si>
    <t>496</t>
  </si>
  <si>
    <t>66</t>
  </si>
  <si>
    <t>212</t>
  </si>
  <si>
    <t>114</t>
  </si>
  <si>
    <t>274</t>
  </si>
  <si>
    <t>246</t>
  </si>
  <si>
    <t>141</t>
  </si>
  <si>
    <t>103</t>
  </si>
  <si>
    <t>216</t>
  </si>
  <si>
    <t>328</t>
  </si>
  <si>
    <t>400</t>
  </si>
  <si>
    <t>pizzas, tartes et crêpes salées</t>
  </si>
  <si>
    <t>Pizza au fromage ou Pizza margherita</t>
  </si>
  <si>
    <t>286</t>
  </si>
  <si>
    <t>493</t>
  </si>
  <si>
    <t>97</t>
  </si>
  <si>
    <t>Quiche lorraine</t>
  </si>
  <si>
    <t>503</t>
  </si>
  <si>
    <t>Crêpe ou Galette fourrée béchamel jambon</t>
  </si>
  <si>
    <t>236</t>
  </si>
  <si>
    <t>Crêpe ou Galette fourrée béchamel jambon fromage</t>
  </si>
  <si>
    <t>182</t>
  </si>
  <si>
    <t>Crêpe ou Galette fourrée béchamel champignon</t>
  </si>
  <si>
    <t>333</t>
  </si>
  <si>
    <t>Tarte aux légumes</t>
  </si>
  <si>
    <t>392</t>
  </si>
  <si>
    <t>Pizza jambon fromage</t>
  </si>
  <si>
    <t>218</t>
  </si>
  <si>
    <t>Tarte au fromage</t>
  </si>
  <si>
    <t>Tarte à la provençale</t>
  </si>
  <si>
    <t>243</t>
  </si>
  <si>
    <t>Pizza à la viande, type bolognaise</t>
  </si>
  <si>
    <t>299</t>
  </si>
  <si>
    <t>245</t>
  </si>
  <si>
    <t>46</t>
  </si>
  <si>
    <t>595</t>
  </si>
  <si>
    <t>sandwichs</t>
  </si>
  <si>
    <t>Focaccia, garnie</t>
  </si>
  <si>
    <t>233</t>
  </si>
  <si>
    <t>585</t>
  </si>
  <si>
    <t>Fougasse, garnie</t>
  </si>
  <si>
    <t>784</t>
  </si>
  <si>
    <t>Croque-monsieur</t>
  </si>
  <si>
    <t>273</t>
  </si>
  <si>
    <t>Hot-dog</t>
  </si>
  <si>
    <t>676</t>
  </si>
  <si>
    <t>Hamburger, provenant de fast food</t>
  </si>
  <si>
    <t>Cheeseburger, provenant de fast food</t>
  </si>
  <si>
    <t>528</t>
  </si>
  <si>
    <t>Double cheeseburger, provenant de fast food</t>
  </si>
  <si>
    <t>461</t>
  </si>
  <si>
    <t>Burger au poisson</t>
  </si>
  <si>
    <t>440</t>
  </si>
  <si>
    <t>Sandwich grec ou Kebab, pita, crudités</t>
  </si>
  <si>
    <t>316</t>
  </si>
  <si>
    <t>Sandwich grec ou Kebab, baguette, crudités</t>
  </si>
  <si>
    <t>265</t>
  </si>
  <si>
    <t>410</t>
  </si>
  <si>
    <t>feuilletées et autres entrées</t>
  </si>
  <si>
    <t>Cake salé (garniture : fromage, légumes, viande, poisson, volaille, etc.)</t>
  </si>
  <si>
    <t>341</t>
  </si>
  <si>
    <t>697</t>
  </si>
  <si>
    <t>Samossas ou Samoussas</t>
  </si>
  <si>
    <t>237</t>
  </si>
  <si>
    <t>Feuilleté au poisson et / ou fruits de mer</t>
  </si>
  <si>
    <t>Spécialité chinoise ou bouchées à la vapeur, cuite</t>
  </si>
  <si>
    <t>540</t>
  </si>
  <si>
    <t>Feuilleté aux escargots</t>
  </si>
  <si>
    <t>321</t>
  </si>
  <si>
    <t>Feuilleté ou Friand au fromage</t>
  </si>
  <si>
    <t>Feuilleté ou Friand à la viande</t>
  </si>
  <si>
    <t>Bouchée à la reine, à la viande/volaille/quenelle</t>
  </si>
  <si>
    <t>Croissant au jambon</t>
  </si>
  <si>
    <t>Rouleau de printemps</t>
  </si>
  <si>
    <t>87</t>
  </si>
  <si>
    <t>Nem ou Pâté impérial</t>
  </si>
  <si>
    <t>565</t>
  </si>
  <si>
    <t>fruits, légumes, légumineuses et oléagineux</t>
  </si>
  <si>
    <t>légumes</t>
  </si>
  <si>
    <t>Avocat, pulpe, cru</t>
  </si>
  <si>
    <t>Bette ou blette, crue</t>
  </si>
  <si>
    <t>Carotte, crue</t>
  </si>
  <si>
    <t>356</t>
  </si>
  <si>
    <t>359</t>
  </si>
  <si>
    <t>241</t>
  </si>
  <si>
    <t>518</t>
  </si>
  <si>
    <t>178</t>
  </si>
  <si>
    <t>fruits</t>
  </si>
  <si>
    <t>Abricot, dénoyauté, cru</t>
  </si>
  <si>
    <t>Ananas, pulpe, cru</t>
  </si>
  <si>
    <t>Banane, pulpe, crue</t>
  </si>
  <si>
    <t>335</t>
  </si>
  <si>
    <t>656</t>
  </si>
  <si>
    <t>produits céréaliers</t>
  </si>
  <si>
    <t>336</t>
  </si>
  <si>
    <t>pains et viennoiseries</t>
  </si>
  <si>
    <t>Pain (aliment moyen)</t>
  </si>
  <si>
    <t>Pain, baguette, courante</t>
  </si>
  <si>
    <t>730</t>
  </si>
  <si>
    <t>Pain, baguette ou boule, au levain</t>
  </si>
  <si>
    <t>Pain, baguette, de tradition française</t>
  </si>
  <si>
    <t>Pain, baguette ou boule, bis (à la farine T80 ou T110) </t>
  </si>
  <si>
    <t>gâteaux et pâtisseries</t>
  </si>
  <si>
    <t>Gâteau (aliment moyen)</t>
  </si>
  <si>
    <t>Gâteau Paris-Brest (pâte à choux crème mousseline praliné)</t>
  </si>
  <si>
    <t>Gâteau au chocolat type forêt noire (génoise au chocolat et crème multi-couches, avec ou sans cerises)</t>
  </si>
  <si>
    <t>Gâteau mousse de fruits sur génoise, type miroir, bavarois</t>
  </si>
  <si>
    <t>Entremets type Opéra</t>
  </si>
  <si>
    <t>Boisson à base de riz, nature</t>
  </si>
  <si>
    <t>boissons</t>
  </si>
  <si>
    <t>eaux</t>
  </si>
  <si>
    <t>Eau de source, embouteillée (aliment moyen)</t>
  </si>
  <si>
    <t>Eau minérale, embouteillée, faiblement minéralisée (aliment moyen)</t>
  </si>
  <si>
    <t>boissons sans alcool</t>
  </si>
  <si>
    <t>Jus d'ananas, à base de concentré</t>
  </si>
  <si>
    <t>Jus multifruit, pur jus, multivitaminé</t>
  </si>
  <si>
    <t>Jus de carotte, pur jus</t>
  </si>
  <si>
    <t>boisson alcoolisées</t>
  </si>
  <si>
    <t>Vin doux</t>
  </si>
  <si>
    <t>Pétillant de fruits</t>
  </si>
  <si>
    <t>Vin blanc mousseux</t>
  </si>
  <si>
    <t>Champagne</t>
  </si>
  <si>
    <t>produits sucrés</t>
  </si>
  <si>
    <t>chocolats et produits à base de chocolat</t>
  </si>
  <si>
    <t>Barre chocolatée biscuitée</t>
  </si>
  <si>
    <t>Barre chocolatée non biscuitée enrobée</t>
  </si>
  <si>
    <t>Barre à la noix de coco, enrobée de chocolat</t>
  </si>
  <si>
    <t>Chocolat au lait, tablette</t>
  </si>
  <si>
    <t>confiseries non chocolatées</t>
  </si>
  <si>
    <t>Bonbons, tout type</t>
  </si>
  <si>
    <t>Chewing-gum, sucré</t>
  </si>
  <si>
    <t>Pâte de fruits</t>
  </si>
  <si>
    <t>Zeste d'orange confit</t>
  </si>
  <si>
    <t>Glace à l'eau ou sorbet ou crème glacée, tout parfum (aliment moyen)</t>
  </si>
  <si>
    <t>glaces et sorbets</t>
  </si>
  <si>
    <t>glaces</t>
  </si>
  <si>
    <t>Barre glacée chocolatée</t>
  </si>
  <si>
    <t>Glace ou crème glacée, bâtonnet, enrobé de chocolat</t>
  </si>
  <si>
    <t>Glace ou crème glacée, cône (taille standard)</t>
  </si>
  <si>
    <t>desserts glacés</t>
  </si>
  <si>
    <t>Profiterole avec glace vanille et sauce chocolat</t>
  </si>
  <si>
    <t>Pêche melba</t>
  </si>
  <si>
    <t>Dessert glacé type mystère ou vacherin</t>
  </si>
  <si>
    <t>Dessert glacé, type sundae</t>
  </si>
  <si>
    <t>Energie, Règlement UE N° 1169/2011 (kcal/100g)</t>
  </si>
  <si>
    <t>Eau (g/100g)</t>
  </si>
  <si>
    <t>Sodium (mg/100g)</t>
  </si>
  <si>
    <t>Phosphore (mg/100g)</t>
  </si>
  <si>
    <t>Potassium (mg/100g)</t>
  </si>
  <si>
    <t>Protéines (g/100g)</t>
  </si>
  <si>
    <t>Alcool (g/100g)</t>
  </si>
  <si>
    <t>Glucides (g/100g)</t>
  </si>
  <si>
    <t>Aliment</t>
  </si>
  <si>
    <t>entrées_et_plats_composés</t>
  </si>
  <si>
    <t>glaces_et_sorbets</t>
  </si>
  <si>
    <t>produits_céréaliers</t>
  </si>
  <si>
    <t>produits_sucrés</t>
  </si>
  <si>
    <t>boissons_sans_alcool</t>
  </si>
  <si>
    <t>boisson_alcoolisées</t>
  </si>
  <si>
    <t>salades_composées_et_crudités</t>
  </si>
  <si>
    <t>plats_composés</t>
  </si>
  <si>
    <t>pizzas_tartes_et_crêpes_salées</t>
  </si>
  <si>
    <t>feuilletées_et_autres_entrées</t>
  </si>
  <si>
    <t>desserts_glacés</t>
  </si>
  <si>
    <t>pains_et_viennoiseries</t>
  </si>
  <si>
    <t>gâteaux_et_pâtisseries</t>
  </si>
  <si>
    <t>chocolats_et_produits_à_base_de_chocolat</t>
  </si>
  <si>
    <t>confiseries_non_chocolatées</t>
  </si>
  <si>
    <t>Sélectionnez Groupe Alimentaire:</t>
  </si>
  <si>
    <t>Groupe Alimentaire</t>
  </si>
  <si>
    <t>Sous-Groupe Alimentaire</t>
  </si>
  <si>
    <t>Sélectionnez Boissons:</t>
  </si>
  <si>
    <t>Sélectionnez Entrées et Plats Composés:</t>
  </si>
  <si>
    <t>Sélectionnez Fruits, Légumes, Légumineuses et Oléagineux:</t>
  </si>
  <si>
    <t>Sélectionnez Glaces et Sorbets:</t>
  </si>
  <si>
    <t>Sélectionnez Produits Céréaliers:</t>
  </si>
  <si>
    <t>Sélectionnez Produits Sucrés:</t>
  </si>
  <si>
    <t>Sélectionnez Chocolats et Produits à Base de Chocolat:</t>
  </si>
  <si>
    <t>Sélectionnez Confiseries Non Chocolatées:</t>
  </si>
  <si>
    <t>Sélectionnez Pains et Viennoiseries:</t>
  </si>
  <si>
    <t>Sélectionnez Gâteaux et Pâtisseries:</t>
  </si>
  <si>
    <t>Sélectionnez Eaux:</t>
  </si>
  <si>
    <t>Sélectionnez Boissons sans Alcool:</t>
  </si>
  <si>
    <t>Sélectionnez Boisson Alcoolisées:</t>
  </si>
  <si>
    <t>Sélectionnez Salades Composées et Crudités:</t>
  </si>
  <si>
    <t>Sélectionnez Soupes:</t>
  </si>
  <si>
    <t>Sélectionnez Plats Composés:</t>
  </si>
  <si>
    <t>Sélectionnez Pizzas, Tartes et Crêpes Salées:</t>
  </si>
  <si>
    <t>Sélectionnez Sandwichs:</t>
  </si>
  <si>
    <t>Sélectionnez Feuilletées et Autres Entrées:</t>
  </si>
  <si>
    <t>Sélectionnez Légumes:</t>
  </si>
  <si>
    <t>Sélectionnez Fruits:</t>
  </si>
  <si>
    <t>Sélectionnez Desserts Glacés:</t>
  </si>
  <si>
    <t>Energie, RèglementUE N° 1169/2011 (kcal/100g)</t>
  </si>
  <si>
    <t>TOTAL</t>
  </si>
  <si>
    <t>Portion</t>
  </si>
  <si>
    <r>
      <t xml:space="preserve">0,00001= </t>
    </r>
    <r>
      <rPr>
        <b/>
        <sz val="12"/>
        <rFont val="MS Sans Serif"/>
      </rPr>
      <t>traces</t>
    </r>
  </si>
  <si>
    <t>Eau + Alcool                    &lt; 1200 gr</t>
  </si>
  <si>
    <t>fruits_légumes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</si>
</sst>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Segoe UI"/>
      <family val="2"/>
    </font>
    <font>
      <b/>
      <sz val="12"/>
      <name val="MS Sans Serif"/>
    </font>
    <font>
      <sz val="12"/>
      <name val="MS Sans Serif"/>
    </font>
    <font>
      <b/>
      <sz val="10"/>
      <name val="Segoe UI Historic"/>
      <family val="2"/>
    </font>
    <font>
      <b/>
      <sz val="12"/>
      <name val="Segoe UI Historic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NumberFormat="1" applyFont="1" applyAlignment="1">
      <alignment wrapText="1"/>
    </xf>
    <xf numFmtId="0" fontId="1" fillId="0" borderId="0" xfId="0" applyNumberFormat="1" applyFont="1"/>
    <xf numFmtId="0" fontId="7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2" fontId="9" fillId="5" borderId="8" xfId="0" applyNumberFormat="1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11" xfId="0" applyFont="1" applyFill="1" applyBorder="1" applyAlignment="1">
      <alignment horizontal="center" wrapText="1"/>
    </xf>
    <xf numFmtId="0" fontId="8" fillId="7" borderId="12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152400</xdr:rowOff>
    </xdr:from>
    <xdr:ext cx="184731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08491ED-09A0-4077-ADBE-8ADB490E922B}"/>
            </a:ext>
          </a:extLst>
        </xdr:cNvPr>
        <xdr:cNvSpPr txBox="1"/>
      </xdr:nvSpPr>
      <xdr:spPr>
        <a:xfrm>
          <a:off x="4998720" y="3154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zoomScale="81" zoomScaleNormal="81" workbookViewId="0">
      <selection activeCell="J4" sqref="J4"/>
    </sheetView>
  </sheetViews>
  <sheetFormatPr defaultColWidth="25.77734375" defaultRowHeight="12.6" x14ac:dyDescent="0.25"/>
  <cols>
    <col min="1" max="1" width="36" style="3" customWidth="1"/>
    <col min="2" max="2" width="37.77734375" style="3" customWidth="1"/>
    <col min="3" max="3" width="44.6640625" style="3" customWidth="1"/>
    <col min="4" max="4" width="10.109375" style="3" customWidth="1"/>
    <col min="5" max="5" width="12.21875" style="3" customWidth="1"/>
    <col min="6" max="6" width="11.44140625" style="3" customWidth="1"/>
    <col min="7" max="7" width="11.88671875" style="3" customWidth="1"/>
    <col min="8" max="8" width="11.33203125" style="3" customWidth="1"/>
    <col min="9" max="10" width="13.21875" style="3" customWidth="1"/>
    <col min="11" max="11" width="14" style="3" customWidth="1"/>
    <col min="12" max="12" width="12.21875" style="3" customWidth="1"/>
    <col min="13" max="16384" width="25.77734375" style="3"/>
  </cols>
  <sheetData>
    <row r="1" spans="1:12" s="4" customFormat="1" ht="78" customHeight="1" thickTop="1" x14ac:dyDescent="0.25">
      <c r="A1" s="19" t="s">
        <v>373</v>
      </c>
      <c r="B1" s="19" t="s">
        <v>374</v>
      </c>
      <c r="C1" s="19" t="s">
        <v>356</v>
      </c>
      <c r="D1" s="19" t="s">
        <v>399</v>
      </c>
      <c r="E1" s="20" t="s">
        <v>397</v>
      </c>
      <c r="F1" s="19" t="s">
        <v>349</v>
      </c>
      <c r="G1" s="19" t="s">
        <v>353</v>
      </c>
      <c r="H1" s="19" t="s">
        <v>354</v>
      </c>
      <c r="I1" s="19" t="s">
        <v>351</v>
      </c>
      <c r="J1" s="19" t="s">
        <v>352</v>
      </c>
      <c r="K1" s="19" t="s">
        <v>350</v>
      </c>
      <c r="L1" s="19" t="s">
        <v>355</v>
      </c>
    </row>
    <row r="2" spans="1:12" ht="28.95" customHeight="1" x14ac:dyDescent="0.25">
      <c r="A2" s="29" t="s">
        <v>313</v>
      </c>
      <c r="B2" s="29" t="s">
        <v>314</v>
      </c>
      <c r="C2" s="29" t="s">
        <v>312</v>
      </c>
      <c r="D2" s="23">
        <v>1</v>
      </c>
      <c r="E2" s="24">
        <f>D2*VLOOKUP(C2,compo!C1:K284,2,FALSE())</f>
        <v>53.7</v>
      </c>
      <c r="F2" s="24">
        <f>D2*VLOOKUP(C2,compo!C1:K284,3,FALSE())</f>
        <v>87.6</v>
      </c>
      <c r="G2" s="24">
        <f>D2*VLOOKUP(C2,compo!C1:K284,4,FALSE())</f>
        <v>0.46</v>
      </c>
      <c r="H2" s="24">
        <f>D2*VLOOKUP(C2,compo!C1:K284,5,FALSE())</f>
        <v>0</v>
      </c>
      <c r="I2" s="24">
        <f>D2*VLOOKUP(C2,compo!C1:K284,6,FALSE())</f>
        <v>10</v>
      </c>
      <c r="J2" s="24">
        <f>D2*VLOOKUP(C2,compo!C1:K284,7,FALSE())</f>
        <v>16</v>
      </c>
      <c r="K2" s="24">
        <f>D2*VLOOKUP(C2,compo!C1:K284,8,FALSE())</f>
        <v>29.5</v>
      </c>
      <c r="L2" s="25">
        <f>D2*VLOOKUP(C2,compo!C1:K284,9,FALSE())</f>
        <v>10.8</v>
      </c>
    </row>
    <row r="3" spans="1:12" ht="28.95" customHeight="1" x14ac:dyDescent="0.25">
      <c r="A3" s="29" t="s">
        <v>357</v>
      </c>
      <c r="B3" s="29" t="s">
        <v>65</v>
      </c>
      <c r="C3" s="29" t="s">
        <v>74</v>
      </c>
      <c r="D3" s="26">
        <v>5</v>
      </c>
      <c r="E3" s="27">
        <f>D3*VLOOKUP(C3,compo!C1:K284,2,FALSE())</f>
        <v>197</v>
      </c>
      <c r="F3" s="27">
        <f>D3*VLOOKUP(C3,compo!C1:K284,3,FALSE())</f>
        <v>451</v>
      </c>
      <c r="G3" s="27">
        <f>D3*VLOOKUP(C3,compo!C1:K284,4,FALSE())</f>
        <v>3.8</v>
      </c>
      <c r="H3" s="27">
        <f>D3*VLOOKUP(C3,compo!C1:K284,5,FALSE())</f>
        <v>0</v>
      </c>
      <c r="I3" s="27">
        <f>D3*VLOOKUP(C3,compo!C1:K284,6,FALSE())</f>
        <v>95</v>
      </c>
      <c r="J3" s="27">
        <f>D3*VLOOKUP(C3,compo!C1:K284,7,FALSE())</f>
        <v>550</v>
      </c>
      <c r="K3" s="27">
        <f>D3*VLOOKUP(C3,compo!C1:K284,8,FALSE())</f>
        <v>1375</v>
      </c>
      <c r="L3" s="28">
        <f>D3*VLOOKUP(C3,compo!C1:K284,9,FALSE())</f>
        <v>25.25</v>
      </c>
    </row>
    <row r="4" spans="1:12" ht="28.95" customHeight="1" x14ac:dyDescent="0.25">
      <c r="A4" s="29" t="s">
        <v>402</v>
      </c>
      <c r="B4" s="29" t="s">
        <v>282</v>
      </c>
      <c r="C4" s="29" t="s">
        <v>283</v>
      </c>
      <c r="D4" s="26">
        <v>1</v>
      </c>
      <c r="E4" s="27">
        <f>D4*VLOOKUP(C4,compo!C1:K284,2,FALSE())</f>
        <v>155</v>
      </c>
      <c r="F4" s="27">
        <f>D4*VLOOKUP(C4,compo!C1:K284,3,FALSE())</f>
        <v>75.7</v>
      </c>
      <c r="G4" s="27">
        <f>D4*VLOOKUP(C4,compo!C1:K284,4,FALSE())</f>
        <v>1.61</v>
      </c>
      <c r="H4" s="27">
        <f>D4*VLOOKUP(C4,compo!C1:K284,5,FALSE())</f>
        <v>0</v>
      </c>
      <c r="I4" s="27">
        <f>D4*VLOOKUP(C4,compo!C1:K284,6,FALSE())</f>
        <v>44.4</v>
      </c>
      <c r="J4" s="27">
        <f>D4*VLOOKUP(C4,compo!C1:K284,7,FALSE())</f>
        <v>343</v>
      </c>
      <c r="K4" s="27">
        <f>D4*VLOOKUP(C4,compo!C1:K284,8,FALSE())</f>
        <v>25</v>
      </c>
      <c r="L4" s="28">
        <f>D4*VLOOKUP(C4,compo!C1:K284,9,FALSE())</f>
        <v>3.67</v>
      </c>
    </row>
    <row r="5" spans="1:12" ht="28.95" customHeight="1" x14ac:dyDescent="0.25">
      <c r="A5" s="29" t="s">
        <v>359</v>
      </c>
      <c r="B5" s="29" t="s">
        <v>369</v>
      </c>
      <c r="C5" s="29" t="s">
        <v>309</v>
      </c>
      <c r="D5" s="26">
        <v>1</v>
      </c>
      <c r="E5" s="27">
        <f>D5*VLOOKUP(C5,compo!C1:K284,2,FALSE())</f>
        <v>334</v>
      </c>
      <c r="F5" s="27">
        <f>D5*VLOOKUP(C5,compo!C1:K284,3,FALSE())</f>
        <v>38.299999999999997</v>
      </c>
      <c r="G5" s="27">
        <f>D5*VLOOKUP(C5,compo!C1:K284,4,FALSE())</f>
        <v>4.13</v>
      </c>
      <c r="H5" s="27">
        <f>D5*VLOOKUP(C5,compo!C1:K284,5,FALSE())</f>
        <v>0</v>
      </c>
      <c r="I5" s="27">
        <f>D5*VLOOKUP(C5,compo!C1:K284,6,FALSE())</f>
        <v>98</v>
      </c>
      <c r="J5" s="27">
        <f>D5*VLOOKUP(C5,compo!C1:K284,7,FALSE())</f>
        <v>190</v>
      </c>
      <c r="K5" s="27">
        <f>D5*VLOOKUP(C5,compo!C1:K284,8,FALSE())</f>
        <v>69</v>
      </c>
      <c r="L5" s="28">
        <f>D5*VLOOKUP(C5,compo!C1:K284,9,FALSE())</f>
        <v>35.4</v>
      </c>
    </row>
    <row r="6" spans="1:12" ht="28.95" customHeight="1" x14ac:dyDescent="0.25">
      <c r="A6" s="29" t="s">
        <v>358</v>
      </c>
      <c r="B6" s="29" t="s">
        <v>367</v>
      </c>
      <c r="C6" s="29" t="s">
        <v>345</v>
      </c>
      <c r="D6" s="26">
        <v>10</v>
      </c>
      <c r="E6" s="27">
        <f>D6*VLOOKUP(C6,compo!C1:K284,2,FALSE())</f>
        <v>1200</v>
      </c>
      <c r="F6" s="27">
        <f>D6*VLOOKUP(C6,compo!C1:K284,3,FALSE())</f>
        <v>736</v>
      </c>
      <c r="G6" s="27">
        <f>D6*VLOOKUP(C6,compo!C1:K284,4,FALSE())</f>
        <v>19.099999999999998</v>
      </c>
      <c r="H6" s="27">
        <f>D6*VLOOKUP(C6,compo!C1:K284,5,FALSE())</f>
        <v>0</v>
      </c>
      <c r="I6" s="27">
        <f>D6*VLOOKUP(C6,compo!C1:K284,6,FALSE())</f>
        <v>497</v>
      </c>
      <c r="J6" s="27">
        <f>D6*VLOOKUP(C6,compo!C1:K284,7,FALSE())</f>
        <v>1720</v>
      </c>
      <c r="K6" s="27">
        <f>D6*VLOOKUP(C6,compo!C1:K284,8,FALSE())</f>
        <v>132</v>
      </c>
      <c r="L6" s="28">
        <f>D6*VLOOKUP(C6,compo!C1:K284,9,FALSE())</f>
        <v>184</v>
      </c>
    </row>
    <row r="7" spans="1:12" ht="28.95" customHeight="1" x14ac:dyDescent="0.25">
      <c r="A7" s="29" t="s">
        <v>360</v>
      </c>
      <c r="B7" s="29" t="s">
        <v>371</v>
      </c>
      <c r="C7" s="29" t="s">
        <v>335</v>
      </c>
      <c r="D7" s="26">
        <v>1</v>
      </c>
      <c r="E7" s="27">
        <f>D7*VLOOKUP(C7,compo!C1:K284,2,FALSE())</f>
        <v>335</v>
      </c>
      <c r="F7" s="27">
        <f>D7*VLOOKUP(C7,compo!C1:K284,3,FALSE())</f>
        <v>15.4</v>
      </c>
      <c r="G7" s="27">
        <f>D7*VLOOKUP(C7,compo!C1:K284,4,FALSE())</f>
        <v>0.5</v>
      </c>
      <c r="H7" s="27">
        <f>D7*VLOOKUP(C7,compo!C1:K284,5,FALSE())</f>
        <v>0</v>
      </c>
      <c r="I7" s="27">
        <f>D7*VLOOKUP(C7,compo!C1:K284,6,FALSE())</f>
        <v>17</v>
      </c>
      <c r="J7" s="27">
        <f>D7*VLOOKUP(C7,compo!C1:K284,7,FALSE())</f>
        <v>140</v>
      </c>
      <c r="K7" s="27">
        <f>D7*VLOOKUP(C7,compo!C1:K284,8,FALSE())</f>
        <v>49.9</v>
      </c>
      <c r="L7" s="28">
        <f>D7*VLOOKUP(C7,compo!C1:K284,9,FALSE())</f>
        <v>81.599999999999994</v>
      </c>
    </row>
    <row r="8" spans="1:12" ht="33" customHeight="1" thickBot="1" x14ac:dyDescent="0.3">
      <c r="A8" s="30"/>
      <c r="B8" s="30"/>
      <c r="C8" s="22" t="s">
        <v>398</v>
      </c>
      <c r="D8" s="31"/>
      <c r="E8" s="22">
        <f t="shared" ref="E8:L8" si="0">SUM(E2:E7)</f>
        <v>2274.6999999999998</v>
      </c>
      <c r="F8" s="22">
        <f t="shared" si="0"/>
        <v>1404</v>
      </c>
      <c r="G8" s="22">
        <f t="shared" si="0"/>
        <v>29.599999999999998</v>
      </c>
      <c r="H8" s="22">
        <f t="shared" si="0"/>
        <v>0</v>
      </c>
      <c r="I8" s="22">
        <f t="shared" si="0"/>
        <v>761.4</v>
      </c>
      <c r="J8" s="22">
        <f t="shared" si="0"/>
        <v>2959</v>
      </c>
      <c r="K8" s="22">
        <f t="shared" si="0"/>
        <v>1680.4</v>
      </c>
      <c r="L8" s="32">
        <f t="shared" si="0"/>
        <v>340.72</v>
      </c>
    </row>
    <row r="9" spans="1:12" ht="28.95" customHeight="1" thickTop="1" x14ac:dyDescent="0.25"/>
    <row r="10" spans="1:12" ht="28.95" customHeight="1" x14ac:dyDescent="0.25">
      <c r="F10" s="33" t="s">
        <v>401</v>
      </c>
      <c r="G10" s="34"/>
      <c r="H10" s="37">
        <f>F8+H8</f>
        <v>1404</v>
      </c>
    </row>
    <row r="11" spans="1:12" ht="28.2" customHeight="1" thickBot="1" x14ac:dyDescent="0.3">
      <c r="F11" s="35"/>
      <c r="G11" s="36"/>
      <c r="H11" s="38"/>
    </row>
    <row r="12" spans="1:12" ht="28.95" customHeight="1" thickTop="1" thickBot="1" x14ac:dyDescent="0.3">
      <c r="C12" s="21" t="s">
        <v>400</v>
      </c>
    </row>
    <row r="13" spans="1:12" ht="29.4" customHeight="1" x14ac:dyDescent="0.25"/>
    <row r="15" spans="1:12" ht="15.6" customHeight="1" x14ac:dyDescent="0.25"/>
  </sheetData>
  <autoFilter ref="A1:L2" xr:uid="{00000000-0009-0000-0000-000001000000}"/>
  <mergeCells count="2">
    <mergeCell ref="F10:G11"/>
    <mergeCell ref="H10:H11"/>
  </mergeCells>
  <conditionalFormatting sqref="E2:L7">
    <cfRule type="containsText" dxfId="2" priority="12" stopIfTrue="1" operator="containsText" text="traces">
      <formula>NOT(ISERROR(SEARCH("traces",E2)))</formula>
    </cfRule>
    <cfRule type="cellIs" dxfId="1" priority="13" operator="equal">
      <formula>0.00001</formula>
    </cfRule>
  </conditionalFormatting>
  <conditionalFormatting sqref="I8">
    <cfRule type="iconSet" priority="6">
      <iconSet iconSet="3Symbols2" reverse="1">
        <cfvo type="percent" val="0"/>
        <cfvo type="num" val="600"/>
        <cfvo type="num" val="800"/>
      </iconSet>
    </cfRule>
  </conditionalFormatting>
  <conditionalFormatting sqref="J8">
    <cfRule type="iconSet" priority="5">
      <iconSet iconSet="3Symbols2" reverse="1">
        <cfvo type="percent" val="0"/>
        <cfvo type="num" val="1875"/>
        <cfvo type="num" val="2500"/>
      </iconSet>
    </cfRule>
  </conditionalFormatting>
  <conditionalFormatting sqref="K8">
    <cfRule type="iconSet" priority="4">
      <iconSet iconSet="3Symbols2" reverse="1">
        <cfvo type="percent" val="0"/>
        <cfvo type="num" val="1500"/>
        <cfvo type="num" val="2000"/>
      </iconSet>
    </cfRule>
  </conditionalFormatting>
  <conditionalFormatting sqref="G8">
    <cfRule type="iconSet" priority="3">
      <iconSet iconSet="3Symbols2" reverse="1">
        <cfvo type="percent" val="0"/>
        <cfvo type="num" val="69"/>
        <cfvo type="num" val="92"/>
      </iconSet>
    </cfRule>
  </conditionalFormatting>
  <conditionalFormatting sqref="E8">
    <cfRule type="iconSet" priority="2">
      <iconSet iconSet="3Symbols2" reverse="1">
        <cfvo type="percent" val="0"/>
        <cfvo type="num" val="2250"/>
        <cfvo type="num" val="3000"/>
      </iconSet>
    </cfRule>
  </conditionalFormatting>
  <conditionalFormatting sqref="H10:H11">
    <cfRule type="cellIs" dxfId="0" priority="1" operator="greaterThan">
      <formula>1200</formula>
    </cfRule>
  </conditionalFormatting>
  <dataValidations count="15">
    <dataValidation type="list" allowBlank="1" showInputMessage="1" showErrorMessage="1" sqref="B2" xr:uid="{00000000-0002-0000-0100-000001000000}">
      <formula1>INDIRECT($A$2)</formula1>
    </dataValidation>
    <dataValidation type="list" allowBlank="1" showInputMessage="1" showErrorMessage="1" sqref="B3" xr:uid="{00000000-0002-0000-0100-000002000000}">
      <formula1>INDIRECT($A$3)</formula1>
    </dataValidation>
    <dataValidation type="list" allowBlank="1" showInputMessage="1" showErrorMessage="1" sqref="B4" xr:uid="{00000000-0002-0000-0100-000003000000}">
      <formula1>INDIRECT($A$4)</formula1>
    </dataValidation>
    <dataValidation type="list" allowBlank="1" showInputMessage="1" showErrorMessage="1" sqref="B5" xr:uid="{00000000-0002-0000-0100-000004000000}">
      <formula1>INDIRECT($A$5)</formula1>
    </dataValidation>
    <dataValidation type="list" allowBlank="1" showInputMessage="1" showErrorMessage="1" sqref="B8" xr:uid="{00000000-0002-0000-0100-000005000000}">
      <formula1>INDIRECT($A$6)</formula1>
    </dataValidation>
    <dataValidation type="list" allowBlank="1" showInputMessage="1" showErrorMessage="1" sqref="B7" xr:uid="{00000000-0002-0000-0100-000006000000}">
      <formula1>INDIRECT($A$7)</formula1>
    </dataValidation>
    <dataValidation type="list" allowBlank="1" showInputMessage="1" showErrorMessage="1" sqref="C2" xr:uid="{6D027F29-FF86-4D30-B4C3-6EED7943408C}">
      <formula1>INDIRECT($B$2)</formula1>
    </dataValidation>
    <dataValidation type="list" allowBlank="1" showInputMessage="1" showErrorMessage="1" sqref="C3" xr:uid="{60AF3633-CE79-4311-ADCF-D06C2ECB3D5F}">
      <formula1>INDIRECT($B$3)</formula1>
    </dataValidation>
    <dataValidation type="list" allowBlank="1" showInputMessage="1" showErrorMessage="1" sqref="C4" xr:uid="{9DEBFEF1-3E9D-41E4-9AC3-E79A92ADEABA}">
      <formula1>INDIRECT($B$4)</formula1>
    </dataValidation>
    <dataValidation type="list" allowBlank="1" showInputMessage="1" showErrorMessage="1" sqref="C5" xr:uid="{B48E4637-8DA0-48B5-81FF-28BC2662525D}">
      <formula1>INDIRECT($B$5)</formula1>
    </dataValidation>
    <dataValidation type="list" allowBlank="1" showInputMessage="1" showErrorMessage="1" sqref="C6" xr:uid="{4DEDB216-3FD7-4E1B-B328-12D478EDC976}">
      <formula1>INDIRECT($B$6)</formula1>
    </dataValidation>
    <dataValidation type="list" allowBlank="1" showErrorMessage="1" sqref="B6" xr:uid="{7951199E-57A1-448B-8D72-B2872E8345C5}">
      <formula1>INDIRECT($A$6)</formula1>
    </dataValidation>
    <dataValidation type="list" allowBlank="1" showErrorMessage="1" sqref="A2" xr:uid="{72BDBD1F-8708-4C79-9F2C-989B9DD54B8D}">
      <formula1>INDIRECT("GroupAliment")</formula1>
    </dataValidation>
    <dataValidation type="list" allowBlank="1" showInputMessage="1" showErrorMessage="1" sqref="C7" xr:uid="{FDD9A35C-FD21-4040-8CAA-29863AF673C7}">
      <formula1>INDIRECT($B$7)</formula1>
    </dataValidation>
    <dataValidation type="list" allowBlank="1" showInputMessage="1" showErrorMessage="1" sqref="A3:A8" xr:uid="{00000000-0002-0000-0100-000000000000}">
      <formula1>INDIRECT("GroupAliment")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zoomScale="78" zoomScaleNormal="78" workbookViewId="0">
      <pane xSplit="2" ySplit="1" topLeftCell="C72" activePane="bottomRight" state="frozen"/>
      <selection activeCell="K23" sqref="K23"/>
      <selection pane="topRight" activeCell="K23" sqref="K23"/>
      <selection pane="bottomLeft" activeCell="K23" sqref="K23"/>
      <selection pane="bottomRight" activeCell="D2" sqref="D2:K101"/>
    </sheetView>
  </sheetViews>
  <sheetFormatPr defaultColWidth="10.6640625" defaultRowHeight="13.2" x14ac:dyDescent="0.25"/>
  <cols>
    <col min="1" max="1" width="40.77734375" style="2" customWidth="1"/>
    <col min="2" max="2" width="21.77734375" style="2" customWidth="1"/>
    <col min="3" max="3" width="89.33203125" style="2" bestFit="1" customWidth="1"/>
    <col min="4" max="11" width="10.6640625" style="18"/>
    <col min="12" max="16384" width="10.6640625" style="2"/>
  </cols>
  <sheetData>
    <row r="1" spans="1:11" s="1" customFormat="1" ht="66" x14ac:dyDescent="0.25">
      <c r="A1" s="1" t="s">
        <v>0</v>
      </c>
      <c r="B1" s="1" t="s">
        <v>1</v>
      </c>
      <c r="C1" s="1" t="s">
        <v>2</v>
      </c>
      <c r="D1" s="17" t="s">
        <v>348</v>
      </c>
      <c r="E1" s="17" t="s">
        <v>349</v>
      </c>
      <c r="F1" s="17" t="s">
        <v>353</v>
      </c>
      <c r="G1" s="17" t="s">
        <v>354</v>
      </c>
      <c r="H1" s="17" t="s">
        <v>351</v>
      </c>
      <c r="I1" s="17" t="s">
        <v>352</v>
      </c>
      <c r="J1" s="17" t="s">
        <v>350</v>
      </c>
      <c r="K1" s="17" t="s">
        <v>355</v>
      </c>
    </row>
    <row r="2" spans="1:11" x14ac:dyDescent="0.25">
      <c r="A2" s="2" t="s">
        <v>3</v>
      </c>
      <c r="B2" s="2" t="s">
        <v>4</v>
      </c>
      <c r="C2" s="2" t="s">
        <v>5</v>
      </c>
      <c r="D2" s="18">
        <v>0</v>
      </c>
      <c r="E2" s="18">
        <v>78.5</v>
      </c>
      <c r="F2" s="18">
        <v>1.1200000000000001</v>
      </c>
      <c r="G2" s="18" t="s">
        <v>6</v>
      </c>
      <c r="H2" s="18" t="s">
        <v>8</v>
      </c>
      <c r="I2" s="18" t="s">
        <v>9</v>
      </c>
      <c r="J2" s="18" t="s">
        <v>10</v>
      </c>
      <c r="K2" s="18">
        <v>4.1900000000000004</v>
      </c>
    </row>
    <row r="3" spans="1:11" x14ac:dyDescent="0.25">
      <c r="A3" s="2" t="s">
        <v>3</v>
      </c>
      <c r="B3" s="2" t="s">
        <v>4</v>
      </c>
      <c r="C3" s="2" t="s">
        <v>12</v>
      </c>
      <c r="D3" s="18">
        <v>0</v>
      </c>
      <c r="E3" s="18">
        <v>76.5</v>
      </c>
      <c r="F3" s="18">
        <v>9.15</v>
      </c>
      <c r="G3" s="18" t="s">
        <v>6</v>
      </c>
      <c r="H3" s="18">
        <v>88.4</v>
      </c>
      <c r="I3" s="18" t="s">
        <v>13</v>
      </c>
      <c r="J3" s="18" t="s">
        <v>14</v>
      </c>
      <c r="K3" s="18">
        <v>7.74</v>
      </c>
    </row>
    <row r="4" spans="1:11" x14ac:dyDescent="0.25">
      <c r="A4" s="2" t="s">
        <v>3</v>
      </c>
      <c r="B4" s="2" t="s">
        <v>4</v>
      </c>
      <c r="C4" s="2" t="s">
        <v>15</v>
      </c>
      <c r="D4" s="18">
        <v>0</v>
      </c>
      <c r="E4" s="18">
        <v>76.7</v>
      </c>
      <c r="F4" s="18">
        <v>8.06</v>
      </c>
      <c r="G4" s="18" t="s">
        <v>6</v>
      </c>
      <c r="H4" s="18" t="s">
        <v>16</v>
      </c>
      <c r="I4" s="18" t="s">
        <v>17</v>
      </c>
      <c r="J4" s="18" t="s">
        <v>19</v>
      </c>
      <c r="K4" s="18">
        <v>6.4</v>
      </c>
    </row>
    <row r="5" spans="1:11" x14ac:dyDescent="0.25">
      <c r="A5" s="2" t="s">
        <v>3</v>
      </c>
      <c r="B5" s="2" t="s">
        <v>4</v>
      </c>
      <c r="C5" s="2" t="s">
        <v>20</v>
      </c>
      <c r="D5" s="18">
        <v>0</v>
      </c>
      <c r="E5" s="18">
        <v>84.6</v>
      </c>
      <c r="F5" s="18">
        <v>2.08</v>
      </c>
      <c r="G5" s="18" t="s">
        <v>6</v>
      </c>
      <c r="H5" s="18">
        <v>52.2</v>
      </c>
      <c r="I5" s="18" t="s">
        <v>21</v>
      </c>
      <c r="J5" s="18" t="s">
        <v>22</v>
      </c>
      <c r="K5" s="18">
        <v>3.95</v>
      </c>
    </row>
    <row r="6" spans="1:11" x14ac:dyDescent="0.25">
      <c r="A6" s="2" t="s">
        <v>3</v>
      </c>
      <c r="B6" s="2" t="s">
        <v>4</v>
      </c>
      <c r="C6" s="2" t="s">
        <v>23</v>
      </c>
      <c r="D6" s="18">
        <v>0</v>
      </c>
      <c r="E6" s="18" t="s">
        <v>24</v>
      </c>
      <c r="F6" s="18">
        <v>2.68</v>
      </c>
      <c r="G6" s="18" t="s">
        <v>6</v>
      </c>
      <c r="H6" s="18" t="s">
        <v>27</v>
      </c>
      <c r="I6" s="18" t="s">
        <v>28</v>
      </c>
      <c r="J6" s="18" t="s">
        <v>29</v>
      </c>
      <c r="K6" s="18">
        <v>9.9</v>
      </c>
    </row>
    <row r="7" spans="1:11" x14ac:dyDescent="0.25">
      <c r="A7" s="2" t="s">
        <v>3</v>
      </c>
      <c r="B7" s="2" t="s">
        <v>4</v>
      </c>
      <c r="C7" s="2" t="s">
        <v>32</v>
      </c>
      <c r="D7" s="18">
        <v>0</v>
      </c>
      <c r="E7" s="18">
        <v>66.400000000000006</v>
      </c>
      <c r="F7" s="18">
        <v>4.29</v>
      </c>
      <c r="G7" s="18" t="s">
        <v>6</v>
      </c>
      <c r="H7" s="18">
        <v>66.5</v>
      </c>
      <c r="I7" s="18" t="s">
        <v>34</v>
      </c>
      <c r="J7" s="18" t="s">
        <v>35</v>
      </c>
      <c r="K7" s="18">
        <v>22.2</v>
      </c>
    </row>
    <row r="8" spans="1:11" x14ac:dyDescent="0.25">
      <c r="A8" s="2" t="s">
        <v>3</v>
      </c>
      <c r="B8" s="2" t="s">
        <v>4</v>
      </c>
      <c r="C8" s="2" t="s">
        <v>37</v>
      </c>
      <c r="D8" s="18">
        <v>0</v>
      </c>
      <c r="E8" s="18">
        <v>74.900000000000006</v>
      </c>
      <c r="F8" s="18">
        <v>4.1100000000000003</v>
      </c>
      <c r="G8" s="18" t="s">
        <v>6</v>
      </c>
      <c r="H8" s="18">
        <v>0</v>
      </c>
      <c r="I8" s="18" t="s">
        <v>38</v>
      </c>
      <c r="J8" s="18" t="s">
        <v>39</v>
      </c>
      <c r="K8" s="18">
        <v>7.98</v>
      </c>
    </row>
    <row r="9" spans="1:11" x14ac:dyDescent="0.25">
      <c r="A9" s="2" t="s">
        <v>3</v>
      </c>
      <c r="B9" s="2" t="s">
        <v>4</v>
      </c>
      <c r="C9" s="2" t="s">
        <v>40</v>
      </c>
      <c r="D9" s="18">
        <v>0</v>
      </c>
      <c r="E9" s="18">
        <v>72.5</v>
      </c>
      <c r="F9" s="18">
        <v>5.13</v>
      </c>
      <c r="G9" s="18" t="s">
        <v>6</v>
      </c>
      <c r="H9" s="18">
        <v>66.599999999999994</v>
      </c>
      <c r="I9" s="18" t="s">
        <v>41</v>
      </c>
      <c r="J9" s="18" t="s">
        <v>42</v>
      </c>
      <c r="K9" s="18">
        <v>16.100000000000001</v>
      </c>
    </row>
    <row r="10" spans="1:11" x14ac:dyDescent="0.25">
      <c r="A10" s="2" t="s">
        <v>3</v>
      </c>
      <c r="B10" s="2" t="s">
        <v>4</v>
      </c>
      <c r="C10" s="2" t="s">
        <v>43</v>
      </c>
      <c r="D10" s="18">
        <v>0</v>
      </c>
      <c r="E10" s="18">
        <v>73.900000000000006</v>
      </c>
      <c r="F10" s="18">
        <v>5.7</v>
      </c>
      <c r="G10" s="18" t="s">
        <v>6</v>
      </c>
      <c r="H10" s="18" t="s">
        <v>47</v>
      </c>
      <c r="I10" s="18" t="s">
        <v>48</v>
      </c>
      <c r="J10" s="18" t="s">
        <v>49</v>
      </c>
      <c r="K10" s="18">
        <v>12.9</v>
      </c>
    </row>
    <row r="11" spans="1:11" x14ac:dyDescent="0.25">
      <c r="A11" s="2" t="s">
        <v>3</v>
      </c>
      <c r="B11" s="2" t="s">
        <v>65</v>
      </c>
      <c r="C11" s="2" t="s">
        <v>66</v>
      </c>
      <c r="D11" s="18">
        <v>53.2</v>
      </c>
      <c r="E11" s="18">
        <v>85.8</v>
      </c>
      <c r="F11" s="18">
        <v>3.28</v>
      </c>
      <c r="G11" s="18" t="s">
        <v>6</v>
      </c>
      <c r="H11" s="18" t="s">
        <v>69</v>
      </c>
      <c r="I11" s="18" t="s">
        <v>70</v>
      </c>
      <c r="J11" s="18" t="s">
        <v>41</v>
      </c>
      <c r="K11" s="18">
        <v>6.6</v>
      </c>
    </row>
    <row r="12" spans="1:11" x14ac:dyDescent="0.25">
      <c r="A12" s="2" t="s">
        <v>3</v>
      </c>
      <c r="B12" s="2" t="s">
        <v>65</v>
      </c>
      <c r="C12" s="2" t="s">
        <v>72</v>
      </c>
      <c r="D12" s="18">
        <v>30.8</v>
      </c>
      <c r="E12" s="18">
        <v>0</v>
      </c>
      <c r="F12" s="18">
        <v>3.09</v>
      </c>
      <c r="G12" s="18" t="s">
        <v>6</v>
      </c>
      <c r="H12" s="18">
        <v>0</v>
      </c>
      <c r="I12" s="18">
        <v>0</v>
      </c>
      <c r="J12" s="18" t="s">
        <v>73</v>
      </c>
      <c r="K12" s="18">
        <v>2.6</v>
      </c>
    </row>
    <row r="13" spans="1:11" x14ac:dyDescent="0.25">
      <c r="A13" s="2" t="s">
        <v>3</v>
      </c>
      <c r="B13" s="2" t="s">
        <v>65</v>
      </c>
      <c r="C13" s="2" t="s">
        <v>74</v>
      </c>
      <c r="D13" s="18">
        <v>39.4</v>
      </c>
      <c r="E13" s="18">
        <v>90.2</v>
      </c>
      <c r="F13" s="18">
        <v>0.76</v>
      </c>
      <c r="G13" s="18" t="s">
        <v>6</v>
      </c>
      <c r="H13" s="18" t="s">
        <v>25</v>
      </c>
      <c r="I13" s="18" t="s">
        <v>76</v>
      </c>
      <c r="J13" s="18" t="s">
        <v>77</v>
      </c>
      <c r="K13" s="18">
        <v>5.05</v>
      </c>
    </row>
    <row r="14" spans="1:11" x14ac:dyDescent="0.25">
      <c r="A14" s="2" t="s">
        <v>3</v>
      </c>
      <c r="B14" s="2" t="s">
        <v>65</v>
      </c>
      <c r="C14" s="2" t="s">
        <v>78</v>
      </c>
      <c r="D14" s="18">
        <v>42.8</v>
      </c>
      <c r="E14" s="18">
        <v>89.4</v>
      </c>
      <c r="F14" s="18">
        <v>3.45</v>
      </c>
      <c r="G14" s="18" t="s">
        <v>6</v>
      </c>
      <c r="H14" s="18" t="s">
        <v>79</v>
      </c>
      <c r="I14" s="18" t="s">
        <v>76</v>
      </c>
      <c r="J14" s="18" t="s">
        <v>80</v>
      </c>
      <c r="K14" s="18">
        <v>2.88</v>
      </c>
    </row>
    <row r="15" spans="1:11" x14ac:dyDescent="0.25">
      <c r="A15" s="2" t="s">
        <v>3</v>
      </c>
      <c r="B15" s="2" t="s">
        <v>65</v>
      </c>
      <c r="C15" s="2" t="s">
        <v>81</v>
      </c>
      <c r="D15" s="18">
        <v>34.5</v>
      </c>
      <c r="E15" s="18">
        <v>90.9</v>
      </c>
      <c r="F15" s="18">
        <v>0.86</v>
      </c>
      <c r="G15" s="18" t="s">
        <v>6</v>
      </c>
      <c r="H15" s="18">
        <v>12.5</v>
      </c>
      <c r="I15" s="18" t="s">
        <v>82</v>
      </c>
      <c r="J15" s="18" t="s">
        <v>83</v>
      </c>
      <c r="K15" s="18">
        <v>4.43</v>
      </c>
    </row>
    <row r="16" spans="1:11" x14ac:dyDescent="0.25">
      <c r="A16" s="2" t="s">
        <v>3</v>
      </c>
      <c r="B16" s="2" t="s">
        <v>65</v>
      </c>
      <c r="C16" s="2" t="s">
        <v>85</v>
      </c>
      <c r="D16" s="18">
        <v>37.1</v>
      </c>
      <c r="E16" s="18">
        <v>90.8</v>
      </c>
      <c r="F16" s="18">
        <v>0.79</v>
      </c>
      <c r="G16" s="18" t="s">
        <v>6</v>
      </c>
      <c r="H16" s="18" t="s">
        <v>51</v>
      </c>
      <c r="I16" s="18" t="s">
        <v>87</v>
      </c>
      <c r="J16" s="18" t="s">
        <v>88</v>
      </c>
      <c r="K16" s="18">
        <v>4.46</v>
      </c>
    </row>
    <row r="17" spans="1:11" x14ac:dyDescent="0.25">
      <c r="A17" s="2" t="s">
        <v>3</v>
      </c>
      <c r="B17" s="2" t="s">
        <v>65</v>
      </c>
      <c r="C17" s="2" t="s">
        <v>90</v>
      </c>
      <c r="D17" s="18">
        <v>30.8</v>
      </c>
      <c r="E17" s="18">
        <v>93.5</v>
      </c>
      <c r="F17" s="18">
        <v>1.3</v>
      </c>
      <c r="G17" s="18" t="s">
        <v>6</v>
      </c>
      <c r="H17" s="18" t="s">
        <v>36</v>
      </c>
      <c r="I17" s="18">
        <v>30.5</v>
      </c>
      <c r="J17" s="18" t="s">
        <v>92</v>
      </c>
      <c r="K17" s="18">
        <v>3.86</v>
      </c>
    </row>
    <row r="18" spans="1:11" x14ac:dyDescent="0.25">
      <c r="A18" s="2" t="s">
        <v>3</v>
      </c>
      <c r="B18" s="2" t="s">
        <v>65</v>
      </c>
      <c r="C18" s="2" t="s">
        <v>94</v>
      </c>
      <c r="D18" s="18">
        <v>5.78</v>
      </c>
      <c r="E18" s="18">
        <v>98.1</v>
      </c>
      <c r="F18" s="18">
        <v>0.44</v>
      </c>
      <c r="G18" s="18" t="s">
        <v>6</v>
      </c>
      <c r="H18" s="18" t="s">
        <v>7</v>
      </c>
      <c r="I18" s="18" t="s">
        <v>26</v>
      </c>
      <c r="J18" s="18" t="s">
        <v>71</v>
      </c>
      <c r="K18" s="18">
        <v>0.1</v>
      </c>
    </row>
    <row r="19" spans="1:11" x14ac:dyDescent="0.25">
      <c r="A19" s="2" t="s">
        <v>3</v>
      </c>
      <c r="B19" s="2" t="s">
        <v>65</v>
      </c>
      <c r="C19" s="2" t="s">
        <v>95</v>
      </c>
      <c r="D19" s="18">
        <v>40.4</v>
      </c>
      <c r="E19" s="18">
        <v>92.7</v>
      </c>
      <c r="F19" s="18">
        <v>1.35</v>
      </c>
      <c r="G19" s="18" t="s">
        <v>6</v>
      </c>
      <c r="H19" s="18" t="s">
        <v>45</v>
      </c>
      <c r="I19" s="18" t="s">
        <v>11</v>
      </c>
      <c r="J19" s="18" t="s">
        <v>9</v>
      </c>
      <c r="K19" s="18">
        <v>4.93</v>
      </c>
    </row>
    <row r="20" spans="1:11" x14ac:dyDescent="0.25">
      <c r="A20" s="2" t="s">
        <v>3</v>
      </c>
      <c r="B20" s="2" t="s">
        <v>134</v>
      </c>
      <c r="C20" s="2" t="s">
        <v>135</v>
      </c>
      <c r="D20" s="18" t="s">
        <v>137</v>
      </c>
      <c r="E20" s="18" t="s">
        <v>69</v>
      </c>
      <c r="F20" s="18">
        <v>20.399999999999999</v>
      </c>
      <c r="G20" s="18" t="s">
        <v>6</v>
      </c>
      <c r="H20" s="18">
        <v>0</v>
      </c>
      <c r="I20" s="18">
        <v>42.5</v>
      </c>
      <c r="J20" s="18" t="s">
        <v>128</v>
      </c>
      <c r="K20" s="18">
        <v>0.51</v>
      </c>
    </row>
    <row r="21" spans="1:11" x14ac:dyDescent="0.25">
      <c r="A21" s="2" t="s">
        <v>3</v>
      </c>
      <c r="B21" s="2" t="s">
        <v>134</v>
      </c>
      <c r="C21" s="2" t="s">
        <v>138</v>
      </c>
      <c r="D21" s="18" t="s">
        <v>139</v>
      </c>
      <c r="E21" s="18">
        <v>77.900000000000006</v>
      </c>
      <c r="F21" s="18">
        <v>18.399999999999999</v>
      </c>
      <c r="G21" s="18" t="s">
        <v>6</v>
      </c>
      <c r="H21" s="18">
        <v>0</v>
      </c>
      <c r="I21" s="18">
        <v>34.6</v>
      </c>
      <c r="J21" s="18" t="s">
        <v>116</v>
      </c>
      <c r="K21" s="18">
        <v>0.7</v>
      </c>
    </row>
    <row r="22" spans="1:11" x14ac:dyDescent="0.25">
      <c r="A22" s="2" t="s">
        <v>3</v>
      </c>
      <c r="B22" s="2" t="s">
        <v>134</v>
      </c>
      <c r="C22" s="2" t="s">
        <v>140</v>
      </c>
      <c r="D22" s="18">
        <v>94.1</v>
      </c>
      <c r="E22" s="18">
        <v>76.599999999999994</v>
      </c>
      <c r="F22" s="18">
        <v>15.7</v>
      </c>
      <c r="G22" s="18" t="s">
        <v>6</v>
      </c>
      <c r="H22" s="18">
        <v>0</v>
      </c>
      <c r="I22" s="18">
        <v>0</v>
      </c>
      <c r="J22" s="18" t="s">
        <v>52</v>
      </c>
      <c r="K22" s="18">
        <v>0.6</v>
      </c>
    </row>
    <row r="23" spans="1:11" x14ac:dyDescent="0.25">
      <c r="A23" s="2" t="s">
        <v>3</v>
      </c>
      <c r="B23" s="2" t="s">
        <v>134</v>
      </c>
      <c r="C23" s="2" t="s">
        <v>141</v>
      </c>
      <c r="D23" s="18" t="s">
        <v>142</v>
      </c>
      <c r="E23" s="18">
        <v>75.099999999999994</v>
      </c>
      <c r="F23" s="18">
        <v>15.4</v>
      </c>
      <c r="G23" s="18" t="s">
        <v>6</v>
      </c>
      <c r="H23" s="18" t="s">
        <v>76</v>
      </c>
      <c r="I23" s="18" t="s">
        <v>64</v>
      </c>
      <c r="J23" s="18" t="s">
        <v>144</v>
      </c>
      <c r="K23" s="18">
        <v>3.1</v>
      </c>
    </row>
    <row r="24" spans="1:11" x14ac:dyDescent="0.25">
      <c r="A24" s="2" t="s">
        <v>3</v>
      </c>
      <c r="B24" s="2" t="s">
        <v>134</v>
      </c>
      <c r="C24" s="2" t="s">
        <v>145</v>
      </c>
      <c r="D24" s="18">
        <v>94.9</v>
      </c>
      <c r="E24" s="18">
        <v>78.400000000000006</v>
      </c>
      <c r="F24" s="18">
        <v>8.93</v>
      </c>
      <c r="G24" s="18" t="s">
        <v>6</v>
      </c>
      <c r="H24" s="18" t="s">
        <v>146</v>
      </c>
      <c r="I24" s="18" t="s">
        <v>147</v>
      </c>
      <c r="J24" s="18" t="s">
        <v>148</v>
      </c>
      <c r="K24" s="18">
        <v>6.74</v>
      </c>
    </row>
    <row r="25" spans="1:11" x14ac:dyDescent="0.25">
      <c r="A25" s="2" t="s">
        <v>3</v>
      </c>
      <c r="B25" s="2" t="s">
        <v>134</v>
      </c>
      <c r="C25" s="2" t="s">
        <v>149</v>
      </c>
      <c r="D25" s="18" t="s">
        <v>107</v>
      </c>
      <c r="E25" s="18">
        <v>0</v>
      </c>
      <c r="F25" s="18">
        <v>9.5500000000000007</v>
      </c>
      <c r="G25" s="18" t="s">
        <v>6</v>
      </c>
      <c r="H25" s="18">
        <v>0</v>
      </c>
      <c r="I25" s="18">
        <v>0</v>
      </c>
      <c r="J25" s="18">
        <v>0</v>
      </c>
      <c r="K25" s="18">
        <v>10.199999999999999</v>
      </c>
    </row>
    <row r="26" spans="1:11" x14ac:dyDescent="0.25">
      <c r="A26" s="2" t="s">
        <v>3</v>
      </c>
      <c r="B26" s="2" t="s">
        <v>134</v>
      </c>
      <c r="C26" s="2" t="s">
        <v>150</v>
      </c>
      <c r="D26" s="18" t="s">
        <v>132</v>
      </c>
      <c r="E26" s="18">
        <v>0</v>
      </c>
      <c r="F26" s="18">
        <v>14.9</v>
      </c>
      <c r="G26" s="18" t="s">
        <v>6</v>
      </c>
      <c r="H26" s="18">
        <v>0</v>
      </c>
      <c r="I26" s="18">
        <v>0</v>
      </c>
      <c r="J26" s="18" t="s">
        <v>151</v>
      </c>
      <c r="K26" s="18">
        <v>0.5</v>
      </c>
    </row>
    <row r="27" spans="1:11" x14ac:dyDescent="0.25">
      <c r="A27" s="2" t="s">
        <v>3</v>
      </c>
      <c r="B27" s="2" t="s">
        <v>134</v>
      </c>
      <c r="C27" s="2" t="s">
        <v>152</v>
      </c>
      <c r="D27" s="18" t="s">
        <v>131</v>
      </c>
      <c r="E27" s="18">
        <v>0</v>
      </c>
      <c r="F27" s="18" t="s">
        <v>33</v>
      </c>
      <c r="G27" s="18" t="s">
        <v>6</v>
      </c>
      <c r="H27" s="18" t="s">
        <v>104</v>
      </c>
      <c r="I27" s="18" t="s">
        <v>107</v>
      </c>
      <c r="J27" s="18" t="s">
        <v>154</v>
      </c>
      <c r="K27" s="18" t="s">
        <v>45</v>
      </c>
    </row>
    <row r="28" spans="1:11" x14ac:dyDescent="0.25">
      <c r="A28" s="2" t="s">
        <v>3</v>
      </c>
      <c r="B28" s="2" t="s">
        <v>134</v>
      </c>
      <c r="C28" s="2" t="s">
        <v>155</v>
      </c>
      <c r="D28" s="18" t="s">
        <v>156</v>
      </c>
      <c r="E28" s="18">
        <v>62.1</v>
      </c>
      <c r="F28" s="18">
        <v>14.7</v>
      </c>
      <c r="G28" s="18" t="s">
        <v>6</v>
      </c>
      <c r="H28" s="18" t="s">
        <v>113</v>
      </c>
      <c r="I28" s="18" t="s">
        <v>157</v>
      </c>
      <c r="J28" s="18" t="s">
        <v>158</v>
      </c>
      <c r="K28" s="18">
        <v>8.39</v>
      </c>
    </row>
    <row r="29" spans="1:11" x14ac:dyDescent="0.25">
      <c r="A29" s="2" t="s">
        <v>3</v>
      </c>
      <c r="B29" s="2" t="s">
        <v>215</v>
      </c>
      <c r="C29" s="2" t="s">
        <v>216</v>
      </c>
      <c r="D29" s="18" t="s">
        <v>192</v>
      </c>
      <c r="E29" s="18">
        <v>49.3</v>
      </c>
      <c r="F29" s="18">
        <v>8.93</v>
      </c>
      <c r="G29" s="18" t="s">
        <v>6</v>
      </c>
      <c r="H29" s="18" t="s">
        <v>217</v>
      </c>
      <c r="I29" s="18" t="s">
        <v>199</v>
      </c>
      <c r="J29" s="18" t="s">
        <v>218</v>
      </c>
      <c r="K29" s="18">
        <v>29.6</v>
      </c>
    </row>
    <row r="30" spans="1:11" x14ac:dyDescent="0.25">
      <c r="A30" s="2" t="s">
        <v>3</v>
      </c>
      <c r="B30" s="2" t="s">
        <v>215</v>
      </c>
      <c r="C30" s="2" t="s">
        <v>220</v>
      </c>
      <c r="D30" s="18" t="s">
        <v>208</v>
      </c>
      <c r="E30" s="18">
        <v>53.2</v>
      </c>
      <c r="F30" s="18">
        <v>8.9600000000000009</v>
      </c>
      <c r="G30" s="18" t="s">
        <v>6</v>
      </c>
      <c r="H30" s="18" t="s">
        <v>107</v>
      </c>
      <c r="I30" s="18" t="s">
        <v>195</v>
      </c>
      <c r="J30" s="18" t="s">
        <v>221</v>
      </c>
      <c r="K30" s="18" t="s">
        <v>50</v>
      </c>
    </row>
    <row r="31" spans="1:11" x14ac:dyDescent="0.25">
      <c r="A31" s="2" t="s">
        <v>3</v>
      </c>
      <c r="B31" s="2" t="s">
        <v>215</v>
      </c>
      <c r="C31" s="2" t="s">
        <v>222</v>
      </c>
      <c r="D31" s="18" t="s">
        <v>122</v>
      </c>
      <c r="E31" s="18">
        <v>0</v>
      </c>
      <c r="F31" s="18">
        <v>6.33</v>
      </c>
      <c r="G31" s="18" t="s">
        <v>6</v>
      </c>
      <c r="H31" s="18">
        <v>74.599999999999994</v>
      </c>
      <c r="I31" s="18" t="s">
        <v>17</v>
      </c>
      <c r="J31" s="18" t="s">
        <v>223</v>
      </c>
      <c r="K31" s="18">
        <v>24.3</v>
      </c>
    </row>
    <row r="32" spans="1:11" x14ac:dyDescent="0.25">
      <c r="A32" s="2" t="s">
        <v>3</v>
      </c>
      <c r="B32" s="2" t="s">
        <v>215</v>
      </c>
      <c r="C32" s="2" t="s">
        <v>224</v>
      </c>
      <c r="D32" s="18" t="s">
        <v>225</v>
      </c>
      <c r="E32" s="18">
        <v>62.6</v>
      </c>
      <c r="F32" s="18">
        <v>8.83</v>
      </c>
      <c r="G32" s="18" t="s">
        <v>6</v>
      </c>
      <c r="H32" s="18" t="s">
        <v>173</v>
      </c>
      <c r="I32" s="18" t="s">
        <v>111</v>
      </c>
      <c r="J32" s="18" t="s">
        <v>189</v>
      </c>
      <c r="K32" s="18">
        <v>19.100000000000001</v>
      </c>
    </row>
    <row r="33" spans="1:11" x14ac:dyDescent="0.25">
      <c r="A33" s="2" t="s">
        <v>3</v>
      </c>
      <c r="B33" s="2" t="s">
        <v>215</v>
      </c>
      <c r="C33" s="2" t="s">
        <v>226</v>
      </c>
      <c r="D33" s="18" t="s">
        <v>55</v>
      </c>
      <c r="E33" s="18" t="s">
        <v>205</v>
      </c>
      <c r="F33" s="18">
        <v>4.83</v>
      </c>
      <c r="G33" s="18" t="s">
        <v>6</v>
      </c>
      <c r="H33" s="18">
        <v>0</v>
      </c>
      <c r="I33" s="18" t="s">
        <v>121</v>
      </c>
      <c r="J33" s="18" t="s">
        <v>227</v>
      </c>
      <c r="K33" s="18">
        <v>20.7</v>
      </c>
    </row>
    <row r="34" spans="1:11" x14ac:dyDescent="0.25">
      <c r="A34" s="2" t="s">
        <v>3</v>
      </c>
      <c r="B34" s="2" t="s">
        <v>215</v>
      </c>
      <c r="C34" s="2" t="s">
        <v>228</v>
      </c>
      <c r="D34" s="18" t="s">
        <v>212</v>
      </c>
      <c r="E34" s="18">
        <v>57.4</v>
      </c>
      <c r="F34" s="18" t="s">
        <v>91</v>
      </c>
      <c r="G34" s="18" t="s">
        <v>6</v>
      </c>
      <c r="H34" s="18">
        <v>0</v>
      </c>
      <c r="I34" s="18" t="s">
        <v>183</v>
      </c>
      <c r="J34" s="18" t="s">
        <v>229</v>
      </c>
      <c r="K34" s="18">
        <v>21.8</v>
      </c>
    </row>
    <row r="35" spans="1:11" x14ac:dyDescent="0.25">
      <c r="A35" s="2" t="s">
        <v>3</v>
      </c>
      <c r="B35" s="2" t="s">
        <v>215</v>
      </c>
      <c r="C35" s="2" t="s">
        <v>230</v>
      </c>
      <c r="D35" s="18" t="s">
        <v>231</v>
      </c>
      <c r="E35" s="18">
        <v>45.3</v>
      </c>
      <c r="F35" s="18">
        <v>10.3</v>
      </c>
      <c r="G35" s="18" t="s">
        <v>6</v>
      </c>
      <c r="H35" s="18" t="s">
        <v>199</v>
      </c>
      <c r="I35" s="18" t="s">
        <v>187</v>
      </c>
      <c r="J35" s="18" t="s">
        <v>169</v>
      </c>
      <c r="K35" s="18" t="s">
        <v>11</v>
      </c>
    </row>
    <row r="36" spans="1:11" x14ac:dyDescent="0.25">
      <c r="A36" s="2" t="s">
        <v>3</v>
      </c>
      <c r="B36" s="2" t="s">
        <v>215</v>
      </c>
      <c r="C36" s="2" t="s">
        <v>232</v>
      </c>
      <c r="D36" s="18" t="s">
        <v>171</v>
      </c>
      <c r="E36" s="18">
        <v>50.5</v>
      </c>
      <c r="F36" s="18">
        <v>10.3</v>
      </c>
      <c r="G36" s="18" t="s">
        <v>6</v>
      </c>
      <c r="H36" s="18" t="s">
        <v>53</v>
      </c>
      <c r="I36" s="18" t="s">
        <v>76</v>
      </c>
      <c r="J36" s="18" t="s">
        <v>124</v>
      </c>
      <c r="K36" s="18">
        <v>20.7</v>
      </c>
    </row>
    <row r="37" spans="1:11" x14ac:dyDescent="0.25">
      <c r="A37" s="2" t="s">
        <v>3</v>
      </c>
      <c r="B37" s="2" t="s">
        <v>215</v>
      </c>
      <c r="C37" s="2" t="s">
        <v>233</v>
      </c>
      <c r="D37" s="18" t="s">
        <v>234</v>
      </c>
      <c r="E37" s="18">
        <v>54.3</v>
      </c>
      <c r="F37" s="18">
        <v>5.44</v>
      </c>
      <c r="G37" s="18" t="s">
        <v>6</v>
      </c>
      <c r="H37" s="18">
        <v>80.8</v>
      </c>
      <c r="I37" s="18" t="s">
        <v>97</v>
      </c>
      <c r="J37" s="18" t="s">
        <v>130</v>
      </c>
      <c r="K37" s="18">
        <v>20.6</v>
      </c>
    </row>
    <row r="38" spans="1:11" x14ac:dyDescent="0.25">
      <c r="A38" s="2" t="s">
        <v>3</v>
      </c>
      <c r="B38" s="2" t="s">
        <v>215</v>
      </c>
      <c r="C38" s="2" t="s">
        <v>235</v>
      </c>
      <c r="D38" s="18" t="s">
        <v>192</v>
      </c>
      <c r="E38" s="18" t="s">
        <v>191</v>
      </c>
      <c r="F38" s="18">
        <v>10.3</v>
      </c>
      <c r="G38" s="18" t="s">
        <v>6</v>
      </c>
      <c r="H38" s="18" t="s">
        <v>186</v>
      </c>
      <c r="I38" s="18" t="s">
        <v>176</v>
      </c>
      <c r="J38" s="18" t="s">
        <v>188</v>
      </c>
      <c r="K38" s="18">
        <v>27.2</v>
      </c>
    </row>
    <row r="39" spans="1:11" x14ac:dyDescent="0.25">
      <c r="A39" s="2" t="s">
        <v>3</v>
      </c>
      <c r="B39" s="2" t="s">
        <v>240</v>
      </c>
      <c r="C39" s="2" t="s">
        <v>241</v>
      </c>
      <c r="D39" s="18" t="s">
        <v>242</v>
      </c>
      <c r="E39" s="18">
        <v>0</v>
      </c>
      <c r="F39" s="18" t="s">
        <v>110</v>
      </c>
      <c r="G39" s="18" t="s">
        <v>6</v>
      </c>
      <c r="H39" s="18">
        <v>0</v>
      </c>
      <c r="I39" s="18">
        <v>0</v>
      </c>
      <c r="J39" s="18" t="s">
        <v>243</v>
      </c>
      <c r="K39" s="18">
        <v>29.5</v>
      </c>
    </row>
    <row r="40" spans="1:11" x14ac:dyDescent="0.25">
      <c r="A40" s="2" t="s">
        <v>3</v>
      </c>
      <c r="B40" s="2" t="s">
        <v>240</v>
      </c>
      <c r="C40" s="2" t="s">
        <v>244</v>
      </c>
      <c r="D40" s="18" t="s">
        <v>200</v>
      </c>
      <c r="E40" s="18">
        <v>31.3</v>
      </c>
      <c r="F40" s="18">
        <v>9.3800000000000008</v>
      </c>
      <c r="G40" s="18" t="s">
        <v>6</v>
      </c>
      <c r="H40" s="18">
        <v>88.9</v>
      </c>
      <c r="I40" s="18" t="s">
        <v>112</v>
      </c>
      <c r="J40" s="18" t="s">
        <v>245</v>
      </c>
      <c r="K40" s="18">
        <v>41.8</v>
      </c>
    </row>
    <row r="41" spans="1:11" x14ac:dyDescent="0.25">
      <c r="A41" s="2" t="s">
        <v>3</v>
      </c>
      <c r="B41" s="2" t="s">
        <v>240</v>
      </c>
      <c r="C41" s="2" t="s">
        <v>246</v>
      </c>
      <c r="D41" s="18" t="s">
        <v>247</v>
      </c>
      <c r="E41" s="18">
        <v>44.2</v>
      </c>
      <c r="F41" s="18">
        <v>11.3</v>
      </c>
      <c r="G41" s="18" t="s">
        <v>6</v>
      </c>
      <c r="H41" s="18" t="s">
        <v>197</v>
      </c>
      <c r="I41" s="18" t="s">
        <v>176</v>
      </c>
      <c r="J41" s="18" t="s">
        <v>239</v>
      </c>
      <c r="K41" s="18">
        <v>26.8</v>
      </c>
    </row>
    <row r="42" spans="1:11" x14ac:dyDescent="0.25">
      <c r="A42" s="2" t="s">
        <v>3</v>
      </c>
      <c r="B42" s="2" t="s">
        <v>240</v>
      </c>
      <c r="C42" s="2" t="s">
        <v>248</v>
      </c>
      <c r="D42" s="18" t="s">
        <v>114</v>
      </c>
      <c r="E42" s="18">
        <v>44.5</v>
      </c>
      <c r="F42" s="18">
        <v>10.9</v>
      </c>
      <c r="G42" s="18" t="s">
        <v>6</v>
      </c>
      <c r="H42" s="18" t="s">
        <v>55</v>
      </c>
      <c r="I42" s="18" t="s">
        <v>61</v>
      </c>
      <c r="J42" s="18" t="s">
        <v>249</v>
      </c>
      <c r="K42" s="18">
        <v>26.3</v>
      </c>
    </row>
    <row r="43" spans="1:11" x14ac:dyDescent="0.25">
      <c r="A43" s="2" t="s">
        <v>3</v>
      </c>
      <c r="B43" s="2" t="s">
        <v>240</v>
      </c>
      <c r="C43" s="2" t="s">
        <v>250</v>
      </c>
      <c r="D43" s="18" t="s">
        <v>209</v>
      </c>
      <c r="E43" s="18">
        <v>46.1</v>
      </c>
      <c r="F43" s="18">
        <v>13.3</v>
      </c>
      <c r="G43" s="18" t="s">
        <v>6</v>
      </c>
      <c r="H43" s="18" t="s">
        <v>76</v>
      </c>
      <c r="I43" s="18" t="s">
        <v>159</v>
      </c>
      <c r="J43" s="18" t="s">
        <v>52</v>
      </c>
      <c r="K43" s="18">
        <v>28.3</v>
      </c>
    </row>
    <row r="44" spans="1:11" x14ac:dyDescent="0.25">
      <c r="A44" s="2" t="s">
        <v>3</v>
      </c>
      <c r="B44" s="2" t="s">
        <v>240</v>
      </c>
      <c r="C44" s="2" t="s">
        <v>251</v>
      </c>
      <c r="D44" s="18" t="s">
        <v>127</v>
      </c>
      <c r="E44" s="18">
        <v>46.3</v>
      </c>
      <c r="F44" s="18">
        <v>13.7</v>
      </c>
      <c r="G44" s="18" t="s">
        <v>6</v>
      </c>
      <c r="H44" s="18" t="s">
        <v>194</v>
      </c>
      <c r="I44" s="18" t="s">
        <v>161</v>
      </c>
      <c r="J44" s="18" t="s">
        <v>252</v>
      </c>
      <c r="K44" s="18">
        <v>23.1</v>
      </c>
    </row>
    <row r="45" spans="1:11" x14ac:dyDescent="0.25">
      <c r="A45" s="2" t="s">
        <v>3</v>
      </c>
      <c r="B45" s="2" t="s">
        <v>240</v>
      </c>
      <c r="C45" s="2" t="s">
        <v>253</v>
      </c>
      <c r="D45" s="18" t="s">
        <v>236</v>
      </c>
      <c r="E45" s="18">
        <v>43.8</v>
      </c>
      <c r="F45" s="18">
        <v>15.5</v>
      </c>
      <c r="G45" s="18" t="s">
        <v>6</v>
      </c>
      <c r="H45" s="18" t="s">
        <v>122</v>
      </c>
      <c r="I45" s="18" t="s">
        <v>167</v>
      </c>
      <c r="J45" s="18" t="s">
        <v>254</v>
      </c>
      <c r="K45" s="18">
        <v>21.5</v>
      </c>
    </row>
    <row r="46" spans="1:11" x14ac:dyDescent="0.25">
      <c r="A46" s="2" t="s">
        <v>3</v>
      </c>
      <c r="B46" s="2" t="s">
        <v>240</v>
      </c>
      <c r="C46" s="2" t="s">
        <v>255</v>
      </c>
      <c r="D46" s="18" t="s">
        <v>101</v>
      </c>
      <c r="E46" s="18">
        <v>46.1</v>
      </c>
      <c r="F46" s="18">
        <v>12.2</v>
      </c>
      <c r="G46" s="18" t="s">
        <v>6</v>
      </c>
      <c r="H46" s="18" t="s">
        <v>97</v>
      </c>
      <c r="I46" s="18" t="s">
        <v>61</v>
      </c>
      <c r="J46" s="18" t="s">
        <v>256</v>
      </c>
      <c r="K46" s="18">
        <v>26.7</v>
      </c>
    </row>
    <row r="47" spans="1:11" x14ac:dyDescent="0.25">
      <c r="A47" s="2" t="s">
        <v>3</v>
      </c>
      <c r="B47" s="2" t="s">
        <v>240</v>
      </c>
      <c r="C47" s="2" t="s">
        <v>257</v>
      </c>
      <c r="D47" s="18" t="s">
        <v>242</v>
      </c>
      <c r="E47" s="18">
        <v>51.8</v>
      </c>
      <c r="F47" s="18">
        <v>15.2</v>
      </c>
      <c r="G47" s="18" t="s">
        <v>6</v>
      </c>
      <c r="H47" s="18">
        <v>0</v>
      </c>
      <c r="I47" s="18" t="s">
        <v>258</v>
      </c>
      <c r="J47" s="18" t="s">
        <v>52</v>
      </c>
      <c r="K47" s="18">
        <v>17.399999999999999</v>
      </c>
    </row>
    <row r="48" spans="1:11" x14ac:dyDescent="0.25">
      <c r="A48" s="2" t="s">
        <v>3</v>
      </c>
      <c r="B48" s="2" t="s">
        <v>240</v>
      </c>
      <c r="C48" s="2" t="s">
        <v>259</v>
      </c>
      <c r="D48" s="18" t="s">
        <v>247</v>
      </c>
      <c r="E48" s="18">
        <v>44.5</v>
      </c>
      <c r="F48" s="18">
        <v>15.2</v>
      </c>
      <c r="G48" s="18" t="s">
        <v>6</v>
      </c>
      <c r="H48" s="18" t="s">
        <v>137</v>
      </c>
      <c r="I48" s="18" t="s">
        <v>119</v>
      </c>
      <c r="J48" s="18" t="s">
        <v>143</v>
      </c>
      <c r="K48" s="18">
        <v>29.9</v>
      </c>
    </row>
    <row r="49" spans="1:11" x14ac:dyDescent="0.25">
      <c r="A49" s="2" t="s">
        <v>3</v>
      </c>
      <c r="B49" s="2" t="s">
        <v>262</v>
      </c>
      <c r="C49" s="2" t="s">
        <v>263</v>
      </c>
      <c r="D49" s="18" t="s">
        <v>264</v>
      </c>
      <c r="E49" s="18">
        <v>0</v>
      </c>
      <c r="F49" s="18">
        <v>13.3</v>
      </c>
      <c r="G49" s="18" t="s">
        <v>6</v>
      </c>
      <c r="H49" s="18">
        <v>0</v>
      </c>
      <c r="I49" s="18" t="s">
        <v>75</v>
      </c>
      <c r="J49" s="18" t="s">
        <v>265</v>
      </c>
      <c r="K49" s="18">
        <v>24.6</v>
      </c>
    </row>
    <row r="50" spans="1:11" x14ac:dyDescent="0.25">
      <c r="A50" s="2" t="s">
        <v>3</v>
      </c>
      <c r="B50" s="2" t="s">
        <v>262</v>
      </c>
      <c r="C50" s="2" t="s">
        <v>266</v>
      </c>
      <c r="D50" s="18" t="s">
        <v>267</v>
      </c>
      <c r="E50" s="18">
        <v>55.2</v>
      </c>
      <c r="F50" s="18">
        <v>9.33</v>
      </c>
      <c r="G50" s="18" t="s">
        <v>6</v>
      </c>
      <c r="H50" s="18" t="s">
        <v>178</v>
      </c>
      <c r="I50" s="18" t="s">
        <v>225</v>
      </c>
      <c r="J50" s="18" t="s">
        <v>218</v>
      </c>
      <c r="K50" s="18">
        <v>18.100000000000001</v>
      </c>
    </row>
    <row r="51" spans="1:11" x14ac:dyDescent="0.25">
      <c r="A51" s="2" t="s">
        <v>3</v>
      </c>
      <c r="B51" s="2" t="s">
        <v>262</v>
      </c>
      <c r="C51" s="2" t="s">
        <v>268</v>
      </c>
      <c r="D51" s="18" t="s">
        <v>121</v>
      </c>
      <c r="E51" s="18">
        <v>48.3</v>
      </c>
      <c r="F51" s="18">
        <v>6.55</v>
      </c>
      <c r="G51" s="18" t="s">
        <v>6</v>
      </c>
      <c r="H51" s="18" t="s">
        <v>205</v>
      </c>
      <c r="I51" s="18" t="s">
        <v>206</v>
      </c>
      <c r="J51" s="18" t="s">
        <v>177</v>
      </c>
      <c r="K51" s="18">
        <v>27.9</v>
      </c>
    </row>
    <row r="52" spans="1:11" x14ac:dyDescent="0.25">
      <c r="A52" s="2" t="s">
        <v>3</v>
      </c>
      <c r="B52" s="2" t="s">
        <v>262</v>
      </c>
      <c r="C52" s="2" t="s">
        <v>269</v>
      </c>
      <c r="D52" s="18" t="s">
        <v>210</v>
      </c>
      <c r="E52" s="18">
        <v>64.599999999999994</v>
      </c>
      <c r="F52" s="18">
        <v>5.9</v>
      </c>
      <c r="G52" s="18" t="s">
        <v>6</v>
      </c>
      <c r="H52" s="18">
        <v>0</v>
      </c>
      <c r="I52" s="18">
        <v>0</v>
      </c>
      <c r="J52" s="18" t="s">
        <v>270</v>
      </c>
      <c r="K52" s="18" t="s">
        <v>165</v>
      </c>
    </row>
    <row r="53" spans="1:11" x14ac:dyDescent="0.25">
      <c r="A53" s="2" t="s">
        <v>3</v>
      </c>
      <c r="B53" s="2" t="s">
        <v>262</v>
      </c>
      <c r="C53" s="2" t="s">
        <v>271</v>
      </c>
      <c r="D53" s="18" t="s">
        <v>272</v>
      </c>
      <c r="E53" s="18">
        <v>0</v>
      </c>
      <c r="F53" s="18">
        <v>6.69</v>
      </c>
      <c r="G53" s="18" t="s">
        <v>6</v>
      </c>
      <c r="H53" s="18">
        <v>0</v>
      </c>
      <c r="I53" s="18">
        <v>0</v>
      </c>
      <c r="J53" s="18" t="s">
        <v>136</v>
      </c>
      <c r="K53" s="18">
        <v>23.1</v>
      </c>
    </row>
    <row r="54" spans="1:11" x14ac:dyDescent="0.25">
      <c r="A54" s="2" t="s">
        <v>3</v>
      </c>
      <c r="B54" s="2" t="s">
        <v>262</v>
      </c>
      <c r="C54" s="2" t="s">
        <v>273</v>
      </c>
      <c r="D54" s="18" t="s">
        <v>126</v>
      </c>
      <c r="E54" s="18" t="s">
        <v>181</v>
      </c>
      <c r="F54" s="18">
        <v>6.08</v>
      </c>
      <c r="G54" s="18" t="s">
        <v>6</v>
      </c>
      <c r="H54" s="18" t="s">
        <v>103</v>
      </c>
      <c r="I54" s="18" t="s">
        <v>96</v>
      </c>
      <c r="J54" s="18" t="s">
        <v>163</v>
      </c>
      <c r="K54" s="18">
        <v>32.299999999999997</v>
      </c>
    </row>
    <row r="55" spans="1:11" x14ac:dyDescent="0.25">
      <c r="A55" s="2" t="s">
        <v>3</v>
      </c>
      <c r="B55" s="2" t="s">
        <v>262</v>
      </c>
      <c r="C55" s="2" t="s">
        <v>274</v>
      </c>
      <c r="D55" s="18" t="s">
        <v>148</v>
      </c>
      <c r="E55" s="18">
        <v>37.1</v>
      </c>
      <c r="F55" s="18">
        <v>9.59</v>
      </c>
      <c r="G55" s="18" t="s">
        <v>6</v>
      </c>
      <c r="H55" s="18">
        <v>38.799999999999997</v>
      </c>
      <c r="I55" s="18" t="s">
        <v>182</v>
      </c>
      <c r="J55" s="18" t="s">
        <v>175</v>
      </c>
      <c r="K55" s="18">
        <v>27.3</v>
      </c>
    </row>
    <row r="56" spans="1:11" x14ac:dyDescent="0.25">
      <c r="A56" s="2" t="s">
        <v>3</v>
      </c>
      <c r="B56" s="2" t="s">
        <v>262</v>
      </c>
      <c r="C56" s="2" t="s">
        <v>275</v>
      </c>
      <c r="D56" s="18" t="s">
        <v>133</v>
      </c>
      <c r="E56" s="18">
        <v>46.8</v>
      </c>
      <c r="F56" s="18">
        <v>6.12</v>
      </c>
      <c r="G56" s="18" t="s">
        <v>6</v>
      </c>
      <c r="H56" s="18" t="s">
        <v>44</v>
      </c>
      <c r="I56" s="18" t="s">
        <v>199</v>
      </c>
      <c r="J56" s="18" t="s">
        <v>170</v>
      </c>
      <c r="K56" s="18">
        <v>24.5</v>
      </c>
    </row>
    <row r="57" spans="1:11" x14ac:dyDescent="0.25">
      <c r="A57" s="2" t="s">
        <v>3</v>
      </c>
      <c r="B57" s="2" t="s">
        <v>262</v>
      </c>
      <c r="C57" s="2" t="s">
        <v>276</v>
      </c>
      <c r="D57" s="18" t="s">
        <v>209</v>
      </c>
      <c r="E57" s="18" t="s">
        <v>102</v>
      </c>
      <c r="F57" s="18">
        <v>7.9</v>
      </c>
      <c r="G57" s="18" t="s">
        <v>6</v>
      </c>
      <c r="H57" s="18">
        <v>0</v>
      </c>
      <c r="I57" s="18" t="s">
        <v>212</v>
      </c>
      <c r="J57" s="18" t="s">
        <v>22</v>
      </c>
      <c r="K57" s="18">
        <v>20.100000000000001</v>
      </c>
    </row>
    <row r="58" spans="1:11" x14ac:dyDescent="0.25">
      <c r="A58" s="2" t="s">
        <v>3</v>
      </c>
      <c r="B58" s="2" t="s">
        <v>262</v>
      </c>
      <c r="C58" s="2" t="s">
        <v>277</v>
      </c>
      <c r="D58" s="18" t="s">
        <v>172</v>
      </c>
      <c r="E58" s="18">
        <v>73.900000000000006</v>
      </c>
      <c r="F58" s="18">
        <v>4.57</v>
      </c>
      <c r="G58" s="18" t="s">
        <v>6</v>
      </c>
      <c r="H58" s="18">
        <v>14.9</v>
      </c>
      <c r="I58" s="18" t="s">
        <v>278</v>
      </c>
      <c r="J58" s="18" t="s">
        <v>193</v>
      </c>
      <c r="K58" s="18" t="s">
        <v>62</v>
      </c>
    </row>
    <row r="59" spans="1:11" ht="1.8" customHeight="1" x14ac:dyDescent="0.25">
      <c r="A59" s="2" t="s">
        <v>3</v>
      </c>
      <c r="B59" s="2" t="s">
        <v>262</v>
      </c>
      <c r="C59" s="2" t="s">
        <v>279</v>
      </c>
      <c r="D59" s="18" t="s">
        <v>67</v>
      </c>
      <c r="E59" s="18">
        <v>54.8</v>
      </c>
      <c r="F59" s="18">
        <v>6.48</v>
      </c>
      <c r="G59" s="18" t="s">
        <v>6</v>
      </c>
      <c r="H59" s="18" t="s">
        <v>203</v>
      </c>
      <c r="I59" s="18" t="s">
        <v>164</v>
      </c>
      <c r="J59" s="18" t="s">
        <v>202</v>
      </c>
      <c r="K59" s="18">
        <v>23.1</v>
      </c>
    </row>
    <row r="60" spans="1:11" x14ac:dyDescent="0.25">
      <c r="A60" s="2" t="s">
        <v>281</v>
      </c>
      <c r="B60" s="2" t="s">
        <v>282</v>
      </c>
      <c r="C60" s="2" t="s">
        <v>283</v>
      </c>
      <c r="D60" s="18" t="s">
        <v>86</v>
      </c>
      <c r="E60" s="18">
        <v>75.7</v>
      </c>
      <c r="F60" s="18">
        <v>1.61</v>
      </c>
      <c r="G60" s="18" t="s">
        <v>6</v>
      </c>
      <c r="H60" s="18">
        <v>44.4</v>
      </c>
      <c r="I60" s="18" t="s">
        <v>80</v>
      </c>
      <c r="J60" s="18" t="s">
        <v>68</v>
      </c>
      <c r="K60" s="18">
        <v>3.67</v>
      </c>
    </row>
    <row r="61" spans="1:11" x14ac:dyDescent="0.25">
      <c r="A61" s="2" t="s">
        <v>281</v>
      </c>
      <c r="B61" s="2" t="s">
        <v>282</v>
      </c>
      <c r="C61" s="2" t="s">
        <v>284</v>
      </c>
      <c r="D61" s="18">
        <v>12.3</v>
      </c>
      <c r="E61" s="18">
        <v>95.4</v>
      </c>
      <c r="F61" s="18" t="s">
        <v>7</v>
      </c>
      <c r="G61" s="18" t="s">
        <v>6</v>
      </c>
      <c r="H61" s="18" t="s">
        <v>30</v>
      </c>
      <c r="I61" s="18" t="s">
        <v>56</v>
      </c>
      <c r="J61" s="18">
        <v>53.2</v>
      </c>
      <c r="K61" s="18">
        <v>0.5</v>
      </c>
    </row>
    <row r="62" spans="1:11" x14ac:dyDescent="0.25">
      <c r="A62" s="2" t="s">
        <v>281</v>
      </c>
      <c r="B62" s="2" t="s">
        <v>282</v>
      </c>
      <c r="C62" s="2" t="s">
        <v>285</v>
      </c>
      <c r="D62" s="18">
        <v>36.4</v>
      </c>
      <c r="E62" s="18">
        <v>89.6</v>
      </c>
      <c r="F62" s="18">
        <v>0.77</v>
      </c>
      <c r="G62" s="18" t="s">
        <v>6</v>
      </c>
      <c r="H62" s="18">
        <v>32.700000000000003</v>
      </c>
      <c r="I62" s="18" t="s">
        <v>57</v>
      </c>
      <c r="J62" s="18" t="s">
        <v>60</v>
      </c>
      <c r="K62" s="18">
        <v>6.45</v>
      </c>
    </row>
    <row r="63" spans="1:11" x14ac:dyDescent="0.25">
      <c r="A63" s="2" t="s">
        <v>281</v>
      </c>
      <c r="B63" s="2" t="s">
        <v>291</v>
      </c>
      <c r="C63" s="2" t="s">
        <v>292</v>
      </c>
      <c r="D63" s="18">
        <v>42.6</v>
      </c>
      <c r="E63" s="18">
        <v>87.6</v>
      </c>
      <c r="F63" s="18">
        <v>1.01</v>
      </c>
      <c r="G63" s="18" t="s">
        <v>6</v>
      </c>
      <c r="H63" s="18">
        <v>22.5</v>
      </c>
      <c r="I63" s="18" t="s">
        <v>179</v>
      </c>
      <c r="J63" s="18">
        <v>1.1100000000000001</v>
      </c>
      <c r="K63" s="18">
        <v>7.14</v>
      </c>
    </row>
    <row r="64" spans="1:11" x14ac:dyDescent="0.25">
      <c r="A64" s="2" t="s">
        <v>281</v>
      </c>
      <c r="B64" s="2" t="s">
        <v>291</v>
      </c>
      <c r="C64" s="2" t="s">
        <v>293</v>
      </c>
      <c r="D64" s="18">
        <v>53.2</v>
      </c>
      <c r="E64" s="18">
        <v>85.9</v>
      </c>
      <c r="F64" s="18">
        <v>0.52</v>
      </c>
      <c r="G64" s="18" t="s">
        <v>6</v>
      </c>
      <c r="H64" s="18" t="s">
        <v>46</v>
      </c>
      <c r="I64" s="18" t="s">
        <v>194</v>
      </c>
      <c r="J64" s="18">
        <v>0.97</v>
      </c>
      <c r="K64" s="18" t="s">
        <v>46</v>
      </c>
    </row>
    <row r="65" spans="1:11" x14ac:dyDescent="0.25">
      <c r="A65" s="2" t="s">
        <v>281</v>
      </c>
      <c r="B65" s="2" t="s">
        <v>291</v>
      </c>
      <c r="C65" s="2" t="s">
        <v>294</v>
      </c>
      <c r="D65" s="18" t="s">
        <v>108</v>
      </c>
      <c r="E65" s="18">
        <v>75.8</v>
      </c>
      <c r="F65" s="18">
        <v>0.98</v>
      </c>
      <c r="G65" s="18" t="s">
        <v>6</v>
      </c>
      <c r="H65" s="18">
        <v>24.7</v>
      </c>
      <c r="I65" s="18" t="s">
        <v>123</v>
      </c>
      <c r="J65" s="18">
        <v>1.1100000000000001</v>
      </c>
      <c r="K65" s="18">
        <v>19.600000000000001</v>
      </c>
    </row>
    <row r="66" spans="1:11" x14ac:dyDescent="0.25">
      <c r="A66" s="2" t="s">
        <v>297</v>
      </c>
      <c r="B66" s="2" t="s">
        <v>299</v>
      </c>
      <c r="C66" s="2" t="s">
        <v>300</v>
      </c>
      <c r="D66" s="18" t="s">
        <v>125</v>
      </c>
      <c r="E66" s="18">
        <v>29.3</v>
      </c>
      <c r="F66" s="18">
        <v>8.2200000000000006</v>
      </c>
      <c r="G66" s="18">
        <v>1.0999999999999999E-2</v>
      </c>
      <c r="H66" s="18" t="s">
        <v>207</v>
      </c>
      <c r="I66" s="18" t="s">
        <v>100</v>
      </c>
      <c r="J66" s="18" t="s">
        <v>296</v>
      </c>
      <c r="K66" s="18">
        <v>55.1</v>
      </c>
    </row>
    <row r="67" spans="1:11" x14ac:dyDescent="0.25">
      <c r="A67" s="2" t="s">
        <v>297</v>
      </c>
      <c r="B67" s="2" t="s">
        <v>299</v>
      </c>
      <c r="C67" s="2" t="s">
        <v>301</v>
      </c>
      <c r="D67" s="18" t="s">
        <v>198</v>
      </c>
      <c r="E67" s="18">
        <v>28.2</v>
      </c>
      <c r="F67" s="18">
        <v>8.5500000000000007</v>
      </c>
      <c r="G67" s="18" t="s">
        <v>6</v>
      </c>
      <c r="H67" s="18" t="s">
        <v>142</v>
      </c>
      <c r="I67" s="18" t="s">
        <v>120</v>
      </c>
      <c r="J67" s="18" t="s">
        <v>302</v>
      </c>
      <c r="K67" s="18">
        <v>54.2</v>
      </c>
    </row>
    <row r="68" spans="1:11" x14ac:dyDescent="0.25">
      <c r="A68" s="2" t="s">
        <v>297</v>
      </c>
      <c r="B68" s="2" t="s">
        <v>299</v>
      </c>
      <c r="C68" s="2" t="s">
        <v>303</v>
      </c>
      <c r="D68" s="18" t="s">
        <v>84</v>
      </c>
      <c r="E68" s="18">
        <v>34.4</v>
      </c>
      <c r="F68" s="18">
        <v>7.41</v>
      </c>
      <c r="G68" s="18" t="s">
        <v>6</v>
      </c>
      <c r="H68" s="18">
        <v>87.3</v>
      </c>
      <c r="I68" s="18" t="s">
        <v>162</v>
      </c>
      <c r="J68" s="18">
        <v>0</v>
      </c>
      <c r="K68" s="18">
        <v>53.1</v>
      </c>
    </row>
    <row r="69" spans="1:11" x14ac:dyDescent="0.25">
      <c r="A69" s="2" t="s">
        <v>297</v>
      </c>
      <c r="B69" s="2" t="s">
        <v>299</v>
      </c>
      <c r="C69" s="2" t="s">
        <v>304</v>
      </c>
      <c r="D69" s="18" t="s">
        <v>217</v>
      </c>
      <c r="E69" s="18">
        <v>27.5</v>
      </c>
      <c r="F69" s="18">
        <v>7.98</v>
      </c>
      <c r="G69" s="18" t="s">
        <v>6</v>
      </c>
      <c r="H69" s="18" t="s">
        <v>58</v>
      </c>
      <c r="I69" s="18" t="s">
        <v>129</v>
      </c>
      <c r="J69" s="18" t="s">
        <v>73</v>
      </c>
      <c r="K69" s="18">
        <v>59.1</v>
      </c>
    </row>
    <row r="70" spans="1:11" x14ac:dyDescent="0.25">
      <c r="A70" s="2" t="s">
        <v>297</v>
      </c>
      <c r="B70" s="2" t="s">
        <v>299</v>
      </c>
      <c r="C70" s="2" t="s">
        <v>305</v>
      </c>
      <c r="D70" s="18" t="s">
        <v>260</v>
      </c>
      <c r="E70" s="18">
        <v>30.2</v>
      </c>
      <c r="F70" s="18">
        <v>8.6</v>
      </c>
      <c r="G70" s="18" t="s">
        <v>6</v>
      </c>
      <c r="H70" s="18" t="s">
        <v>97</v>
      </c>
      <c r="I70" s="18" t="s">
        <v>290</v>
      </c>
      <c r="J70" s="18">
        <v>0</v>
      </c>
      <c r="K70" s="18" t="s">
        <v>102</v>
      </c>
    </row>
    <row r="71" spans="1:11" x14ac:dyDescent="0.25">
      <c r="A71" s="2" t="s">
        <v>297</v>
      </c>
      <c r="B71" s="2" t="s">
        <v>306</v>
      </c>
      <c r="C71" s="2" t="s">
        <v>307</v>
      </c>
      <c r="D71" s="18" t="s">
        <v>261</v>
      </c>
      <c r="E71" s="18">
        <v>20.2</v>
      </c>
      <c r="F71" s="18">
        <v>5.53</v>
      </c>
      <c r="G71" s="18">
        <v>0.17</v>
      </c>
      <c r="H71" s="18" t="s">
        <v>160</v>
      </c>
      <c r="I71" s="18" t="s">
        <v>225</v>
      </c>
      <c r="J71" s="18" t="s">
        <v>98</v>
      </c>
      <c r="K71" s="18">
        <v>52.6</v>
      </c>
    </row>
    <row r="72" spans="1:11" x14ac:dyDescent="0.25">
      <c r="A72" s="2" t="s">
        <v>297</v>
      </c>
      <c r="B72" s="2" t="s">
        <v>306</v>
      </c>
      <c r="C72" s="2" t="s">
        <v>308</v>
      </c>
      <c r="D72" s="18" t="s">
        <v>35</v>
      </c>
      <c r="E72" s="18">
        <v>40.6</v>
      </c>
      <c r="F72" s="18">
        <v>5.44</v>
      </c>
      <c r="G72" s="18" t="s">
        <v>6</v>
      </c>
      <c r="H72" s="18" t="s">
        <v>76</v>
      </c>
      <c r="I72" s="18" t="s">
        <v>164</v>
      </c>
      <c r="J72" s="18" t="s">
        <v>93</v>
      </c>
      <c r="K72" s="18">
        <v>26.1</v>
      </c>
    </row>
    <row r="73" spans="1:11" x14ac:dyDescent="0.25">
      <c r="A73" s="2" t="s">
        <v>297</v>
      </c>
      <c r="B73" s="2" t="s">
        <v>306</v>
      </c>
      <c r="C73" s="2" t="s">
        <v>309</v>
      </c>
      <c r="D73" s="18" t="s">
        <v>106</v>
      </c>
      <c r="E73" s="18">
        <v>38.299999999999997</v>
      </c>
      <c r="F73" s="18">
        <v>4.13</v>
      </c>
      <c r="G73" s="18" t="s">
        <v>6</v>
      </c>
      <c r="H73" s="18" t="s">
        <v>117</v>
      </c>
      <c r="I73" s="18" t="s">
        <v>64</v>
      </c>
      <c r="J73" s="18" t="s">
        <v>168</v>
      </c>
      <c r="K73" s="18">
        <v>35.4</v>
      </c>
    </row>
    <row r="74" spans="1:11" x14ac:dyDescent="0.25">
      <c r="A74" s="2" t="s">
        <v>297</v>
      </c>
      <c r="B74" s="2" t="s">
        <v>306</v>
      </c>
      <c r="C74" s="2" t="s">
        <v>310</v>
      </c>
      <c r="D74" s="18" t="s">
        <v>237</v>
      </c>
      <c r="E74" s="18">
        <v>53.3</v>
      </c>
      <c r="F74" s="18">
        <v>3.87</v>
      </c>
      <c r="G74" s="18" t="s">
        <v>6</v>
      </c>
      <c r="H74" s="18" t="s">
        <v>201</v>
      </c>
      <c r="I74" s="18" t="s">
        <v>219</v>
      </c>
      <c r="J74" s="18">
        <v>44.5</v>
      </c>
      <c r="K74" s="18">
        <v>29.7</v>
      </c>
    </row>
    <row r="75" spans="1:11" x14ac:dyDescent="0.25">
      <c r="A75" s="2" t="s">
        <v>297</v>
      </c>
      <c r="B75" s="2" t="s">
        <v>306</v>
      </c>
      <c r="C75" s="2" t="s">
        <v>311</v>
      </c>
      <c r="D75" s="18" t="s">
        <v>214</v>
      </c>
      <c r="E75" s="18">
        <v>30.1</v>
      </c>
      <c r="F75" s="18">
        <v>5.19</v>
      </c>
      <c r="G75" s="18" t="s">
        <v>6</v>
      </c>
      <c r="H75" s="18" t="s">
        <v>76</v>
      </c>
      <c r="I75" s="18" t="s">
        <v>118</v>
      </c>
      <c r="J75" s="18" t="s">
        <v>181</v>
      </c>
      <c r="K75" s="18">
        <v>39.6</v>
      </c>
    </row>
    <row r="76" spans="1:11" x14ac:dyDescent="0.25">
      <c r="A76" s="2" t="s">
        <v>313</v>
      </c>
      <c r="B76" s="2" t="s">
        <v>314</v>
      </c>
      <c r="C76" s="2" t="s">
        <v>312</v>
      </c>
      <c r="D76" s="18">
        <v>53.7</v>
      </c>
      <c r="E76" s="18">
        <v>87.6</v>
      </c>
      <c r="F76" s="18">
        <v>0.46</v>
      </c>
      <c r="G76" s="18" t="s">
        <v>6</v>
      </c>
      <c r="H76" s="18" t="s">
        <v>30</v>
      </c>
      <c r="I76" s="18" t="s">
        <v>51</v>
      </c>
      <c r="J76" s="18">
        <v>29.5</v>
      </c>
      <c r="K76" s="18">
        <v>10.8</v>
      </c>
    </row>
    <row r="77" spans="1:11" x14ac:dyDescent="0.25">
      <c r="A77" s="2" t="s">
        <v>313</v>
      </c>
      <c r="B77" s="2" t="s">
        <v>314</v>
      </c>
      <c r="C77" s="2" t="s">
        <v>315</v>
      </c>
      <c r="D77" s="18" t="s">
        <v>6</v>
      </c>
      <c r="E77" s="18">
        <v>0</v>
      </c>
      <c r="F77" s="18" t="s">
        <v>6</v>
      </c>
      <c r="G77" s="18" t="s">
        <v>6</v>
      </c>
      <c r="H77" s="18">
        <v>0</v>
      </c>
      <c r="I77" s="18">
        <v>0</v>
      </c>
      <c r="J77" s="18">
        <v>0</v>
      </c>
      <c r="K77" s="18" t="s">
        <v>6</v>
      </c>
    </row>
    <row r="78" spans="1:11" x14ac:dyDescent="0.25">
      <c r="A78" s="2" t="s">
        <v>313</v>
      </c>
      <c r="B78" s="2" t="s">
        <v>314</v>
      </c>
      <c r="C78" s="2" t="s">
        <v>316</v>
      </c>
      <c r="D78" s="18" t="s">
        <v>6</v>
      </c>
      <c r="E78" s="18" t="s">
        <v>54</v>
      </c>
      <c r="F78" s="18" t="s">
        <v>6</v>
      </c>
      <c r="G78" s="18" t="s">
        <v>6</v>
      </c>
      <c r="H78" s="18">
        <v>6.1000000000000004E-3</v>
      </c>
      <c r="I78" s="18">
        <v>0.22</v>
      </c>
      <c r="J78" s="18">
        <v>0.91</v>
      </c>
      <c r="K78" s="18" t="s">
        <v>6</v>
      </c>
    </row>
    <row r="79" spans="1:11" x14ac:dyDescent="0.25">
      <c r="A79" s="2" t="s">
        <v>313</v>
      </c>
      <c r="B79" s="2" t="s">
        <v>317</v>
      </c>
      <c r="C79" s="2" t="s">
        <v>318</v>
      </c>
      <c r="D79" s="18">
        <v>49.7</v>
      </c>
      <c r="E79" s="18">
        <v>87.1</v>
      </c>
      <c r="F79" s="18">
        <v>0.41</v>
      </c>
      <c r="G79" s="18" t="s">
        <v>6</v>
      </c>
      <c r="H79" s="18">
        <v>9.1199999999999992</v>
      </c>
      <c r="I79" s="18" t="s">
        <v>70</v>
      </c>
      <c r="J79" s="18">
        <v>4.62</v>
      </c>
      <c r="K79" s="18">
        <v>11.2</v>
      </c>
    </row>
    <row r="80" spans="1:11" x14ac:dyDescent="0.25">
      <c r="A80" s="2" t="s">
        <v>313</v>
      </c>
      <c r="B80" s="2" t="s">
        <v>317</v>
      </c>
      <c r="C80" s="2" t="s">
        <v>319</v>
      </c>
      <c r="D80" s="18">
        <v>0</v>
      </c>
      <c r="E80" s="18">
        <v>86.5</v>
      </c>
      <c r="F80" s="18">
        <v>0.48</v>
      </c>
      <c r="G80" s="18" t="s">
        <v>6</v>
      </c>
      <c r="H80" s="18" t="s">
        <v>30</v>
      </c>
      <c r="I80" s="18" t="s">
        <v>184</v>
      </c>
      <c r="J80" s="18">
        <v>1.5</v>
      </c>
      <c r="K80" s="18">
        <v>11.3</v>
      </c>
    </row>
    <row r="81" spans="1:11" x14ac:dyDescent="0.25">
      <c r="A81" s="2" t="s">
        <v>313</v>
      </c>
      <c r="B81" s="2" t="s">
        <v>317</v>
      </c>
      <c r="C81" s="2" t="s">
        <v>320</v>
      </c>
      <c r="D81" s="18">
        <v>0</v>
      </c>
      <c r="E81" s="18">
        <v>88.9</v>
      </c>
      <c r="F81" s="18">
        <v>0.4</v>
      </c>
      <c r="G81" s="18" t="s">
        <v>6</v>
      </c>
      <c r="H81" s="18">
        <v>25.6</v>
      </c>
      <c r="I81" s="18" t="s">
        <v>61</v>
      </c>
      <c r="J81" s="18">
        <v>42.5</v>
      </c>
      <c r="K81" s="18">
        <v>6.55</v>
      </c>
    </row>
    <row r="82" spans="1:11" x14ac:dyDescent="0.25">
      <c r="A82" s="2" t="s">
        <v>313</v>
      </c>
      <c r="B82" s="2" t="s">
        <v>321</v>
      </c>
      <c r="C82" s="2" t="s">
        <v>322</v>
      </c>
      <c r="D82" s="18" t="s">
        <v>55</v>
      </c>
      <c r="E82" s="18">
        <v>73.099999999999994</v>
      </c>
      <c r="F82" s="18">
        <v>0.12</v>
      </c>
      <c r="G82" s="18">
        <v>15.3</v>
      </c>
      <c r="H82" s="18" t="s">
        <v>99</v>
      </c>
      <c r="I82" s="18">
        <v>83.1</v>
      </c>
      <c r="J82" s="18">
        <v>10.9</v>
      </c>
      <c r="K82" s="18">
        <v>10.5</v>
      </c>
    </row>
    <row r="83" spans="1:11" x14ac:dyDescent="0.25">
      <c r="A83" s="2" t="s">
        <v>313</v>
      </c>
      <c r="B83" s="2" t="s">
        <v>321</v>
      </c>
      <c r="C83" s="2" t="s">
        <v>323</v>
      </c>
      <c r="D83" s="18">
        <v>65.599999999999994</v>
      </c>
      <c r="E83" s="18">
        <v>87.6</v>
      </c>
      <c r="F83" s="18" t="s">
        <v>6</v>
      </c>
      <c r="G83" s="18">
        <v>5.41</v>
      </c>
      <c r="H83" s="18" t="s">
        <v>45</v>
      </c>
      <c r="I83" s="18" t="s">
        <v>18</v>
      </c>
      <c r="J83" s="18" t="s">
        <v>59</v>
      </c>
      <c r="K83" s="18">
        <v>6.94</v>
      </c>
    </row>
    <row r="84" spans="1:11" x14ac:dyDescent="0.25">
      <c r="A84" s="2" t="s">
        <v>313</v>
      </c>
      <c r="B84" s="2" t="s">
        <v>321</v>
      </c>
      <c r="C84" s="2" t="s">
        <v>324</v>
      </c>
      <c r="D84" s="18">
        <v>75.3</v>
      </c>
      <c r="E84" s="18">
        <v>88.4</v>
      </c>
      <c r="F84" s="18">
        <v>0.1</v>
      </c>
      <c r="G84" s="18">
        <v>9.9</v>
      </c>
      <c r="H84" s="18" t="s">
        <v>31</v>
      </c>
      <c r="I84" s="18" t="s">
        <v>201</v>
      </c>
      <c r="J84" s="18">
        <v>1.41</v>
      </c>
      <c r="K84" s="18">
        <v>1.4</v>
      </c>
    </row>
    <row r="85" spans="1:11" x14ac:dyDescent="0.25">
      <c r="A85" s="2" t="s">
        <v>313</v>
      </c>
      <c r="B85" s="2" t="s">
        <v>321</v>
      </c>
      <c r="C85" s="2" t="s">
        <v>325</v>
      </c>
      <c r="D85" s="18">
        <v>81.7</v>
      </c>
      <c r="E85" s="18">
        <v>86.8</v>
      </c>
      <c r="F85" s="18">
        <v>0.3</v>
      </c>
      <c r="G85" s="18">
        <v>9.9</v>
      </c>
      <c r="H85" s="18" t="s">
        <v>31</v>
      </c>
      <c r="I85" s="18">
        <v>22.8</v>
      </c>
      <c r="J85" s="18">
        <v>1.93</v>
      </c>
      <c r="K85" s="18">
        <v>2.81</v>
      </c>
    </row>
    <row r="86" spans="1:11" x14ac:dyDescent="0.25">
      <c r="A86" s="2" t="s">
        <v>326</v>
      </c>
      <c r="B86" s="2" t="s">
        <v>327</v>
      </c>
      <c r="C86" s="2" t="s">
        <v>328</v>
      </c>
      <c r="D86" s="18" t="s">
        <v>289</v>
      </c>
      <c r="E86" s="18">
        <v>2.98</v>
      </c>
      <c r="F86" s="18">
        <v>6.14</v>
      </c>
      <c r="G86" s="18" t="s">
        <v>6</v>
      </c>
      <c r="H86" s="18" t="s">
        <v>187</v>
      </c>
      <c r="I86" s="18" t="s">
        <v>286</v>
      </c>
      <c r="J86" s="18" t="s">
        <v>86</v>
      </c>
      <c r="K86" s="18">
        <v>59.5</v>
      </c>
    </row>
    <row r="87" spans="1:11" x14ac:dyDescent="0.25">
      <c r="A87" s="2" t="s">
        <v>326</v>
      </c>
      <c r="B87" s="2" t="s">
        <v>327</v>
      </c>
      <c r="C87" s="2" t="s">
        <v>329</v>
      </c>
      <c r="D87" s="18" t="s">
        <v>204</v>
      </c>
      <c r="E87" s="18">
        <v>3.83</v>
      </c>
      <c r="F87" s="18">
        <v>3.7</v>
      </c>
      <c r="G87" s="18" t="s">
        <v>6</v>
      </c>
      <c r="H87" s="18" t="s">
        <v>86</v>
      </c>
      <c r="I87" s="18" t="s">
        <v>181</v>
      </c>
      <c r="J87" s="18" t="s">
        <v>197</v>
      </c>
      <c r="K87" s="18">
        <v>66.400000000000006</v>
      </c>
    </row>
    <row r="88" spans="1:11" x14ac:dyDescent="0.25">
      <c r="A88" s="2" t="s">
        <v>326</v>
      </c>
      <c r="B88" s="2" t="s">
        <v>327</v>
      </c>
      <c r="C88" s="2" t="s">
        <v>330</v>
      </c>
      <c r="D88" s="18" t="s">
        <v>166</v>
      </c>
      <c r="E88" s="18">
        <v>7.83</v>
      </c>
      <c r="F88" s="18">
        <v>3.88</v>
      </c>
      <c r="G88" s="18" t="s">
        <v>6</v>
      </c>
      <c r="H88" s="18" t="s">
        <v>211</v>
      </c>
      <c r="I88" s="18" t="s">
        <v>196</v>
      </c>
      <c r="J88" s="18" t="s">
        <v>197</v>
      </c>
      <c r="K88" s="18">
        <v>60.2</v>
      </c>
    </row>
    <row r="89" spans="1:11" x14ac:dyDescent="0.25">
      <c r="A89" s="2" t="s">
        <v>326</v>
      </c>
      <c r="B89" s="2" t="s">
        <v>327</v>
      </c>
      <c r="C89" s="2" t="s">
        <v>331</v>
      </c>
      <c r="D89" s="18" t="s">
        <v>153</v>
      </c>
      <c r="E89" s="18">
        <v>0.57999999999999996</v>
      </c>
      <c r="F89" s="18">
        <v>7.41</v>
      </c>
      <c r="G89" s="18" t="s">
        <v>6</v>
      </c>
      <c r="H89" s="18" t="s">
        <v>288</v>
      </c>
      <c r="I89" s="18" t="s">
        <v>280</v>
      </c>
      <c r="J89" s="18" t="s">
        <v>185</v>
      </c>
      <c r="K89" s="18">
        <v>52.9</v>
      </c>
    </row>
    <row r="90" spans="1:11" x14ac:dyDescent="0.25">
      <c r="A90" s="2" t="s">
        <v>326</v>
      </c>
      <c r="B90" s="2" t="s">
        <v>332</v>
      </c>
      <c r="C90" s="2" t="s">
        <v>333</v>
      </c>
      <c r="D90" s="18">
        <v>0</v>
      </c>
      <c r="E90" s="18">
        <v>3.97</v>
      </c>
      <c r="F90" s="18">
        <v>1.93</v>
      </c>
      <c r="G90" s="18" t="s">
        <v>6</v>
      </c>
      <c r="H90" s="18" t="s">
        <v>26</v>
      </c>
      <c r="I90" s="18">
        <v>68.400000000000006</v>
      </c>
      <c r="J90" s="18">
        <v>61.5</v>
      </c>
      <c r="K90" s="18">
        <v>88.4</v>
      </c>
    </row>
    <row r="91" spans="1:11" x14ac:dyDescent="0.25">
      <c r="A91" s="2" t="s">
        <v>326</v>
      </c>
      <c r="B91" s="2" t="s">
        <v>332</v>
      </c>
      <c r="C91" s="2" t="s">
        <v>334</v>
      </c>
      <c r="D91" s="18">
        <v>0</v>
      </c>
      <c r="E91" s="18">
        <v>3.13</v>
      </c>
      <c r="F91" s="18">
        <v>0.38</v>
      </c>
      <c r="G91" s="18" t="s">
        <v>6</v>
      </c>
      <c r="H91" s="18" t="s">
        <v>6</v>
      </c>
      <c r="I91" s="18" t="s">
        <v>33</v>
      </c>
      <c r="J91" s="18">
        <v>11.5</v>
      </c>
      <c r="K91" s="18">
        <v>88.2</v>
      </c>
    </row>
    <row r="92" spans="1:11" x14ac:dyDescent="0.25">
      <c r="A92" s="2" t="s">
        <v>326</v>
      </c>
      <c r="B92" s="2" t="s">
        <v>332</v>
      </c>
      <c r="C92" s="2" t="s">
        <v>335</v>
      </c>
      <c r="D92" s="18" t="s">
        <v>295</v>
      </c>
      <c r="E92" s="18">
        <v>15.4</v>
      </c>
      <c r="F92" s="18">
        <v>0.5</v>
      </c>
      <c r="G92" s="18" t="s">
        <v>6</v>
      </c>
      <c r="H92" s="18" t="s">
        <v>36</v>
      </c>
      <c r="I92" s="18" t="s">
        <v>97</v>
      </c>
      <c r="J92" s="18">
        <v>49.9</v>
      </c>
      <c r="K92" s="18">
        <v>81.599999999999994</v>
      </c>
    </row>
    <row r="93" spans="1:11" x14ac:dyDescent="0.25">
      <c r="A93" s="2" t="s">
        <v>326</v>
      </c>
      <c r="B93" s="2" t="s">
        <v>332</v>
      </c>
      <c r="C93" s="2" t="s">
        <v>336</v>
      </c>
      <c r="D93" s="18" t="s">
        <v>298</v>
      </c>
      <c r="E93" s="18" t="s">
        <v>51</v>
      </c>
      <c r="F93" s="18">
        <v>0.2</v>
      </c>
      <c r="G93" s="18" t="s">
        <v>6</v>
      </c>
      <c r="H93" s="18" t="s">
        <v>91</v>
      </c>
      <c r="I93" s="18" t="s">
        <v>63</v>
      </c>
      <c r="J93" s="18" t="s">
        <v>174</v>
      </c>
      <c r="K93" s="18">
        <v>82.7</v>
      </c>
    </row>
    <row r="94" spans="1:11" x14ac:dyDescent="0.25">
      <c r="A94" s="2" t="s">
        <v>338</v>
      </c>
      <c r="B94" s="2" t="s">
        <v>339</v>
      </c>
      <c r="C94" s="2" t="s">
        <v>337</v>
      </c>
      <c r="D94" s="18" t="s">
        <v>133</v>
      </c>
      <c r="E94" s="18">
        <v>51.3</v>
      </c>
      <c r="F94" s="18">
        <v>2.64</v>
      </c>
      <c r="G94" s="18" t="s">
        <v>6</v>
      </c>
      <c r="H94" s="18">
        <v>77.900000000000006</v>
      </c>
      <c r="I94" s="18" t="s">
        <v>105</v>
      </c>
      <c r="J94" s="18">
        <v>57.9</v>
      </c>
      <c r="K94" s="18">
        <v>32.4</v>
      </c>
    </row>
    <row r="95" spans="1:11" x14ac:dyDescent="0.25">
      <c r="A95" s="2" t="s">
        <v>338</v>
      </c>
      <c r="B95" s="2" t="s">
        <v>339</v>
      </c>
      <c r="C95" s="2" t="s">
        <v>340</v>
      </c>
      <c r="D95" s="18" t="s">
        <v>287</v>
      </c>
      <c r="E95" s="18">
        <v>35.200000000000003</v>
      </c>
      <c r="F95" s="18">
        <v>5.12</v>
      </c>
      <c r="G95" s="18" t="s">
        <v>6</v>
      </c>
      <c r="H95" s="18" t="s">
        <v>115</v>
      </c>
      <c r="I95" s="18" t="s">
        <v>159</v>
      </c>
      <c r="J95" s="18" t="s">
        <v>109</v>
      </c>
      <c r="K95" s="18">
        <v>35.799999999999997</v>
      </c>
    </row>
    <row r="96" spans="1:11" x14ac:dyDescent="0.25">
      <c r="A96" s="2" t="s">
        <v>338</v>
      </c>
      <c r="B96" s="2" t="s">
        <v>339</v>
      </c>
      <c r="C96" s="2" t="s">
        <v>341</v>
      </c>
      <c r="D96" s="18" t="s">
        <v>213</v>
      </c>
      <c r="E96" s="18">
        <v>41.3</v>
      </c>
      <c r="F96" s="18">
        <v>3.42</v>
      </c>
      <c r="G96" s="18" t="s">
        <v>6</v>
      </c>
      <c r="H96" s="18" t="s">
        <v>105</v>
      </c>
      <c r="I96" s="18">
        <v>26.4</v>
      </c>
      <c r="J96" s="18">
        <v>65.7</v>
      </c>
      <c r="K96" s="18">
        <v>33.4</v>
      </c>
    </row>
    <row r="97" spans="1:11" x14ac:dyDescent="0.25">
      <c r="A97" s="2" t="s">
        <v>338</v>
      </c>
      <c r="B97" s="2" t="s">
        <v>339</v>
      </c>
      <c r="C97" s="2" t="s">
        <v>342</v>
      </c>
      <c r="D97" s="18" t="s">
        <v>198</v>
      </c>
      <c r="E97" s="18">
        <v>43.7</v>
      </c>
      <c r="F97" s="18">
        <v>3.24</v>
      </c>
      <c r="G97" s="18" t="s">
        <v>6</v>
      </c>
      <c r="H97" s="18" t="s">
        <v>54</v>
      </c>
      <c r="I97" s="18" t="s">
        <v>212</v>
      </c>
      <c r="J97" s="18">
        <v>60.4</v>
      </c>
      <c r="K97" s="18">
        <v>38.1</v>
      </c>
    </row>
    <row r="98" spans="1:11" x14ac:dyDescent="0.25">
      <c r="A98" s="2" t="s">
        <v>338</v>
      </c>
      <c r="B98" s="2" t="s">
        <v>343</v>
      </c>
      <c r="C98" s="2" t="s">
        <v>344</v>
      </c>
      <c r="D98" s="18" t="s">
        <v>121</v>
      </c>
      <c r="E98" s="18">
        <v>50.9</v>
      </c>
      <c r="F98" s="18">
        <v>6.24</v>
      </c>
      <c r="G98" s="18">
        <v>0.15</v>
      </c>
      <c r="H98" s="18" t="s">
        <v>115</v>
      </c>
      <c r="I98" s="18" t="s">
        <v>84</v>
      </c>
      <c r="J98" s="18" t="s">
        <v>180</v>
      </c>
      <c r="K98" s="18">
        <v>26.5</v>
      </c>
    </row>
    <row r="99" spans="1:11" x14ac:dyDescent="0.25">
      <c r="A99" s="2" t="s">
        <v>338</v>
      </c>
      <c r="B99" s="2" t="s">
        <v>343</v>
      </c>
      <c r="C99" s="2" t="s">
        <v>345</v>
      </c>
      <c r="D99" s="18" t="s">
        <v>89</v>
      </c>
      <c r="E99" s="18">
        <v>73.599999999999994</v>
      </c>
      <c r="F99" s="18">
        <v>1.91</v>
      </c>
      <c r="G99" s="18" t="s">
        <v>6</v>
      </c>
      <c r="H99" s="18">
        <v>49.7</v>
      </c>
      <c r="I99" s="18" t="s">
        <v>103</v>
      </c>
      <c r="J99" s="18">
        <v>13.2</v>
      </c>
      <c r="K99" s="18">
        <v>18.399999999999999</v>
      </c>
    </row>
    <row r="100" spans="1:11" x14ac:dyDescent="0.25">
      <c r="A100" s="2" t="s">
        <v>338</v>
      </c>
      <c r="B100" s="2" t="s">
        <v>343</v>
      </c>
      <c r="C100" s="2" t="s">
        <v>346</v>
      </c>
      <c r="D100" s="18" t="s">
        <v>77</v>
      </c>
      <c r="E100" s="18" t="s">
        <v>238</v>
      </c>
      <c r="F100" s="18">
        <v>3.18</v>
      </c>
      <c r="G100" s="18" t="s">
        <v>6</v>
      </c>
      <c r="H100" s="18" t="s">
        <v>190</v>
      </c>
      <c r="I100" s="18" t="s">
        <v>89</v>
      </c>
      <c r="J100" s="18">
        <v>53.6</v>
      </c>
      <c r="K100" s="18">
        <v>40.5</v>
      </c>
    </row>
    <row r="101" spans="1:11" x14ac:dyDescent="0.25">
      <c r="A101" s="2" t="s">
        <v>338</v>
      </c>
      <c r="B101" s="2" t="s">
        <v>343</v>
      </c>
      <c r="C101" s="2" t="s">
        <v>347</v>
      </c>
      <c r="D101" s="18" t="s">
        <v>147</v>
      </c>
      <c r="E101" s="18">
        <v>54.4</v>
      </c>
      <c r="F101" s="18">
        <v>2.57</v>
      </c>
      <c r="G101" s="18" t="s">
        <v>6</v>
      </c>
      <c r="H101" s="18">
        <v>0</v>
      </c>
      <c r="I101" s="18">
        <v>0</v>
      </c>
      <c r="J101" s="18">
        <v>97.2</v>
      </c>
      <c r="K101" s="18">
        <v>32.6</v>
      </c>
    </row>
  </sheetData>
  <autoFilter ref="A1:J101" xr:uid="{00000000-0009-0000-0000-000000000000}"/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1F1D-CA57-4066-97C6-623E14EC97F8}">
  <dimension ref="A1:G11"/>
  <sheetViews>
    <sheetView workbookViewId="0">
      <pane xSplit="1" ySplit="11" topLeftCell="D12" activePane="bottomRight" state="frozenSplit"/>
      <selection activeCell="K23" sqref="K23"/>
      <selection pane="topRight" activeCell="K23" sqref="K23"/>
      <selection pane="bottomLeft" activeCell="K23" sqref="K23"/>
      <selection pane="bottomRight" activeCell="A5" sqref="A5"/>
    </sheetView>
  </sheetViews>
  <sheetFormatPr defaultColWidth="11.5546875" defaultRowHeight="12.6" x14ac:dyDescent="0.25"/>
  <cols>
    <col min="1" max="1" width="45.6640625" style="7" customWidth="1"/>
    <col min="2" max="2" width="20" style="7" customWidth="1"/>
    <col min="3" max="3" width="29" style="7" customWidth="1"/>
    <col min="4" max="4" width="43.6640625" style="7" customWidth="1"/>
    <col min="5" max="5" width="17.44140625" style="7" customWidth="1"/>
    <col min="6" max="6" width="33.109375" style="7" customWidth="1"/>
    <col min="7" max="7" width="35" style="7" customWidth="1"/>
    <col min="8" max="16384" width="11.5546875" style="7"/>
  </cols>
  <sheetData>
    <row r="1" spans="1:7" ht="26.4" x14ac:dyDescent="0.25">
      <c r="A1" s="11" t="s">
        <v>372</v>
      </c>
      <c r="B1" s="12" t="s">
        <v>375</v>
      </c>
      <c r="C1" s="12" t="s">
        <v>376</v>
      </c>
      <c r="D1" s="12" t="s">
        <v>377</v>
      </c>
      <c r="E1" s="12" t="s">
        <v>378</v>
      </c>
      <c r="F1" s="12" t="s">
        <v>379</v>
      </c>
      <c r="G1" s="12" t="s">
        <v>380</v>
      </c>
    </row>
    <row r="2" spans="1:7" ht="26.4" x14ac:dyDescent="0.25">
      <c r="A2" s="6" t="s">
        <v>313</v>
      </c>
      <c r="B2" s="13" t="s">
        <v>314</v>
      </c>
      <c r="C2" s="13" t="s">
        <v>363</v>
      </c>
      <c r="D2" s="13" t="s">
        <v>282</v>
      </c>
      <c r="E2" s="13" t="s">
        <v>339</v>
      </c>
      <c r="F2" s="13" t="s">
        <v>368</v>
      </c>
      <c r="G2" s="13" t="s">
        <v>370</v>
      </c>
    </row>
    <row r="3" spans="1:7" ht="13.2" x14ac:dyDescent="0.25">
      <c r="A3" s="6" t="s">
        <v>357</v>
      </c>
      <c r="B3" s="13" t="s">
        <v>361</v>
      </c>
      <c r="C3" s="13" t="s">
        <v>65</v>
      </c>
      <c r="D3" s="13" t="s">
        <v>291</v>
      </c>
      <c r="E3" s="13" t="s">
        <v>367</v>
      </c>
      <c r="F3" s="13" t="s">
        <v>369</v>
      </c>
      <c r="G3" s="13" t="s">
        <v>371</v>
      </c>
    </row>
    <row r="4" spans="1:7" ht="13.2" x14ac:dyDescent="0.25">
      <c r="A4" s="6" t="s">
        <v>402</v>
      </c>
      <c r="B4" s="13" t="s">
        <v>362</v>
      </c>
      <c r="C4" s="13" t="s">
        <v>364</v>
      </c>
      <c r="D4" s="14"/>
      <c r="E4" s="14"/>
      <c r="F4" s="14"/>
      <c r="G4" s="14"/>
    </row>
    <row r="5" spans="1:7" ht="13.2" x14ac:dyDescent="0.25">
      <c r="A5" s="6" t="s">
        <v>358</v>
      </c>
      <c r="B5" s="14"/>
      <c r="C5" s="13" t="s">
        <v>365</v>
      </c>
      <c r="D5" s="14"/>
      <c r="E5" s="14"/>
      <c r="F5" s="14"/>
      <c r="G5" s="14"/>
    </row>
    <row r="6" spans="1:7" ht="13.2" x14ac:dyDescent="0.25">
      <c r="A6" s="6" t="s">
        <v>359</v>
      </c>
      <c r="B6" s="14"/>
      <c r="C6" s="13" t="s">
        <v>240</v>
      </c>
      <c r="D6" s="14"/>
      <c r="E6" s="14"/>
      <c r="F6" s="14"/>
      <c r="G6" s="14"/>
    </row>
    <row r="7" spans="1:7" ht="13.2" x14ac:dyDescent="0.25">
      <c r="A7" s="6" t="s">
        <v>360</v>
      </c>
      <c r="B7" s="14"/>
      <c r="C7" s="13" t="s">
        <v>366</v>
      </c>
      <c r="D7" s="14"/>
      <c r="E7" s="14"/>
      <c r="F7" s="14"/>
      <c r="G7" s="14"/>
    </row>
    <row r="8" spans="1:7" ht="13.2" x14ac:dyDescent="0.25">
      <c r="A8" s="6"/>
      <c r="B8" s="14"/>
      <c r="C8" s="14"/>
      <c r="D8" s="14"/>
      <c r="E8" s="14"/>
      <c r="F8" s="14"/>
      <c r="G8" s="14"/>
    </row>
    <row r="9" spans="1:7" x14ac:dyDescent="0.25">
      <c r="B9" s="14"/>
      <c r="C9" s="14"/>
      <c r="E9" s="14"/>
      <c r="G9" s="14"/>
    </row>
    <row r="10" spans="1:7" x14ac:dyDescent="0.25">
      <c r="B10" s="14"/>
      <c r="C10" s="14"/>
      <c r="E10" s="14"/>
    </row>
    <row r="11" spans="1:7" x14ac:dyDescent="0.25">
      <c r="B11" s="14"/>
      <c r="C11" s="14"/>
      <c r="E11" s="1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55F7-5FB0-4382-A8EB-15C63D098B67}">
  <dimension ref="A1:B5"/>
  <sheetViews>
    <sheetView workbookViewId="0">
      <pane ySplit="1" topLeftCell="A2" activePane="bottomLeft" state="frozen"/>
      <selection activeCell="K23" sqref="K23"/>
      <selection pane="bottomLeft" activeCell="A6" sqref="A6:B12"/>
    </sheetView>
  </sheetViews>
  <sheetFormatPr defaultColWidth="11.5546875" defaultRowHeight="12.6" x14ac:dyDescent="0.25"/>
  <cols>
    <col min="1" max="1" width="27.6640625" style="7" customWidth="1"/>
    <col min="2" max="2" width="27.44140625" style="7" customWidth="1"/>
  </cols>
  <sheetData>
    <row r="1" spans="1:2" ht="26.4" x14ac:dyDescent="0.25">
      <c r="A1" s="9" t="s">
        <v>381</v>
      </c>
      <c r="B1" s="9" t="s">
        <v>382</v>
      </c>
    </row>
    <row r="2" spans="1:2" ht="13.2" x14ac:dyDescent="0.25">
      <c r="A2" s="6" t="s">
        <v>328</v>
      </c>
      <c r="B2" s="6" t="s">
        <v>333</v>
      </c>
    </row>
    <row r="3" spans="1:2" ht="26.4" x14ac:dyDescent="0.25">
      <c r="A3" s="6" t="s">
        <v>329</v>
      </c>
      <c r="B3" s="6" t="s">
        <v>334</v>
      </c>
    </row>
    <row r="4" spans="1:2" ht="26.4" x14ac:dyDescent="0.25">
      <c r="A4" s="6" t="s">
        <v>330</v>
      </c>
      <c r="B4" s="6" t="s">
        <v>335</v>
      </c>
    </row>
    <row r="5" spans="1:2" ht="13.2" x14ac:dyDescent="0.25">
      <c r="A5" s="6" t="s">
        <v>331</v>
      </c>
      <c r="B5" s="6" t="s">
        <v>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AC24-306A-4EAC-876E-E1D070163BF0}">
  <dimension ref="A1:B6"/>
  <sheetViews>
    <sheetView workbookViewId="0">
      <pane ySplit="1" topLeftCell="A2" activePane="bottomLeft" state="frozen"/>
      <selection activeCell="K23" sqref="K23"/>
      <selection pane="bottomLeft" activeCell="B9" sqref="B9"/>
    </sheetView>
  </sheetViews>
  <sheetFormatPr defaultColWidth="11.5546875" defaultRowHeight="12.6" x14ac:dyDescent="0.25"/>
  <cols>
    <col min="1" max="1" width="24.33203125" style="7" customWidth="1"/>
    <col min="2" max="2" width="26.44140625" style="7" customWidth="1"/>
  </cols>
  <sheetData>
    <row r="1" spans="1:2" ht="26.4" x14ac:dyDescent="0.25">
      <c r="A1" s="9" t="s">
        <v>383</v>
      </c>
      <c r="B1" s="9" t="s">
        <v>384</v>
      </c>
    </row>
    <row r="2" spans="1:2" ht="13.2" x14ac:dyDescent="0.25">
      <c r="A2" s="6" t="s">
        <v>300</v>
      </c>
      <c r="B2" s="6" t="s">
        <v>307</v>
      </c>
    </row>
    <row r="3" spans="1:2" ht="39.6" x14ac:dyDescent="0.25">
      <c r="A3" s="6" t="s">
        <v>301</v>
      </c>
      <c r="B3" s="6" t="s">
        <v>308</v>
      </c>
    </row>
    <row r="4" spans="1:2" ht="52.8" x14ac:dyDescent="0.25">
      <c r="A4" s="6" t="s">
        <v>303</v>
      </c>
      <c r="B4" s="6" t="s">
        <v>309</v>
      </c>
    </row>
    <row r="5" spans="1:2" ht="26.4" x14ac:dyDescent="0.25">
      <c r="A5" s="6" t="s">
        <v>304</v>
      </c>
      <c r="B5" s="6" t="s">
        <v>310</v>
      </c>
    </row>
    <row r="6" spans="1:2" ht="26.4" x14ac:dyDescent="0.25">
      <c r="A6" s="6" t="s">
        <v>305</v>
      </c>
      <c r="B6" s="6" t="s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0903-DF06-4AA3-858A-1B3733FCA363}">
  <dimension ref="A1:C124"/>
  <sheetViews>
    <sheetView workbookViewId="0">
      <pane ySplit="1" topLeftCell="A2" activePane="bottomLeft" state="frozen"/>
      <selection activeCell="K23" sqref="K23"/>
      <selection pane="bottomLeft" activeCell="B8" sqref="B8"/>
    </sheetView>
  </sheetViews>
  <sheetFormatPr defaultColWidth="11.5546875" defaultRowHeight="12.6" x14ac:dyDescent="0.25"/>
  <cols>
    <col min="1" max="1" width="26" style="8" customWidth="1"/>
    <col min="2" max="2" width="24.33203125" style="8" customWidth="1"/>
    <col min="3" max="3" width="20.44140625" style="8" customWidth="1"/>
    <col min="4" max="16384" width="11.5546875" style="8"/>
  </cols>
  <sheetData>
    <row r="1" spans="1:3" ht="26.4" x14ac:dyDescent="0.25">
      <c r="A1" s="9" t="s">
        <v>385</v>
      </c>
      <c r="B1" s="9" t="s">
        <v>386</v>
      </c>
      <c r="C1" s="9" t="s">
        <v>387</v>
      </c>
    </row>
    <row r="2" spans="1:3" ht="26.4" x14ac:dyDescent="0.25">
      <c r="A2" s="9" t="s">
        <v>312</v>
      </c>
      <c r="B2" s="6" t="s">
        <v>318</v>
      </c>
      <c r="C2" s="6" t="s">
        <v>322</v>
      </c>
    </row>
    <row r="3" spans="1:3" ht="26.4" x14ac:dyDescent="0.25">
      <c r="A3" s="6" t="s">
        <v>315</v>
      </c>
      <c r="B3" s="6" t="s">
        <v>319</v>
      </c>
      <c r="C3" s="6" t="s">
        <v>323</v>
      </c>
    </row>
    <row r="4" spans="1:3" ht="39.6" x14ac:dyDescent="0.25">
      <c r="A4" s="6" t="s">
        <v>316</v>
      </c>
      <c r="B4" s="6" t="s">
        <v>320</v>
      </c>
      <c r="C4" s="6" t="s">
        <v>324</v>
      </c>
    </row>
    <row r="5" spans="1:3" ht="13.2" x14ac:dyDescent="0.25">
      <c r="A5" s="7"/>
      <c r="C5" s="6" t="s">
        <v>325</v>
      </c>
    </row>
    <row r="6" spans="1:3" x14ac:dyDescent="0.25">
      <c r="A6" s="7"/>
    </row>
    <row r="7" spans="1:3" x14ac:dyDescent="0.25">
      <c r="A7" s="7"/>
    </row>
    <row r="8" spans="1:3" x14ac:dyDescent="0.25">
      <c r="A8" s="7"/>
    </row>
    <row r="9" spans="1:3" x14ac:dyDescent="0.25">
      <c r="A9" s="7"/>
    </row>
    <row r="10" spans="1:3" x14ac:dyDescent="0.25">
      <c r="A10" s="7"/>
    </row>
    <row r="11" spans="1:3" x14ac:dyDescent="0.25">
      <c r="A11" s="7"/>
    </row>
    <row r="12" spans="1:3" x14ac:dyDescent="0.25">
      <c r="A12" s="7"/>
    </row>
    <row r="13" spans="1:3" x14ac:dyDescent="0.25">
      <c r="A13" s="7"/>
    </row>
    <row r="14" spans="1:3" x14ac:dyDescent="0.25">
      <c r="A14" s="7"/>
    </row>
    <row r="15" spans="1:3" x14ac:dyDescent="0.25">
      <c r="A15" s="7"/>
    </row>
    <row r="16" spans="1:3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2" x14ac:dyDescent="0.25">
      <c r="A33" s="7"/>
    </row>
    <row r="34" spans="1:2" x14ac:dyDescent="0.25">
      <c r="A34" s="7"/>
    </row>
    <row r="35" spans="1:2" x14ac:dyDescent="0.25">
      <c r="A35" s="7"/>
    </row>
    <row r="45" spans="1:2" x14ac:dyDescent="0.25">
      <c r="B45" s="7"/>
    </row>
    <row r="46" spans="1:2" x14ac:dyDescent="0.25">
      <c r="B46" s="7"/>
    </row>
    <row r="47" spans="1:2" x14ac:dyDescent="0.25">
      <c r="B47" s="7"/>
    </row>
    <row r="48" spans="1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9CB6-11C3-4CDB-92AE-E04965B2350F}">
  <dimension ref="A1:F11"/>
  <sheetViews>
    <sheetView workbookViewId="0">
      <pane ySplit="1" topLeftCell="A5" activePane="bottomLeft" state="frozen"/>
      <selection activeCell="K23" sqref="K23"/>
      <selection pane="bottomLeft" activeCell="B13" sqref="B13"/>
    </sheetView>
  </sheetViews>
  <sheetFormatPr defaultColWidth="11.5546875" defaultRowHeight="12.6" x14ac:dyDescent="0.25"/>
  <cols>
    <col min="1" max="1" width="23.33203125" style="7" customWidth="1"/>
    <col min="2" max="2" width="24.109375" style="7" customWidth="1"/>
    <col min="3" max="3" width="26.33203125" style="7" customWidth="1"/>
    <col min="4" max="4" width="22.21875" style="16" customWidth="1"/>
    <col min="5" max="5" width="21.5546875" style="7" customWidth="1"/>
    <col min="6" max="6" width="26.5546875" style="7" customWidth="1"/>
    <col min="7" max="16384" width="11.5546875" style="10"/>
  </cols>
  <sheetData>
    <row r="1" spans="1:6" ht="39.6" x14ac:dyDescent="0.25">
      <c r="A1" s="9" t="s">
        <v>388</v>
      </c>
      <c r="B1" s="5" t="s">
        <v>389</v>
      </c>
      <c r="C1" s="9" t="s">
        <v>390</v>
      </c>
      <c r="D1" s="9" t="s">
        <v>391</v>
      </c>
      <c r="E1" s="5" t="s">
        <v>392</v>
      </c>
      <c r="F1" s="9" t="s">
        <v>393</v>
      </c>
    </row>
    <row r="2" spans="1:6" ht="39.6" x14ac:dyDescent="0.25">
      <c r="A2" s="6" t="s">
        <v>5</v>
      </c>
      <c r="B2" s="6" t="s">
        <v>66</v>
      </c>
      <c r="C2" s="6" t="s">
        <v>135</v>
      </c>
      <c r="D2" s="15" t="s">
        <v>216</v>
      </c>
      <c r="E2" s="6" t="s">
        <v>241</v>
      </c>
      <c r="F2" s="6" t="s">
        <v>263</v>
      </c>
    </row>
    <row r="3" spans="1:6" ht="39.6" x14ac:dyDescent="0.25">
      <c r="A3" s="6" t="s">
        <v>12</v>
      </c>
      <c r="B3" s="6" t="s">
        <v>72</v>
      </c>
      <c r="C3" s="6" t="s">
        <v>138</v>
      </c>
      <c r="D3" s="15" t="s">
        <v>220</v>
      </c>
      <c r="E3" s="6" t="s">
        <v>244</v>
      </c>
      <c r="F3" s="6" t="s">
        <v>266</v>
      </c>
    </row>
    <row r="4" spans="1:6" ht="39.6" x14ac:dyDescent="0.25">
      <c r="A4" s="6" t="s">
        <v>15</v>
      </c>
      <c r="B4" s="6" t="s">
        <v>74</v>
      </c>
      <c r="C4" s="6" t="s">
        <v>140</v>
      </c>
      <c r="D4" s="15" t="s">
        <v>222</v>
      </c>
      <c r="E4" s="6" t="s">
        <v>246</v>
      </c>
      <c r="F4" s="6" t="s">
        <v>268</v>
      </c>
    </row>
    <row r="5" spans="1:6" ht="39.6" x14ac:dyDescent="0.25">
      <c r="A5" s="6" t="s">
        <v>20</v>
      </c>
      <c r="B5" s="6" t="s">
        <v>78</v>
      </c>
      <c r="C5" s="6" t="s">
        <v>141</v>
      </c>
      <c r="D5" s="15" t="s">
        <v>224</v>
      </c>
      <c r="E5" s="6" t="s">
        <v>248</v>
      </c>
      <c r="F5" s="6" t="s">
        <v>269</v>
      </c>
    </row>
    <row r="6" spans="1:6" ht="26.4" x14ac:dyDescent="0.25">
      <c r="A6" s="6" t="s">
        <v>23</v>
      </c>
      <c r="B6" s="6" t="s">
        <v>81</v>
      </c>
      <c r="C6" s="6" t="s">
        <v>145</v>
      </c>
      <c r="D6" s="15" t="s">
        <v>226</v>
      </c>
      <c r="E6" s="6" t="s">
        <v>250</v>
      </c>
      <c r="F6" s="6" t="s">
        <v>271</v>
      </c>
    </row>
    <row r="7" spans="1:6" ht="39.6" x14ac:dyDescent="0.25">
      <c r="A7" s="6" t="s">
        <v>32</v>
      </c>
      <c r="B7" s="6" t="s">
        <v>85</v>
      </c>
      <c r="C7" s="6" t="s">
        <v>149</v>
      </c>
      <c r="D7" s="15" t="s">
        <v>228</v>
      </c>
      <c r="E7" s="6" t="s">
        <v>251</v>
      </c>
      <c r="F7" s="6" t="s">
        <v>273</v>
      </c>
    </row>
    <row r="8" spans="1:6" ht="39.6" x14ac:dyDescent="0.25">
      <c r="A8" s="6" t="s">
        <v>37</v>
      </c>
      <c r="B8" s="6" t="s">
        <v>90</v>
      </c>
      <c r="C8" s="6" t="s">
        <v>150</v>
      </c>
      <c r="D8" s="15" t="s">
        <v>230</v>
      </c>
      <c r="E8" s="6" t="s">
        <v>253</v>
      </c>
      <c r="F8" s="6" t="s">
        <v>274</v>
      </c>
    </row>
    <row r="9" spans="1:6" ht="39.6" x14ac:dyDescent="0.25">
      <c r="A9" s="6" t="s">
        <v>40</v>
      </c>
      <c r="B9" s="6" t="s">
        <v>94</v>
      </c>
      <c r="C9" s="6" t="s">
        <v>152</v>
      </c>
      <c r="D9" s="15" t="s">
        <v>232</v>
      </c>
      <c r="E9" s="6" t="s">
        <v>255</v>
      </c>
      <c r="F9" s="6" t="s">
        <v>275</v>
      </c>
    </row>
    <row r="10" spans="1:6" ht="26.4" x14ac:dyDescent="0.25">
      <c r="A10" s="6" t="s">
        <v>43</v>
      </c>
      <c r="B10" s="6" t="s">
        <v>95</v>
      </c>
      <c r="C10" s="6" t="s">
        <v>155</v>
      </c>
      <c r="D10" s="15" t="s">
        <v>233</v>
      </c>
      <c r="E10" s="6" t="s">
        <v>257</v>
      </c>
      <c r="F10" s="6" t="s">
        <v>276</v>
      </c>
    </row>
    <row r="11" spans="1:6" ht="39.6" x14ac:dyDescent="0.25">
      <c r="D11" s="2" t="s">
        <v>235</v>
      </c>
      <c r="E11" s="6" t="s">
        <v>259</v>
      </c>
      <c r="F11" s="6" t="s">
        <v>277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BDD8-028A-4356-8607-FD0CC9BB4F78}">
  <dimension ref="A1:B4"/>
  <sheetViews>
    <sheetView workbookViewId="0">
      <pane ySplit="1" topLeftCell="A2" activePane="bottomLeft" state="frozen"/>
      <selection activeCell="K23" sqref="K23"/>
      <selection pane="bottomLeft" activeCell="B28" sqref="B28"/>
    </sheetView>
  </sheetViews>
  <sheetFormatPr defaultColWidth="11.5546875" defaultRowHeight="12.6" x14ac:dyDescent="0.25"/>
  <cols>
    <col min="1" max="1" width="19.109375" style="7" customWidth="1"/>
    <col min="2" max="2" width="22.5546875" style="7" customWidth="1"/>
    <col min="3" max="16384" width="11.5546875" style="8"/>
  </cols>
  <sheetData>
    <row r="1" spans="1:2" ht="26.4" x14ac:dyDescent="0.25">
      <c r="A1" s="5" t="s">
        <v>394</v>
      </c>
      <c r="B1" s="9" t="s">
        <v>395</v>
      </c>
    </row>
    <row r="2" spans="1:2" ht="13.2" x14ac:dyDescent="0.25">
      <c r="A2" s="6" t="s">
        <v>283</v>
      </c>
      <c r="B2" s="6" t="s">
        <v>292</v>
      </c>
    </row>
    <row r="3" spans="1:2" ht="13.2" x14ac:dyDescent="0.25">
      <c r="A3" s="6" t="s">
        <v>284</v>
      </c>
      <c r="B3" s="6" t="s">
        <v>293</v>
      </c>
    </row>
    <row r="4" spans="1:2" ht="13.2" x14ac:dyDescent="0.25">
      <c r="A4" s="6" t="s">
        <v>285</v>
      </c>
      <c r="B4" s="6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6030-F7B2-427E-828D-0D02E84A26D4}">
  <dimension ref="A1:B5"/>
  <sheetViews>
    <sheetView workbookViewId="0">
      <pane ySplit="1" topLeftCell="A2" activePane="bottomLeft" state="frozen"/>
      <selection activeCell="K23" sqref="K23"/>
      <selection pane="bottomLeft" activeCell="A6" sqref="A6:B16"/>
    </sheetView>
  </sheetViews>
  <sheetFormatPr defaultColWidth="11.5546875" defaultRowHeight="12.6" x14ac:dyDescent="0.25"/>
  <cols>
    <col min="1" max="1" width="24.6640625" style="7" customWidth="1"/>
    <col min="2" max="2" width="21.5546875" style="7" customWidth="1"/>
    <col min="3" max="16384" width="11.5546875" style="10"/>
  </cols>
  <sheetData>
    <row r="1" spans="1:2" ht="26.4" x14ac:dyDescent="0.25">
      <c r="A1" s="5" t="s">
        <v>378</v>
      </c>
      <c r="B1" s="9" t="s">
        <v>396</v>
      </c>
    </row>
    <row r="2" spans="1:2" ht="26.4" x14ac:dyDescent="0.25">
      <c r="A2" s="2" t="s">
        <v>337</v>
      </c>
      <c r="B2" s="6" t="s">
        <v>344</v>
      </c>
    </row>
    <row r="3" spans="1:2" ht="13.2" x14ac:dyDescent="0.25">
      <c r="A3" s="6" t="s">
        <v>340</v>
      </c>
      <c r="B3" s="6" t="s">
        <v>345</v>
      </c>
    </row>
    <row r="4" spans="1:2" ht="39.6" x14ac:dyDescent="0.25">
      <c r="A4" s="6" t="s">
        <v>341</v>
      </c>
      <c r="B4" s="6" t="s">
        <v>346</v>
      </c>
    </row>
    <row r="5" spans="1:2" ht="26.4" x14ac:dyDescent="0.25">
      <c r="A5" s="6" t="s">
        <v>342</v>
      </c>
      <c r="B5" s="6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25</vt:i4>
      </vt:variant>
    </vt:vector>
  </HeadingPairs>
  <TitlesOfParts>
    <vt:vector size="34" baseType="lpstr">
      <vt:lpstr>Calculateur</vt:lpstr>
      <vt:lpstr>compo</vt:lpstr>
      <vt:lpstr>GroupAliment</vt:lpstr>
      <vt:lpstr>produits sucrés</vt:lpstr>
      <vt:lpstr>produits céréaliers</vt:lpstr>
      <vt:lpstr>boissons</vt:lpstr>
      <vt:lpstr>entrées et plats composés</vt:lpstr>
      <vt:lpstr>fruits, légumes, légumineuses e</vt:lpstr>
      <vt:lpstr>glaces et sorbets</vt:lpstr>
      <vt:lpstr>boisson_alcoolisées</vt:lpstr>
      <vt:lpstr>boissons</vt:lpstr>
      <vt:lpstr>boissons_sans_alcool</vt:lpstr>
      <vt:lpstr>chocolats_et_produits_à_base_de_chocolat</vt:lpstr>
      <vt:lpstr>compo</vt:lpstr>
      <vt:lpstr>confiseries_non_chocolatées</vt:lpstr>
      <vt:lpstr>desserts_glacés</vt:lpstr>
      <vt:lpstr>eaux</vt:lpstr>
      <vt:lpstr>entrées_et_plats_composés</vt:lpstr>
      <vt:lpstr>feuilletées_et_autres_entrées</vt:lpstr>
      <vt:lpstr>fruits</vt:lpstr>
      <vt:lpstr>fruits_légumes_légumineuses_et_oléagineux</vt:lpstr>
      <vt:lpstr>gâteaux_et_pâtisseries</vt:lpstr>
      <vt:lpstr>glaces</vt:lpstr>
      <vt:lpstr>glaces_et_sorbets</vt:lpstr>
      <vt:lpstr>GroupAliment</vt:lpstr>
      <vt:lpstr>légumes</vt:lpstr>
      <vt:lpstr>pains_et_viennoiseries</vt:lpstr>
      <vt:lpstr>pizzas_tartes_et_crêpes_salées</vt:lpstr>
      <vt:lpstr>plats_composés</vt:lpstr>
      <vt:lpstr>produits_céréaliers</vt:lpstr>
      <vt:lpstr>produits_sucrés</vt:lpstr>
      <vt:lpstr>salades_composées_et_crudités</vt:lpstr>
      <vt:lpstr>sandwichs</vt:lpstr>
      <vt:lpstr>soupes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 Sidamo</dc:creator>
  <cp:lastModifiedBy>LENOVO</cp:lastModifiedBy>
  <dcterms:created xsi:type="dcterms:W3CDTF">2020-04-13T14:47:01Z</dcterms:created>
  <dcterms:modified xsi:type="dcterms:W3CDTF">2020-11-14T12:19:22Z</dcterms:modified>
</cp:coreProperties>
</file>