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bjective" sheetId="1" state="visible" r:id="rId2"/>
    <sheet name="w" sheetId="2" state="visible" r:id="rId3"/>
    <sheet name="diffusion" sheetId="3" state="visible" r:id="rId4"/>
    <sheet name="ext" sheetId="4" state="visible" r:id="rId5"/>
    <sheet name="km" sheetId="5" state="visible" r:id="rId6"/>
    <sheet name="kcat" sheetId="6" state="visible" r:id="rId7"/>
    <sheet name="keq" sheetId="7" state="visible" r:id="rId8"/>
    <sheet name="wmetab" sheetId="8" state="visible" r:id="rId9"/>
    <sheet name="km_ML" sheetId="9" state="visible" r:id="rId10"/>
    <sheet name="Kcat_ML" sheetId="10" state="visible" r:id="rId11"/>
    <sheet name="Kcat_brenda_ML" sheetId="11" state="visible" r:id="rId12"/>
    <sheet name="kcat2023" sheetId="12" state="visible" r:id="rId13"/>
    <sheet name="keq_equilibrator" sheetId="13" state="visible" r:id="rId14"/>
    <sheet name="invx" sheetId="14" state="visible" r:id="rId15"/>
    <sheet name="km_test" sheetId="15" state="visible" r:id="rId16"/>
    <sheet name="w_anc" sheetId="16" state="visible" r:id="rId17"/>
    <sheet name="Feuille16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<sst xmlns="http://schemas.openxmlformats.org/spreadsheetml/2006/main" count="2407" uniqueCount="850">
  <si>
    <t xml:space="preserve">ack</t>
  </si>
  <si>
    <t xml:space="preserve">acn</t>
  </si>
  <si>
    <t xml:space="preserve">ada</t>
  </si>
  <si>
    <t xml:space="preserve">adh</t>
  </si>
  <si>
    <t xml:space="preserve">ald</t>
  </si>
  <si>
    <t xml:space="preserve">atp-synth</t>
  </si>
  <si>
    <t xml:space="preserve">biomass</t>
  </si>
  <si>
    <t xml:space="preserve">csn</t>
  </si>
  <si>
    <t xml:space="preserve">cytbd</t>
  </si>
  <si>
    <t xml:space="preserve">eda</t>
  </si>
  <si>
    <t xml:space="preserve">edd</t>
  </si>
  <si>
    <t xml:space="preserve">ex-ace</t>
  </si>
  <si>
    <t xml:space="preserve">ex-co2</t>
  </si>
  <si>
    <t xml:space="preserve">ex-etoh</t>
  </si>
  <si>
    <t xml:space="preserve">ex-for</t>
  </si>
  <si>
    <t xml:space="preserve">ex-h2o</t>
  </si>
  <si>
    <t xml:space="preserve">ex-lac</t>
  </si>
  <si>
    <t xml:space="preserve">ex-o2</t>
  </si>
  <si>
    <t xml:space="preserve">ex-P</t>
  </si>
  <si>
    <t xml:space="preserve">ex-suc</t>
  </si>
  <si>
    <t xml:space="preserve">fbp</t>
  </si>
  <si>
    <t xml:space="preserve">frd</t>
  </si>
  <si>
    <t xml:space="preserve">fum</t>
  </si>
  <si>
    <t xml:space="preserve">gap</t>
  </si>
  <si>
    <t xml:space="preserve">gdh</t>
  </si>
  <si>
    <t xml:space="preserve">glh</t>
  </si>
  <si>
    <t xml:space="preserve">gln</t>
  </si>
  <si>
    <t xml:space="preserve">glt</t>
  </si>
  <si>
    <t xml:space="preserve">icd</t>
  </si>
  <si>
    <t xml:space="preserve">icl</t>
  </si>
  <si>
    <t xml:space="preserve">kgd</t>
  </si>
  <si>
    <t xml:space="preserve">ldh</t>
  </si>
  <si>
    <t xml:space="preserve">mas</t>
  </si>
  <si>
    <t xml:space="preserve">mdh</t>
  </si>
  <si>
    <t xml:space="preserve">me</t>
  </si>
  <si>
    <t xml:space="preserve">nad-thd</t>
  </si>
  <si>
    <t xml:space="preserve">nadh-dh</t>
  </si>
  <si>
    <t xml:space="preserve">pdh</t>
  </si>
  <si>
    <t xml:space="preserve">pfk</t>
  </si>
  <si>
    <t xml:space="preserve">pfl</t>
  </si>
  <si>
    <t xml:space="preserve">pgd</t>
  </si>
  <si>
    <t xml:space="preserve">pgh</t>
  </si>
  <si>
    <t xml:space="preserve">pgi</t>
  </si>
  <si>
    <t xml:space="preserve">pgk</t>
  </si>
  <si>
    <t xml:space="preserve">pgm</t>
  </si>
  <si>
    <t xml:space="preserve">ppc</t>
  </si>
  <si>
    <t xml:space="preserve">ppck</t>
  </si>
  <si>
    <t xml:space="preserve">pta</t>
  </si>
  <si>
    <t xml:space="preserve">pts</t>
  </si>
  <si>
    <t xml:space="preserve">pyk</t>
  </si>
  <si>
    <t xml:space="preserve">rpe</t>
  </si>
  <si>
    <t xml:space="preserve">rpi</t>
  </si>
  <si>
    <t xml:space="preserve">scs</t>
  </si>
  <si>
    <t xml:space="preserve">sdh</t>
  </si>
  <si>
    <t xml:space="preserve">tal</t>
  </si>
  <si>
    <t xml:space="preserve">tim</t>
  </si>
  <si>
    <t xml:space="preserve">tkt1</t>
  </si>
  <si>
    <t xml:space="preserve">tkt2</t>
  </si>
  <si>
    <t xml:space="preserve">zwf</t>
  </si>
  <si>
    <t xml:space="preserve">ACETATE-ext</t>
  </si>
  <si>
    <t xml:space="preserve">BIOMASS</t>
  </si>
  <si>
    <t xml:space="preserve">CO2-ext</t>
  </si>
  <si>
    <t xml:space="preserve">ETOH-ext</t>
  </si>
  <si>
    <t xml:space="preserve">FORMATE-ext</t>
  </si>
  <si>
    <t xml:space="preserve">GLU-ext</t>
  </si>
  <si>
    <t xml:space="preserve">H-ext</t>
  </si>
  <si>
    <t xml:space="preserve">H2O-ext</t>
  </si>
  <si>
    <t xml:space="preserve">LACTATE-ext</t>
  </si>
  <si>
    <t xml:space="preserve">OXY-ext</t>
  </si>
  <si>
    <t xml:space="preserve">P-ext</t>
  </si>
  <si>
    <t xml:space="preserve">SUCC-ext</t>
  </si>
  <si>
    <t xml:space="preserve">km_ack_ACETATE</t>
  </si>
  <si>
    <t xml:space="preserve">km_ack_ACETYL-P</t>
  </si>
  <si>
    <t xml:space="preserve">km_ack_ADP</t>
  </si>
  <si>
    <t xml:space="preserve">km_ack_ATP</t>
  </si>
  <si>
    <t xml:space="preserve">km_acn_CITRATE</t>
  </si>
  <si>
    <t xml:space="preserve">km_acn_ISOCIT</t>
  </si>
  <si>
    <t xml:space="preserve">km_ada_ACALD</t>
  </si>
  <si>
    <t xml:space="preserve">km_ada_ACETYL-CoA</t>
  </si>
  <si>
    <t xml:space="preserve">km_ada_CoASH</t>
  </si>
  <si>
    <t xml:space="preserve">km_ada_H </t>
  </si>
  <si>
    <t xml:space="preserve">km_ada_NAD</t>
  </si>
  <si>
    <t xml:space="preserve">km_ada_NADH</t>
  </si>
  <si>
    <t xml:space="preserve">km_adh_ACALD</t>
  </si>
  <si>
    <t xml:space="preserve">km_adh_ETOH</t>
  </si>
  <si>
    <t xml:space="preserve">km_adh_H </t>
  </si>
  <si>
    <t xml:space="preserve">km_adh_NAD</t>
  </si>
  <si>
    <t xml:space="preserve">km_adh_NADH</t>
  </si>
  <si>
    <t xml:space="preserve">km_atp-synth_ADP</t>
  </si>
  <si>
    <t xml:space="preserve">km_atp-synth_ATP</t>
  </si>
  <si>
    <t xml:space="preserve">km_atp-synth_H</t>
  </si>
  <si>
    <t xml:space="preserve">km_atp-synth_H-ext</t>
  </si>
  <si>
    <t xml:space="preserve">km_atp-synth_P</t>
  </si>
  <si>
    <t xml:space="preserve">km_csn_ACETYL-CoA</t>
  </si>
  <si>
    <t xml:space="preserve">km_csn_CITRATE</t>
  </si>
  <si>
    <t xml:space="preserve">km_csn_CoASH</t>
  </si>
  <si>
    <t xml:space="preserve">km_csn_OXALO</t>
  </si>
  <si>
    <t xml:space="preserve">km_cytbd_H</t>
  </si>
  <si>
    <t xml:space="preserve">km_cytbd_H-ext</t>
  </si>
  <si>
    <t xml:space="preserve">km_cytbd_Q8</t>
  </si>
  <si>
    <t xml:space="preserve">km_cytbd_Q8H2</t>
  </si>
  <si>
    <t xml:space="preserve">km_eda_GA-3P</t>
  </si>
  <si>
    <t xml:space="preserve">km_eda_KDPG</t>
  </si>
  <si>
    <t xml:space="preserve">km_eda_PYR</t>
  </si>
  <si>
    <t xml:space="preserve">km_edd_GLUCO-6-P</t>
  </si>
  <si>
    <t xml:space="preserve">km_edd_KDPG</t>
  </si>
  <si>
    <t xml:space="preserve">km_ex-ace_H</t>
  </si>
  <si>
    <t xml:space="preserve">km_ex-ace_H-ext</t>
  </si>
  <si>
    <t xml:space="preserve">km_ex-for_H</t>
  </si>
  <si>
    <t xml:space="preserve">km_ex-for_Hext</t>
  </si>
  <si>
    <t xml:space="preserve">km_ex-lac_H</t>
  </si>
  <si>
    <t xml:space="preserve">km_ex-lac_H-ext</t>
  </si>
  <si>
    <t xml:space="preserve">km_ex-P_H</t>
  </si>
  <si>
    <t xml:space="preserve">km_ex-P_H-ext</t>
  </si>
  <si>
    <t xml:space="preserve">km_ex-suc_H</t>
  </si>
  <si>
    <t xml:space="preserve">km_ex-suc_Hext</t>
  </si>
  <si>
    <t xml:space="preserve">km_fbp_FRU-6-P</t>
  </si>
  <si>
    <t xml:space="preserve">km_fbp_FRU-BIS-P</t>
  </si>
  <si>
    <t xml:space="preserve">km_frd_FUMARATE</t>
  </si>
  <si>
    <t xml:space="preserve">km_frd_Q8</t>
  </si>
  <si>
    <t xml:space="preserve">km_frd_Q8H2</t>
  </si>
  <si>
    <t xml:space="preserve">km_frd_SUCC</t>
  </si>
  <si>
    <t xml:space="preserve">km_fum_FUMARATE</t>
  </si>
  <si>
    <t xml:space="preserve">km_fum_MALATE</t>
  </si>
  <si>
    <t xml:space="preserve">km_gap_DPG</t>
  </si>
  <si>
    <t xml:space="preserve">km_gap_GA-3P</t>
  </si>
  <si>
    <t xml:space="preserve">km_gap_NAD</t>
  </si>
  <si>
    <t xml:space="preserve">km_gap_NADH</t>
  </si>
  <si>
    <t xml:space="preserve">km_gdh_AKG</t>
  </si>
  <si>
    <t xml:space="preserve">km_gdh_H</t>
  </si>
  <si>
    <t xml:space="preserve">km_gdh_L-glutamate</t>
  </si>
  <si>
    <t xml:space="preserve">km_gdh_NADP</t>
  </si>
  <si>
    <t xml:space="preserve">km_gdh_NADPH</t>
  </si>
  <si>
    <t xml:space="preserve">km_glh_GLU-LAC-6-P</t>
  </si>
  <si>
    <t xml:space="preserve">km_glh_GLUCO-6-P</t>
  </si>
  <si>
    <t xml:space="preserve">km_gln_ADP</t>
  </si>
  <si>
    <t xml:space="preserve">km_gln_ATP</t>
  </si>
  <si>
    <t xml:space="preserve">km_gln_L-glutamate</t>
  </si>
  <si>
    <t xml:space="preserve">km_gln_L-glutamine</t>
  </si>
  <si>
    <t xml:space="preserve">km_glt_AKG</t>
  </si>
  <si>
    <t xml:space="preserve">km_glt_H</t>
  </si>
  <si>
    <t xml:space="preserve">km_glt_L-glutamate</t>
  </si>
  <si>
    <t xml:space="preserve">km_glt_L-glutamine</t>
  </si>
  <si>
    <t xml:space="preserve">km_glt_NADP</t>
  </si>
  <si>
    <t xml:space="preserve">km_glt_NADPH</t>
  </si>
  <si>
    <t xml:space="preserve">km_icd_AKG</t>
  </si>
  <si>
    <t xml:space="preserve">km_icd_CO2</t>
  </si>
  <si>
    <t xml:space="preserve">km_icd_ISOCIT</t>
  </si>
  <si>
    <t xml:space="preserve">km_icd_NADP</t>
  </si>
  <si>
    <t xml:space="preserve">km_icd_NADPH</t>
  </si>
  <si>
    <t xml:space="preserve">km_icl_glyoxylate</t>
  </si>
  <si>
    <t xml:space="preserve">km_icl_ISOCIT</t>
  </si>
  <si>
    <t xml:space="preserve">km_icl_SUCC</t>
  </si>
  <si>
    <t xml:space="preserve">km_kgd_H</t>
  </si>
  <si>
    <t xml:space="preserve">km_ldh_H</t>
  </si>
  <si>
    <t xml:space="preserve">km_ldh_LACTATE</t>
  </si>
  <si>
    <t xml:space="preserve">km_ldh_NAD</t>
  </si>
  <si>
    <t xml:space="preserve">km_ldh_NADH</t>
  </si>
  <si>
    <t xml:space="preserve">km_ldh_PYR</t>
  </si>
  <si>
    <t xml:space="preserve">km_mas_ACETYL-CoA</t>
  </si>
  <si>
    <t xml:space="preserve">km_mas_CoA</t>
  </si>
  <si>
    <t xml:space="preserve">km_mas_glyoxylate</t>
  </si>
  <si>
    <t xml:space="preserve">km_mas_H</t>
  </si>
  <si>
    <t xml:space="preserve">km_mas_MALATE</t>
  </si>
  <si>
    <t xml:space="preserve">km_mdh_MALATE</t>
  </si>
  <si>
    <t xml:space="preserve">km_mdh_NAD</t>
  </si>
  <si>
    <t xml:space="preserve">km_mdh_NADH</t>
  </si>
  <si>
    <t xml:space="preserve">km_mdh_OXALO</t>
  </si>
  <si>
    <t xml:space="preserve">km_me_CO2</t>
  </si>
  <si>
    <t xml:space="preserve">km_me_MALATE</t>
  </si>
  <si>
    <t xml:space="preserve">km_me_NAD</t>
  </si>
  <si>
    <t xml:space="preserve">km_me_NADH</t>
  </si>
  <si>
    <t xml:space="preserve">km_me_PYR</t>
  </si>
  <si>
    <t xml:space="preserve">km_nad-thd_NAD</t>
  </si>
  <si>
    <t xml:space="preserve">km_nad-thd_NADH</t>
  </si>
  <si>
    <t xml:space="preserve">km_nad-thd_NADP</t>
  </si>
  <si>
    <t xml:space="preserve">km_nad-thd_NADPH</t>
  </si>
  <si>
    <t xml:space="preserve">km_nadh-dh_H</t>
  </si>
  <si>
    <t xml:space="preserve">km_nadh-dh_H-ext</t>
  </si>
  <si>
    <t xml:space="preserve">km_nadh-dh_NAD</t>
  </si>
  <si>
    <t xml:space="preserve">km_nadh-dh_NADH</t>
  </si>
  <si>
    <t xml:space="preserve">km_nadh-dh_Q8</t>
  </si>
  <si>
    <t xml:space="preserve">km_nadh-dh_Q8H2</t>
  </si>
  <si>
    <t xml:space="preserve">km_nadp-thd_H</t>
  </si>
  <si>
    <t xml:space="preserve">km_nadp-thd_H-ext</t>
  </si>
  <si>
    <t xml:space="preserve">km_nadp-thd_NAD</t>
  </si>
  <si>
    <t xml:space="preserve">km_nadp-thd_NADH</t>
  </si>
  <si>
    <t xml:space="preserve">km_nadp-thd_NADP</t>
  </si>
  <si>
    <t xml:space="preserve">km_nadp-thd_NADPH</t>
  </si>
  <si>
    <t xml:space="preserve">km_pdh_ACETYL-CoA</t>
  </si>
  <si>
    <t xml:space="preserve">km_pdh_CO2</t>
  </si>
  <si>
    <t xml:space="preserve">km_pdh_CoASH</t>
  </si>
  <si>
    <t xml:space="preserve">km_pdh_NAD</t>
  </si>
  <si>
    <t xml:space="preserve">km_pdh_NADH</t>
  </si>
  <si>
    <t xml:space="preserve">km_pdh_PYR</t>
  </si>
  <si>
    <t xml:space="preserve">km_pfk_ADP</t>
  </si>
  <si>
    <t xml:space="preserve">km_pfk_ATP</t>
  </si>
  <si>
    <t xml:space="preserve">km_pfk_FRU-6-P</t>
  </si>
  <si>
    <t xml:space="preserve">km_pfk_FRU-BIS-P</t>
  </si>
  <si>
    <t xml:space="preserve">km_pfl_ACETYL-CoA</t>
  </si>
  <si>
    <t xml:space="preserve">km_pfl_CoASH</t>
  </si>
  <si>
    <t xml:space="preserve">km_pfl_FORMATE</t>
  </si>
  <si>
    <t xml:space="preserve">km_pfl_PYR</t>
  </si>
  <si>
    <t xml:space="preserve">km_pgd_CO2</t>
  </si>
  <si>
    <t xml:space="preserve">km_pgd_GLUCO-6-P</t>
  </si>
  <si>
    <t xml:space="preserve">km_pgd_NADP</t>
  </si>
  <si>
    <t xml:space="preserve">km_pgd_NADPH</t>
  </si>
  <si>
    <t xml:space="preserve">km_pgd_RIBULOSE-5-P</t>
  </si>
  <si>
    <t xml:space="preserve">km_pgh_PEP</t>
  </si>
  <si>
    <t xml:space="preserve">km_pgh_PG</t>
  </si>
  <si>
    <t xml:space="preserve">km_pgi_FRU-6-P</t>
  </si>
  <si>
    <t xml:space="preserve">km_pgi_GLU-6-P</t>
  </si>
  <si>
    <t xml:space="preserve">km_pgk_ADP</t>
  </si>
  <si>
    <t xml:space="preserve">km_pgk_ATP</t>
  </si>
  <si>
    <t xml:space="preserve">km_pgk_DPG</t>
  </si>
  <si>
    <t xml:space="preserve">km_pgk_PG3</t>
  </si>
  <si>
    <t xml:space="preserve">km_pgm_PG</t>
  </si>
  <si>
    <t xml:space="preserve">km_pgm_PG3</t>
  </si>
  <si>
    <t xml:space="preserve">km_ppc_CO2</t>
  </si>
  <si>
    <t xml:space="preserve">km_ppc_H</t>
  </si>
  <si>
    <t xml:space="preserve">km_ppc_OXALO</t>
  </si>
  <si>
    <t xml:space="preserve">km_ppc_PEP</t>
  </si>
  <si>
    <t xml:space="preserve">km_ppck_ADP</t>
  </si>
  <si>
    <t xml:space="preserve">km_ppck_ATP</t>
  </si>
  <si>
    <t xml:space="preserve">km_ppck_CO2</t>
  </si>
  <si>
    <t xml:space="preserve">km_ppck_OXALO</t>
  </si>
  <si>
    <t xml:space="preserve">km_ppck_PEP</t>
  </si>
  <si>
    <t xml:space="preserve">km_pps_ADP</t>
  </si>
  <si>
    <t xml:space="preserve">km_pps_ATP</t>
  </si>
  <si>
    <t xml:space="preserve">km_pps_PEP</t>
  </si>
  <si>
    <t xml:space="preserve">km_pps_PYR</t>
  </si>
  <si>
    <t xml:space="preserve">km_pta_ACETYL-CoA</t>
  </si>
  <si>
    <t xml:space="preserve">km_pta_ACETYL-P</t>
  </si>
  <si>
    <t xml:space="preserve">km_pta_CoASH</t>
  </si>
  <si>
    <t xml:space="preserve">km_pyk_ADP</t>
  </si>
  <si>
    <t xml:space="preserve">km_pyk_ATP</t>
  </si>
  <si>
    <t xml:space="preserve">km_pyk_PEP</t>
  </si>
  <si>
    <t xml:space="preserve">km_pyk_PYR</t>
  </si>
  <si>
    <t xml:space="preserve">km_rpe_RIBULOSE-5-P</t>
  </si>
  <si>
    <t xml:space="preserve">km_rpe_XYL-5-P</t>
  </si>
  <si>
    <t xml:space="preserve">km_rpi_RIBOSE-5-P</t>
  </si>
  <si>
    <t xml:space="preserve">km_rpi_RIBULOSE-5-P</t>
  </si>
  <si>
    <t xml:space="preserve">km_scs_ADP</t>
  </si>
  <si>
    <t xml:space="preserve">km_scs_ATP</t>
  </si>
  <si>
    <t xml:space="preserve">km_scs_CoASH</t>
  </si>
  <si>
    <t xml:space="preserve">km_scs_SUCC</t>
  </si>
  <si>
    <t xml:space="preserve">km_scs_SUCC-CoA</t>
  </si>
  <si>
    <t xml:space="preserve">km_sdh_FUMARATE</t>
  </si>
  <si>
    <t xml:space="preserve">km_sdh_Q8</t>
  </si>
  <si>
    <t xml:space="preserve">km_sdh_Q8H2</t>
  </si>
  <si>
    <t xml:space="preserve">km_sdh_SUCC</t>
  </si>
  <si>
    <t xml:space="preserve">km_tal_ERYTH-4-P</t>
  </si>
  <si>
    <t xml:space="preserve">km_tal_FRU-6-P</t>
  </si>
  <si>
    <t xml:space="preserve">km_tal_GA-3P</t>
  </si>
  <si>
    <t xml:space="preserve">km_tal_SED-7-P</t>
  </si>
  <si>
    <t xml:space="preserve">km_tim_DHAP</t>
  </si>
  <si>
    <t xml:space="preserve">km_tim_GA-3P</t>
  </si>
  <si>
    <t xml:space="preserve">km_tkt1_GA-3P</t>
  </si>
  <si>
    <t xml:space="preserve">km_tkt1_RIBOSE-5-P</t>
  </si>
  <si>
    <t xml:space="preserve">km_tkt1_SED-7-P</t>
  </si>
  <si>
    <t xml:space="preserve">km_tkt1_XYL-5-P</t>
  </si>
  <si>
    <t xml:space="preserve">km_tkt2_ERYTH-4-P</t>
  </si>
  <si>
    <t xml:space="preserve">km_tkt2_FRU-6-P</t>
  </si>
  <si>
    <t xml:space="preserve">km_tkt2_GA-3P</t>
  </si>
  <si>
    <t xml:space="preserve">km_tkt2_XYL-5-P</t>
  </si>
  <si>
    <t xml:space="preserve">km_zwf_GLU-6-P</t>
  </si>
  <si>
    <t xml:space="preserve">km_zwf_GLU-LAC-6-P</t>
  </si>
  <si>
    <t xml:space="preserve">km_zwf_NADP</t>
  </si>
  <si>
    <t xml:space="preserve">km_zwf_NADPH</t>
  </si>
  <si>
    <t xml:space="preserve">ACALD</t>
  </si>
  <si>
    <t xml:space="preserve">ACETATE</t>
  </si>
  <si>
    <t xml:space="preserve">ACETYL_CoA</t>
  </si>
  <si>
    <t xml:space="preserve">ACETYL_P</t>
  </si>
  <si>
    <t xml:space="preserve">ADP</t>
  </si>
  <si>
    <t xml:space="preserve">AKG</t>
  </si>
  <si>
    <t xml:space="preserve">ATP</t>
  </si>
  <si>
    <t xml:space="preserve">CITRATE</t>
  </si>
  <si>
    <t xml:space="preserve">CO2</t>
  </si>
  <si>
    <t xml:space="preserve">CoA</t>
  </si>
  <si>
    <t xml:space="preserve">DHAP</t>
  </si>
  <si>
    <t xml:space="preserve">DPG</t>
  </si>
  <si>
    <t xml:space="preserve">ERYTH_4_P</t>
  </si>
  <si>
    <t xml:space="preserve">ETOH</t>
  </si>
  <si>
    <t xml:space="preserve">FORMATE</t>
  </si>
  <si>
    <t xml:space="preserve">FRU_6_P</t>
  </si>
  <si>
    <t xml:space="preserve">FRU_BIS_P</t>
  </si>
  <si>
    <t xml:space="preserve">FUMARATE</t>
  </si>
  <si>
    <t xml:space="preserve">GA_3P</t>
  </si>
  <si>
    <t xml:space="preserve">GLU_6_P</t>
  </si>
  <si>
    <t xml:space="preserve">GLU_LAC_6_P</t>
  </si>
  <si>
    <t xml:space="preserve">GLUCO_6_P</t>
  </si>
  <si>
    <t xml:space="preserve">H</t>
  </si>
  <si>
    <t xml:space="preserve">ISOCIT</t>
  </si>
  <si>
    <t xml:space="preserve">KDPG</t>
  </si>
  <si>
    <t xml:space="preserve">L_glutamate</t>
  </si>
  <si>
    <t xml:space="preserve">L_glutamine</t>
  </si>
  <si>
    <t xml:space="preserve">LACTATE</t>
  </si>
  <si>
    <t xml:space="preserve">MALATE</t>
  </si>
  <si>
    <t xml:space="preserve">NAD</t>
  </si>
  <si>
    <t xml:space="preserve">NADH</t>
  </si>
  <si>
    <t xml:space="preserve">NADP</t>
  </si>
  <si>
    <t xml:space="preserve">NADPH</t>
  </si>
  <si>
    <t xml:space="preserve">O2</t>
  </si>
  <si>
    <t xml:space="preserve">OXALO</t>
  </si>
  <si>
    <t xml:space="preserve">PEP</t>
  </si>
  <si>
    <t xml:space="preserve">PG</t>
  </si>
  <si>
    <t xml:space="preserve">PG3</t>
  </si>
  <si>
    <t xml:space="preserve">PYR</t>
  </si>
  <si>
    <t xml:space="preserve">Q8</t>
  </si>
  <si>
    <t xml:space="preserve">Q8H2</t>
  </si>
  <si>
    <t xml:space="preserve">RIBOSE_5_P</t>
  </si>
  <si>
    <t xml:space="preserve">RIBULOSE_5_P</t>
  </si>
  <si>
    <t xml:space="preserve">SED_7_P</t>
  </si>
  <si>
    <t xml:space="preserve">SUCC</t>
  </si>
  <si>
    <t xml:space="preserve">SUCC_CoA</t>
  </si>
  <si>
    <t xml:space="preserve">XYL_5_P</t>
  </si>
  <si>
    <t xml:space="preserve">glyoxylate</t>
  </si>
  <si>
    <t xml:space="preserve">calculé par camille</t>
  </si>
  <si>
    <t xml:space="preserve">calculé avec Camille</t>
  </si>
  <si>
    <t xml:space="preserve">km_ald_DHAP</t>
  </si>
  <si>
    <t xml:space="preserve">km_ald_FRU-BIS-P</t>
  </si>
  <si>
    <t xml:space="preserve">km_ald_GA-3P</t>
  </si>
  <si>
    <t xml:space="preserve">km_biomass_ACETYL-CoA</t>
  </si>
  <si>
    <t xml:space="preserve">km_biomass_ADP</t>
  </si>
  <si>
    <t xml:space="preserve">km_biomass_AKG</t>
  </si>
  <si>
    <t xml:space="preserve">km_biomass_ATP</t>
  </si>
  <si>
    <t xml:space="preserve">km_biomass_BIOMASS</t>
  </si>
  <si>
    <t xml:space="preserve">km_biomass_CO2</t>
  </si>
  <si>
    <t xml:space="preserve">km_biomass_CoASH</t>
  </si>
  <si>
    <t xml:space="preserve">km_biomass_ERYTH-4-P</t>
  </si>
  <si>
    <t xml:space="preserve">km_biomass_FRU-6-P</t>
  </si>
  <si>
    <t xml:space="preserve">km_biomass_GA-3P</t>
  </si>
  <si>
    <t xml:space="preserve">km_biomass_GLU-6-P</t>
  </si>
  <si>
    <t xml:space="preserve">km_biomass_L-glutamate</t>
  </si>
  <si>
    <t xml:space="preserve">km_biomass_L-glutamine</t>
  </si>
  <si>
    <t xml:space="preserve">km_biomass_NAD</t>
  </si>
  <si>
    <t xml:space="preserve">km_biomass_NADH</t>
  </si>
  <si>
    <t xml:space="preserve">km_biomass_NADP</t>
  </si>
  <si>
    <t xml:space="preserve">km_biomass_NADPH</t>
  </si>
  <si>
    <t xml:space="preserve">km_biomass_NH3</t>
  </si>
  <si>
    <t xml:space="preserve">km_biomass_OXALO</t>
  </si>
  <si>
    <t xml:space="preserve">km_biomass_PEP</t>
  </si>
  <si>
    <t xml:space="preserve">km_biomass_PG3</t>
  </si>
  <si>
    <t xml:space="preserve">km_biomass_PYR</t>
  </si>
  <si>
    <t xml:space="preserve">km_biomass_RIBOSE-5-P</t>
  </si>
  <si>
    <t xml:space="preserve">km_cytbd_O2</t>
  </si>
  <si>
    <t xml:space="preserve">km_ex-ace_ACETATE</t>
  </si>
  <si>
    <t xml:space="preserve">km_ex-ace_ACETATE-ext</t>
  </si>
  <si>
    <t xml:space="preserve">km_ex-co2_CO2</t>
  </si>
  <si>
    <t xml:space="preserve">km_ex-co2_CO2-ext</t>
  </si>
  <si>
    <t xml:space="preserve">km_ex-etoh_ETOH</t>
  </si>
  <si>
    <t xml:space="preserve">km_ex-etoh_ETOH-ext</t>
  </si>
  <si>
    <t xml:space="preserve">km_ex-for_FORMATE</t>
  </si>
  <si>
    <t xml:space="preserve">km_ex-for_FORMATE-ext</t>
  </si>
  <si>
    <t xml:space="preserve">km_ex-h2o_H2O</t>
  </si>
  <si>
    <t xml:space="preserve">km_ex-h2o_H2O-ext</t>
  </si>
  <si>
    <t xml:space="preserve">km_ex-lac_LACTATE</t>
  </si>
  <si>
    <t xml:space="preserve">km_ex-lac_LACTATE-ext</t>
  </si>
  <si>
    <t xml:space="preserve">km_ex-o2_O2</t>
  </si>
  <si>
    <t xml:space="preserve">km_ex-o2_OXY-ext</t>
  </si>
  <si>
    <t xml:space="preserve">km_ex-P_P</t>
  </si>
  <si>
    <t xml:space="preserve">km_ex-P_P-ext</t>
  </si>
  <si>
    <t xml:space="preserve">km_ex-suc_SUCC</t>
  </si>
  <si>
    <t xml:space="preserve">km_ex-suc_SUCC-ext</t>
  </si>
  <si>
    <t xml:space="preserve">km_kgd_AKG</t>
  </si>
  <si>
    <t xml:space="preserve">km_kgd_CO2</t>
  </si>
  <si>
    <t xml:space="preserve">km_kgd_CoASH</t>
  </si>
  <si>
    <t xml:space="preserve">km_kgd_NAD</t>
  </si>
  <si>
    <t xml:space="preserve">km_kgd_NADH</t>
  </si>
  <si>
    <t xml:space="preserve">km_kgd_SUCC-CoA</t>
  </si>
  <si>
    <t xml:space="preserve">https://www.jbc.org/article/S0021-9258(22)00746-3/fulltext</t>
  </si>
  <si>
    <t xml:space="preserve">km_pts_GLU-6-P</t>
  </si>
  <si>
    <t xml:space="preserve">km_pts_GLU-ext</t>
  </si>
  <si>
    <t xml:space="preserve">km_pts_PEP</t>
  </si>
  <si>
    <t xml:space="preserve">km_pts_PYR</t>
  </si>
  <si>
    <t xml:space="preserve">km_sdh_OXY-ext</t>
  </si>
  <si>
    <t xml:space="preserve">kcat- matlab</t>
  </si>
  <si>
    <t xml:space="preserve">Avec 10 au lieu de 10000 et  0,0001</t>
  </si>
  <si>
    <t xml:space="preserve">pb avec nadh-dh/pta/nad-thd de brenda</t>
  </si>
  <si>
    <t xml:space="preserve">brenda</t>
  </si>
  <si>
    <t xml:space="preserve">GP : icd 6727</t>
  </si>
  <si>
    <t xml:space="preserve">article</t>
  </si>
  <si>
    <t xml:space="preserve">equilibrator</t>
  </si>
  <si>
    <t xml:space="preserve">pps</t>
  </si>
  <si>
    <t xml:space="preserve">ex-H</t>
  </si>
  <si>
    <t xml:space="preserve">nadp-thd</t>
  </si>
  <si>
    <t xml:space="preserve">AA</t>
  </si>
  <si>
    <t xml:space="preserve">Reaction 1:  G1 :</t>
  </si>
  <si>
    <t xml:space="preserve">pts </t>
  </si>
  <si>
    <t xml:space="preserve">Reaction 2:  G2a :</t>
  </si>
  <si>
    <t xml:space="preserve">?</t>
  </si>
  <si>
    <t xml:space="preserve">Reaction 3:  G2b :</t>
  </si>
  <si>
    <t xml:space="preserve">Reaction 4:  G3r :</t>
  </si>
  <si>
    <t xml:space="preserve">pgi </t>
  </si>
  <si>
    <t xml:space="preserve">Reaction 5:  G4 :</t>
  </si>
  <si>
    <t xml:space="preserve">pfk </t>
  </si>
  <si>
    <t xml:space="preserve">Reaction 6:  G5 :</t>
  </si>
  <si>
    <t xml:space="preserve">fbp </t>
  </si>
  <si>
    <t xml:space="preserve">Reaction 7:  G6r :</t>
  </si>
  <si>
    <t xml:space="preserve">ald </t>
  </si>
  <si>
    <t xml:space="preserve">Reaction 8:  G7r :</t>
  </si>
  <si>
    <t xml:space="preserve">tim </t>
  </si>
  <si>
    <t xml:space="preserve">Reaction 9:  G8r :</t>
  </si>
  <si>
    <t xml:space="preserve">gap </t>
  </si>
  <si>
    <t xml:space="preserve">Reaction 10:  G9r :</t>
  </si>
  <si>
    <t xml:space="preserve">pgk </t>
  </si>
  <si>
    <t xml:space="preserve">Reaction 11:  G10r :</t>
  </si>
  <si>
    <t xml:space="preserve">pgm </t>
  </si>
  <si>
    <t xml:space="preserve">Reaction 12:  G11r :</t>
  </si>
  <si>
    <t xml:space="preserve">pgh </t>
  </si>
  <si>
    <t xml:space="preserve">Reaction 13:  G12r :</t>
  </si>
  <si>
    <t xml:space="preserve">pps </t>
  </si>
  <si>
    <t xml:space="preserve">Reaction 14:  PPP1r :</t>
  </si>
  <si>
    <t xml:space="preserve">zwf </t>
  </si>
  <si>
    <t xml:space="preserve">Reaction 15:  PPP2r :</t>
  </si>
  <si>
    <t xml:space="preserve">glh </t>
  </si>
  <si>
    <t xml:space="preserve">Reaction 16:  PPP3 :</t>
  </si>
  <si>
    <t xml:space="preserve">pgd  </t>
  </si>
  <si>
    <t xml:space="preserve">Reaction 17:  PPP4 :</t>
  </si>
  <si>
    <t xml:space="preserve">Reaction 18:  PPP5 :</t>
  </si>
  <si>
    <t xml:space="preserve">Reaction 19:  PPP6r :</t>
  </si>
  <si>
    <t xml:space="preserve">rpe </t>
  </si>
  <si>
    <t xml:space="preserve">Reaction 20:  PPP7r :</t>
  </si>
  <si>
    <t xml:space="preserve">rpi </t>
  </si>
  <si>
    <t xml:space="preserve">Reaction 21:  PPP8r :</t>
  </si>
  <si>
    <t xml:space="preserve">tkt1 </t>
  </si>
  <si>
    <t xml:space="preserve">Reaction 22:  PPP9r :</t>
  </si>
  <si>
    <t xml:space="preserve">tal </t>
  </si>
  <si>
    <t xml:space="preserve">Reaction 23:  PPP10r :</t>
  </si>
  <si>
    <t xml:space="preserve">tkt2 </t>
  </si>
  <si>
    <t xml:space="preserve">Reaction 24:  TCA1 :</t>
  </si>
  <si>
    <t xml:space="preserve">csn </t>
  </si>
  <si>
    <t xml:space="preserve">Reaction 25:  TCA2r :</t>
  </si>
  <si>
    <t xml:space="preserve">acn </t>
  </si>
  <si>
    <t xml:space="preserve">Reaction 26:  TCA3 :</t>
  </si>
  <si>
    <t xml:space="preserve">icd </t>
  </si>
  <si>
    <t xml:space="preserve">Reaction 27:  TCA4 :</t>
  </si>
  <si>
    <t xml:space="preserve">kgd </t>
  </si>
  <si>
    <t xml:space="preserve">Reaction 28:  TCA5r :</t>
  </si>
  <si>
    <t xml:space="preserve">scs </t>
  </si>
  <si>
    <t xml:space="preserve">Reaction 29:  TCA6 :</t>
  </si>
  <si>
    <t xml:space="preserve">sdh </t>
  </si>
  <si>
    <t xml:space="preserve">Reaction 30:  TCA7 :</t>
  </si>
  <si>
    <t xml:space="preserve">frd </t>
  </si>
  <si>
    <t xml:space="preserve">Reaction 31:  TCA8r :</t>
  </si>
  <si>
    <t xml:space="preserve">fum </t>
  </si>
  <si>
    <t xml:space="preserve">Reaction 32:  TCA9r :</t>
  </si>
  <si>
    <t xml:space="preserve">mdh </t>
  </si>
  <si>
    <t xml:space="preserve">Reaction 33:  AP1 :</t>
  </si>
  <si>
    <t xml:space="preserve">ppc </t>
  </si>
  <si>
    <t xml:space="preserve">Reaction 34:  AP2 :</t>
  </si>
  <si>
    <t xml:space="preserve">me </t>
  </si>
  <si>
    <t xml:space="preserve">Reaction 35:  AP3 :</t>
  </si>
  <si>
    <t xml:space="preserve">ppck </t>
  </si>
  <si>
    <t xml:space="preserve">Reaction 36:  IM1 :</t>
  </si>
  <si>
    <t xml:space="preserve">pfl </t>
  </si>
  <si>
    <t xml:space="preserve">Reaction 37:  IM2 :</t>
  </si>
  <si>
    <t xml:space="preserve">pdh </t>
  </si>
  <si>
    <t xml:space="preserve">Reaction 38:  IM3 :</t>
  </si>
  <si>
    <t xml:space="preserve">ldh </t>
  </si>
  <si>
    <t xml:space="preserve">Reaction 39:  IM3b :</t>
  </si>
  <si>
    <t xml:space="preserve">Reaction 40:  IM4 :</t>
  </si>
  <si>
    <t xml:space="preserve">Adh + ada</t>
  </si>
  <si>
    <t xml:space="preserve">Reaction 41:  IM5r :</t>
  </si>
  <si>
    <t xml:space="preserve">ack </t>
  </si>
  <si>
    <t xml:space="preserve">Reaction 42:  IM6 :</t>
  </si>
  <si>
    <t xml:space="preserve">Reaction 43:  IM7 :</t>
  </si>
  <si>
    <t xml:space="preserve">Reaction 44:  IM8 :</t>
  </si>
  <si>
    <t xml:space="preserve">Reaction 45:  R1 :</t>
  </si>
  <si>
    <t xml:space="preserve">nadh-dh </t>
  </si>
  <si>
    <t xml:space="preserve">Reaction 46:  R2 :</t>
  </si>
  <si>
    <t xml:space="preserve">Reaction 47:  R3 :</t>
  </si>
  <si>
    <t xml:space="preserve">cytbd </t>
  </si>
  <si>
    <t xml:space="preserve">Reaction 48:  R4 :</t>
  </si>
  <si>
    <t xml:space="preserve">Reaction 49:  R5 :</t>
  </si>
  <si>
    <t xml:space="preserve">Reaction 50:  R6r :</t>
  </si>
  <si>
    <t xml:space="preserve">atp-synth </t>
  </si>
  <si>
    <t xml:space="preserve">Reaction 51:  R7 :</t>
  </si>
  <si>
    <t xml:space="preserve">nad-thd </t>
  </si>
  <si>
    <t xml:space="preserve">Reaction 52:  R8 :</t>
  </si>
  <si>
    <t xml:space="preserve">Reaction 53:  GS1r :</t>
  </si>
  <si>
    <t xml:space="preserve">Reaction 54:  GS2 :</t>
  </si>
  <si>
    <t xml:space="preserve">Reaction 55:  AA1 :</t>
  </si>
  <si>
    <t xml:space="preserve">Reaction 56:  AA2 :</t>
  </si>
  <si>
    <t xml:space="preserve">Reaction 57:  AA3r :</t>
  </si>
  <si>
    <t xml:space="preserve">Reaction 58:  ATPm :</t>
  </si>
  <si>
    <t xml:space="preserve">Reaction 59:  ADK :</t>
  </si>
  <si>
    <t xml:space="preserve">Reaction 60:  PYRO :</t>
  </si>
  <si>
    <t xml:space="preserve">Reaction 61:  PH :</t>
  </si>
  <si>
    <t xml:space="preserve">Reaction 62:  Phin :</t>
  </si>
  <si>
    <t xml:space="preserve">Reaction 63:  BIOM :</t>
  </si>
  <si>
    <t xml:space="preserve">biomass </t>
  </si>
  <si>
    <t xml:space="preserve">Reaction 64:  T1 :</t>
  </si>
  <si>
    <t xml:space="preserve">Reaction 65:  T2 :</t>
  </si>
  <si>
    <t xml:space="preserve">Ex-ace</t>
  </si>
  <si>
    <t xml:space="preserve">Reaction 66:  T2in :</t>
  </si>
  <si>
    <t xml:space="preserve">Reaction 67:  T3 :</t>
  </si>
  <si>
    <t xml:space="preserve">Reaction 68:  T4 :</t>
  </si>
  <si>
    <t xml:space="preserve">ex-lac </t>
  </si>
  <si>
    <t xml:space="preserve">Reaction 69:  T4in :</t>
  </si>
  <si>
    <t xml:space="preserve">Reaction 70:  T5 :</t>
  </si>
  <si>
    <t xml:space="preserve">ex-for </t>
  </si>
  <si>
    <t xml:space="preserve">Reaction 71:  T6 :</t>
  </si>
  <si>
    <t xml:space="preserve">ex-co2  </t>
  </si>
  <si>
    <t xml:space="preserve">Reaction 72:  T6in :</t>
  </si>
  <si>
    <t xml:space="preserve">Reaction 73:  T7r :</t>
  </si>
  <si>
    <t xml:space="preserve">ex-o2 </t>
  </si>
  <si>
    <t xml:space="preserve">Reaction 74:  T8 :</t>
  </si>
  <si>
    <t xml:space="preserve">Reaction 75:  T9 :</t>
  </si>
  <si>
    <t xml:space="preserve">Reaction 76:  T9in :</t>
  </si>
  <si>
    <t xml:space="preserve">Reaction 77:  T10 :</t>
  </si>
  <si>
    <t xml:space="preserve">Reaction 78:  T11 :</t>
  </si>
  <si>
    <t xml:space="preserve">Reaction 79:  T12 :</t>
  </si>
  <si>
    <t xml:space="preserve">Reaction 80:  T13 :</t>
  </si>
  <si>
    <t xml:space="preserve">Reaction 81:  T14 :</t>
  </si>
  <si>
    <t xml:space="preserve">Reaction 82:  T15 :</t>
  </si>
  <si>
    <t xml:space="preserve">ex-suc </t>
  </si>
  <si>
    <t xml:space="preserve">Reaction 83:  T16 :</t>
  </si>
  <si>
    <t xml:space="preserve">Reaction 84:  T17 :</t>
  </si>
  <si>
    <t xml:space="preserve">Reaction 85:  T18 :</t>
  </si>
  <si>
    <t xml:space="preserve">Reaction 86:  T19 :</t>
  </si>
  <si>
    <t xml:space="preserve">Reaction 87:  T20 :</t>
  </si>
  <si>
    <t xml:space="preserve">Reaction 88:  T21 :</t>
  </si>
  <si>
    <t xml:space="preserve">Reaction 89:  T22 :</t>
  </si>
  <si>
    <t xml:space="preserve">Reaction 90:  T23 :</t>
  </si>
  <si>
    <t xml:space="preserve">Reaction 91:  T24 :</t>
  </si>
  <si>
    <t xml:space="preserve">Reaction 92:  T25 :</t>
  </si>
  <si>
    <t xml:space="preserve">Reaction 93:  T26 :</t>
  </si>
  <si>
    <t xml:space="preserve">Reaction 94:  T27 :</t>
  </si>
  <si>
    <t xml:space="preserve">Reaction 95:  T28 :</t>
  </si>
  <si>
    <t xml:space="preserve">Reaction</t>
  </si>
  <si>
    <t xml:space="preserve">Subunit no./Protein</t>
  </si>
  <si>
    <t xml:space="preserve">C</t>
  </si>
  <si>
    <t xml:space="preserve">S</t>
  </si>
  <si>
    <t xml:space="preserve">N</t>
  </si>
  <si>
    <t xml:space="preserve">AAs</t>
  </si>
  <si>
    <t xml:space="preserve">DNA</t>
  </si>
  <si>
    <t xml:space="preserve">Fe</t>
  </si>
  <si>
    <t xml:space="preserve">G1</t>
  </si>
  <si>
    <t xml:space="preserve">sum</t>
  </si>
  <si>
    <t xml:space="preserve">2 PtsG</t>
  </si>
  <si>
    <t xml:space="preserve">1 PtsH</t>
  </si>
  <si>
    <t xml:space="preserve">2 PtsI</t>
  </si>
  <si>
    <t xml:space="preserve">1 Crr</t>
  </si>
  <si>
    <t xml:space="preserve">MRE</t>
  </si>
  <si>
    <t xml:space="preserve">G2a</t>
  </si>
  <si>
    <t xml:space="preserve">2 MglA</t>
  </si>
  <si>
    <t xml:space="preserve">1 MglB</t>
  </si>
  <si>
    <t xml:space="preserve">2 MglC</t>
  </si>
  <si>
    <t xml:space="preserve">L</t>
  </si>
  <si>
    <t xml:space="preserve">'G3r   '</t>
  </si>
  <si>
    <t xml:space="preserve">    'G5    '</t>
  </si>
  <si>
    <t xml:space="preserve">    'G6r   '</t>
  </si>
  <si>
    <t xml:space="preserve">    'G7r   '</t>
  </si>
  <si>
    <t xml:space="preserve">    'G8r   '</t>
  </si>
  <si>
    <t xml:space="preserve">    'G9r   '</t>
  </si>
  <si>
    <t xml:space="preserve">    'G10r  '</t>
  </si>
  <si>
    <t xml:space="preserve">    'G11r  '</t>
  </si>
  <si>
    <t xml:space="preserve">    'G12r  '</t>
  </si>
  <si>
    <t xml:space="preserve">    'PPP1r '</t>
  </si>
  <si>
    <t xml:space="preserve">    'PPP2r '</t>
  </si>
  <si>
    <t xml:space="preserve">    'PPP3  '</t>
  </si>
  <si>
    <t xml:space="preserve">    'PPP4  '</t>
  </si>
  <si>
    <t xml:space="preserve">    'PPP5  '</t>
  </si>
  <si>
    <t xml:space="preserve">    'PPP6r '</t>
  </si>
  <si>
    <t xml:space="preserve">    'PPP7r '</t>
  </si>
  <si>
    <t xml:space="preserve">    'PPP8r '</t>
  </si>
  <si>
    <t xml:space="preserve">    'PPP9r '</t>
  </si>
  <si>
    <t xml:space="preserve">    'PPP10r'</t>
  </si>
  <si>
    <t xml:space="preserve">    'TCA1  '</t>
  </si>
  <si>
    <t xml:space="preserve">    'TCA2r '</t>
  </si>
  <si>
    <t xml:space="preserve">    'TCA3  '</t>
  </si>
  <si>
    <t xml:space="preserve">    'TCA4  '</t>
  </si>
  <si>
    <t xml:space="preserve">    'TCA5r '</t>
  </si>
  <si>
    <t xml:space="preserve">    'TCA6  '</t>
  </si>
  <si>
    <t xml:space="preserve">    'TCA8r '</t>
  </si>
  <si>
    <t xml:space="preserve">    'TCA9r '</t>
  </si>
  <si>
    <t xml:space="preserve">    'AP1   '</t>
  </si>
  <si>
    <t xml:space="preserve">    'AP2   '</t>
  </si>
  <si>
    <t xml:space="preserve">    'AP3   '</t>
  </si>
  <si>
    <t xml:space="preserve">    'IM1   '</t>
  </si>
  <si>
    <t xml:space="preserve">    'IM2   '</t>
  </si>
  <si>
    <t xml:space="preserve">    'IM3   '</t>
  </si>
  <si>
    <t xml:space="preserve">    'IM3b  '</t>
  </si>
  <si>
    <t xml:space="preserve">    'IM4   '</t>
  </si>
  <si>
    <t xml:space="preserve">    'IM5r  '</t>
  </si>
  <si>
    <t xml:space="preserve">    'IM6   '</t>
  </si>
  <si>
    <t xml:space="preserve">    'IM7   '</t>
  </si>
  <si>
    <t xml:space="preserve">    'IM8   '</t>
  </si>
  <si>
    <t xml:space="preserve">    'R1    '</t>
  </si>
  <si>
    <t xml:space="preserve">    'R2    '</t>
  </si>
  <si>
    <t xml:space="preserve">    'R3    '</t>
  </si>
  <si>
    <t xml:space="preserve">    'R4    '</t>
  </si>
  <si>
    <t xml:space="preserve">    'R5    '</t>
  </si>
  <si>
    <t xml:space="preserve">    'R6r   '</t>
  </si>
  <si>
    <t xml:space="preserve">    'R7    '</t>
  </si>
  <si>
    <t xml:space="preserve">    'R8    '</t>
  </si>
  <si>
    <t xml:space="preserve">    'GS1r  '</t>
  </si>
  <si>
    <t xml:space="preserve">    'GS2   '</t>
  </si>
  <si>
    <t xml:space="preserve">    'ATPm  '</t>
  </si>
  <si>
    <t xml:space="preserve">    'ADK   '</t>
  </si>
  <si>
    <t xml:space="preserve">    'PYRO  '</t>
  </si>
  <si>
    <t xml:space="preserve">    'T1    '</t>
  </si>
  <si>
    <t xml:space="preserve">    'T2    '</t>
  </si>
  <si>
    <t xml:space="preserve">    'T4    '</t>
  </si>
  <si>
    <t xml:space="preserve">    'T5    '</t>
  </si>
  <si>
    <t xml:space="preserve">    'T6r   '</t>
  </si>
  <si>
    <t xml:space="preserve">    'T7r   '</t>
  </si>
  <si>
    <t xml:space="preserve">    'T9r   '</t>
  </si>
  <si>
    <t xml:space="preserve"> 'G3r   '</t>
  </si>
  <si>
    <t xml:space="preserve">    'T4in  '</t>
  </si>
  <si>
    <t xml:space="preserve">    'T6    '</t>
  </si>
  <si>
    <t xml:space="preserve">    'T9    '</t>
  </si>
  <si>
    <t xml:space="preserve">G3r</t>
  </si>
  <si>
    <t xml:space="preserve">G5</t>
  </si>
  <si>
    <t xml:space="preserve">G6</t>
  </si>
  <si>
    <t xml:space="preserve">G7r</t>
  </si>
  <si>
    <t xml:space="preserve">G8r</t>
  </si>
  <si>
    <t xml:space="preserve">G9r</t>
  </si>
  <si>
    <t xml:space="preserve">G10r</t>
  </si>
  <si>
    <t xml:space="preserve">G11r</t>
  </si>
  <si>
    <t xml:space="preserve">G12r</t>
  </si>
  <si>
    <t xml:space="preserve">PPP1r</t>
  </si>
  <si>
    <t xml:space="preserve">PPP2r</t>
  </si>
  <si>
    <t xml:space="preserve">PPP3 </t>
  </si>
  <si>
    <t xml:space="preserve">PPP4 </t>
  </si>
  <si>
    <t xml:space="preserve">PPP5</t>
  </si>
  <si>
    <t xml:space="preserve">PPP6r</t>
  </si>
  <si>
    <t xml:space="preserve">PPP7r</t>
  </si>
  <si>
    <t xml:space="preserve">PPP8r</t>
  </si>
  <si>
    <t xml:space="preserve">PPP9r</t>
  </si>
  <si>
    <t xml:space="preserve">PPP10r</t>
  </si>
  <si>
    <t xml:space="preserve">TCA1</t>
  </si>
  <si>
    <t xml:space="preserve">TCA2r</t>
  </si>
  <si>
    <t xml:space="preserve">TCA3</t>
  </si>
  <si>
    <t xml:space="preserve">TCA4</t>
  </si>
  <si>
    <t xml:space="preserve">TCA5r</t>
  </si>
  <si>
    <t xml:space="preserve">TCA6</t>
  </si>
  <si>
    <t xml:space="preserve">TCA8r</t>
  </si>
  <si>
    <t xml:space="preserve">TCA9r</t>
  </si>
  <si>
    <t xml:space="preserve">AP1</t>
  </si>
  <si>
    <t xml:space="preserve">AP2</t>
  </si>
  <si>
    <t xml:space="preserve">AP3</t>
  </si>
  <si>
    <t xml:space="preserve">IM1</t>
  </si>
  <si>
    <t xml:space="preserve">IM2</t>
  </si>
  <si>
    <t xml:space="preserve">IM3</t>
  </si>
  <si>
    <t xml:space="preserve">IM3b</t>
  </si>
  <si>
    <t xml:space="preserve">IM4</t>
  </si>
  <si>
    <t xml:space="preserve">IM5r</t>
  </si>
  <si>
    <t xml:space="preserve">IM6</t>
  </si>
  <si>
    <t xml:space="preserve">IM7</t>
  </si>
  <si>
    <t xml:space="preserve">IM8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</si>
  <si>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</si>
  <si>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</si>
  <si>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</si>
  <si>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</si>
  <si>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</si>
  <si>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R6r</t>
  </si>
  <si>
    <t xml:space="preserve">R7</t>
  </si>
  <si>
    <t xml:space="preserve">R8</t>
  </si>
  <si>
    <t xml:space="preserve">GS1r</t>
  </si>
  <si>
    <t xml:space="preserve">GS2</t>
  </si>
  <si>
    <t xml:space="preserve">ATPm</t>
  </si>
  <si>
    <t xml:space="preserve">ADK</t>
  </si>
  <si>
    <t xml:space="preserve">PYRO</t>
  </si>
  <si>
    <t xml:space="preserve">T1(eto)</t>
  </si>
  <si>
    <t xml:space="preserve">T2(ace)</t>
  </si>
  <si>
    <t xml:space="preserve">T4(lact)</t>
  </si>
  <si>
    <t xml:space="preserve">T5(form)</t>
  </si>
  <si>
    <t xml:space="preserve">T6r(CO2)</t>
  </si>
  <si>
    <t xml:space="preserve">T7r(O2)</t>
  </si>
  <si>
    <t xml:space="preserve">T9r</t>
  </si>
  <si>
    <t xml:space="preserve">G2b</t>
  </si>
  <si>
    <t xml:space="preserve">1 Glk</t>
  </si>
  <si>
    <t xml:space="preserve">2 Pgi</t>
  </si>
  <si>
    <t xml:space="preserve">G4</t>
  </si>
  <si>
    <t xml:space="preserve">4 PfkA</t>
  </si>
  <si>
    <t xml:space="preserve">4 Fbp</t>
  </si>
  <si>
    <t xml:space="preserve">2 FbaA</t>
  </si>
  <si>
    <t xml:space="preserve">doi.org/10.1016/j.biosystems.2005.07.002</t>
  </si>
  <si>
    <t xml:space="preserve">2 TpiA</t>
  </si>
  <si>
    <t xml:space="preserve">4 GapA</t>
  </si>
  <si>
    <t xml:space="preserve">1 Pgk</t>
  </si>
  <si>
    <t xml:space="preserve">2 GpmA</t>
  </si>
  <si>
    <t xml:space="preserve">2 Eno</t>
  </si>
  <si>
    <t xml:space="preserve">4 PykF</t>
  </si>
  <si>
    <t xml:space="preserve">1 Zwf</t>
  </si>
  <si>
    <t xml:space="preserve">1 Pgl</t>
  </si>
  <si>
    <t xml:space="preserve">2 Gnd</t>
  </si>
  <si>
    <t xml:space="preserve">1 Edd</t>
  </si>
  <si>
    <t xml:space="preserve">3 Eda</t>
  </si>
  <si>
    <t xml:space="preserve">1 Rpe</t>
  </si>
  <si>
    <t xml:space="preserve">2 RpiA</t>
  </si>
  <si>
    <t xml:space="preserve">2 TktA</t>
  </si>
  <si>
    <t xml:space="preserve">2 TalB</t>
  </si>
  <si>
    <t xml:space="preserve">6 GltA</t>
  </si>
  <si>
    <t xml:space="preserve">2 AcnB</t>
  </si>
  <si>
    <t xml:space="preserve">2 IcdA</t>
  </si>
  <si>
    <t xml:space="preserve">12 SucA</t>
  </si>
  <si>
    <t xml:space="preserve">24 SucB</t>
  </si>
  <si>
    <t xml:space="preserve">2 LpdA</t>
  </si>
  <si>
    <t xml:space="preserve">2 SucC</t>
  </si>
  <si>
    <t xml:space="preserve">2 SucD</t>
  </si>
  <si>
    <t xml:space="preserve">3 SdhA</t>
  </si>
  <si>
    <t xml:space="preserve">3 SdhB</t>
  </si>
  <si>
    <t xml:space="preserve">3 SdhC</t>
  </si>
  <si>
    <t xml:space="preserve">3 SdhD</t>
  </si>
  <si>
    <t xml:space="preserve">TCA7</t>
  </si>
  <si>
    <t xml:space="preserve">1 FrdA</t>
  </si>
  <si>
    <t xml:space="preserve">1 FrdB</t>
  </si>
  <si>
    <t xml:space="preserve">1 FrdC</t>
  </si>
  <si>
    <t xml:space="preserve">1 FrdD</t>
  </si>
  <si>
    <t xml:space="preserve">4 FumC</t>
  </si>
  <si>
    <t xml:space="preserve">2 FumA</t>
  </si>
  <si>
    <t xml:space="preserve">2 FumB</t>
  </si>
  <si>
    <t xml:space="preserve">2 Mdh</t>
  </si>
  <si>
    <t xml:space="preserve">4 Ppc</t>
  </si>
  <si>
    <t xml:space="preserve">6 MaeB</t>
  </si>
  <si>
    <t xml:space="preserve">1 Pck A</t>
  </si>
  <si>
    <t xml:space="preserve">2 PflB</t>
  </si>
  <si>
    <t xml:space="preserve">24 AceE</t>
  </si>
  <si>
    <t xml:space="preserve">24 AceF</t>
  </si>
  <si>
    <t xml:space="preserve">12 LpdA</t>
  </si>
  <si>
    <t xml:space="preserve">1 LdhA</t>
  </si>
  <si>
    <t xml:space="preserve">1 Dld</t>
  </si>
  <si>
    <t xml:space="preserve">2 AdhE</t>
  </si>
  <si>
    <t xml:space="preserve">6 Pta</t>
  </si>
  <si>
    <t xml:space="preserve">1 AckA</t>
  </si>
  <si>
    <t xml:space="preserve">4 PoxB</t>
  </si>
  <si>
    <t xml:space="preserve">3 FdnG</t>
  </si>
  <si>
    <t xml:space="preserve">3 FdnH</t>
  </si>
  <si>
    <t xml:space="preserve">3 FdnI</t>
  </si>
  <si>
    <t xml:space="preserve">1 Acs</t>
  </si>
  <si>
    <t xml:space="preserve"> </t>
  </si>
  <si>
    <t xml:space="preserve">1 NuoA</t>
  </si>
  <si>
    <t xml:space="preserve">1 NuoB</t>
  </si>
  <si>
    <t xml:space="preserve">1 NuoC</t>
  </si>
  <si>
    <t xml:space="preserve">1 NuoE</t>
  </si>
  <si>
    <t xml:space="preserve">1 NuoF</t>
  </si>
  <si>
    <t xml:space="preserve">1 NuoG</t>
  </si>
  <si>
    <t xml:space="preserve">1 NuoH</t>
  </si>
  <si>
    <t xml:space="preserve">1 NuoI</t>
  </si>
  <si>
    <t xml:space="preserve">1 NuoJ</t>
  </si>
  <si>
    <t xml:space="preserve">1 NuoK</t>
  </si>
  <si>
    <t xml:space="preserve">1 NuoL</t>
  </si>
  <si>
    <t xml:space="preserve">1 NuoM</t>
  </si>
  <si>
    <t xml:space="preserve">1 NuoN</t>
  </si>
  <si>
    <t xml:space="preserve">1 Ndh</t>
  </si>
  <si>
    <t xml:space="preserve">1 CydA</t>
  </si>
  <si>
    <t xml:space="preserve">1 CydB</t>
  </si>
  <si>
    <t xml:space="preserve">1 CydX</t>
  </si>
  <si>
    <t xml:space="preserve">1 CydH</t>
  </si>
  <si>
    <t xml:space="preserve">1 AppB</t>
  </si>
  <si>
    <t xml:space="preserve">1 AapC</t>
  </si>
  <si>
    <t xml:space="preserve">1 CyoA</t>
  </si>
  <si>
    <t xml:space="preserve">1 CyoB</t>
  </si>
  <si>
    <t xml:space="preserve">1 CyoC</t>
  </si>
  <si>
    <t xml:space="preserve">1 CyoD</t>
  </si>
  <si>
    <t xml:space="preserve">3 AtpA</t>
  </si>
  <si>
    <t xml:space="preserve">3 AtpD</t>
  </si>
  <si>
    <t xml:space="preserve">1 AtpG</t>
  </si>
  <si>
    <t xml:space="preserve">1 AtpC</t>
  </si>
  <si>
    <t xml:space="preserve">1 AtpH</t>
  </si>
  <si>
    <t xml:space="preserve">10 AtpE</t>
  </si>
  <si>
    <t xml:space="preserve">1 AtpB</t>
  </si>
  <si>
    <t xml:space="preserve">2 AtpF</t>
  </si>
  <si>
    <t xml:space="preserve">8 SthA</t>
  </si>
  <si>
    <t xml:space="preserve">2 PntA</t>
  </si>
  <si>
    <t xml:space="preserve">2 PntB</t>
  </si>
  <si>
    <t xml:space="preserve">4 AceA</t>
  </si>
  <si>
    <t xml:space="preserve">1 AceB</t>
  </si>
  <si>
    <t xml:space="preserve">AA1</t>
  </si>
  <si>
    <t xml:space="preserve">12 GlnA</t>
  </si>
  <si>
    <t xml:space="preserve">AA2a</t>
  </si>
  <si>
    <t xml:space="preserve">4 GltB</t>
  </si>
  <si>
    <t xml:space="preserve">4 GltD</t>
  </si>
  <si>
    <t xml:space="preserve">AA3r</t>
  </si>
  <si>
    <t xml:space="preserve">6 GdhA</t>
  </si>
  <si>
    <t xml:space="preserve">none, implicit</t>
  </si>
  <si>
    <t xml:space="preserve">1 Adk</t>
  </si>
  <si>
    <t xml:space="preserve">6 ppa</t>
  </si>
  <si>
    <t xml:space="preserve">PH1r</t>
  </si>
  <si>
    <t xml:space="preserve">none</t>
  </si>
  <si>
    <t xml:space="preserve">BIOM</t>
  </si>
  <si>
    <t xml:space="preserve">aggregate reaction</t>
  </si>
  <si>
    <t xml:space="preserve">T1</t>
  </si>
  <si>
    <t xml:space="preserve">T2</t>
  </si>
  <si>
    <t xml:space="preserve">2 ActP</t>
  </si>
  <si>
    <t xml:space="preserve">T3</t>
  </si>
  <si>
    <t xml:space="preserve">3 AmtB</t>
  </si>
  <si>
    <t xml:space="preserve">T4</t>
  </si>
  <si>
    <t xml:space="preserve">1 LldP</t>
  </si>
  <si>
    <t xml:space="preserve">T5</t>
  </si>
  <si>
    <t xml:space="preserve">5 FocA</t>
  </si>
  <si>
    <t xml:space="preserve">T6r</t>
  </si>
  <si>
    <t xml:space="preserve">none (or aquaporin)</t>
  </si>
  <si>
    <t xml:space="preserve">T7r</t>
  </si>
  <si>
    <t xml:space="preserve">T8</t>
  </si>
  <si>
    <t xml:space="preserve">1 Sbp</t>
  </si>
  <si>
    <t xml:space="preserve">2 CysA</t>
  </si>
  <si>
    <t xml:space="preserve">1 CysU</t>
  </si>
  <si>
    <t xml:space="preserve">1 CysW</t>
  </si>
  <si>
    <t xml:space="preserve">1 CysD</t>
  </si>
  <si>
    <t xml:space="preserve">1 CysN</t>
  </si>
  <si>
    <t xml:space="preserve">2 CysC</t>
  </si>
  <si>
    <t xml:space="preserve">2 CysH</t>
  </si>
  <si>
    <t xml:space="preserve">8 CysJ</t>
  </si>
  <si>
    <t xml:space="preserve">4 CysI</t>
  </si>
  <si>
    <t xml:space="preserve">T10</t>
  </si>
  <si>
    <t xml:space="preserve">1 PitA</t>
  </si>
  <si>
    <t xml:space="preserve">T11</t>
  </si>
  <si>
    <t xml:space="preserve">1 BtsT</t>
  </si>
  <si>
    <t xml:space="preserve">T12 </t>
  </si>
  <si>
    <t xml:space="preserve">ManA</t>
  </si>
  <si>
    <t xml:space="preserve">T13</t>
  </si>
  <si>
    <t xml:space="preserve">1 XylE</t>
  </si>
  <si>
    <t xml:space="preserve">2 XylB</t>
  </si>
  <si>
    <t xml:space="preserve">2 XylA</t>
  </si>
  <si>
    <t xml:space="preserve">T14</t>
  </si>
  <si>
    <t xml:space="preserve">4 GlpF</t>
  </si>
  <si>
    <t xml:space="preserve">2 GlpD</t>
  </si>
  <si>
    <t xml:space="preserve">T15</t>
  </si>
  <si>
    <t xml:space="preserve">1 DcuS</t>
  </si>
  <si>
    <t xml:space="preserve">1 DctA</t>
  </si>
  <si>
    <t xml:space="preserve">T16</t>
  </si>
  <si>
    <t xml:space="preserve">T17</t>
  </si>
  <si>
    <t xml:space="preserve">1 MalG</t>
  </si>
  <si>
    <t xml:space="preserve">2 MalK</t>
  </si>
  <si>
    <t xml:space="preserve">1 MalE</t>
  </si>
  <si>
    <t xml:space="preserve">1 MalF</t>
  </si>
  <si>
    <t xml:space="preserve">1 MalZ</t>
  </si>
  <si>
    <t xml:space="preserve">T18</t>
  </si>
  <si>
    <t xml:space="preserve">KgtP</t>
  </si>
  <si>
    <t xml:space="preserve">T19</t>
  </si>
  <si>
    <t xml:space="preserve">T20</t>
  </si>
  <si>
    <t xml:space="preserve">T21</t>
  </si>
  <si>
    <t xml:space="preserve">1 RbsA</t>
  </si>
  <si>
    <t xml:space="preserve">1 RbsB</t>
  </si>
  <si>
    <t xml:space="preserve">2 RbsC</t>
  </si>
  <si>
    <t xml:space="preserve">2 RbsK</t>
  </si>
  <si>
    <t xml:space="preserve">T22</t>
  </si>
  <si>
    <t xml:space="preserve">T23</t>
  </si>
  <si>
    <t xml:space="preserve">1 MtlD</t>
  </si>
  <si>
    <t xml:space="preserve">T24</t>
  </si>
  <si>
    <t xml:space="preserve">4 SrlD</t>
  </si>
  <si>
    <t xml:space="preserve">T25</t>
  </si>
  <si>
    <t xml:space="preserve">n.a.</t>
  </si>
  <si>
    <t xml:space="preserve">transformation en g/mmol (*0,11 car 1aa = 110 Da)</t>
  </si>
  <si>
    <t xml:space="preserve">adh </t>
  </si>
  <si>
    <t xml:space="preserve">en g/mmol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</si>
</sst>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0"/>
    <numFmt numFmtId="166" formatCode="0.00E+00"/>
    <numFmt numFmtId="167" formatCode="0.000"/>
    <numFmt numFmtId="168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A7500"/>
      <name val="Calibri"/>
      <family val="2"/>
      <charset val="1"/>
    </font>
    <font>
      <sz val="11"/>
      <color rgb="FF3465A4"/>
      <name val="Calibri"/>
      <family val="0"/>
      <charset val="1"/>
    </font>
    <font>
      <sz val="11"/>
      <color rgb="FF00A933"/>
      <name val="Calibri"/>
      <family val="2"/>
      <charset val="1"/>
    </font>
    <font>
      <sz val="11"/>
      <name val="Calibri"/>
      <family val="0"/>
      <charset val="1"/>
    </font>
    <font>
      <sz val="11"/>
      <color rgb="FFC9211E"/>
      <name val="Calibri"/>
      <family val="2"/>
      <charset val="1"/>
    </font>
    <font>
      <b val="true"/>
      <sz val="10"/>
      <name val="Arial"/>
      <family val="0"/>
      <charset val="1"/>
    </font>
    <font>
      <sz val="11"/>
      <color rgb="FF3465A4"/>
      <name val="Calibri"/>
      <family val="2"/>
      <charset val="1"/>
    </font>
    <font>
      <sz val="11"/>
      <color rgb="FF00A933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F200"/>
        <bgColor rgb="FFFFFF00"/>
      </patternFill>
    </fill>
    <fill>
      <patternFill patternType="solid">
        <fgColor rgb="FFE7E6E6"/>
        <bgColor rgb="FFFFFFCC"/>
      </patternFill>
    </fill>
    <fill>
      <patternFill patternType="solid">
        <fgColor rgb="FF767171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1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EA7500"/>
      <rgbColor rgb="FF3465A4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doi.org/10.1016/j.biosystems.2005.07.00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" sqref="B149 A16"/>
    </sheetView>
  </sheetViews>
  <sheetFormatPr defaultColWidth="7.89453125" defaultRowHeight="15.8" zeroHeight="false" outlineLevelRow="0" outlineLevelCol="0"/>
  <cols>
    <col collapsed="false" customWidth="true" hidden="false" outlineLevel="0" max="1" min="1" style="0" width="14.84"/>
  </cols>
  <sheetData>
    <row r="1" customFormat="false" ht="15.8" hidden="false" customHeight="false" outlineLevel="0" collapsed="false">
      <c r="A1" s="0" t="s">
        <v>0</v>
      </c>
      <c r="B1" s="0" t="n">
        <v>0</v>
      </c>
    </row>
    <row r="2" customFormat="false" ht="15.8" hidden="false" customHeight="false" outlineLevel="0" collapsed="false">
      <c r="A2" s="0" t="s">
        <v>1</v>
      </c>
      <c r="B2" s="0" t="n">
        <v>0</v>
      </c>
    </row>
    <row r="3" customFormat="false" ht="15.8" hidden="false" customHeight="false" outlineLevel="0" collapsed="false">
      <c r="A3" s="0" t="s">
        <v>2</v>
      </c>
      <c r="B3" s="0" t="n">
        <v>0</v>
      </c>
    </row>
    <row r="4" customFormat="false" ht="15.8" hidden="false" customHeight="false" outlineLevel="0" collapsed="false">
      <c r="A4" s="0" t="s">
        <v>3</v>
      </c>
      <c r="B4" s="0" t="n">
        <v>0</v>
      </c>
    </row>
    <row r="5" customFormat="false" ht="15.8" hidden="false" customHeight="false" outlineLevel="0" collapsed="false">
      <c r="A5" s="0" t="s">
        <v>4</v>
      </c>
      <c r="B5" s="0" t="n">
        <v>0</v>
      </c>
    </row>
    <row r="6" customFormat="false" ht="15.8" hidden="false" customHeight="false" outlineLevel="0" collapsed="false">
      <c r="A6" s="0" t="s">
        <v>5</v>
      </c>
      <c r="B6" s="0" t="n">
        <v>0</v>
      </c>
    </row>
    <row r="7" customFormat="false" ht="15.8" hidden="false" customHeight="false" outlineLevel="0" collapsed="false">
      <c r="A7" s="0" t="s">
        <v>6</v>
      </c>
      <c r="B7" s="0" t="n">
        <v>1</v>
      </c>
    </row>
    <row r="8" customFormat="false" ht="15.8" hidden="false" customHeight="false" outlineLevel="0" collapsed="false">
      <c r="A8" s="0" t="s">
        <v>7</v>
      </c>
      <c r="B8" s="0" t="n">
        <v>0</v>
      </c>
    </row>
    <row r="9" customFormat="false" ht="15.8" hidden="false" customHeight="false" outlineLevel="0" collapsed="false">
      <c r="A9" s="0" t="s">
        <v>8</v>
      </c>
      <c r="B9" s="0" t="n">
        <v>0</v>
      </c>
    </row>
    <row r="10" customFormat="false" ht="15.8" hidden="false" customHeight="false" outlineLevel="0" collapsed="false">
      <c r="A10" s="0" t="s">
        <v>9</v>
      </c>
      <c r="B10" s="0" t="n">
        <v>0</v>
      </c>
    </row>
    <row r="11" customFormat="false" ht="15.8" hidden="false" customHeight="false" outlineLevel="0" collapsed="false">
      <c r="A11" s="0" t="s">
        <v>10</v>
      </c>
      <c r="B11" s="0" t="n">
        <v>0</v>
      </c>
    </row>
    <row r="12" customFormat="false" ht="15.8" hidden="false" customHeight="false" outlineLevel="0" collapsed="false">
      <c r="A12" s="0" t="s">
        <v>11</v>
      </c>
      <c r="B12" s="0" t="n">
        <v>0</v>
      </c>
    </row>
    <row r="13" customFormat="false" ht="15.8" hidden="false" customHeight="false" outlineLevel="0" collapsed="false">
      <c r="A13" s="0" t="s">
        <v>12</v>
      </c>
      <c r="B13" s="0" t="n">
        <v>0</v>
      </c>
    </row>
    <row r="14" customFormat="false" ht="15.8" hidden="false" customHeight="false" outlineLevel="0" collapsed="false">
      <c r="A14" s="0" t="s">
        <v>13</v>
      </c>
      <c r="B14" s="0" t="n">
        <v>0</v>
      </c>
    </row>
    <row r="15" customFormat="false" ht="15.8" hidden="false" customHeight="false" outlineLevel="0" collapsed="false">
      <c r="A15" s="0" t="s">
        <v>14</v>
      </c>
      <c r="B15" s="0" t="n">
        <v>0</v>
      </c>
    </row>
    <row r="16" customFormat="false" ht="15.8" hidden="false" customHeight="false" outlineLevel="0" collapsed="false">
      <c r="A16" s="0" t="s">
        <v>15</v>
      </c>
      <c r="B16" s="0" t="n">
        <v>0</v>
      </c>
    </row>
    <row r="17" customFormat="false" ht="15.8" hidden="false" customHeight="false" outlineLevel="0" collapsed="false">
      <c r="A17" s="0" t="s">
        <v>16</v>
      </c>
      <c r="B17" s="0" t="n">
        <v>0</v>
      </c>
    </row>
    <row r="18" customFormat="false" ht="15.8" hidden="false" customHeight="false" outlineLevel="0" collapsed="false">
      <c r="A18" s="0" t="s">
        <v>17</v>
      </c>
      <c r="B18" s="0" t="n">
        <v>0</v>
      </c>
    </row>
    <row r="19" customFormat="false" ht="15.8" hidden="false" customHeight="false" outlineLevel="0" collapsed="false">
      <c r="A19" s="0" t="s">
        <v>18</v>
      </c>
      <c r="B19" s="0" t="n">
        <v>0</v>
      </c>
    </row>
    <row r="20" customFormat="false" ht="15.8" hidden="false" customHeight="false" outlineLevel="0" collapsed="false">
      <c r="A20" s="0" t="s">
        <v>19</v>
      </c>
      <c r="B20" s="0" t="n">
        <v>0</v>
      </c>
    </row>
    <row r="21" customFormat="false" ht="15.8" hidden="false" customHeight="false" outlineLevel="0" collapsed="false">
      <c r="A21" s="0" t="s">
        <v>20</v>
      </c>
      <c r="B21" s="0" t="n">
        <v>0</v>
      </c>
    </row>
    <row r="22" customFormat="false" ht="15.8" hidden="false" customHeight="false" outlineLevel="0" collapsed="false">
      <c r="A22" s="0" t="s">
        <v>21</v>
      </c>
      <c r="B22" s="0" t="n">
        <v>0</v>
      </c>
    </row>
    <row r="23" customFormat="false" ht="15.8" hidden="false" customHeight="false" outlineLevel="0" collapsed="false">
      <c r="A23" s="0" t="s">
        <v>22</v>
      </c>
      <c r="B23" s="0" t="n">
        <v>0</v>
      </c>
    </row>
    <row r="24" customFormat="false" ht="15.8" hidden="false" customHeight="false" outlineLevel="0" collapsed="false">
      <c r="A24" s="0" t="s">
        <v>23</v>
      </c>
      <c r="B24" s="0" t="n">
        <v>0</v>
      </c>
    </row>
    <row r="25" customFormat="false" ht="15.8" hidden="false" customHeight="false" outlineLevel="0" collapsed="false">
      <c r="A25" s="0" t="s">
        <v>24</v>
      </c>
      <c r="B25" s="0" t="n">
        <v>0</v>
      </c>
    </row>
    <row r="26" customFormat="false" ht="15.8" hidden="false" customHeight="false" outlineLevel="0" collapsed="false">
      <c r="A26" s="0" t="s">
        <v>25</v>
      </c>
      <c r="B26" s="0" t="n">
        <v>0</v>
      </c>
    </row>
    <row r="27" customFormat="false" ht="15.8" hidden="false" customHeight="false" outlineLevel="0" collapsed="false">
      <c r="A27" s="0" t="s">
        <v>26</v>
      </c>
      <c r="B27" s="0" t="n">
        <v>0</v>
      </c>
    </row>
    <row r="28" customFormat="false" ht="15.8" hidden="false" customHeight="false" outlineLevel="0" collapsed="false">
      <c r="A28" s="0" t="s">
        <v>27</v>
      </c>
      <c r="B28" s="0" t="n">
        <v>0</v>
      </c>
    </row>
    <row r="29" customFormat="false" ht="15.8" hidden="false" customHeight="false" outlineLevel="0" collapsed="false">
      <c r="A29" s="0" t="s">
        <v>28</v>
      </c>
      <c r="B29" s="0" t="n">
        <v>0</v>
      </c>
    </row>
    <row r="30" customFormat="false" ht="15.8" hidden="false" customHeight="false" outlineLevel="0" collapsed="false">
      <c r="A30" s="0" t="s">
        <v>29</v>
      </c>
      <c r="B30" s="0" t="n">
        <v>0</v>
      </c>
    </row>
    <row r="31" customFormat="false" ht="15.8" hidden="false" customHeight="false" outlineLevel="0" collapsed="false">
      <c r="A31" s="0" t="s">
        <v>30</v>
      </c>
      <c r="B31" s="0" t="n">
        <v>0</v>
      </c>
    </row>
    <row r="32" customFormat="false" ht="15.8" hidden="false" customHeight="false" outlineLevel="0" collapsed="false">
      <c r="A32" s="0" t="s">
        <v>31</v>
      </c>
      <c r="B32" s="0" t="n">
        <v>0</v>
      </c>
    </row>
    <row r="33" customFormat="false" ht="15.8" hidden="false" customHeight="false" outlineLevel="0" collapsed="false">
      <c r="A33" s="0" t="s">
        <v>32</v>
      </c>
      <c r="B33" s="0" t="n">
        <v>0</v>
      </c>
    </row>
    <row r="34" customFormat="false" ht="15.8" hidden="false" customHeight="false" outlineLevel="0" collapsed="false">
      <c r="A34" s="0" t="s">
        <v>33</v>
      </c>
      <c r="B34" s="0" t="n">
        <v>0</v>
      </c>
    </row>
    <row r="35" customFormat="false" ht="15.8" hidden="false" customHeight="false" outlineLevel="0" collapsed="false">
      <c r="A35" s="0" t="s">
        <v>34</v>
      </c>
      <c r="B35" s="0" t="n">
        <v>0</v>
      </c>
    </row>
    <row r="36" customFormat="false" ht="15.8" hidden="false" customHeight="false" outlineLevel="0" collapsed="false">
      <c r="A36" s="0" t="s">
        <v>35</v>
      </c>
      <c r="B36" s="0" t="n">
        <v>0</v>
      </c>
    </row>
    <row r="37" customFormat="false" ht="15.8" hidden="false" customHeight="false" outlineLevel="0" collapsed="false">
      <c r="A37" s="0" t="s">
        <v>36</v>
      </c>
      <c r="B37" s="0" t="n">
        <v>0</v>
      </c>
    </row>
    <row r="38" customFormat="false" ht="15.8" hidden="false" customHeight="false" outlineLevel="0" collapsed="false">
      <c r="A38" s="0" t="s">
        <v>37</v>
      </c>
      <c r="B38" s="0" t="n">
        <v>0</v>
      </c>
    </row>
    <row r="39" customFormat="false" ht="15.8" hidden="false" customHeight="false" outlineLevel="0" collapsed="false">
      <c r="A39" s="0" t="s">
        <v>38</v>
      </c>
      <c r="B39" s="0" t="n">
        <v>0</v>
      </c>
    </row>
    <row r="40" customFormat="false" ht="15.8" hidden="false" customHeight="false" outlineLevel="0" collapsed="false">
      <c r="A40" s="0" t="s">
        <v>39</v>
      </c>
      <c r="B40" s="0" t="n">
        <v>0</v>
      </c>
    </row>
    <row r="41" customFormat="false" ht="15.8" hidden="false" customHeight="false" outlineLevel="0" collapsed="false">
      <c r="A41" s="0" t="s">
        <v>40</v>
      </c>
      <c r="B41" s="0" t="n">
        <v>0</v>
      </c>
    </row>
    <row r="42" customFormat="false" ht="15.8" hidden="false" customHeight="false" outlineLevel="0" collapsed="false">
      <c r="A42" s="0" t="s">
        <v>41</v>
      </c>
      <c r="B42" s="0" t="n">
        <v>0</v>
      </c>
    </row>
    <row r="43" customFormat="false" ht="15.8" hidden="false" customHeight="false" outlineLevel="0" collapsed="false">
      <c r="A43" s="0" t="s">
        <v>42</v>
      </c>
      <c r="B43" s="0" t="n">
        <v>0</v>
      </c>
    </row>
    <row r="44" customFormat="false" ht="15.8" hidden="false" customHeight="false" outlineLevel="0" collapsed="false">
      <c r="A44" s="0" t="s">
        <v>43</v>
      </c>
      <c r="B44" s="0" t="n">
        <v>0</v>
      </c>
    </row>
    <row r="45" customFormat="false" ht="15.8" hidden="false" customHeight="false" outlineLevel="0" collapsed="false">
      <c r="A45" s="0" t="s">
        <v>44</v>
      </c>
      <c r="B45" s="0" t="n">
        <v>0</v>
      </c>
    </row>
    <row r="46" customFormat="false" ht="15.8" hidden="false" customHeight="false" outlineLevel="0" collapsed="false">
      <c r="A46" s="0" t="s">
        <v>45</v>
      </c>
      <c r="B46" s="0" t="n">
        <v>0</v>
      </c>
    </row>
    <row r="47" customFormat="false" ht="15.8" hidden="false" customHeight="false" outlineLevel="0" collapsed="false">
      <c r="A47" s="0" t="s">
        <v>46</v>
      </c>
      <c r="B47" s="0" t="n">
        <v>0</v>
      </c>
    </row>
    <row r="48" customFormat="false" ht="15.8" hidden="false" customHeight="false" outlineLevel="0" collapsed="false">
      <c r="A48" s="0" t="s">
        <v>47</v>
      </c>
      <c r="B48" s="0" t="n">
        <v>0</v>
      </c>
    </row>
    <row r="49" customFormat="false" ht="15.8" hidden="false" customHeight="false" outlineLevel="0" collapsed="false">
      <c r="A49" s="0" t="s">
        <v>48</v>
      </c>
      <c r="B49" s="0" t="n">
        <v>0</v>
      </c>
    </row>
    <row r="50" customFormat="false" ht="15.8" hidden="false" customHeight="false" outlineLevel="0" collapsed="false">
      <c r="A50" s="0" t="s">
        <v>49</v>
      </c>
      <c r="B50" s="0" t="n">
        <v>0</v>
      </c>
    </row>
    <row r="51" customFormat="false" ht="15.8" hidden="false" customHeight="false" outlineLevel="0" collapsed="false">
      <c r="A51" s="0" t="s">
        <v>50</v>
      </c>
      <c r="B51" s="0" t="n">
        <v>0</v>
      </c>
    </row>
    <row r="52" customFormat="false" ht="15.8" hidden="false" customHeight="false" outlineLevel="0" collapsed="false">
      <c r="A52" s="0" t="s">
        <v>51</v>
      </c>
      <c r="B52" s="0" t="n">
        <v>0</v>
      </c>
    </row>
    <row r="53" customFormat="false" ht="15.8" hidden="false" customHeight="false" outlineLevel="0" collapsed="false">
      <c r="A53" s="0" t="s">
        <v>52</v>
      </c>
      <c r="B53" s="0" t="n">
        <v>0</v>
      </c>
    </row>
    <row r="54" customFormat="false" ht="15.8" hidden="false" customHeight="false" outlineLevel="0" collapsed="false">
      <c r="A54" s="0" t="s">
        <v>53</v>
      </c>
      <c r="B54" s="0" t="n">
        <v>0</v>
      </c>
    </row>
    <row r="55" customFormat="false" ht="15.8" hidden="false" customHeight="false" outlineLevel="0" collapsed="false">
      <c r="A55" s="0" t="s">
        <v>54</v>
      </c>
      <c r="B55" s="0" t="n">
        <v>0</v>
      </c>
    </row>
    <row r="56" customFormat="false" ht="15.8" hidden="false" customHeight="false" outlineLevel="0" collapsed="false">
      <c r="A56" s="0" t="s">
        <v>55</v>
      </c>
      <c r="B56" s="0" t="n">
        <v>0</v>
      </c>
    </row>
    <row r="57" customFormat="false" ht="15.8" hidden="false" customHeight="false" outlineLevel="0" collapsed="false">
      <c r="A57" s="0" t="s">
        <v>56</v>
      </c>
      <c r="B57" s="0" t="n">
        <v>0</v>
      </c>
    </row>
    <row r="58" customFormat="false" ht="15.8" hidden="false" customHeight="false" outlineLevel="0" collapsed="false">
      <c r="A58" s="0" t="s">
        <v>57</v>
      </c>
      <c r="B58" s="0" t="n">
        <v>0</v>
      </c>
    </row>
    <row r="59" customFormat="false" ht="15.8" hidden="false" customHeight="false" outlineLevel="0" collapsed="false">
      <c r="A59" s="0" t="s">
        <v>58</v>
      </c>
      <c r="B5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" activeCellId="1" sqref="B149 C1"/>
    </sheetView>
  </sheetViews>
  <sheetFormatPr defaultColWidth="11.5703125" defaultRowHeight="15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12" width="11.48"/>
    <col collapsed="false" customWidth="true" hidden="false" outlineLevel="0" max="3" min="3" style="0" width="7.87"/>
  </cols>
  <sheetData>
    <row r="1" customFormat="false" ht="15.8" hidden="false" customHeight="false" outlineLevel="0" collapsed="false">
      <c r="A1" s="0" t="s">
        <v>0</v>
      </c>
      <c r="B1" s="12" t="n">
        <v>622.01904</v>
      </c>
      <c r="C1" s="13" t="n">
        <v>49.6932931514717</v>
      </c>
    </row>
    <row r="2" customFormat="false" ht="15.8" hidden="false" customHeight="false" outlineLevel="0" collapsed="false">
      <c r="A2" s="0" t="s">
        <v>1</v>
      </c>
      <c r="B2" s="12" t="n">
        <v>11.660739</v>
      </c>
      <c r="C2" s="13" t="n">
        <v>43.9564943066809</v>
      </c>
    </row>
    <row r="3" customFormat="false" ht="15.8" hidden="false" customHeight="false" outlineLevel="0" collapsed="false">
      <c r="A3" s="0" t="s">
        <v>2</v>
      </c>
      <c r="B3" s="12" t="n">
        <v>4.3797183</v>
      </c>
      <c r="C3" s="13" t="n">
        <v>10000</v>
      </c>
    </row>
    <row r="4" customFormat="false" ht="15.8" hidden="false" customHeight="false" outlineLevel="0" collapsed="false">
      <c r="A4" s="0" t="s">
        <v>3</v>
      </c>
      <c r="B4" s="12" t="n">
        <v>8.18624</v>
      </c>
      <c r="C4" s="13" t="n">
        <v>0.0812827636020856</v>
      </c>
    </row>
    <row r="5" customFormat="false" ht="15.8" hidden="false" customHeight="false" outlineLevel="0" collapsed="false">
      <c r="A5" s="0" t="s">
        <v>4</v>
      </c>
      <c r="B5" s="12" t="n">
        <v>11.427845</v>
      </c>
      <c r="C5" s="13" t="n">
        <v>3361.13088235294</v>
      </c>
    </row>
    <row r="6" customFormat="false" ht="15.8" hidden="false" customHeight="false" outlineLevel="0" collapsed="false">
      <c r="A6" s="0" t="s">
        <v>5</v>
      </c>
      <c r="B6" s="0" t="n">
        <v>55</v>
      </c>
      <c r="C6" s="13" t="n">
        <v>10000</v>
      </c>
    </row>
    <row r="7" customFormat="false" ht="15.8" hidden="false" customHeight="false" outlineLevel="0" collapsed="false">
      <c r="A7" s="0" t="s">
        <v>6</v>
      </c>
      <c r="B7" s="0" t="n">
        <v>100</v>
      </c>
      <c r="C7" s="13" t="n">
        <v>0.0001</v>
      </c>
    </row>
    <row r="8" customFormat="false" ht="15.8" hidden="false" customHeight="false" outlineLevel="0" collapsed="false">
      <c r="A8" s="0" t="s">
        <v>7</v>
      </c>
      <c r="B8" s="12" t="n">
        <v>52.212074</v>
      </c>
      <c r="C8" s="13" t="n">
        <v>0.0001</v>
      </c>
    </row>
    <row r="9" customFormat="false" ht="15.8" hidden="false" customHeight="false" outlineLevel="0" collapsed="false">
      <c r="A9" s="0" t="s">
        <v>8</v>
      </c>
      <c r="B9" s="12" t="n">
        <v>11.628945</v>
      </c>
      <c r="C9" s="13" t="n">
        <v>0.0001</v>
      </c>
    </row>
    <row r="10" customFormat="false" ht="15.8" hidden="false" customHeight="false" outlineLevel="0" collapsed="false">
      <c r="A10" s="0" t="s">
        <v>9</v>
      </c>
      <c r="B10" s="12" t="n">
        <v>82.28917</v>
      </c>
      <c r="C10" s="13" t="n">
        <v>10000</v>
      </c>
    </row>
    <row r="11" customFormat="false" ht="15.8" hidden="false" customHeight="false" outlineLevel="0" collapsed="false">
      <c r="A11" s="0" t="s">
        <v>10</v>
      </c>
      <c r="B11" s="12" t="n">
        <v>7.224164</v>
      </c>
      <c r="C11" s="13" t="n">
        <v>0.0001</v>
      </c>
    </row>
    <row r="12" customFormat="false" ht="15.8" hidden="false" customHeight="false" outlineLevel="0" collapsed="false">
      <c r="A12" s="0" t="s">
        <v>11</v>
      </c>
      <c r="B12" s="21" t="n">
        <v>100</v>
      </c>
      <c r="C12" s="13" t="n">
        <v>99.6508334446932</v>
      </c>
    </row>
    <row r="13" customFormat="false" ht="15.8" hidden="false" customHeight="false" outlineLevel="0" collapsed="false">
      <c r="A13" s="0" t="s">
        <v>12</v>
      </c>
      <c r="B13" s="0" t="n">
        <v>100</v>
      </c>
      <c r="C13" s="13" t="n">
        <v>99.6545177179753</v>
      </c>
    </row>
    <row r="14" customFormat="false" ht="15.8" hidden="false" customHeight="false" outlineLevel="0" collapsed="false">
      <c r="A14" s="0" t="s">
        <v>13</v>
      </c>
      <c r="B14" s="0" t="n">
        <v>100</v>
      </c>
      <c r="C14" s="13" t="n">
        <v>99.540808297244</v>
      </c>
    </row>
    <row r="15" customFormat="false" ht="15.8" hidden="false" customHeight="false" outlineLevel="0" collapsed="false">
      <c r="A15" s="0" t="s">
        <v>14</v>
      </c>
      <c r="B15" s="21" t="n">
        <v>100</v>
      </c>
      <c r="C15" s="13" t="n">
        <v>4980.16351072045</v>
      </c>
    </row>
    <row r="16" customFormat="false" ht="15.8" hidden="false" customHeight="false" outlineLevel="0" collapsed="false">
      <c r="A16" s="0" t="s">
        <v>15</v>
      </c>
      <c r="B16" s="0" t="n">
        <v>100</v>
      </c>
      <c r="C16" s="0" t="n">
        <v>100</v>
      </c>
    </row>
    <row r="17" customFormat="false" ht="15.8" hidden="false" customHeight="false" outlineLevel="0" collapsed="false">
      <c r="A17" s="0" t="s">
        <v>16</v>
      </c>
      <c r="B17" s="0" t="n">
        <v>100</v>
      </c>
      <c r="C17" s="13" t="n">
        <v>99.7625850002165</v>
      </c>
    </row>
    <row r="18" customFormat="false" ht="15.8" hidden="false" customHeight="false" outlineLevel="0" collapsed="false">
      <c r="A18" s="0" t="s">
        <v>17</v>
      </c>
      <c r="B18" s="0" t="n">
        <v>100</v>
      </c>
      <c r="C18" s="13" t="n">
        <v>100</v>
      </c>
    </row>
    <row r="19" customFormat="false" ht="15.8" hidden="false" customHeight="false" outlineLevel="0" collapsed="false">
      <c r="A19" s="0" t="s">
        <v>18</v>
      </c>
      <c r="B19" s="12" t="n">
        <v>100</v>
      </c>
      <c r="C19" s="13" t="n">
        <v>100</v>
      </c>
    </row>
    <row r="20" customFormat="false" ht="15.8" hidden="false" customHeight="false" outlineLevel="0" collapsed="false">
      <c r="A20" s="0" t="s">
        <v>19</v>
      </c>
      <c r="B20" s="21" t="n">
        <v>100</v>
      </c>
      <c r="C20" s="13" t="n">
        <v>10000</v>
      </c>
    </row>
    <row r="21" customFormat="false" ht="15.8" hidden="false" customHeight="false" outlineLevel="0" collapsed="false">
      <c r="A21" s="0" t="s">
        <v>20</v>
      </c>
      <c r="B21" s="12" t="n">
        <v>13.217173</v>
      </c>
      <c r="C21" s="13" t="n">
        <v>0.238878436612144</v>
      </c>
    </row>
    <row r="22" customFormat="false" ht="15.8" hidden="false" customHeight="false" outlineLevel="0" collapsed="false">
      <c r="A22" s="0" t="s">
        <v>21</v>
      </c>
      <c r="B22" s="12" t="n">
        <v>72.70079</v>
      </c>
      <c r="C22" s="13" t="n">
        <v>10000</v>
      </c>
    </row>
    <row r="23" customFormat="false" ht="15.8" hidden="false" customHeight="false" outlineLevel="0" collapsed="false">
      <c r="A23" s="0" t="s">
        <v>22</v>
      </c>
      <c r="B23" s="12" t="n">
        <v>495.03033</v>
      </c>
      <c r="C23" s="13" t="n">
        <v>2437.76034848881</v>
      </c>
    </row>
    <row r="24" customFormat="false" ht="15.8" hidden="false" customHeight="false" outlineLevel="0" collapsed="false">
      <c r="A24" s="0" t="s">
        <v>23</v>
      </c>
      <c r="B24" s="12" t="n">
        <v>37.374268</v>
      </c>
      <c r="C24" s="13" t="n">
        <v>61.0952482932361</v>
      </c>
    </row>
    <row r="25" customFormat="false" ht="15.8" hidden="false" customHeight="false" outlineLevel="0" collapsed="false">
      <c r="A25" s="22" t="s">
        <v>24</v>
      </c>
      <c r="B25" s="12" t="n">
        <v>195.936</v>
      </c>
      <c r="C25" s="13" t="n">
        <v>10000</v>
      </c>
    </row>
    <row r="26" customFormat="false" ht="15.8" hidden="false" customHeight="false" outlineLevel="0" collapsed="false">
      <c r="A26" s="0" t="s">
        <v>25</v>
      </c>
      <c r="B26" s="12" t="n">
        <v>12.436784</v>
      </c>
      <c r="C26" s="13" t="n">
        <v>0.000127856304234659</v>
      </c>
    </row>
    <row r="27" customFormat="false" ht="15.8" hidden="false" customHeight="false" outlineLevel="0" collapsed="false">
      <c r="A27" s="22" t="s">
        <v>26</v>
      </c>
      <c r="B27" s="12" t="n">
        <v>39.67645</v>
      </c>
      <c r="C27" s="13" t="n">
        <v>0.00065865190984755</v>
      </c>
    </row>
    <row r="28" customFormat="false" ht="15.8" hidden="false" customHeight="false" outlineLevel="0" collapsed="false">
      <c r="A28" s="22" t="s">
        <v>27</v>
      </c>
      <c r="B28" s="12" t="n">
        <v>43.890385</v>
      </c>
      <c r="C28" s="13" t="n">
        <v>10000</v>
      </c>
    </row>
    <row r="29" customFormat="false" ht="15.8" hidden="false" customHeight="false" outlineLevel="0" collapsed="false">
      <c r="A29" s="0" t="s">
        <v>28</v>
      </c>
      <c r="B29" s="0" t="n">
        <v>6727</v>
      </c>
      <c r="C29" s="13" t="n">
        <v>10000</v>
      </c>
    </row>
    <row r="30" customFormat="false" ht="15.8" hidden="false" customHeight="false" outlineLevel="0" collapsed="false">
      <c r="A30" s="0" t="s">
        <v>29</v>
      </c>
      <c r="B30" s="12" t="n">
        <v>27.782877</v>
      </c>
      <c r="C30" s="13" t="n">
        <v>623.617298220659</v>
      </c>
    </row>
    <row r="31" customFormat="false" ht="15.8" hidden="false" customHeight="false" outlineLevel="0" collapsed="false">
      <c r="A31" s="0" t="s">
        <v>30</v>
      </c>
      <c r="B31" s="12" t="n">
        <v>24.047947</v>
      </c>
      <c r="C31" s="13" t="n">
        <v>0.000815184644067797</v>
      </c>
    </row>
    <row r="32" customFormat="false" ht="15.8" hidden="false" customHeight="false" outlineLevel="0" collapsed="false">
      <c r="A32" s="0" t="s">
        <v>31</v>
      </c>
      <c r="B32" s="0" t="n">
        <v>65</v>
      </c>
      <c r="C32" s="13" t="n">
        <v>11.0642380899722</v>
      </c>
    </row>
    <row r="33" customFormat="false" ht="15.8" hidden="false" customHeight="false" outlineLevel="0" collapsed="false">
      <c r="A33" s="0" t="s">
        <v>32</v>
      </c>
      <c r="B33" s="12" t="n">
        <v>20.878506</v>
      </c>
      <c r="C33" s="13" t="n">
        <v>0.0001</v>
      </c>
    </row>
    <row r="34" customFormat="false" ht="15.8" hidden="false" customHeight="false" outlineLevel="0" collapsed="false">
      <c r="A34" s="0" t="s">
        <v>33</v>
      </c>
      <c r="B34" s="12" t="n">
        <v>817.4991</v>
      </c>
      <c r="C34" s="13" t="n">
        <v>10000</v>
      </c>
    </row>
    <row r="35" customFormat="false" ht="15.8" hidden="false" customHeight="false" outlineLevel="0" collapsed="false">
      <c r="A35" s="0" t="s">
        <v>34</v>
      </c>
      <c r="B35" s="12" t="n">
        <v>75.52046</v>
      </c>
      <c r="C35" s="13" t="n">
        <v>10000</v>
      </c>
    </row>
    <row r="36" customFormat="false" ht="15.8" hidden="false" customHeight="false" outlineLevel="0" collapsed="false">
      <c r="A36" s="0" t="s">
        <v>35</v>
      </c>
      <c r="B36" s="12" t="n">
        <v>29.249805</v>
      </c>
      <c r="C36" s="0" t="n">
        <v>16.8110728208784</v>
      </c>
    </row>
    <row r="37" customFormat="false" ht="15.8" hidden="false" customHeight="false" outlineLevel="0" collapsed="false">
      <c r="A37" s="0" t="s">
        <v>36</v>
      </c>
      <c r="B37" s="12" t="n">
        <v>15.557463</v>
      </c>
      <c r="C37" s="13" t="n">
        <v>0.0001</v>
      </c>
    </row>
    <row r="38" customFormat="false" ht="15.8" hidden="false" customHeight="false" outlineLevel="0" collapsed="false">
      <c r="A38" s="0" t="s">
        <v>37</v>
      </c>
      <c r="B38" s="12" t="n">
        <v>36.318974</v>
      </c>
      <c r="C38" s="13" t="n">
        <v>0.0001</v>
      </c>
    </row>
    <row r="39" customFormat="false" ht="15.8" hidden="false" customHeight="false" outlineLevel="0" collapsed="false">
      <c r="A39" s="0" t="s">
        <v>38</v>
      </c>
      <c r="B39" s="12" t="n">
        <v>6.4855747</v>
      </c>
      <c r="C39" s="13" t="n">
        <v>0.000321077762331202</v>
      </c>
    </row>
    <row r="40" customFormat="false" ht="15.8" hidden="false" customHeight="false" outlineLevel="0" collapsed="false">
      <c r="A40" s="0" t="s">
        <v>39</v>
      </c>
      <c r="B40" s="12" t="n">
        <v>21.704248</v>
      </c>
      <c r="C40" s="13" t="n">
        <v>0.0157449418579569</v>
      </c>
    </row>
    <row r="41" customFormat="false" ht="15.8" hidden="false" customHeight="false" outlineLevel="0" collapsed="false">
      <c r="A41" s="0" t="s">
        <v>40</v>
      </c>
      <c r="B41" s="12" t="n">
        <v>28.950478</v>
      </c>
      <c r="C41" s="13" t="n">
        <v>1591.61356825539</v>
      </c>
    </row>
    <row r="42" customFormat="false" ht="15.8" hidden="false" customHeight="false" outlineLevel="0" collapsed="false">
      <c r="A42" s="0" t="s">
        <v>41</v>
      </c>
      <c r="B42" s="12" t="n">
        <v>19.46296</v>
      </c>
      <c r="C42" s="13" t="n">
        <v>2.06662800542529</v>
      </c>
    </row>
    <row r="43" customFormat="false" ht="15.8" hidden="false" customHeight="false" outlineLevel="0" collapsed="false">
      <c r="A43" s="0" t="s">
        <v>42</v>
      </c>
      <c r="B43" s="12" t="n">
        <v>320.5381</v>
      </c>
      <c r="C43" s="13" t="n">
        <v>950.605804013107</v>
      </c>
    </row>
    <row r="44" customFormat="false" ht="15.8" hidden="false" customHeight="false" outlineLevel="0" collapsed="false">
      <c r="A44" s="0" t="s">
        <v>43</v>
      </c>
      <c r="B44" s="12" t="n">
        <v>127.15562</v>
      </c>
      <c r="C44" s="13" t="n">
        <v>0.023528121336553</v>
      </c>
    </row>
    <row r="45" customFormat="false" ht="15.8" hidden="false" customHeight="false" outlineLevel="0" collapsed="false">
      <c r="A45" s="0" t="s">
        <v>44</v>
      </c>
      <c r="B45" s="12" t="n">
        <v>300.89618</v>
      </c>
      <c r="C45" s="13" t="n">
        <v>614.04258503294</v>
      </c>
    </row>
    <row r="46" customFormat="false" ht="15.8" hidden="false" customHeight="false" outlineLevel="0" collapsed="false">
      <c r="A46" s="0" t="s">
        <v>45</v>
      </c>
      <c r="B46" s="12" t="n">
        <v>222.24344</v>
      </c>
      <c r="C46" s="13" t="n">
        <v>0.0001</v>
      </c>
    </row>
    <row r="47" customFormat="false" ht="15.8" hidden="false" customHeight="false" outlineLevel="0" collapsed="false">
      <c r="A47" s="0" t="s">
        <v>46</v>
      </c>
      <c r="B47" s="12" t="n">
        <v>33.104595</v>
      </c>
      <c r="C47" s="13" t="n">
        <v>8244.23716993061</v>
      </c>
    </row>
    <row r="48" customFormat="false" ht="15.8" hidden="false" customHeight="false" outlineLevel="0" collapsed="false">
      <c r="A48" s="0" t="s">
        <v>47</v>
      </c>
      <c r="B48" s="12" t="n">
        <v>123.165794</v>
      </c>
      <c r="C48" s="13" t="n">
        <v>10000</v>
      </c>
    </row>
    <row r="49" customFormat="false" ht="15.8" hidden="false" customHeight="false" outlineLevel="0" collapsed="false">
      <c r="A49" s="0" t="s">
        <v>48</v>
      </c>
      <c r="B49" s="12" t="n">
        <v>61.170002</v>
      </c>
      <c r="C49" s="13" t="n">
        <v>62.5089710385023</v>
      </c>
    </row>
    <row r="50" customFormat="false" ht="15.8" hidden="false" customHeight="false" outlineLevel="0" collapsed="false">
      <c r="A50" s="0" t="s">
        <v>49</v>
      </c>
      <c r="B50" s="12" t="n">
        <v>24.663986</v>
      </c>
      <c r="C50" s="13" t="n">
        <v>0.0355374382002172</v>
      </c>
    </row>
    <row r="51" customFormat="false" ht="15.8" hidden="false" customHeight="false" outlineLevel="0" collapsed="false">
      <c r="A51" s="0" t="s">
        <v>50</v>
      </c>
      <c r="B51" s="12" t="n">
        <v>12.812579</v>
      </c>
      <c r="C51" s="13" t="n">
        <v>2.99392673183181</v>
      </c>
    </row>
    <row r="52" customFormat="false" ht="15.8" hidden="false" customHeight="false" outlineLevel="0" collapsed="false">
      <c r="A52" s="0" t="s">
        <v>51</v>
      </c>
      <c r="B52" s="12" t="n">
        <v>1372.1726</v>
      </c>
      <c r="C52" s="13" t="n">
        <v>1733.69251856951</v>
      </c>
    </row>
    <row r="53" customFormat="false" ht="15.8" hidden="false" customHeight="false" outlineLevel="0" collapsed="false">
      <c r="A53" s="0" t="s">
        <v>52</v>
      </c>
      <c r="B53" s="12" t="n">
        <v>37.62832</v>
      </c>
      <c r="C53" s="13" t="n">
        <v>149.532191424788</v>
      </c>
    </row>
    <row r="54" customFormat="false" ht="15.8" hidden="false" customHeight="false" outlineLevel="0" collapsed="false">
      <c r="A54" s="0" t="s">
        <v>53</v>
      </c>
      <c r="B54" s="12" t="n">
        <v>34.213306</v>
      </c>
      <c r="C54" s="13" t="n">
        <v>0.030988023072804</v>
      </c>
    </row>
    <row r="55" customFormat="false" ht="15.8" hidden="false" customHeight="false" outlineLevel="0" collapsed="false">
      <c r="A55" s="0" t="s">
        <v>54</v>
      </c>
      <c r="B55" s="12" t="n">
        <v>38.459667</v>
      </c>
      <c r="C55" s="13" t="n">
        <v>45.7907291798798</v>
      </c>
    </row>
    <row r="56" customFormat="false" ht="15.8" hidden="false" customHeight="false" outlineLevel="0" collapsed="false">
      <c r="A56" s="0" t="s">
        <v>55</v>
      </c>
      <c r="B56" s="12" t="n">
        <v>6.0873103</v>
      </c>
      <c r="C56" s="13" t="n">
        <v>1.25723906774751</v>
      </c>
    </row>
    <row r="57" customFormat="false" ht="15.8" hidden="false" customHeight="false" outlineLevel="0" collapsed="false">
      <c r="A57" s="0" t="s">
        <v>56</v>
      </c>
      <c r="B57" s="12" t="n">
        <v>7.3733606</v>
      </c>
      <c r="C57" s="13" t="n">
        <v>0.430281093765493</v>
      </c>
    </row>
    <row r="58" customFormat="false" ht="15.8" hidden="false" customHeight="false" outlineLevel="0" collapsed="false">
      <c r="A58" s="0" t="s">
        <v>57</v>
      </c>
      <c r="B58" s="12" t="n">
        <v>15.273137</v>
      </c>
      <c r="C58" s="13" t="n">
        <v>0.899587455581806</v>
      </c>
    </row>
    <row r="59" customFormat="false" ht="15.8" hidden="false" customHeight="false" outlineLevel="0" collapsed="false">
      <c r="A59" s="0" t="s">
        <v>58</v>
      </c>
      <c r="B59" s="12" t="n">
        <v>223.99069</v>
      </c>
      <c r="C59" s="13" t="n">
        <v>1.99047359697717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" activeCellId="1" sqref="B149 E1"/>
    </sheetView>
  </sheetViews>
  <sheetFormatPr defaultColWidth="11.5703125" defaultRowHeight="15.8" zeroHeight="false" outlineLevelRow="0" outlineLevelCol="0"/>
  <cols>
    <col collapsed="false" customWidth="true" hidden="false" outlineLevel="0" max="2" min="1" style="0" width="10.46"/>
    <col collapsed="false" customWidth="true" hidden="false" outlineLevel="0" max="3" min="3" style="9" width="8.06"/>
    <col collapsed="false" customWidth="true" hidden="false" outlineLevel="0" max="4" min="4" style="0" width="10.46"/>
    <col collapsed="false" customWidth="true" hidden="false" outlineLevel="0" max="12" min="6" style="0" width="10.46"/>
    <col collapsed="false" customWidth="true" hidden="false" outlineLevel="0" max="13" min="13" style="0" width="7.95"/>
    <col collapsed="false" customWidth="true" hidden="false" outlineLevel="0" max="14" min="14" style="0" width="9.47"/>
    <col collapsed="false" customWidth="true" hidden="false" outlineLevel="0" max="15" min="15" style="0" width="7.95"/>
    <col collapsed="false" customWidth="true" hidden="false" outlineLevel="0" max="16" min="16" style="23" width="7.95"/>
    <col collapsed="false" customWidth="true" hidden="false" outlineLevel="0" max="17" min="17" style="23" width="15.53"/>
    <col collapsed="false" customWidth="true" hidden="false" outlineLevel="0" max="20" min="20" style="12" width="11.48"/>
    <col collapsed="false" customWidth="true" hidden="false" outlineLevel="0" max="21" min="21" style="0" width="7.87"/>
    <col collapsed="false" customWidth="true" hidden="false" outlineLevel="0" max="25" min="23" style="0" width="10.46"/>
  </cols>
  <sheetData>
    <row r="1" customFormat="false" ht="15.8" hidden="false" customHeight="false" outlineLevel="0" collapsed="false">
      <c r="A1" s="10" t="s">
        <v>0</v>
      </c>
      <c r="B1" s="11" t="n">
        <v>1420</v>
      </c>
      <c r="C1" s="9" t="n">
        <v>113.444238419277</v>
      </c>
      <c r="D1" s="0" t="s">
        <v>376</v>
      </c>
      <c r="E1" s="0" t="s">
        <v>377</v>
      </c>
      <c r="G1" s="11" t="n">
        <v>1420</v>
      </c>
      <c r="H1" s="11" t="n">
        <v>1420</v>
      </c>
      <c r="J1" s="10" t="s">
        <v>0</v>
      </c>
      <c r="K1" s="11" t="n">
        <v>1420</v>
      </c>
      <c r="L1" s="9" t="n">
        <v>113.444238419277</v>
      </c>
      <c r="M1" s="9"/>
      <c r="N1" s="13" t="s">
        <v>0</v>
      </c>
      <c r="O1" s="13" t="n">
        <v>1420</v>
      </c>
      <c r="P1" s="9" t="n">
        <v>113.444238419277</v>
      </c>
      <c r="Q1" s="0" t="s">
        <v>376</v>
      </c>
      <c r="T1" s="12" t="n">
        <v>622.01904</v>
      </c>
      <c r="U1" s="13" t="n">
        <v>49.6932931514717</v>
      </c>
      <c r="W1" s="10" t="s">
        <v>0</v>
      </c>
      <c r="X1" s="11" t="n">
        <v>1420</v>
      </c>
      <c r="Y1" s="9" t="n">
        <v>113.444238419277</v>
      </c>
      <c r="Z1" s="0" t="s">
        <v>378</v>
      </c>
    </row>
    <row r="2" customFormat="false" ht="15.8" hidden="false" customHeight="false" outlineLevel="0" collapsed="false">
      <c r="A2" s="0" t="s">
        <v>1</v>
      </c>
      <c r="B2" s="12" t="n">
        <v>11.660739</v>
      </c>
      <c r="C2" s="9" t="n">
        <v>43.9564943066809</v>
      </c>
      <c r="D2" s="24" t="s">
        <v>379</v>
      </c>
      <c r="E2" s="8"/>
      <c r="F2" s="8"/>
      <c r="G2" s="12" t="n">
        <v>11.660739</v>
      </c>
      <c r="H2" s="12" t="n">
        <v>11.660739</v>
      </c>
      <c r="I2" s="8"/>
      <c r="J2" s="0" t="s">
        <v>1</v>
      </c>
      <c r="K2" s="12" t="n">
        <v>11.660739</v>
      </c>
      <c r="L2" s="9" t="n">
        <v>43.9564943066809</v>
      </c>
      <c r="M2" s="9"/>
      <c r="N2" s="13" t="s">
        <v>1</v>
      </c>
      <c r="O2" s="13" t="n">
        <v>11.660739</v>
      </c>
      <c r="P2" s="9" t="n">
        <v>43.9564943066809</v>
      </c>
      <c r="T2" s="12" t="n">
        <v>11.660739</v>
      </c>
      <c r="U2" s="13" t="n">
        <v>43.9564943066809</v>
      </c>
      <c r="W2" s="0" t="s">
        <v>1</v>
      </c>
      <c r="X2" s="12" t="n">
        <v>11.660739</v>
      </c>
      <c r="Y2" s="9" t="n">
        <v>43.9564943066809</v>
      </c>
    </row>
    <row r="3" customFormat="false" ht="15.8" hidden="false" customHeight="false" outlineLevel="0" collapsed="false">
      <c r="A3" s="10" t="s">
        <v>2</v>
      </c>
      <c r="B3" s="11" t="n">
        <v>15.7</v>
      </c>
      <c r="C3" s="9" t="n">
        <v>10</v>
      </c>
      <c r="D3" s="25" t="s">
        <v>380</v>
      </c>
      <c r="G3" s="11" t="n">
        <v>15.7</v>
      </c>
      <c r="H3" s="11" t="n">
        <v>15.7</v>
      </c>
      <c r="J3" s="10" t="s">
        <v>2</v>
      </c>
      <c r="K3" s="11" t="n">
        <v>15.7</v>
      </c>
      <c r="L3" s="9" t="n">
        <v>10000</v>
      </c>
      <c r="M3" s="9"/>
      <c r="N3" s="13" t="s">
        <v>2</v>
      </c>
      <c r="O3" s="13" t="n">
        <v>15.7</v>
      </c>
      <c r="P3" s="9" t="n">
        <v>10000</v>
      </c>
      <c r="T3" s="12" t="n">
        <v>4.3797183</v>
      </c>
      <c r="U3" s="13" t="n">
        <v>10000</v>
      </c>
      <c r="W3" s="10" t="s">
        <v>2</v>
      </c>
      <c r="X3" s="11" t="n">
        <v>15.7</v>
      </c>
      <c r="Y3" s="9" t="n">
        <v>10000</v>
      </c>
    </row>
    <row r="4" customFormat="false" ht="15.8" hidden="false" customHeight="false" outlineLevel="0" collapsed="false">
      <c r="A4" s="0" t="s">
        <v>3</v>
      </c>
      <c r="B4" s="12" t="n">
        <v>8.18624</v>
      </c>
      <c r="C4" s="9" t="n">
        <v>0.0812827636020856</v>
      </c>
      <c r="D4" s="8" t="s">
        <v>370</v>
      </c>
      <c r="G4" s="12" t="n">
        <v>8.18624</v>
      </c>
      <c r="H4" s="12" t="n">
        <v>8.18624</v>
      </c>
      <c r="J4" s="0" t="s">
        <v>3</v>
      </c>
      <c r="K4" s="12" t="n">
        <v>8.18624</v>
      </c>
      <c r="L4" s="9" t="n">
        <v>0.0812827636020856</v>
      </c>
      <c r="M4" s="9"/>
      <c r="N4" s="13" t="s">
        <v>3</v>
      </c>
      <c r="O4" s="13" t="n">
        <v>8.18624</v>
      </c>
      <c r="P4" s="9" t="n">
        <v>0.0812827636020856</v>
      </c>
      <c r="T4" s="12" t="n">
        <v>8.18624</v>
      </c>
      <c r="U4" s="13" t="n">
        <v>0.0812827636020856</v>
      </c>
      <c r="W4" s="0" t="s">
        <v>3</v>
      </c>
      <c r="X4" s="12" t="n">
        <v>8.18624</v>
      </c>
      <c r="Y4" s="9" t="n">
        <v>0.0812827636020856</v>
      </c>
    </row>
    <row r="5" customFormat="false" ht="15.8" hidden="false" customHeight="false" outlineLevel="0" collapsed="false">
      <c r="A5" s="10" t="s">
        <v>4</v>
      </c>
      <c r="B5" s="10" t="n">
        <v>10.5</v>
      </c>
      <c r="C5" s="9" t="n">
        <v>1544.11764705882</v>
      </c>
      <c r="D5" s="9"/>
      <c r="G5" s="10" t="n">
        <v>10.5</v>
      </c>
      <c r="H5" s="10" t="n">
        <v>10.5</v>
      </c>
      <c r="J5" s="10" t="s">
        <v>4</v>
      </c>
      <c r="K5" s="10" t="n">
        <v>10.5</v>
      </c>
      <c r="L5" s="9" t="n">
        <v>3088.23529411765</v>
      </c>
      <c r="M5" s="9"/>
      <c r="N5" s="13" t="s">
        <v>4</v>
      </c>
      <c r="O5" s="13" t="n">
        <v>10.5</v>
      </c>
      <c r="P5" s="9" t="n">
        <v>3088.23529411765</v>
      </c>
      <c r="T5" s="12" t="n">
        <v>11.427845</v>
      </c>
      <c r="U5" s="13" t="n">
        <v>3361.13088235294</v>
      </c>
      <c r="W5" s="10" t="s">
        <v>4</v>
      </c>
      <c r="X5" s="10" t="n">
        <v>10.5</v>
      </c>
      <c r="Y5" s="9" t="n">
        <v>3088.23529411765</v>
      </c>
    </row>
    <row r="6" customFormat="false" ht="15.8" hidden="false" customHeight="false" outlineLevel="0" collapsed="false">
      <c r="A6" s="10" t="s">
        <v>5</v>
      </c>
      <c r="B6" s="10" t="n">
        <v>55</v>
      </c>
      <c r="C6" s="10" t="n">
        <v>539</v>
      </c>
      <c r="D6" s="10"/>
      <c r="G6" s="10" t="n">
        <v>55</v>
      </c>
      <c r="H6" s="10" t="n">
        <v>539</v>
      </c>
      <c r="J6" s="10" t="s">
        <v>5</v>
      </c>
      <c r="K6" s="10" t="n">
        <v>55</v>
      </c>
      <c r="L6" s="10" t="n">
        <v>539</v>
      </c>
      <c r="M6" s="10"/>
      <c r="N6" s="13" t="s">
        <v>5</v>
      </c>
      <c r="O6" s="13" t="n">
        <v>55</v>
      </c>
      <c r="P6" s="9" t="n">
        <v>10000</v>
      </c>
      <c r="T6" s="0" t="n">
        <v>55</v>
      </c>
      <c r="U6" s="13" t="n">
        <v>10000</v>
      </c>
      <c r="W6" s="10" t="s">
        <v>5</v>
      </c>
      <c r="X6" s="10" t="n">
        <v>55</v>
      </c>
      <c r="Y6" s="10" t="n">
        <v>539</v>
      </c>
    </row>
    <row r="7" customFormat="false" ht="15.8" hidden="false" customHeight="false" outlineLevel="0" collapsed="false">
      <c r="A7" s="0" t="s">
        <v>6</v>
      </c>
      <c r="B7" s="0" t="n">
        <v>10</v>
      </c>
      <c r="C7" s="13" t="n">
        <v>10</v>
      </c>
      <c r="D7" s="9"/>
      <c r="G7" s="0" t="n">
        <v>10</v>
      </c>
      <c r="H7" s="0" t="n">
        <v>10</v>
      </c>
      <c r="J7" s="0" t="s">
        <v>6</v>
      </c>
      <c r="K7" s="0" t="n">
        <v>100</v>
      </c>
      <c r="L7" s="13" t="n">
        <v>0.0001</v>
      </c>
      <c r="M7" s="13"/>
      <c r="N7" s="13" t="s">
        <v>6</v>
      </c>
      <c r="O7" s="13" t="n">
        <v>100</v>
      </c>
      <c r="P7" s="9" t="n">
        <v>0.0001</v>
      </c>
      <c r="T7" s="0" t="n">
        <v>100</v>
      </c>
      <c r="U7" s="13" t="n">
        <v>0.0001</v>
      </c>
      <c r="W7" s="0" t="s">
        <v>6</v>
      </c>
      <c r="X7" s="0" t="n">
        <v>100</v>
      </c>
      <c r="Y7" s="13" t="n">
        <v>0.0001</v>
      </c>
    </row>
    <row r="8" customFormat="false" ht="15.8" hidden="false" customHeight="false" outlineLevel="0" collapsed="false">
      <c r="A8" s="0" t="s">
        <v>7</v>
      </c>
      <c r="B8" s="12" t="n">
        <v>52.212074</v>
      </c>
      <c r="C8" s="9" t="n">
        <v>0.1</v>
      </c>
      <c r="D8" s="9"/>
      <c r="G8" s="12" t="n">
        <v>52.212074</v>
      </c>
      <c r="H8" s="12" t="n">
        <v>52.212074</v>
      </c>
      <c r="J8" s="0" t="s">
        <v>7</v>
      </c>
      <c r="K8" s="12" t="n">
        <v>52.212074</v>
      </c>
      <c r="L8" s="13" t="n">
        <v>0.0001</v>
      </c>
      <c r="M8" s="13"/>
      <c r="N8" s="13" t="s">
        <v>7</v>
      </c>
      <c r="O8" s="13" t="n">
        <v>52.212074</v>
      </c>
      <c r="P8" s="9" t="n">
        <v>0.0001</v>
      </c>
      <c r="T8" s="12" t="n">
        <v>52.212074</v>
      </c>
      <c r="U8" s="13" t="n">
        <v>0.0001</v>
      </c>
      <c r="W8" s="0" t="s">
        <v>7</v>
      </c>
      <c r="X8" s="12" t="n">
        <v>52.212074</v>
      </c>
      <c r="Y8" s="13" t="n">
        <v>0.0001</v>
      </c>
    </row>
    <row r="9" customFormat="false" ht="15.8" hidden="false" customHeight="false" outlineLevel="0" collapsed="false">
      <c r="A9" s="10" t="s">
        <v>8</v>
      </c>
      <c r="B9" s="11" t="n">
        <v>341</v>
      </c>
      <c r="C9" s="9" t="n">
        <v>0.1</v>
      </c>
      <c r="D9" s="9"/>
      <c r="G9" s="11" t="n">
        <v>341</v>
      </c>
      <c r="H9" s="11" t="n">
        <v>341</v>
      </c>
      <c r="J9" s="10" t="s">
        <v>8</v>
      </c>
      <c r="K9" s="11" t="n">
        <v>341</v>
      </c>
      <c r="L9" s="9" t="n">
        <v>0.0001</v>
      </c>
      <c r="M9" s="9"/>
      <c r="N9" s="13" t="s">
        <v>8</v>
      </c>
      <c r="O9" s="13" t="n">
        <v>341</v>
      </c>
      <c r="P9" s="9" t="n">
        <v>0.0001</v>
      </c>
      <c r="T9" s="12" t="n">
        <v>11.628945</v>
      </c>
      <c r="U9" s="13" t="n">
        <v>0.0001</v>
      </c>
      <c r="W9" s="10" t="s">
        <v>8</v>
      </c>
      <c r="X9" s="11" t="n">
        <v>341</v>
      </c>
      <c r="Y9" s="9" t="n">
        <v>0.0001</v>
      </c>
    </row>
    <row r="10" customFormat="false" ht="15.8" hidden="false" customHeight="false" outlineLevel="0" collapsed="false">
      <c r="A10" s="10" t="s">
        <v>9</v>
      </c>
      <c r="B10" s="11" t="n">
        <v>83</v>
      </c>
      <c r="C10" s="9" t="n">
        <v>10</v>
      </c>
      <c r="D10" s="9"/>
      <c r="G10" s="11" t="n">
        <v>83</v>
      </c>
      <c r="H10" s="11" t="n">
        <v>83</v>
      </c>
      <c r="J10" s="10" t="s">
        <v>9</v>
      </c>
      <c r="K10" s="11" t="n">
        <v>83</v>
      </c>
      <c r="L10" s="9" t="n">
        <v>10000</v>
      </c>
      <c r="M10" s="9"/>
      <c r="N10" s="13" t="s">
        <v>9</v>
      </c>
      <c r="O10" s="13" t="n">
        <v>83</v>
      </c>
      <c r="P10" s="9" t="n">
        <v>10000</v>
      </c>
      <c r="T10" s="12" t="n">
        <v>82.28917</v>
      </c>
      <c r="U10" s="13" t="n">
        <v>10000</v>
      </c>
      <c r="W10" s="10" t="s">
        <v>9</v>
      </c>
      <c r="X10" s="11" t="n">
        <v>83</v>
      </c>
      <c r="Y10" s="9" t="n">
        <v>10000</v>
      </c>
    </row>
    <row r="11" customFormat="false" ht="15.8" hidden="false" customHeight="false" outlineLevel="0" collapsed="false">
      <c r="A11" s="0" t="s">
        <v>10</v>
      </c>
      <c r="B11" s="12" t="n">
        <v>7.224164</v>
      </c>
      <c r="C11" s="9" t="n">
        <v>0.1</v>
      </c>
      <c r="D11" s="9"/>
      <c r="G11" s="12" t="n">
        <v>7.224164</v>
      </c>
      <c r="H11" s="12" t="n">
        <v>7.224164</v>
      </c>
      <c r="J11" s="0" t="s">
        <v>10</v>
      </c>
      <c r="K11" s="12" t="n">
        <v>7.224164</v>
      </c>
      <c r="L11" s="9" t="n">
        <v>0.0001</v>
      </c>
      <c r="M11" s="9"/>
      <c r="N11" s="13" t="s">
        <v>10</v>
      </c>
      <c r="O11" s="13" t="n">
        <v>7.224164</v>
      </c>
      <c r="P11" s="9" t="n">
        <v>0.0001</v>
      </c>
      <c r="T11" s="12" t="n">
        <v>7.224164</v>
      </c>
      <c r="U11" s="13" t="n">
        <v>0.0001</v>
      </c>
      <c r="W11" s="0" t="s">
        <v>10</v>
      </c>
      <c r="X11" s="12" t="n">
        <v>7.224164</v>
      </c>
      <c r="Y11" s="9" t="n">
        <v>0.0001</v>
      </c>
    </row>
    <row r="12" customFormat="false" ht="15.8" hidden="false" customHeight="false" outlineLevel="0" collapsed="false">
      <c r="A12" s="0" t="s">
        <v>11</v>
      </c>
      <c r="B12" s="13" t="n">
        <v>10</v>
      </c>
      <c r="C12" s="13" t="n">
        <v>10</v>
      </c>
      <c r="D12" s="9"/>
      <c r="G12" s="0" t="n">
        <v>10</v>
      </c>
      <c r="H12" s="0" t="n">
        <v>10</v>
      </c>
      <c r="J12" s="0" t="s">
        <v>11</v>
      </c>
      <c r="K12" s="21" t="n">
        <v>100</v>
      </c>
      <c r="L12" s="9" t="n">
        <v>99.6508334446932</v>
      </c>
      <c r="M12" s="9"/>
      <c r="N12" s="13" t="s">
        <v>11</v>
      </c>
      <c r="O12" s="13" t="n">
        <v>100</v>
      </c>
      <c r="P12" s="9" t="n">
        <v>99.6508334446932</v>
      </c>
      <c r="T12" s="21" t="n">
        <v>100</v>
      </c>
      <c r="U12" s="13" t="n">
        <v>99.6508334446932</v>
      </c>
      <c r="W12" s="0" t="s">
        <v>11</v>
      </c>
      <c r="X12" s="21" t="n">
        <v>100</v>
      </c>
      <c r="Y12" s="9" t="n">
        <v>99.6508334446932</v>
      </c>
    </row>
    <row r="13" customFormat="false" ht="15.8" hidden="false" customHeight="false" outlineLevel="0" collapsed="false">
      <c r="A13" s="0" t="s">
        <v>12</v>
      </c>
      <c r="B13" s="13" t="n">
        <v>10</v>
      </c>
      <c r="C13" s="13" t="n">
        <v>10</v>
      </c>
      <c r="D13" s="9"/>
      <c r="G13" s="0" t="n">
        <v>10</v>
      </c>
      <c r="H13" s="0" t="n">
        <v>10</v>
      </c>
      <c r="J13" s="0" t="s">
        <v>12</v>
      </c>
      <c r="K13" s="0" t="n">
        <v>100</v>
      </c>
      <c r="L13" s="9" t="n">
        <v>99.6545177179753</v>
      </c>
      <c r="M13" s="9"/>
      <c r="N13" s="13" t="s">
        <v>12</v>
      </c>
      <c r="O13" s="13" t="n">
        <v>100</v>
      </c>
      <c r="P13" s="9" t="n">
        <v>99.6545177179753</v>
      </c>
      <c r="T13" s="0" t="n">
        <v>100</v>
      </c>
      <c r="U13" s="13" t="n">
        <v>99.6545177179753</v>
      </c>
      <c r="W13" s="0" t="s">
        <v>12</v>
      </c>
      <c r="X13" s="0" t="n">
        <v>100</v>
      </c>
      <c r="Y13" s="9" t="n">
        <v>99.6545177179753</v>
      </c>
    </row>
    <row r="14" customFormat="false" ht="15.8" hidden="false" customHeight="false" outlineLevel="0" collapsed="false">
      <c r="A14" s="0" t="s">
        <v>13</v>
      </c>
      <c r="B14" s="13" t="n">
        <v>10</v>
      </c>
      <c r="C14" s="13" t="n">
        <v>10</v>
      </c>
      <c r="D14" s="9"/>
      <c r="G14" s="0" t="n">
        <v>10</v>
      </c>
      <c r="H14" s="0" t="n">
        <v>10</v>
      </c>
      <c r="J14" s="0" t="s">
        <v>13</v>
      </c>
      <c r="K14" s="21" t="n">
        <v>100</v>
      </c>
      <c r="L14" s="9" t="n">
        <v>99.540808297244</v>
      </c>
      <c r="M14" s="9"/>
      <c r="N14" s="13" t="s">
        <v>13</v>
      </c>
      <c r="O14" s="13" t="n">
        <v>100</v>
      </c>
      <c r="P14" s="9" t="n">
        <v>99.540808297244</v>
      </c>
      <c r="T14" s="0" t="n">
        <v>100</v>
      </c>
      <c r="U14" s="13" t="n">
        <v>99.540808297244</v>
      </c>
      <c r="W14" s="0" t="s">
        <v>13</v>
      </c>
      <c r="X14" s="21" t="n">
        <v>100</v>
      </c>
      <c r="Y14" s="9" t="n">
        <v>99.540808297244</v>
      </c>
    </row>
    <row r="15" customFormat="false" ht="15.8" hidden="false" customHeight="false" outlineLevel="0" collapsed="false">
      <c r="A15" s="0" t="s">
        <v>14</v>
      </c>
      <c r="B15" s="13" t="n">
        <v>10</v>
      </c>
      <c r="C15" s="13" t="n">
        <v>10</v>
      </c>
      <c r="D15" s="9"/>
      <c r="G15" s="0" t="n">
        <v>10</v>
      </c>
      <c r="H15" s="0" t="n">
        <v>10</v>
      </c>
      <c r="J15" s="0" t="s">
        <v>14</v>
      </c>
      <c r="K15" s="0" t="n">
        <v>100</v>
      </c>
      <c r="L15" s="9" t="n">
        <v>4980.16351072045</v>
      </c>
      <c r="M15" s="9"/>
      <c r="N15" s="13" t="s">
        <v>14</v>
      </c>
      <c r="O15" s="13" t="n">
        <v>100</v>
      </c>
      <c r="P15" s="9" t="n">
        <v>4980.16351072045</v>
      </c>
      <c r="T15" s="21" t="n">
        <v>100</v>
      </c>
      <c r="U15" s="13" t="n">
        <v>4980.16351072045</v>
      </c>
      <c r="W15" s="0" t="s">
        <v>14</v>
      </c>
      <c r="X15" s="0" t="n">
        <v>100</v>
      </c>
      <c r="Y15" s="9" t="n">
        <v>4980.16351072045</v>
      </c>
    </row>
    <row r="16" customFormat="false" ht="15.8" hidden="false" customHeight="false" outlineLevel="0" collapsed="false">
      <c r="A16" s="0" t="s">
        <v>15</v>
      </c>
      <c r="B16" s="0" t="n">
        <v>10</v>
      </c>
      <c r="C16" s="0" t="n">
        <v>10</v>
      </c>
      <c r="D16" s="9"/>
      <c r="G16" s="0" t="n">
        <v>10</v>
      </c>
      <c r="H16" s="0" t="n">
        <v>10</v>
      </c>
      <c r="J16" s="0" t="s">
        <v>15</v>
      </c>
      <c r="K16" s="21" t="n">
        <v>100</v>
      </c>
      <c r="L16" s="9" t="n">
        <v>100</v>
      </c>
      <c r="M16" s="9"/>
      <c r="N16" s="13" t="s">
        <v>15</v>
      </c>
      <c r="O16" s="13" t="n">
        <v>100</v>
      </c>
      <c r="P16" s="9" t="n">
        <v>100</v>
      </c>
      <c r="T16" s="0" t="n">
        <v>100</v>
      </c>
      <c r="U16" s="0" t="n">
        <v>100</v>
      </c>
      <c r="W16" s="0" t="s">
        <v>15</v>
      </c>
      <c r="X16" s="21" t="n">
        <v>100</v>
      </c>
      <c r="Y16" s="9" t="n">
        <v>100</v>
      </c>
    </row>
    <row r="17" customFormat="false" ht="15.8" hidden="false" customHeight="false" outlineLevel="0" collapsed="false">
      <c r="A17" s="0" t="s">
        <v>16</v>
      </c>
      <c r="B17" s="13" t="n">
        <v>10</v>
      </c>
      <c r="C17" s="13" t="n">
        <v>10</v>
      </c>
      <c r="D17" s="9"/>
      <c r="G17" s="0" t="n">
        <v>10</v>
      </c>
      <c r="H17" s="0" t="n">
        <v>10</v>
      </c>
      <c r="J17" s="0" t="s">
        <v>16</v>
      </c>
      <c r="K17" s="0" t="n">
        <v>100</v>
      </c>
      <c r="L17" s="9" t="n">
        <v>99.7625850002165</v>
      </c>
      <c r="M17" s="9"/>
      <c r="N17" s="13" t="s">
        <v>16</v>
      </c>
      <c r="O17" s="13" t="n">
        <v>100</v>
      </c>
      <c r="P17" s="9" t="n">
        <v>99.7625850002165</v>
      </c>
      <c r="T17" s="0" t="n">
        <v>100</v>
      </c>
      <c r="U17" s="13" t="n">
        <v>99.7625850002165</v>
      </c>
      <c r="W17" s="0" t="s">
        <v>16</v>
      </c>
      <c r="X17" s="0" t="n">
        <v>100</v>
      </c>
      <c r="Y17" s="9" t="n">
        <v>99.7625850002165</v>
      </c>
    </row>
    <row r="18" customFormat="false" ht="15.8" hidden="false" customHeight="false" outlineLevel="0" collapsed="false">
      <c r="A18" s="0" t="s">
        <v>17</v>
      </c>
      <c r="B18" s="13" t="n">
        <v>10</v>
      </c>
      <c r="C18" s="13" t="n">
        <v>10</v>
      </c>
      <c r="D18" s="9"/>
      <c r="G18" s="0" t="n">
        <v>10</v>
      </c>
      <c r="H18" s="0" t="n">
        <v>10</v>
      </c>
      <c r="J18" s="0" t="s">
        <v>17</v>
      </c>
      <c r="K18" s="21" t="n">
        <v>100</v>
      </c>
      <c r="L18" s="9" t="n">
        <v>100</v>
      </c>
      <c r="M18" s="9"/>
      <c r="N18" s="13" t="s">
        <v>17</v>
      </c>
      <c r="O18" s="13" t="n">
        <v>100</v>
      </c>
      <c r="P18" s="9" t="n">
        <v>100</v>
      </c>
      <c r="T18" s="0" t="n">
        <v>100</v>
      </c>
      <c r="U18" s="13" t="n">
        <v>100</v>
      </c>
      <c r="W18" s="0" t="s">
        <v>17</v>
      </c>
      <c r="X18" s="21" t="n">
        <v>100</v>
      </c>
      <c r="Y18" s="9" t="n">
        <v>100</v>
      </c>
    </row>
    <row r="19" customFormat="false" ht="15.8" hidden="false" customHeight="false" outlineLevel="0" collapsed="false">
      <c r="A19" s="0" t="s">
        <v>18</v>
      </c>
      <c r="B19" s="13" t="n">
        <v>10</v>
      </c>
      <c r="C19" s="13" t="n">
        <v>10</v>
      </c>
      <c r="D19" s="9"/>
      <c r="G19" s="0" t="n">
        <v>10</v>
      </c>
      <c r="H19" s="0" t="n">
        <v>10</v>
      </c>
      <c r="J19" s="0" t="s">
        <v>18</v>
      </c>
      <c r="K19" s="0" t="n">
        <v>100</v>
      </c>
      <c r="L19" s="9" t="n">
        <v>100</v>
      </c>
      <c r="M19" s="9"/>
      <c r="N19" s="13" t="s">
        <v>18</v>
      </c>
      <c r="O19" s="13" t="n">
        <v>100</v>
      </c>
      <c r="P19" s="9" t="n">
        <v>100</v>
      </c>
      <c r="T19" s="12" t="n">
        <v>100</v>
      </c>
      <c r="U19" s="13" t="n">
        <v>100</v>
      </c>
      <c r="W19" s="0" t="s">
        <v>18</v>
      </c>
      <c r="X19" s="0" t="n">
        <v>100</v>
      </c>
      <c r="Y19" s="9" t="n">
        <v>100</v>
      </c>
    </row>
    <row r="20" customFormat="false" ht="15.8" hidden="false" customHeight="false" outlineLevel="0" collapsed="false">
      <c r="A20" s="0" t="s">
        <v>19</v>
      </c>
      <c r="B20" s="13" t="n">
        <v>10</v>
      </c>
      <c r="C20" s="13" t="n">
        <v>10</v>
      </c>
      <c r="D20" s="9"/>
      <c r="G20" s="0" t="n">
        <v>10</v>
      </c>
      <c r="H20" s="0" t="n">
        <v>10</v>
      </c>
      <c r="J20" s="0" t="s">
        <v>19</v>
      </c>
      <c r="K20" s="21" t="n">
        <v>100</v>
      </c>
      <c r="L20" s="9" t="n">
        <v>10000</v>
      </c>
      <c r="M20" s="9"/>
      <c r="N20" s="13" t="s">
        <v>19</v>
      </c>
      <c r="O20" s="13" t="n">
        <v>100</v>
      </c>
      <c r="P20" s="9" t="n">
        <v>10000</v>
      </c>
      <c r="T20" s="21" t="n">
        <v>100</v>
      </c>
      <c r="U20" s="13" t="n">
        <v>10000</v>
      </c>
      <c r="W20" s="0" t="s">
        <v>19</v>
      </c>
      <c r="X20" s="21" t="n">
        <v>100</v>
      </c>
      <c r="Y20" s="9" t="n">
        <v>10000</v>
      </c>
    </row>
    <row r="21" customFormat="false" ht="15.8" hidden="false" customHeight="false" outlineLevel="0" collapsed="false">
      <c r="A21" s="10" t="s">
        <v>20</v>
      </c>
      <c r="B21" s="11" t="n">
        <v>20</v>
      </c>
      <c r="C21" s="9" t="n">
        <v>0.361466762388817</v>
      </c>
      <c r="D21" s="9"/>
      <c r="G21" s="11" t="n">
        <v>20</v>
      </c>
      <c r="H21" s="11" t="n">
        <v>20</v>
      </c>
      <c r="J21" s="10" t="s">
        <v>20</v>
      </c>
      <c r="K21" s="11" t="n">
        <v>20</v>
      </c>
      <c r="L21" s="9" t="n">
        <v>0.361466762388817</v>
      </c>
      <c r="M21" s="9"/>
      <c r="N21" s="13" t="s">
        <v>20</v>
      </c>
      <c r="O21" s="13" t="n">
        <v>20</v>
      </c>
      <c r="P21" s="9" t="n">
        <v>0.361466762388817</v>
      </c>
      <c r="T21" s="12" t="n">
        <v>13.217173</v>
      </c>
      <c r="U21" s="13" t="n">
        <v>0.238878436612144</v>
      </c>
      <c r="W21" s="10" t="s">
        <v>20</v>
      </c>
      <c r="X21" s="11" t="n">
        <v>20</v>
      </c>
      <c r="Y21" s="9" t="n">
        <v>0.361466762388817</v>
      </c>
    </row>
    <row r="22" customFormat="false" ht="15.8" hidden="false" customHeight="false" outlineLevel="0" collapsed="false">
      <c r="A22" s="0" t="s">
        <v>21</v>
      </c>
      <c r="B22" s="12" t="n">
        <v>72.70079</v>
      </c>
      <c r="C22" s="9" t="n">
        <v>10</v>
      </c>
      <c r="D22" s="9"/>
      <c r="G22" s="12" t="n">
        <v>72.70079</v>
      </c>
      <c r="H22" s="12" t="n">
        <v>72.70079</v>
      </c>
      <c r="J22" s="0" t="s">
        <v>21</v>
      </c>
      <c r="K22" s="12" t="n">
        <v>72.70079</v>
      </c>
      <c r="L22" s="9" t="n">
        <v>10000</v>
      </c>
      <c r="M22" s="9"/>
      <c r="N22" s="13" t="s">
        <v>21</v>
      </c>
      <c r="O22" s="13" t="n">
        <v>72.70079</v>
      </c>
      <c r="P22" s="9" t="n">
        <v>10000</v>
      </c>
      <c r="T22" s="12" t="n">
        <v>72.70079</v>
      </c>
      <c r="U22" s="13" t="n">
        <v>10000</v>
      </c>
      <c r="W22" s="0" t="s">
        <v>21</v>
      </c>
      <c r="X22" s="12" t="n">
        <v>72.70079</v>
      </c>
      <c r="Y22" s="9" t="n">
        <v>10000</v>
      </c>
    </row>
    <row r="23" customFormat="false" ht="15.8" hidden="false" customHeight="false" outlineLevel="0" collapsed="false">
      <c r="A23" s="10" t="s">
        <v>22</v>
      </c>
      <c r="B23" s="10" t="n">
        <v>51.7</v>
      </c>
      <c r="C23" s="9" t="n">
        <v>254.594925561171</v>
      </c>
      <c r="D23" s="9"/>
      <c r="G23" s="10" t="n">
        <v>51.7</v>
      </c>
      <c r="H23" s="10" t="n">
        <v>51.7</v>
      </c>
      <c r="J23" s="10" t="s">
        <v>22</v>
      </c>
      <c r="K23" s="10" t="n">
        <v>51.7</v>
      </c>
      <c r="L23" s="9" t="n">
        <v>254.594925561171</v>
      </c>
      <c r="M23" s="9"/>
      <c r="N23" s="13" t="s">
        <v>22</v>
      </c>
      <c r="O23" s="13" t="n">
        <v>51.7</v>
      </c>
      <c r="P23" s="9" t="n">
        <v>254.594925561171</v>
      </c>
      <c r="T23" s="12" t="n">
        <v>495.03033</v>
      </c>
      <c r="U23" s="13" t="n">
        <v>2437.76034848881</v>
      </c>
      <c r="W23" s="10" t="s">
        <v>22</v>
      </c>
      <c r="X23" s="10" t="n">
        <v>51.7</v>
      </c>
      <c r="Y23" s="9" t="n">
        <v>254.594925561171</v>
      </c>
    </row>
    <row r="24" customFormat="false" ht="15.8" hidden="false" customHeight="false" outlineLevel="0" collapsed="false">
      <c r="A24" s="0" t="s">
        <v>23</v>
      </c>
      <c r="B24" s="12" t="n">
        <v>37.374268</v>
      </c>
      <c r="C24" s="9" t="n">
        <v>61.0952482932361</v>
      </c>
      <c r="D24" s="9"/>
      <c r="G24" s="12" t="n">
        <v>37.374268</v>
      </c>
      <c r="H24" s="12" t="n">
        <v>37.374268</v>
      </c>
      <c r="J24" s="0" t="s">
        <v>23</v>
      </c>
      <c r="K24" s="12" t="n">
        <v>37.374268</v>
      </c>
      <c r="L24" s="9" t="n">
        <v>61.0952482932361</v>
      </c>
      <c r="M24" s="9"/>
      <c r="N24" s="13" t="s">
        <v>23</v>
      </c>
      <c r="O24" s="13" t="n">
        <v>37.374268</v>
      </c>
      <c r="P24" s="9" t="n">
        <v>61.0952482932361</v>
      </c>
      <c r="T24" s="12" t="n">
        <v>37.374268</v>
      </c>
      <c r="U24" s="13" t="n">
        <v>61.0952482932361</v>
      </c>
      <c r="W24" s="0" t="s">
        <v>23</v>
      </c>
      <c r="X24" s="12" t="n">
        <v>37.374268</v>
      </c>
      <c r="Y24" s="9" t="n">
        <v>61.0952482932361</v>
      </c>
    </row>
    <row r="25" customFormat="false" ht="15.8" hidden="false" customHeight="false" outlineLevel="0" collapsed="false">
      <c r="A25" s="14" t="s">
        <v>24</v>
      </c>
      <c r="B25" s="10" t="n">
        <v>13.81</v>
      </c>
      <c r="C25" s="9" t="n">
        <v>10</v>
      </c>
      <c r="D25" s="9"/>
      <c r="G25" s="10" t="n">
        <v>13.81</v>
      </c>
      <c r="H25" s="10" t="n">
        <v>13.81</v>
      </c>
      <c r="J25" s="14" t="s">
        <v>24</v>
      </c>
      <c r="K25" s="10" t="n">
        <v>13.81</v>
      </c>
      <c r="L25" s="9" t="n">
        <v>10000</v>
      </c>
      <c r="M25" s="9"/>
      <c r="N25" s="13" t="s">
        <v>24</v>
      </c>
      <c r="O25" s="13" t="n">
        <v>13.81</v>
      </c>
      <c r="P25" s="9" t="n">
        <v>10000</v>
      </c>
      <c r="T25" s="12" t="n">
        <v>195.936</v>
      </c>
      <c r="U25" s="13" t="n">
        <v>10000</v>
      </c>
      <c r="W25" s="14" t="s">
        <v>24</v>
      </c>
      <c r="X25" s="10" t="n">
        <v>13.81</v>
      </c>
      <c r="Y25" s="9" t="n">
        <v>10000</v>
      </c>
    </row>
    <row r="26" customFormat="false" ht="15.8" hidden="false" customHeight="false" outlineLevel="0" collapsed="false">
      <c r="A26" s="0" t="s">
        <v>25</v>
      </c>
      <c r="B26" s="12" t="n">
        <v>12.436784</v>
      </c>
      <c r="C26" s="9" t="n">
        <v>0.00255712608469317</v>
      </c>
      <c r="D26" s="9"/>
      <c r="G26" s="12" t="n">
        <v>12.436784</v>
      </c>
      <c r="H26" s="12" t="n">
        <v>12.436784</v>
      </c>
      <c r="J26" s="0" t="s">
        <v>25</v>
      </c>
      <c r="K26" s="12" t="n">
        <v>12.436784</v>
      </c>
      <c r="L26" s="9" t="n">
        <v>0.000127856304234659</v>
      </c>
      <c r="M26" s="9"/>
      <c r="N26" s="13" t="s">
        <v>25</v>
      </c>
      <c r="O26" s="13" t="n">
        <v>12.436784</v>
      </c>
      <c r="P26" s="9" t="n">
        <v>0.000127856304234659</v>
      </c>
      <c r="T26" s="12" t="n">
        <v>12.436784</v>
      </c>
      <c r="U26" s="13" t="n">
        <v>0.000127856304234659</v>
      </c>
      <c r="W26" s="0" t="s">
        <v>25</v>
      </c>
      <c r="X26" s="12" t="n">
        <v>12.436784</v>
      </c>
      <c r="Y26" s="9" t="n">
        <v>0.000127856304234659</v>
      </c>
    </row>
    <row r="27" customFormat="false" ht="15.8" hidden="false" customHeight="false" outlineLevel="0" collapsed="false">
      <c r="A27" s="14" t="s">
        <v>26</v>
      </c>
      <c r="B27" s="10" t="n">
        <v>4.5</v>
      </c>
      <c r="C27" s="9" t="n">
        <v>0.1</v>
      </c>
      <c r="D27" s="9"/>
      <c r="G27" s="10" t="n">
        <v>4.5</v>
      </c>
      <c r="H27" s="10" t="n">
        <v>4.5</v>
      </c>
      <c r="J27" s="14" t="s">
        <v>26</v>
      </c>
      <c r="K27" s="10" t="n">
        <v>4.5</v>
      </c>
      <c r="L27" s="9" t="n">
        <v>0.0001</v>
      </c>
      <c r="M27" s="9"/>
      <c r="N27" s="13" t="s">
        <v>26</v>
      </c>
      <c r="O27" s="13" t="n">
        <v>4.5</v>
      </c>
      <c r="P27" s="9" t="n">
        <v>0.0001</v>
      </c>
      <c r="T27" s="12" t="n">
        <v>39.67645</v>
      </c>
      <c r="U27" s="13" t="n">
        <v>0.00065865190984755</v>
      </c>
      <c r="W27" s="14" t="s">
        <v>26</v>
      </c>
      <c r="X27" s="10" t="n">
        <v>4.5</v>
      </c>
      <c r="Y27" s="9" t="n">
        <v>0.0001</v>
      </c>
    </row>
    <row r="28" customFormat="false" ht="15.8" hidden="false" customHeight="false" outlineLevel="0" collapsed="false">
      <c r="A28" s="14" t="s">
        <v>27</v>
      </c>
      <c r="B28" s="10" t="n">
        <v>8800</v>
      </c>
      <c r="C28" s="10" t="n">
        <v>14</v>
      </c>
      <c r="D28" s="10"/>
      <c r="G28" s="10" t="n">
        <v>8800</v>
      </c>
      <c r="H28" s="10" t="n">
        <v>14</v>
      </c>
      <c r="J28" s="14" t="s">
        <v>27</v>
      </c>
      <c r="K28" s="10" t="n">
        <v>8800</v>
      </c>
      <c r="L28" s="10" t="n">
        <v>14</v>
      </c>
      <c r="M28" s="10"/>
      <c r="N28" s="13" t="s">
        <v>27</v>
      </c>
      <c r="O28" s="13" t="n">
        <v>8800</v>
      </c>
      <c r="P28" s="9" t="n">
        <v>10000</v>
      </c>
      <c r="T28" s="12" t="n">
        <v>43.890385</v>
      </c>
      <c r="U28" s="13" t="n">
        <v>10000</v>
      </c>
      <c r="W28" s="14" t="s">
        <v>27</v>
      </c>
      <c r="X28" s="10" t="n">
        <v>8800</v>
      </c>
      <c r="Y28" s="10" t="n">
        <v>14</v>
      </c>
    </row>
    <row r="29" customFormat="false" ht="15.8" hidden="false" customHeight="false" outlineLevel="0" collapsed="false">
      <c r="A29" s="0" t="s">
        <v>28</v>
      </c>
      <c r="B29" s="15" t="n">
        <v>10</v>
      </c>
      <c r="C29" s="9" t="n">
        <v>10</v>
      </c>
      <c r="D29" s="9"/>
      <c r="G29" s="15" t="n">
        <v>6727</v>
      </c>
      <c r="H29" s="15" t="n">
        <v>6727</v>
      </c>
      <c r="J29" s="0" t="s">
        <v>28</v>
      </c>
      <c r="K29" s="15" t="n">
        <v>100</v>
      </c>
      <c r="L29" s="9" t="n">
        <v>1460.48657822653</v>
      </c>
      <c r="M29" s="9"/>
      <c r="N29" s="13" t="s">
        <v>28</v>
      </c>
      <c r="O29" s="13" t="n">
        <v>6727</v>
      </c>
      <c r="P29" s="9" t="n">
        <v>10000</v>
      </c>
      <c r="T29" s="0" t="n">
        <v>6727</v>
      </c>
      <c r="U29" s="13" t="n">
        <v>10000</v>
      </c>
      <c r="W29" s="0" t="s">
        <v>28</v>
      </c>
      <c r="X29" s="0" t="n">
        <v>6727</v>
      </c>
      <c r="Y29" s="13" t="n">
        <v>10000</v>
      </c>
    </row>
    <row r="30" customFormat="false" ht="15.8" hidden="false" customHeight="false" outlineLevel="0" collapsed="false">
      <c r="A30" s="10" t="s">
        <v>29</v>
      </c>
      <c r="B30" s="10" t="n">
        <v>3.6</v>
      </c>
      <c r="C30" s="9" t="n">
        <v>80.8059681362147</v>
      </c>
      <c r="D30" s="9"/>
      <c r="G30" s="10" t="n">
        <v>3.6</v>
      </c>
      <c r="H30" s="10" t="n">
        <v>3.6</v>
      </c>
      <c r="J30" s="10" t="s">
        <v>29</v>
      </c>
      <c r="K30" s="10" t="n">
        <v>3.6</v>
      </c>
      <c r="L30" s="9" t="n">
        <v>80.8059681362147</v>
      </c>
      <c r="M30" s="9"/>
      <c r="N30" s="13" t="s">
        <v>29</v>
      </c>
      <c r="O30" s="13" t="n">
        <v>3.6</v>
      </c>
      <c r="P30" s="9" t="n">
        <v>80.8059681362147</v>
      </c>
      <c r="T30" s="12" t="n">
        <v>27.782877</v>
      </c>
      <c r="U30" s="13" t="n">
        <v>623.617298220659</v>
      </c>
      <c r="W30" s="10" t="s">
        <v>29</v>
      </c>
      <c r="X30" s="10" t="n">
        <v>3.6</v>
      </c>
      <c r="Y30" s="9" t="n">
        <v>80.8059681362147</v>
      </c>
    </row>
    <row r="31" customFormat="false" ht="15.8" hidden="false" customHeight="false" outlineLevel="0" collapsed="false">
      <c r="A31" s="10" t="s">
        <v>30</v>
      </c>
      <c r="B31" s="10" t="n">
        <v>2.7</v>
      </c>
      <c r="C31" s="9" t="n">
        <v>0.1</v>
      </c>
      <c r="D31" s="9"/>
      <c r="G31" s="10" t="n">
        <v>2.7</v>
      </c>
      <c r="H31" s="10" t="n">
        <v>2.7</v>
      </c>
      <c r="J31" s="10" t="s">
        <v>30</v>
      </c>
      <c r="K31" s="10" t="n">
        <v>2.7</v>
      </c>
      <c r="L31" s="9" t="n">
        <v>0.0001</v>
      </c>
      <c r="M31" s="9"/>
      <c r="N31" s="13" t="s">
        <v>30</v>
      </c>
      <c r="O31" s="13" t="n">
        <v>2.7</v>
      </c>
      <c r="P31" s="9" t="n">
        <v>0.0001</v>
      </c>
      <c r="T31" s="12" t="n">
        <v>24.047947</v>
      </c>
      <c r="U31" s="13" t="n">
        <v>0.000815184644067797</v>
      </c>
      <c r="W31" s="10" t="s">
        <v>30</v>
      </c>
      <c r="X31" s="10" t="n">
        <v>2.7</v>
      </c>
      <c r="Y31" s="9" t="n">
        <v>0.0001</v>
      </c>
    </row>
    <row r="32" customFormat="false" ht="15.8" hidden="false" customHeight="false" outlineLevel="0" collapsed="false">
      <c r="A32" s="10" t="s">
        <v>31</v>
      </c>
      <c r="B32" s="10" t="n">
        <v>46.5</v>
      </c>
      <c r="C32" s="9" t="n">
        <v>79.1518571051857</v>
      </c>
      <c r="D32" s="9"/>
      <c r="G32" s="10" t="n">
        <v>46.5</v>
      </c>
      <c r="H32" s="10" t="n">
        <v>46.5</v>
      </c>
      <c r="J32" s="10" t="s">
        <v>31</v>
      </c>
      <c r="K32" s="10" t="n">
        <v>46.5</v>
      </c>
      <c r="L32" s="9" t="n">
        <v>7.91518571051857</v>
      </c>
      <c r="M32" s="9"/>
      <c r="N32" s="13" t="s">
        <v>31</v>
      </c>
      <c r="O32" s="13" t="n">
        <v>46.5</v>
      </c>
      <c r="P32" s="9" t="n">
        <v>7.91518571051857</v>
      </c>
      <c r="T32" s="0" t="n">
        <v>65</v>
      </c>
      <c r="U32" s="13" t="n">
        <v>11.0642380899722</v>
      </c>
      <c r="W32" s="10" t="s">
        <v>31</v>
      </c>
      <c r="X32" s="10" t="n">
        <v>46.5</v>
      </c>
      <c r="Y32" s="9" t="n">
        <v>7.91518571051857</v>
      </c>
    </row>
    <row r="33" customFormat="false" ht="15.8" hidden="false" customHeight="false" outlineLevel="0" collapsed="false">
      <c r="A33" s="10" t="s">
        <v>32</v>
      </c>
      <c r="B33" s="10" t="n">
        <v>48.1</v>
      </c>
      <c r="C33" s="9" t="n">
        <v>0.1</v>
      </c>
      <c r="D33" s="9"/>
      <c r="G33" s="10" t="n">
        <v>48.1</v>
      </c>
      <c r="H33" s="10" t="n">
        <v>48.1</v>
      </c>
      <c r="J33" s="10" t="s">
        <v>32</v>
      </c>
      <c r="K33" s="10" t="n">
        <v>48.1</v>
      </c>
      <c r="L33" s="9" t="n">
        <v>0.0001</v>
      </c>
      <c r="M33" s="9"/>
      <c r="N33" s="13" t="s">
        <v>32</v>
      </c>
      <c r="O33" s="13" t="n">
        <v>48.1</v>
      </c>
      <c r="P33" s="9" t="n">
        <v>0.0001</v>
      </c>
      <c r="T33" s="12" t="n">
        <v>20.878506</v>
      </c>
      <c r="U33" s="13" t="n">
        <v>0.0001</v>
      </c>
      <c r="W33" s="10" t="s">
        <v>32</v>
      </c>
      <c r="X33" s="10" t="n">
        <v>48.1</v>
      </c>
      <c r="Y33" s="9" t="n">
        <v>0.0001</v>
      </c>
    </row>
    <row r="34" customFormat="false" ht="15.8" hidden="false" customHeight="false" outlineLevel="0" collapsed="false">
      <c r="A34" s="10" t="s">
        <v>33</v>
      </c>
      <c r="B34" s="12" t="n">
        <v>817.4991</v>
      </c>
      <c r="C34" s="11" t="n">
        <v>931</v>
      </c>
      <c r="D34" s="11"/>
      <c r="G34" s="12" t="n">
        <v>817.4991</v>
      </c>
      <c r="H34" s="11" t="n">
        <v>931</v>
      </c>
      <c r="J34" s="10" t="s">
        <v>33</v>
      </c>
      <c r="K34" s="12" t="n">
        <v>817.4991</v>
      </c>
      <c r="L34" s="11" t="n">
        <v>931</v>
      </c>
      <c r="M34" s="11"/>
      <c r="N34" s="13" t="s">
        <v>33</v>
      </c>
      <c r="O34" s="13" t="n">
        <v>817.4991</v>
      </c>
      <c r="P34" s="9" t="n">
        <v>10000</v>
      </c>
      <c r="T34" s="12" t="n">
        <v>817.4991</v>
      </c>
      <c r="U34" s="13" t="n">
        <v>10000</v>
      </c>
      <c r="W34" s="10" t="s">
        <v>33</v>
      </c>
      <c r="X34" s="12" t="n">
        <v>817.4991</v>
      </c>
      <c r="Y34" s="11" t="n">
        <v>931</v>
      </c>
    </row>
    <row r="35" customFormat="false" ht="15.8" hidden="false" customHeight="false" outlineLevel="0" collapsed="false">
      <c r="A35" s="10" t="s">
        <v>34</v>
      </c>
      <c r="B35" s="10" t="n">
        <v>134.4</v>
      </c>
      <c r="C35" s="9" t="n">
        <v>10</v>
      </c>
      <c r="G35" s="10" t="n">
        <v>134.4</v>
      </c>
      <c r="H35" s="10" t="n">
        <v>134.4</v>
      </c>
      <c r="J35" s="10" t="s">
        <v>34</v>
      </c>
      <c r="K35" s="10" t="n">
        <v>134.4</v>
      </c>
      <c r="L35" s="0" t="n">
        <v>131.68756</v>
      </c>
      <c r="N35" s="13" t="s">
        <v>34</v>
      </c>
      <c r="O35" s="13" t="n">
        <v>134.4</v>
      </c>
      <c r="P35" s="9" t="n">
        <v>10000</v>
      </c>
      <c r="T35" s="12" t="n">
        <v>75.52046</v>
      </c>
      <c r="U35" s="13" t="n">
        <v>10000</v>
      </c>
      <c r="W35" s="10" t="s">
        <v>34</v>
      </c>
      <c r="X35" s="10" t="n">
        <v>134.4</v>
      </c>
      <c r="Y35" s="0" t="n">
        <v>131.68756</v>
      </c>
    </row>
    <row r="36" customFormat="false" ht="15.8" hidden="false" customHeight="false" outlineLevel="0" collapsed="false">
      <c r="A36" s="10" t="s">
        <v>35</v>
      </c>
      <c r="B36" s="16" t="n">
        <v>9.2</v>
      </c>
      <c r="C36" s="9" t="n">
        <v>292.851188537759</v>
      </c>
      <c r="G36" s="26" t="n">
        <v>9.2</v>
      </c>
      <c r="H36" s="26" t="n">
        <v>9.2</v>
      </c>
      <c r="J36" s="10" t="s">
        <v>35</v>
      </c>
      <c r="K36" s="12" t="n">
        <v>29.249805</v>
      </c>
      <c r="L36" s="0" t="n">
        <v>16.8110728208784</v>
      </c>
      <c r="N36" s="13" t="s">
        <v>35</v>
      </c>
      <c r="O36" s="13" t="n">
        <v>259.5</v>
      </c>
      <c r="P36" s="9" t="n">
        <v>149.145383944198</v>
      </c>
      <c r="T36" s="12" t="n">
        <v>29.249805</v>
      </c>
      <c r="U36" s="0" t="n">
        <v>16.8110728208784</v>
      </c>
      <c r="W36" s="10" t="s">
        <v>35</v>
      </c>
      <c r="X36" s="11" t="n">
        <v>259.5</v>
      </c>
      <c r="Y36" s="10" t="n">
        <v>167.9</v>
      </c>
    </row>
    <row r="37" customFormat="false" ht="15.8" hidden="false" customHeight="false" outlineLevel="0" collapsed="false">
      <c r="A37" s="10" t="s">
        <v>36</v>
      </c>
      <c r="B37" s="17" t="n">
        <v>26</v>
      </c>
      <c r="C37" s="9" t="n">
        <v>0.1</v>
      </c>
      <c r="D37" s="9"/>
      <c r="G37" s="17" t="n">
        <v>26</v>
      </c>
      <c r="H37" s="17" t="n">
        <v>26</v>
      </c>
      <c r="J37" s="10" t="s">
        <v>36</v>
      </c>
      <c r="K37" s="17" t="n">
        <v>26</v>
      </c>
      <c r="L37" s="9" t="n">
        <v>0.0001</v>
      </c>
      <c r="M37" s="9"/>
      <c r="N37" s="13" t="s">
        <v>36</v>
      </c>
      <c r="O37" s="13" t="n">
        <v>6500</v>
      </c>
      <c r="P37" s="9" t="n">
        <v>0.000132068667377717</v>
      </c>
      <c r="T37" s="12" t="n">
        <v>15.557463</v>
      </c>
      <c r="U37" s="13" t="n">
        <v>0.0001</v>
      </c>
      <c r="W37" s="10" t="s">
        <v>36</v>
      </c>
      <c r="X37" s="17" t="n">
        <v>6500</v>
      </c>
      <c r="Y37" s="17" t="n">
        <v>400</v>
      </c>
    </row>
    <row r="38" customFormat="false" ht="15.8" hidden="false" customHeight="false" outlineLevel="0" collapsed="false">
      <c r="A38" s="10" t="s">
        <v>37</v>
      </c>
      <c r="B38" s="10" t="n">
        <v>37.9</v>
      </c>
      <c r="C38" s="9" t="n">
        <v>0.1</v>
      </c>
      <c r="D38" s="9"/>
      <c r="G38" s="10" t="n">
        <v>37.9</v>
      </c>
      <c r="H38" s="10" t="n">
        <v>37.9</v>
      </c>
      <c r="J38" s="10" t="s">
        <v>37</v>
      </c>
      <c r="K38" s="10" t="n">
        <v>37.9</v>
      </c>
      <c r="L38" s="9" t="n">
        <v>0.0001</v>
      </c>
      <c r="M38" s="9"/>
      <c r="N38" s="13" t="s">
        <v>37</v>
      </c>
      <c r="O38" s="13" t="n">
        <v>37.9</v>
      </c>
      <c r="P38" s="9" t="n">
        <v>0.0001</v>
      </c>
      <c r="T38" s="12" t="n">
        <v>36.318974</v>
      </c>
      <c r="U38" s="13" t="n">
        <v>0.0001</v>
      </c>
      <c r="W38" s="10" t="s">
        <v>37</v>
      </c>
      <c r="X38" s="10" t="n">
        <v>37.9</v>
      </c>
      <c r="Y38" s="9" t="n">
        <v>0.0001</v>
      </c>
    </row>
    <row r="39" customFormat="false" ht="15.8" hidden="false" customHeight="false" outlineLevel="0" collapsed="false">
      <c r="A39" s="10" t="s">
        <v>38</v>
      </c>
      <c r="B39" s="11" t="n">
        <v>49</v>
      </c>
      <c r="C39" s="9" t="n">
        <v>0.00242581591947879</v>
      </c>
      <c r="D39" s="9"/>
      <c r="G39" s="11" t="n">
        <v>49</v>
      </c>
      <c r="H39" s="11" t="n">
        <v>49</v>
      </c>
      <c r="J39" s="10" t="s">
        <v>38</v>
      </c>
      <c r="K39" s="11" t="n">
        <v>49</v>
      </c>
      <c r="L39" s="9" t="n">
        <v>0.00242581591947879</v>
      </c>
      <c r="M39" s="9"/>
      <c r="N39" s="13" t="s">
        <v>38</v>
      </c>
      <c r="O39" s="13" t="n">
        <v>49</v>
      </c>
      <c r="P39" s="9" t="n">
        <v>0.00242581591947879</v>
      </c>
      <c r="T39" s="12" t="n">
        <v>6.4855747</v>
      </c>
      <c r="U39" s="13" t="n">
        <v>0.000321077762331202</v>
      </c>
      <c r="W39" s="10" t="s">
        <v>38</v>
      </c>
      <c r="X39" s="11" t="n">
        <v>49</v>
      </c>
      <c r="Y39" s="9" t="n">
        <v>0.00242581591947879</v>
      </c>
    </row>
    <row r="40" customFormat="false" ht="15.8" hidden="false" customHeight="false" outlineLevel="0" collapsed="false">
      <c r="A40" s="10" t="s">
        <v>39</v>
      </c>
      <c r="B40" s="10" t="n">
        <v>3.8</v>
      </c>
      <c r="C40" s="10" t="n">
        <v>4.33</v>
      </c>
      <c r="D40" s="10"/>
      <c r="G40" s="10" t="n">
        <v>3.8</v>
      </c>
      <c r="H40" s="10" t="n">
        <v>4.33</v>
      </c>
      <c r="J40" s="10" t="s">
        <v>39</v>
      </c>
      <c r="K40" s="10" t="n">
        <v>3.8</v>
      </c>
      <c r="L40" s="10" t="n">
        <v>4.33</v>
      </c>
      <c r="M40" s="10"/>
      <c r="N40" s="13" t="s">
        <v>39</v>
      </c>
      <c r="O40" s="13" t="n">
        <v>3.8</v>
      </c>
      <c r="P40" s="9" t="n">
        <v>0.00275663911784625</v>
      </c>
      <c r="T40" s="12" t="n">
        <v>21.704248</v>
      </c>
      <c r="U40" s="13" t="n">
        <v>0.0157449418579569</v>
      </c>
      <c r="W40" s="10" t="s">
        <v>39</v>
      </c>
      <c r="X40" s="10" t="n">
        <v>3.8</v>
      </c>
      <c r="Y40" s="10" t="n">
        <v>4.33</v>
      </c>
    </row>
    <row r="41" customFormat="false" ht="15.8" hidden="false" customHeight="false" outlineLevel="0" collapsed="false">
      <c r="A41" s="0" t="s">
        <v>40</v>
      </c>
      <c r="B41" s="12" t="n">
        <v>28.950478</v>
      </c>
      <c r="C41" s="9" t="n">
        <v>1591.61356825539</v>
      </c>
      <c r="D41" s="9"/>
      <c r="G41" s="12" t="n">
        <v>28.950478</v>
      </c>
      <c r="H41" s="12" t="n">
        <v>28.950478</v>
      </c>
      <c r="J41" s="0" t="s">
        <v>40</v>
      </c>
      <c r="K41" s="12" t="n">
        <v>28.950478</v>
      </c>
      <c r="L41" s="9" t="n">
        <v>1591.61356825539</v>
      </c>
      <c r="M41" s="9"/>
      <c r="N41" s="13" t="s">
        <v>40</v>
      </c>
      <c r="O41" s="13" t="n">
        <v>28.950478</v>
      </c>
      <c r="P41" s="9" t="n">
        <v>1591.61356825539</v>
      </c>
      <c r="T41" s="12" t="n">
        <v>28.950478</v>
      </c>
      <c r="U41" s="13" t="n">
        <v>1591.61356825539</v>
      </c>
      <c r="W41" s="0" t="s">
        <v>40</v>
      </c>
      <c r="X41" s="12" t="n">
        <v>28.950478</v>
      </c>
      <c r="Y41" s="9" t="n">
        <v>1591.61356825539</v>
      </c>
    </row>
    <row r="42" customFormat="false" ht="15.8" hidden="false" customHeight="false" outlineLevel="0" collapsed="false">
      <c r="A42" s="0" t="s">
        <v>41</v>
      </c>
      <c r="B42" s="12" t="n">
        <v>19.46296</v>
      </c>
      <c r="C42" s="9" t="n">
        <v>0.103331400271264</v>
      </c>
      <c r="D42" s="9"/>
      <c r="G42" s="12" t="n">
        <v>19.46296</v>
      </c>
      <c r="H42" s="12" t="n">
        <v>19.46296</v>
      </c>
      <c r="J42" s="0" t="s">
        <v>41</v>
      </c>
      <c r="K42" s="12" t="n">
        <v>19.46296</v>
      </c>
      <c r="L42" s="9" t="n">
        <v>2.06662800542529</v>
      </c>
      <c r="M42" s="9"/>
      <c r="N42" s="13" t="s">
        <v>41</v>
      </c>
      <c r="O42" s="13" t="n">
        <v>19.46296</v>
      </c>
      <c r="P42" s="9" t="n">
        <v>2.06662800542529</v>
      </c>
      <c r="T42" s="12" t="n">
        <v>19.46296</v>
      </c>
      <c r="U42" s="13" t="n">
        <v>2.06662800542529</v>
      </c>
      <c r="W42" s="0" t="s">
        <v>41</v>
      </c>
      <c r="X42" s="12" t="n">
        <v>19.46296</v>
      </c>
      <c r="Y42" s="9" t="n">
        <v>2.06662800542529</v>
      </c>
    </row>
    <row r="43" customFormat="false" ht="15.8" hidden="false" customHeight="false" outlineLevel="0" collapsed="false">
      <c r="A43" s="0" t="s">
        <v>42</v>
      </c>
      <c r="B43" s="12" t="n">
        <v>320.5381</v>
      </c>
      <c r="C43" s="9" t="n">
        <v>950.605804013107</v>
      </c>
      <c r="D43" s="9"/>
      <c r="G43" s="12" t="n">
        <v>320.5381</v>
      </c>
      <c r="H43" s="12" t="n">
        <v>320.5381</v>
      </c>
      <c r="J43" s="0" t="s">
        <v>42</v>
      </c>
      <c r="K43" s="12" t="n">
        <v>320.5381</v>
      </c>
      <c r="L43" s="9" t="n">
        <v>950.605804013107</v>
      </c>
      <c r="M43" s="9"/>
      <c r="N43" s="13" t="s">
        <v>42</v>
      </c>
      <c r="O43" s="13" t="n">
        <v>320.5381</v>
      </c>
      <c r="P43" s="9" t="n">
        <v>950.605804013107</v>
      </c>
      <c r="T43" s="12" t="n">
        <v>320.5381</v>
      </c>
      <c r="U43" s="13" t="n">
        <v>950.605804013107</v>
      </c>
      <c r="W43" s="0" t="s">
        <v>42</v>
      </c>
      <c r="X43" s="12" t="n">
        <v>320.5381</v>
      </c>
      <c r="Y43" s="9" t="n">
        <v>950.605804013107</v>
      </c>
    </row>
    <row r="44" customFormat="false" ht="15.8" hidden="false" customHeight="false" outlineLevel="0" collapsed="false">
      <c r="A44" s="0" t="s">
        <v>43</v>
      </c>
      <c r="B44" s="12" t="n">
        <v>127.15562</v>
      </c>
      <c r="C44" s="9" t="n">
        <v>0.023528121336553</v>
      </c>
      <c r="D44" s="9"/>
      <c r="G44" s="12" t="n">
        <v>127.15562</v>
      </c>
      <c r="H44" s="12" t="n">
        <v>127.15562</v>
      </c>
      <c r="J44" s="0" t="s">
        <v>43</v>
      </c>
      <c r="K44" s="12" t="n">
        <v>127.15562</v>
      </c>
      <c r="L44" s="9" t="n">
        <v>0.023528121336553</v>
      </c>
      <c r="M44" s="9"/>
      <c r="N44" s="13" t="s">
        <v>43</v>
      </c>
      <c r="O44" s="13" t="n">
        <v>127.15562</v>
      </c>
      <c r="P44" s="9" t="n">
        <v>0.023528121336553</v>
      </c>
      <c r="T44" s="12" t="n">
        <v>127.15562</v>
      </c>
      <c r="U44" s="13" t="n">
        <v>0.023528121336553</v>
      </c>
      <c r="W44" s="0" t="s">
        <v>43</v>
      </c>
      <c r="X44" s="12" t="n">
        <v>127.15562</v>
      </c>
      <c r="Y44" s="9" t="n">
        <v>0.023528121336553</v>
      </c>
    </row>
    <row r="45" customFormat="false" ht="15.8" hidden="false" customHeight="false" outlineLevel="0" collapsed="false">
      <c r="A45" s="0" t="s">
        <v>44</v>
      </c>
      <c r="B45" s="12" t="n">
        <v>300.89618</v>
      </c>
      <c r="C45" s="9" t="n">
        <v>614.04258503294</v>
      </c>
      <c r="D45" s="9"/>
      <c r="G45" s="12" t="n">
        <v>300.89618</v>
      </c>
      <c r="H45" s="12" t="n">
        <v>300.89618</v>
      </c>
      <c r="J45" s="0" t="s">
        <v>44</v>
      </c>
      <c r="K45" s="12" t="n">
        <v>300.89618</v>
      </c>
      <c r="L45" s="9" t="n">
        <v>614.04258503294</v>
      </c>
      <c r="M45" s="9"/>
      <c r="N45" s="13" t="s">
        <v>44</v>
      </c>
      <c r="O45" s="13" t="n">
        <v>300.89618</v>
      </c>
      <c r="P45" s="9" t="n">
        <v>614.04258503294</v>
      </c>
      <c r="T45" s="12" t="n">
        <v>300.89618</v>
      </c>
      <c r="U45" s="13" t="n">
        <v>614.04258503294</v>
      </c>
      <c r="W45" s="0" t="s">
        <v>44</v>
      </c>
      <c r="X45" s="12" t="n">
        <v>300.89618</v>
      </c>
      <c r="Y45" s="9" t="n">
        <v>614.04258503294</v>
      </c>
    </row>
    <row r="46" customFormat="false" ht="15.8" hidden="false" customHeight="false" outlineLevel="0" collapsed="false">
      <c r="A46" s="10" t="s">
        <v>45</v>
      </c>
      <c r="B46" s="11" t="n">
        <v>540</v>
      </c>
      <c r="C46" s="9" t="n">
        <v>0.1</v>
      </c>
      <c r="D46" s="9"/>
      <c r="G46" s="11" t="n">
        <v>540</v>
      </c>
      <c r="H46" s="11" t="n">
        <v>540</v>
      </c>
      <c r="J46" s="10" t="s">
        <v>45</v>
      </c>
      <c r="K46" s="11" t="n">
        <v>540</v>
      </c>
      <c r="L46" s="9" t="n">
        <v>0.0001</v>
      </c>
      <c r="M46" s="9"/>
      <c r="N46" s="13" t="s">
        <v>45</v>
      </c>
      <c r="O46" s="13" t="n">
        <v>540</v>
      </c>
      <c r="P46" s="9" t="n">
        <v>0.0001</v>
      </c>
      <c r="T46" s="12" t="n">
        <v>222.24344</v>
      </c>
      <c r="U46" s="13" t="n">
        <v>0.0001</v>
      </c>
      <c r="W46" s="10" t="s">
        <v>45</v>
      </c>
      <c r="X46" s="11" t="n">
        <v>540</v>
      </c>
      <c r="Y46" s="9" t="n">
        <v>0.0001</v>
      </c>
    </row>
    <row r="47" customFormat="false" ht="15.8" hidden="false" customHeight="false" outlineLevel="0" collapsed="false">
      <c r="A47" s="0" t="s">
        <v>46</v>
      </c>
      <c r="B47" s="12" t="n">
        <v>33.104595</v>
      </c>
      <c r="C47" s="9" t="n">
        <v>8244.23716993061</v>
      </c>
      <c r="D47" s="9"/>
      <c r="G47" s="12" t="n">
        <v>33.104595</v>
      </c>
      <c r="H47" s="12" t="n">
        <v>33.104595</v>
      </c>
      <c r="J47" s="0" t="s">
        <v>46</v>
      </c>
      <c r="K47" s="12" t="n">
        <v>33.104595</v>
      </c>
      <c r="L47" s="9" t="n">
        <v>8244.23716993061</v>
      </c>
      <c r="M47" s="9"/>
      <c r="N47" s="13" t="s">
        <v>46</v>
      </c>
      <c r="O47" s="13" t="n">
        <v>33.104595</v>
      </c>
      <c r="P47" s="9" t="n">
        <v>8244.23716993061</v>
      </c>
      <c r="T47" s="12" t="n">
        <v>33.104595</v>
      </c>
      <c r="U47" s="13" t="n">
        <v>8244.23716993061</v>
      </c>
      <c r="W47" s="0" t="s">
        <v>46</v>
      </c>
      <c r="X47" s="12" t="n">
        <v>33.104595</v>
      </c>
      <c r="Y47" s="9" t="n">
        <v>8244.23716993061</v>
      </c>
    </row>
    <row r="48" customFormat="false" ht="15.8" hidden="false" customHeight="false" outlineLevel="0" collapsed="false">
      <c r="A48" s="10" t="s">
        <v>47</v>
      </c>
      <c r="B48" s="10" t="n">
        <v>120</v>
      </c>
      <c r="C48" s="9" t="n">
        <v>10</v>
      </c>
      <c r="D48" s="9"/>
      <c r="G48" s="10" t="n">
        <v>120</v>
      </c>
      <c r="H48" s="10" t="n">
        <v>120</v>
      </c>
      <c r="J48" s="10" t="s">
        <v>47</v>
      </c>
      <c r="K48" s="10" t="n">
        <v>120</v>
      </c>
      <c r="L48" s="9" t="n">
        <v>10000</v>
      </c>
      <c r="M48" s="9"/>
      <c r="N48" s="13" t="s">
        <v>47</v>
      </c>
      <c r="O48" s="13" t="n">
        <v>120</v>
      </c>
      <c r="P48" s="9" t="n">
        <v>10000</v>
      </c>
      <c r="T48" s="12" t="n">
        <v>123.165794</v>
      </c>
      <c r="U48" s="13" t="n">
        <v>10000</v>
      </c>
      <c r="W48" s="10" t="s">
        <v>47</v>
      </c>
      <c r="X48" s="10" t="n">
        <v>120</v>
      </c>
      <c r="Y48" s="9" t="n">
        <v>10000</v>
      </c>
    </row>
    <row r="49" customFormat="false" ht="15.8" hidden="false" customHeight="false" outlineLevel="0" collapsed="false">
      <c r="A49" s="0" t="s">
        <v>48</v>
      </c>
      <c r="B49" s="12" t="n">
        <v>61.170002</v>
      </c>
      <c r="C49" s="9" t="n">
        <v>62.5089710385023</v>
      </c>
      <c r="D49" s="9"/>
      <c r="G49" s="12" t="n">
        <v>61.170002</v>
      </c>
      <c r="H49" s="12" t="n">
        <v>61.170002</v>
      </c>
      <c r="J49" s="0" t="s">
        <v>48</v>
      </c>
      <c r="K49" s="12" t="n">
        <v>61.170002</v>
      </c>
      <c r="L49" s="9" t="n">
        <v>62.5089710385023</v>
      </c>
      <c r="M49" s="9"/>
      <c r="N49" s="13" t="s">
        <v>48</v>
      </c>
      <c r="O49" s="13" t="n">
        <v>61.170002</v>
      </c>
      <c r="P49" s="9" t="n">
        <v>62.5089710385023</v>
      </c>
      <c r="T49" s="12" t="n">
        <v>61.170002</v>
      </c>
      <c r="U49" s="13" t="n">
        <v>62.5089710385023</v>
      </c>
      <c r="W49" s="0" t="s">
        <v>48</v>
      </c>
      <c r="X49" s="12" t="n">
        <v>61.170002</v>
      </c>
      <c r="Y49" s="9" t="n">
        <v>62.5089710385023</v>
      </c>
    </row>
    <row r="50" customFormat="false" ht="15.8" hidden="false" customHeight="false" outlineLevel="0" collapsed="false">
      <c r="A50" s="0" t="s">
        <v>49</v>
      </c>
      <c r="B50" s="12" t="n">
        <v>24.663986</v>
      </c>
      <c r="C50" s="9" t="n">
        <v>0.0355374382002172</v>
      </c>
      <c r="D50" s="9"/>
      <c r="G50" s="12" t="n">
        <v>24.663986</v>
      </c>
      <c r="H50" s="12" t="n">
        <v>24.663986</v>
      </c>
      <c r="J50" s="0" t="s">
        <v>49</v>
      </c>
      <c r="K50" s="12" t="n">
        <v>24.663986</v>
      </c>
      <c r="L50" s="9" t="n">
        <v>0.0355374382002172</v>
      </c>
      <c r="M50" s="9"/>
      <c r="N50" s="13" t="s">
        <v>49</v>
      </c>
      <c r="O50" s="13" t="n">
        <v>24.663986</v>
      </c>
      <c r="P50" s="9" t="n">
        <v>0.0355374382002172</v>
      </c>
      <c r="T50" s="12" t="n">
        <v>24.663986</v>
      </c>
      <c r="U50" s="13" t="n">
        <v>0.0355374382002172</v>
      </c>
      <c r="W50" s="0" t="s">
        <v>49</v>
      </c>
      <c r="X50" s="12" t="n">
        <v>24.663986</v>
      </c>
      <c r="Y50" s="9" t="n">
        <v>0.0355374382002172</v>
      </c>
    </row>
    <row r="51" customFormat="false" ht="15.8" hidden="false" customHeight="false" outlineLevel="0" collapsed="false">
      <c r="A51" s="0" t="s">
        <v>50</v>
      </c>
      <c r="B51" s="12" t="n">
        <v>12.812579</v>
      </c>
      <c r="C51" s="9" t="n">
        <v>2.99392673183181</v>
      </c>
      <c r="D51" s="9"/>
      <c r="G51" s="12" t="n">
        <v>12.812579</v>
      </c>
      <c r="H51" s="12" t="n">
        <v>12.812579</v>
      </c>
      <c r="J51" s="0" t="s">
        <v>50</v>
      </c>
      <c r="K51" s="12" t="n">
        <v>12.812579</v>
      </c>
      <c r="L51" s="9" t="n">
        <v>2.99392673183181</v>
      </c>
      <c r="M51" s="9"/>
      <c r="N51" s="13" t="s">
        <v>50</v>
      </c>
      <c r="O51" s="13" t="n">
        <v>12.812579</v>
      </c>
      <c r="P51" s="9" t="n">
        <v>2.99392673183181</v>
      </c>
      <c r="T51" s="12" t="n">
        <v>12.812579</v>
      </c>
      <c r="U51" s="13" t="n">
        <v>2.99392673183181</v>
      </c>
      <c r="W51" s="0" t="s">
        <v>50</v>
      </c>
      <c r="X51" s="12" t="n">
        <v>12.812579</v>
      </c>
      <c r="Y51" s="9" t="n">
        <v>2.99392673183181</v>
      </c>
    </row>
    <row r="52" customFormat="false" ht="15.8" hidden="false" customHeight="false" outlineLevel="0" collapsed="false">
      <c r="A52" s="0" t="s">
        <v>51</v>
      </c>
      <c r="B52" s="12" t="n">
        <v>1372.1726</v>
      </c>
      <c r="C52" s="9" t="n">
        <v>1733.69251856951</v>
      </c>
      <c r="D52" s="9"/>
      <c r="G52" s="12" t="n">
        <v>1372.1726</v>
      </c>
      <c r="H52" s="12" t="n">
        <v>1372.1726</v>
      </c>
      <c r="J52" s="0" t="s">
        <v>51</v>
      </c>
      <c r="K52" s="12" t="n">
        <v>1372.1726</v>
      </c>
      <c r="L52" s="9" t="n">
        <v>1733.69251856951</v>
      </c>
      <c r="M52" s="9"/>
      <c r="N52" s="13" t="s">
        <v>51</v>
      </c>
      <c r="O52" s="13" t="n">
        <v>1372.1726</v>
      </c>
      <c r="P52" s="9" t="n">
        <v>1733.69251856951</v>
      </c>
      <c r="T52" s="12" t="n">
        <v>1372.1726</v>
      </c>
      <c r="U52" s="13" t="n">
        <v>1733.69251856951</v>
      </c>
      <c r="W52" s="0" t="s">
        <v>51</v>
      </c>
      <c r="X52" s="12" t="n">
        <v>1372.1726</v>
      </c>
      <c r="Y52" s="9" t="n">
        <v>1733.69251856951</v>
      </c>
    </row>
    <row r="53" customFormat="false" ht="15.8" hidden="false" customHeight="false" outlineLevel="0" collapsed="false">
      <c r="A53" s="0" t="s">
        <v>52</v>
      </c>
      <c r="B53" s="12" t="n">
        <v>37.62832</v>
      </c>
      <c r="C53" s="9" t="n">
        <v>149.532191424788</v>
      </c>
      <c r="D53" s="9"/>
      <c r="G53" s="12" t="n">
        <v>37.62832</v>
      </c>
      <c r="H53" s="12" t="n">
        <v>37.62832</v>
      </c>
      <c r="J53" s="0" t="s">
        <v>52</v>
      </c>
      <c r="K53" s="12" t="n">
        <v>37.62832</v>
      </c>
      <c r="L53" s="9" t="n">
        <v>149.532191424788</v>
      </c>
      <c r="M53" s="9"/>
      <c r="N53" s="13" t="s">
        <v>52</v>
      </c>
      <c r="O53" s="13" t="n">
        <v>37.62832</v>
      </c>
      <c r="P53" s="9" t="n">
        <v>149.532191424788</v>
      </c>
      <c r="T53" s="12" t="n">
        <v>37.62832</v>
      </c>
      <c r="U53" s="13" t="n">
        <v>149.532191424788</v>
      </c>
      <c r="W53" s="0" t="s">
        <v>52</v>
      </c>
      <c r="X53" s="12" t="n">
        <v>37.62832</v>
      </c>
      <c r="Y53" s="9" t="n">
        <v>149.532191424788</v>
      </c>
    </row>
    <row r="54" customFormat="false" ht="15.8" hidden="false" customHeight="false" outlineLevel="0" collapsed="false">
      <c r="A54" s="10" t="s">
        <v>53</v>
      </c>
      <c r="B54" s="10" t="n">
        <v>30</v>
      </c>
      <c r="C54" s="9" t="n">
        <v>0.0271719047608004</v>
      </c>
      <c r="D54" s="9"/>
      <c r="G54" s="10" t="n">
        <v>30</v>
      </c>
      <c r="H54" s="10" t="n">
        <v>30</v>
      </c>
      <c r="J54" s="10" t="s">
        <v>53</v>
      </c>
      <c r="K54" s="10" t="n">
        <v>30</v>
      </c>
      <c r="L54" s="9" t="n">
        <v>0.0271719047608004</v>
      </c>
      <c r="M54" s="9"/>
      <c r="N54" s="13" t="s">
        <v>53</v>
      </c>
      <c r="O54" s="13" t="n">
        <v>30</v>
      </c>
      <c r="P54" s="9" t="n">
        <v>0.0271719047608004</v>
      </c>
      <c r="T54" s="12" t="n">
        <v>34.213306</v>
      </c>
      <c r="U54" s="13" t="n">
        <v>0.030988023072804</v>
      </c>
      <c r="W54" s="10" t="s">
        <v>53</v>
      </c>
      <c r="X54" s="10" t="n">
        <v>30</v>
      </c>
      <c r="Y54" s="9" t="n">
        <v>0.0271719047608004</v>
      </c>
    </row>
    <row r="55" customFormat="false" ht="15.8" hidden="false" customHeight="false" outlineLevel="0" collapsed="false">
      <c r="A55" s="10" t="s">
        <v>54</v>
      </c>
      <c r="B55" s="10" t="n">
        <v>13</v>
      </c>
      <c r="C55" s="9" t="n">
        <v>15.4780195922767</v>
      </c>
      <c r="D55" s="9"/>
      <c r="G55" s="10" t="n">
        <v>13</v>
      </c>
      <c r="H55" s="10" t="n">
        <v>13</v>
      </c>
      <c r="J55" s="10" t="s">
        <v>54</v>
      </c>
      <c r="K55" s="10" t="n">
        <v>13</v>
      </c>
      <c r="L55" s="9" t="n">
        <v>15.4780195922767</v>
      </c>
      <c r="M55" s="9"/>
      <c r="N55" s="13" t="s">
        <v>54</v>
      </c>
      <c r="O55" s="13" t="n">
        <v>13</v>
      </c>
      <c r="P55" s="9" t="n">
        <v>15.4780195922767</v>
      </c>
      <c r="T55" s="12" t="n">
        <v>38.459667</v>
      </c>
      <c r="U55" s="13" t="n">
        <v>45.7907291798798</v>
      </c>
      <c r="W55" s="10" t="s">
        <v>54</v>
      </c>
      <c r="X55" s="10" t="n">
        <v>13</v>
      </c>
      <c r="Y55" s="9" t="n">
        <v>15.4780195922767</v>
      </c>
    </row>
    <row r="56" customFormat="false" ht="15.8" hidden="false" customHeight="false" outlineLevel="0" collapsed="false">
      <c r="A56" s="10" t="s">
        <v>55</v>
      </c>
      <c r="B56" s="11" t="n">
        <v>9000</v>
      </c>
      <c r="C56" s="9" t="n">
        <v>1858.80972910606</v>
      </c>
      <c r="D56" s="9"/>
      <c r="G56" s="11" t="n">
        <v>9000</v>
      </c>
      <c r="H56" s="11" t="n">
        <v>9000</v>
      </c>
      <c r="J56" s="10" t="s">
        <v>55</v>
      </c>
      <c r="K56" s="11" t="n">
        <v>9000</v>
      </c>
      <c r="L56" s="9" t="n">
        <v>1858.80972910606</v>
      </c>
      <c r="M56" s="9"/>
      <c r="N56" s="13" t="s">
        <v>55</v>
      </c>
      <c r="O56" s="13" t="n">
        <v>9000</v>
      </c>
      <c r="P56" s="9" t="n">
        <v>1858.80972910606</v>
      </c>
      <c r="T56" s="12" t="n">
        <v>6.0873103</v>
      </c>
      <c r="U56" s="13" t="n">
        <v>1.25723906774751</v>
      </c>
      <c r="W56" s="10" t="s">
        <v>55</v>
      </c>
      <c r="X56" s="11" t="n">
        <v>9000</v>
      </c>
      <c r="Y56" s="9" t="n">
        <v>1858.80972910606</v>
      </c>
    </row>
    <row r="57" customFormat="false" ht="15.8" hidden="false" customHeight="false" outlineLevel="0" collapsed="false">
      <c r="A57" s="0" t="s">
        <v>56</v>
      </c>
      <c r="B57" s="12" t="n">
        <v>7.3733606</v>
      </c>
      <c r="C57" s="9" t="n">
        <v>0.430281093765493</v>
      </c>
      <c r="D57" s="9"/>
      <c r="G57" s="12" t="n">
        <v>7.3733606</v>
      </c>
      <c r="H57" s="12" t="n">
        <v>7.3733606</v>
      </c>
      <c r="J57" s="0" t="s">
        <v>56</v>
      </c>
      <c r="K57" s="12" t="n">
        <v>7.3733606</v>
      </c>
      <c r="L57" s="9" t="n">
        <v>0.430281093765493</v>
      </c>
      <c r="M57" s="9"/>
      <c r="N57" s="13" t="s">
        <v>56</v>
      </c>
      <c r="O57" s="13" t="n">
        <v>7.3733606</v>
      </c>
      <c r="P57" s="9" t="n">
        <v>0.430281093765493</v>
      </c>
      <c r="T57" s="12" t="n">
        <v>7.3733606</v>
      </c>
      <c r="U57" s="13" t="n">
        <v>0.430281093765493</v>
      </c>
      <c r="W57" s="0" t="s">
        <v>56</v>
      </c>
      <c r="X57" s="12" t="n">
        <v>7.3733606</v>
      </c>
      <c r="Y57" s="9" t="n">
        <v>0.430281093765493</v>
      </c>
    </row>
    <row r="58" customFormat="false" ht="15.8" hidden="false" customHeight="false" outlineLevel="0" collapsed="false">
      <c r="A58" s="0" t="s">
        <v>57</v>
      </c>
      <c r="B58" s="12" t="n">
        <v>15.273137</v>
      </c>
      <c r="C58" s="9" t="n">
        <v>0.899587455581806</v>
      </c>
      <c r="D58" s="9"/>
      <c r="G58" s="12" t="n">
        <v>15.273137</v>
      </c>
      <c r="H58" s="12" t="n">
        <v>15.273137</v>
      </c>
      <c r="J58" s="0" t="s">
        <v>57</v>
      </c>
      <c r="K58" s="12" t="n">
        <v>15.273137</v>
      </c>
      <c r="L58" s="9" t="n">
        <v>0.899587455581806</v>
      </c>
      <c r="M58" s="9"/>
      <c r="N58" s="13" t="s">
        <v>57</v>
      </c>
      <c r="O58" s="13" t="n">
        <v>15.273137</v>
      </c>
      <c r="P58" s="9" t="n">
        <v>0.899587455581806</v>
      </c>
      <c r="T58" s="12" t="n">
        <v>15.273137</v>
      </c>
      <c r="U58" s="13" t="n">
        <v>0.899587455581806</v>
      </c>
      <c r="W58" s="0" t="s">
        <v>57</v>
      </c>
      <c r="X58" s="12" t="n">
        <v>15.273137</v>
      </c>
      <c r="Y58" s="9" t="n">
        <v>0.899587455581806</v>
      </c>
    </row>
    <row r="59" customFormat="false" ht="15.8" hidden="false" customHeight="false" outlineLevel="0" collapsed="false">
      <c r="A59" s="0" t="s">
        <v>58</v>
      </c>
      <c r="B59" s="12" t="n">
        <v>223.99069</v>
      </c>
      <c r="C59" s="9" t="n">
        <v>1.99047359697717</v>
      </c>
      <c r="D59" s="9"/>
      <c r="G59" s="12" t="n">
        <v>223.99069</v>
      </c>
      <c r="H59" s="12" t="n">
        <v>223.99069</v>
      </c>
      <c r="J59" s="0" t="s">
        <v>58</v>
      </c>
      <c r="K59" s="12" t="n">
        <v>223.99069</v>
      </c>
      <c r="L59" s="9" t="n">
        <v>1.99047359697717</v>
      </c>
      <c r="M59" s="9"/>
      <c r="N59" s="13" t="s">
        <v>58</v>
      </c>
      <c r="O59" s="13" t="n">
        <v>223.99069</v>
      </c>
      <c r="P59" s="9" t="n">
        <v>1.99047359697717</v>
      </c>
      <c r="T59" s="12" t="n">
        <v>223.99069</v>
      </c>
      <c r="U59" s="13" t="n">
        <v>1.99047359697717</v>
      </c>
      <c r="W59" s="0" t="s">
        <v>58</v>
      </c>
      <c r="X59" s="12" t="n">
        <v>223.99069</v>
      </c>
      <c r="Y59" s="9" t="n">
        <v>1.99047359697717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B149 B9"/>
    </sheetView>
  </sheetViews>
  <sheetFormatPr defaultColWidth="11.5703125" defaultRowHeight="15.8" zeroHeight="false" outlineLevelRow="0" outlineLevelCol="0"/>
  <cols>
    <col collapsed="false" customWidth="true" hidden="false" outlineLevel="0" max="3" min="1" style="0" width="10.46"/>
    <col collapsed="false" customWidth="true" hidden="false" outlineLevel="0" max="6" min="5" style="0" width="10.46"/>
  </cols>
  <sheetData>
    <row r="1" customFormat="false" ht="15.8" hidden="false" customHeight="false" outlineLevel="0" collapsed="false">
      <c r="A1" s="0" t="s">
        <v>0</v>
      </c>
      <c r="B1" s="0" t="n">
        <v>86037</v>
      </c>
      <c r="C1" s="0" t="n">
        <v>248275</v>
      </c>
      <c r="E1" s="15"/>
      <c r="F1" s="15"/>
    </row>
    <row r="2" customFormat="false" ht="15.8" hidden="false" customHeight="false" outlineLevel="0" collapsed="false">
      <c r="A2" s="0" t="s">
        <v>1</v>
      </c>
      <c r="B2" s="0" t="n">
        <v>51154</v>
      </c>
      <c r="C2" s="0" t="n">
        <v>489962</v>
      </c>
      <c r="E2" s="15"/>
      <c r="F2" s="15"/>
    </row>
    <row r="3" customFormat="false" ht="15.8" hidden="false" customHeight="false" outlineLevel="0" collapsed="false">
      <c r="A3" s="0" t="s">
        <v>2</v>
      </c>
      <c r="B3" s="0" t="n">
        <v>0.35130538</v>
      </c>
      <c r="C3" s="0" t="n">
        <v>33.453417</v>
      </c>
    </row>
    <row r="4" customFormat="false" ht="15.8" hidden="false" customHeight="false" outlineLevel="0" collapsed="false">
      <c r="A4" s="0" t="s">
        <v>3</v>
      </c>
      <c r="B4" s="0" t="n">
        <v>324.07984</v>
      </c>
      <c r="C4" s="0" t="n">
        <v>30.856593</v>
      </c>
    </row>
    <row r="5" customFormat="false" ht="15.8" hidden="false" customHeight="false" outlineLevel="0" collapsed="false">
      <c r="A5" s="0" t="s">
        <v>4</v>
      </c>
      <c r="B5" s="0" t="n">
        <v>39.2</v>
      </c>
      <c r="C5" s="0" t="n">
        <v>3937</v>
      </c>
      <c r="E5" s="15"/>
      <c r="F5" s="15"/>
    </row>
    <row r="6" customFormat="false" ht="15.8" hidden="false" customHeight="false" outlineLevel="0" collapsed="false">
      <c r="A6" s="0" t="s">
        <v>5</v>
      </c>
      <c r="B6" s="0" t="n">
        <v>55</v>
      </c>
      <c r="C6" s="0" t="n">
        <v>539</v>
      </c>
    </row>
    <row r="7" customFormat="false" ht="15.8" hidden="false" customHeight="false" outlineLevel="0" collapsed="false">
      <c r="A7" s="0" t="s">
        <v>6</v>
      </c>
      <c r="B7" s="0" t="n">
        <v>99.495737</v>
      </c>
      <c r="C7" s="0" t="n">
        <v>100.50682</v>
      </c>
    </row>
    <row r="8" customFormat="false" ht="15.8" hidden="false" customHeight="false" outlineLevel="0" collapsed="false">
      <c r="A8" s="0" t="s">
        <v>7</v>
      </c>
      <c r="B8" s="0" t="n">
        <v>358.74774</v>
      </c>
      <c r="C8" s="0" t="n">
        <v>128.22966</v>
      </c>
    </row>
    <row r="9" customFormat="false" ht="15.8" hidden="false" customHeight="false" outlineLevel="0" collapsed="false">
      <c r="A9" s="0" t="s">
        <v>8</v>
      </c>
      <c r="B9" s="6" t="n">
        <v>1461</v>
      </c>
      <c r="C9" s="6" t="n">
        <v>782.9893</v>
      </c>
      <c r="E9" s="6"/>
      <c r="F9" s="6"/>
    </row>
    <row r="10" customFormat="false" ht="15.8" hidden="false" customHeight="false" outlineLevel="0" collapsed="false">
      <c r="A10" s="0" t="s">
        <v>9</v>
      </c>
      <c r="B10" s="0" t="n">
        <v>79.863239</v>
      </c>
      <c r="C10" s="0" t="n">
        <v>0.031919097</v>
      </c>
    </row>
    <row r="11" customFormat="false" ht="15.8" hidden="false" customHeight="false" outlineLevel="0" collapsed="false">
      <c r="A11" s="0" t="s">
        <v>10</v>
      </c>
      <c r="B11" s="0" t="n">
        <v>247.49686</v>
      </c>
      <c r="C11" s="0" t="n">
        <v>40.404553</v>
      </c>
    </row>
    <row r="12" customFormat="false" ht="15.8" hidden="false" customHeight="false" outlineLevel="0" collapsed="false">
      <c r="A12" s="0" t="s">
        <v>11</v>
      </c>
      <c r="B12" s="21" t="n">
        <v>100.1</v>
      </c>
      <c r="C12" s="0" t="n">
        <v>99.878997</v>
      </c>
      <c r="E12" s="21"/>
    </row>
    <row r="13" customFormat="false" ht="15.8" hidden="false" customHeight="false" outlineLevel="0" collapsed="false">
      <c r="A13" s="0" t="s">
        <v>12</v>
      </c>
      <c r="B13" s="0" t="n">
        <v>100.11987</v>
      </c>
      <c r="C13" s="0" t="n">
        <v>99.880276</v>
      </c>
    </row>
    <row r="14" customFormat="false" ht="15.8" hidden="false" customHeight="false" outlineLevel="0" collapsed="false">
      <c r="A14" s="0" t="s">
        <v>13</v>
      </c>
      <c r="B14" s="0" t="n">
        <v>100.15944</v>
      </c>
      <c r="C14" s="0" t="n">
        <v>99.840811</v>
      </c>
    </row>
    <row r="15" customFormat="false" ht="15.8" hidden="false" customHeight="false" outlineLevel="0" collapsed="false">
      <c r="A15" s="0" t="s">
        <v>14</v>
      </c>
      <c r="B15" s="0" t="n">
        <v>100.1377</v>
      </c>
      <c r="C15" s="0" t="n">
        <v>99.862491</v>
      </c>
    </row>
    <row r="16" customFormat="false" ht="15.8" hidden="false" customHeight="false" outlineLevel="0" collapsed="false">
      <c r="A16" s="0" t="s">
        <v>16</v>
      </c>
      <c r="B16" s="0" t="n">
        <v>100.08231</v>
      </c>
      <c r="C16" s="0" t="n">
        <v>99.917761</v>
      </c>
    </row>
    <row r="17" customFormat="false" ht="15.8" hidden="false" customHeight="false" outlineLevel="0" collapsed="false">
      <c r="A17" s="0" t="s">
        <v>17</v>
      </c>
      <c r="B17" s="0" t="n">
        <v>100</v>
      </c>
      <c r="C17" s="0" t="n">
        <v>100</v>
      </c>
    </row>
    <row r="18" customFormat="false" ht="15.8" hidden="false" customHeight="false" outlineLevel="0" collapsed="false">
      <c r="A18" s="0" t="s">
        <v>19</v>
      </c>
      <c r="B18" s="0" t="n">
        <v>100.03275</v>
      </c>
      <c r="C18" s="0" t="n">
        <v>99.967258</v>
      </c>
    </row>
    <row r="19" customFormat="false" ht="15.8" hidden="false" customHeight="false" outlineLevel="0" collapsed="false">
      <c r="A19" s="0" t="s">
        <v>20</v>
      </c>
      <c r="B19" s="0" t="n">
        <v>25.408547</v>
      </c>
      <c r="C19" s="0" t="n">
        <v>50.214898</v>
      </c>
      <c r="E19" s="12"/>
      <c r="F19" s="13"/>
    </row>
    <row r="20" customFormat="false" ht="15.8" hidden="false" customHeight="false" outlineLevel="0" collapsed="false">
      <c r="A20" s="0" t="s">
        <v>21</v>
      </c>
      <c r="B20" s="0" t="n">
        <v>179.29139</v>
      </c>
      <c r="C20" s="0" t="n">
        <v>404.07382</v>
      </c>
    </row>
    <row r="21" customFormat="false" ht="15.8" hidden="false" customHeight="false" outlineLevel="0" collapsed="false">
      <c r="A21" s="0" t="s">
        <v>22</v>
      </c>
      <c r="B21" s="0" t="n">
        <v>3380</v>
      </c>
      <c r="C21" s="0" t="n">
        <v>1400.25</v>
      </c>
    </row>
    <row r="22" customFormat="false" ht="15.8" hidden="false" customHeight="false" outlineLevel="0" collapsed="false">
      <c r="A22" s="0" t="s">
        <v>23</v>
      </c>
      <c r="B22" s="0" t="n">
        <v>233.1813</v>
      </c>
      <c r="C22" s="0" t="n">
        <v>228.09413</v>
      </c>
    </row>
    <row r="23" customFormat="false" ht="15.8" hidden="false" customHeight="false" outlineLevel="0" collapsed="false">
      <c r="A23" s="22" t="s">
        <v>24</v>
      </c>
      <c r="B23" s="0" t="n">
        <v>13.81</v>
      </c>
      <c r="C23" s="0" t="n">
        <v>13.81</v>
      </c>
      <c r="E23" s="15"/>
      <c r="F23" s="15"/>
    </row>
    <row r="24" customFormat="false" ht="15.8" hidden="false" customHeight="false" outlineLevel="0" collapsed="false">
      <c r="A24" s="0" t="s">
        <v>25</v>
      </c>
      <c r="B24" s="0" t="n">
        <v>409.75884</v>
      </c>
      <c r="C24" s="0" t="n">
        <v>192.41431</v>
      </c>
    </row>
    <row r="25" customFormat="false" ht="15.8" hidden="false" customHeight="false" outlineLevel="0" collapsed="false">
      <c r="A25" s="22" t="s">
        <v>26</v>
      </c>
      <c r="B25" s="0" t="n">
        <v>4.5</v>
      </c>
      <c r="C25" s="0" t="n">
        <v>4.5</v>
      </c>
    </row>
    <row r="26" customFormat="false" ht="15.8" hidden="false" customHeight="false" outlineLevel="0" collapsed="false">
      <c r="A26" s="22" t="s">
        <v>27</v>
      </c>
      <c r="B26" s="0" t="n">
        <v>8800</v>
      </c>
      <c r="C26" s="0" t="n">
        <v>14</v>
      </c>
    </row>
    <row r="27" customFormat="false" ht="15.8" hidden="false" customHeight="false" outlineLevel="0" collapsed="false">
      <c r="A27" s="0" t="s">
        <v>28</v>
      </c>
      <c r="B27" s="0" t="n">
        <v>6727</v>
      </c>
      <c r="C27" s="0" t="n">
        <v>1757.7</v>
      </c>
    </row>
    <row r="28" customFormat="false" ht="15.8" hidden="false" customHeight="false" outlineLevel="0" collapsed="false">
      <c r="A28" s="0" t="s">
        <v>29</v>
      </c>
      <c r="B28" s="0" t="n">
        <v>3.6</v>
      </c>
      <c r="C28" s="0" t="n">
        <v>3.6</v>
      </c>
    </row>
    <row r="29" customFormat="false" ht="15.8" hidden="false" customHeight="false" outlineLevel="0" collapsed="false">
      <c r="A29" s="0" t="s">
        <v>30</v>
      </c>
      <c r="B29" s="0" t="n">
        <v>150.55295</v>
      </c>
      <c r="C29" s="0" t="n">
        <v>80.344927</v>
      </c>
      <c r="E29" s="15"/>
      <c r="F29" s="15"/>
    </row>
    <row r="30" customFormat="false" ht="15.8" hidden="false" customHeight="false" outlineLevel="0" collapsed="false">
      <c r="A30" s="0" t="s">
        <v>31</v>
      </c>
      <c r="B30" s="0" t="n">
        <v>139.44932</v>
      </c>
      <c r="C30" s="0" t="n">
        <v>4.8556715</v>
      </c>
    </row>
    <row r="31" customFormat="false" ht="15.8" hidden="false" customHeight="false" outlineLevel="0" collapsed="false">
      <c r="A31" s="0" t="s">
        <v>32</v>
      </c>
      <c r="B31" s="0" t="n">
        <v>48.1</v>
      </c>
      <c r="C31" s="0" t="n">
        <v>48.1</v>
      </c>
    </row>
    <row r="32" customFormat="false" ht="15.8" hidden="false" customHeight="false" outlineLevel="0" collapsed="false">
      <c r="A32" s="0" t="s">
        <v>33</v>
      </c>
      <c r="B32" s="0" t="n">
        <v>210.74075</v>
      </c>
      <c r="C32" s="0" t="n">
        <v>2132.288</v>
      </c>
    </row>
    <row r="33" customFormat="false" ht="15.8" hidden="false" customHeight="false" outlineLevel="0" collapsed="false">
      <c r="A33" s="0" t="s">
        <v>34</v>
      </c>
      <c r="B33" s="0" t="n">
        <v>75.937319</v>
      </c>
      <c r="C33" s="0" t="n">
        <v>131.68756</v>
      </c>
    </row>
    <row r="34" customFormat="false" ht="15.8" hidden="false" customHeight="false" outlineLevel="0" collapsed="false">
      <c r="A34" s="0" t="s">
        <v>35</v>
      </c>
      <c r="B34" s="18" t="n">
        <v>259.5</v>
      </c>
      <c r="C34" s="0" t="n">
        <v>167.9</v>
      </c>
    </row>
    <row r="35" customFormat="false" ht="15.8" hidden="false" customHeight="false" outlineLevel="0" collapsed="false">
      <c r="A35" s="0" t="s">
        <v>36</v>
      </c>
      <c r="B35" s="6" t="n">
        <v>6500</v>
      </c>
      <c r="C35" s="6" t="n">
        <v>400</v>
      </c>
    </row>
    <row r="36" customFormat="false" ht="15.8" hidden="false" customHeight="false" outlineLevel="0" collapsed="false">
      <c r="A36" s="0" t="s">
        <v>37</v>
      </c>
      <c r="B36" s="0" t="n">
        <v>10895</v>
      </c>
      <c r="C36" s="0" t="n">
        <v>15254.8</v>
      </c>
      <c r="E36" s="18"/>
    </row>
    <row r="37" customFormat="false" ht="15.8" hidden="false" customHeight="false" outlineLevel="0" collapsed="false">
      <c r="A37" s="0" t="s">
        <v>38</v>
      </c>
      <c r="B37" s="0" t="n">
        <v>1680</v>
      </c>
      <c r="C37" s="0" t="n">
        <v>1100</v>
      </c>
      <c r="E37" s="6"/>
      <c r="F37" s="6"/>
    </row>
    <row r="38" customFormat="false" ht="15.8" hidden="false" customHeight="false" outlineLevel="0" collapsed="false">
      <c r="A38" s="0" t="s">
        <v>39</v>
      </c>
      <c r="B38" s="0" t="n">
        <v>3.8</v>
      </c>
      <c r="C38" s="0" t="n">
        <v>4.33</v>
      </c>
      <c r="E38" s="15"/>
      <c r="F38" s="15"/>
    </row>
    <row r="39" customFormat="false" ht="15.8" hidden="false" customHeight="false" outlineLevel="0" collapsed="false">
      <c r="A39" s="0" t="s">
        <v>40</v>
      </c>
      <c r="B39" s="0" t="n">
        <v>110.15501</v>
      </c>
      <c r="C39" s="0" t="n">
        <v>227.81557</v>
      </c>
      <c r="E39" s="15"/>
      <c r="F39" s="15"/>
    </row>
    <row r="40" customFormat="false" ht="15.8" hidden="false" customHeight="false" outlineLevel="0" collapsed="false">
      <c r="A40" s="0" t="s">
        <v>41</v>
      </c>
      <c r="B40" s="0" t="n">
        <v>210.87804</v>
      </c>
      <c r="C40" s="0" t="n">
        <v>72.626001</v>
      </c>
      <c r="E40" s="15"/>
      <c r="F40" s="15"/>
    </row>
    <row r="41" customFormat="false" ht="15.8" hidden="false" customHeight="false" outlineLevel="0" collapsed="false">
      <c r="A41" s="0" t="s">
        <v>42</v>
      </c>
      <c r="B41" s="0" t="n">
        <v>321.86315</v>
      </c>
      <c r="C41" s="0" t="n">
        <v>375.79706</v>
      </c>
    </row>
    <row r="42" customFormat="false" ht="15.8" hidden="false" customHeight="false" outlineLevel="0" collapsed="false">
      <c r="A42" s="0" t="s">
        <v>43</v>
      </c>
      <c r="B42" s="0" t="n">
        <v>390.18351</v>
      </c>
      <c r="C42" s="0" t="n">
        <v>16.361346</v>
      </c>
    </row>
    <row r="43" customFormat="false" ht="15.8" hidden="false" customHeight="false" outlineLevel="0" collapsed="false">
      <c r="A43" s="0" t="s">
        <v>44</v>
      </c>
      <c r="B43" s="0" t="n">
        <v>1701</v>
      </c>
      <c r="C43" s="0" t="n">
        <v>6042</v>
      </c>
    </row>
    <row r="44" customFormat="false" ht="15.8" hidden="false" customHeight="false" outlineLevel="0" collapsed="false">
      <c r="A44" s="0" t="s">
        <v>45</v>
      </c>
      <c r="B44" s="0" t="n">
        <v>1230.21682</v>
      </c>
      <c r="C44" s="0" t="n">
        <v>4450.77826</v>
      </c>
    </row>
    <row r="45" customFormat="false" ht="15.8" hidden="false" customHeight="false" outlineLevel="0" collapsed="false">
      <c r="A45" s="0" t="s">
        <v>46</v>
      </c>
      <c r="B45" s="0" t="n">
        <v>51.486917</v>
      </c>
      <c r="C45" s="0" t="n">
        <v>0.88357042</v>
      </c>
      <c r="E45" s="15"/>
      <c r="F45" s="15"/>
    </row>
    <row r="46" customFormat="false" ht="15.8" hidden="false" customHeight="false" outlineLevel="0" collapsed="false">
      <c r="A46" s="0" t="s">
        <v>47</v>
      </c>
      <c r="B46" s="0" t="n">
        <v>184146</v>
      </c>
      <c r="C46" s="0" t="n">
        <v>512535</v>
      </c>
      <c r="E46" s="15"/>
      <c r="F46" s="15"/>
    </row>
    <row r="47" customFormat="false" ht="15.8" hidden="false" customHeight="false" outlineLevel="0" collapsed="false">
      <c r="A47" s="0" t="s">
        <v>48</v>
      </c>
      <c r="B47" s="0" t="n">
        <v>103.9461</v>
      </c>
      <c r="C47" s="0" t="n">
        <v>96.203706</v>
      </c>
    </row>
    <row r="48" customFormat="false" ht="15.8" hidden="false" customHeight="false" outlineLevel="0" collapsed="false">
      <c r="A48" s="0" t="s">
        <v>49</v>
      </c>
      <c r="B48" s="0" t="n">
        <v>513.1207</v>
      </c>
      <c r="C48" s="0" t="n">
        <v>273.89886</v>
      </c>
      <c r="E48" s="15"/>
      <c r="F48" s="15"/>
    </row>
    <row r="49" customFormat="false" ht="15.8" hidden="false" customHeight="false" outlineLevel="0" collapsed="false">
      <c r="A49" s="0" t="s">
        <v>50</v>
      </c>
      <c r="B49" s="0" t="n">
        <v>133.93446</v>
      </c>
      <c r="C49" s="0" t="n">
        <v>74.663385</v>
      </c>
    </row>
    <row r="50" customFormat="false" ht="15.8" hidden="false" customHeight="false" outlineLevel="0" collapsed="false">
      <c r="A50" s="0" t="s">
        <v>51</v>
      </c>
      <c r="B50" s="0" t="n">
        <v>1362.0411</v>
      </c>
      <c r="C50" s="0" t="n">
        <v>1310.0959</v>
      </c>
    </row>
    <row r="51" customFormat="false" ht="15.8" hidden="false" customHeight="false" outlineLevel="0" collapsed="false">
      <c r="A51" s="0" t="s">
        <v>52</v>
      </c>
      <c r="B51" s="0" t="n">
        <v>89.247668</v>
      </c>
      <c r="C51" s="0" t="n">
        <v>40.954446</v>
      </c>
    </row>
    <row r="52" customFormat="false" ht="15.8" hidden="false" customHeight="false" outlineLevel="0" collapsed="false">
      <c r="A52" s="0" t="s">
        <v>53</v>
      </c>
      <c r="B52" s="0" t="n">
        <v>78.129845</v>
      </c>
      <c r="C52" s="0" t="n">
        <v>2.3662539</v>
      </c>
    </row>
    <row r="53" customFormat="false" ht="15.8" hidden="false" customHeight="false" outlineLevel="0" collapsed="false">
      <c r="A53" s="0" t="s">
        <v>54</v>
      </c>
      <c r="B53" s="0" t="n">
        <v>16.742732</v>
      </c>
      <c r="C53" s="0" t="n">
        <v>24.257272</v>
      </c>
    </row>
    <row r="54" customFormat="false" ht="15.8" hidden="false" customHeight="false" outlineLevel="0" collapsed="false">
      <c r="A54" s="0" t="s">
        <v>55</v>
      </c>
      <c r="B54" s="0" t="n">
        <v>7837.8458</v>
      </c>
      <c r="C54" s="0" t="n">
        <v>70.167361</v>
      </c>
    </row>
    <row r="55" customFormat="false" ht="15.8" hidden="false" customHeight="false" outlineLevel="0" collapsed="false">
      <c r="A55" s="0" t="s">
        <v>56</v>
      </c>
      <c r="B55" s="0" t="n">
        <v>46.378035</v>
      </c>
      <c r="C55" s="0" t="n">
        <v>215.61931</v>
      </c>
    </row>
    <row r="56" customFormat="false" ht="15.8" hidden="false" customHeight="false" outlineLevel="0" collapsed="false">
      <c r="A56" s="0" t="s">
        <v>57</v>
      </c>
      <c r="B56" s="0" t="n">
        <v>75.297336</v>
      </c>
      <c r="C56" s="0" t="n">
        <v>132.80682</v>
      </c>
    </row>
    <row r="57" customFormat="false" ht="15.8" hidden="false" customHeight="false" outlineLevel="0" collapsed="false">
      <c r="A57" s="0" t="s">
        <v>58</v>
      </c>
      <c r="B57" s="0" t="n">
        <v>1486.2</v>
      </c>
      <c r="C57" s="0" t="n">
        <v>328.2</v>
      </c>
    </row>
    <row r="59" customFormat="false" ht="15.8" hidden="false" customHeight="false" outlineLevel="0" collapsed="false">
      <c r="E59" s="15"/>
      <c r="F5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1" sqref="B149 I33"/>
    </sheetView>
  </sheetViews>
  <sheetFormatPr defaultColWidth="10.55078125" defaultRowHeight="15.8" zeroHeight="false" outlineLevelRow="0" outlineLevelCol="0"/>
  <cols>
    <col collapsed="false" customWidth="true" hidden="false" outlineLevel="0" max="6" min="6" style="0" width="11.48"/>
  </cols>
  <sheetData>
    <row r="1" customFormat="false" ht="15.8" hidden="false" customHeight="false" outlineLevel="0" collapsed="false">
      <c r="B1" s="0" t="s">
        <v>381</v>
      </c>
      <c r="C1" s="0" t="s">
        <v>382</v>
      </c>
      <c r="E1" s="0" t="s">
        <v>48</v>
      </c>
      <c r="F1" s="0" t="n">
        <v>0.97857957</v>
      </c>
    </row>
    <row r="2" customFormat="false" ht="15.8" hidden="false" customHeight="false" outlineLevel="0" collapsed="false">
      <c r="A2" s="0" t="s">
        <v>36</v>
      </c>
      <c r="B2" s="4" t="n">
        <v>886000000000</v>
      </c>
      <c r="C2" s="4" t="n">
        <v>710000000000000</v>
      </c>
      <c r="E2" s="0" t="s">
        <v>42</v>
      </c>
      <c r="F2" s="18" t="n">
        <v>0.361</v>
      </c>
    </row>
    <row r="3" customFormat="false" ht="15.8" hidden="false" customHeight="false" outlineLevel="0" collapsed="false">
      <c r="A3" s="0" t="s">
        <v>8</v>
      </c>
      <c r="B3" s="4" t="n">
        <v>5.98E+026</v>
      </c>
      <c r="C3" s="4" t="n">
        <v>8.3E+050</v>
      </c>
      <c r="E3" s="0" t="s">
        <v>38</v>
      </c>
      <c r="F3" s="18" t="n">
        <v>420</v>
      </c>
    </row>
    <row r="4" customFormat="false" ht="15.8" hidden="false" customHeight="false" outlineLevel="0" collapsed="false">
      <c r="A4" s="0" t="s">
        <v>17</v>
      </c>
      <c r="B4" s="0" t="n">
        <v>1</v>
      </c>
      <c r="C4" s="0" t="n">
        <v>1</v>
      </c>
      <c r="E4" s="0" t="s">
        <v>20</v>
      </c>
      <c r="F4" s="0" t="n">
        <v>101</v>
      </c>
    </row>
    <row r="5" customFormat="false" ht="15.8" hidden="false" customHeight="false" outlineLevel="0" collapsed="false">
      <c r="A5" s="0" t="s">
        <v>5</v>
      </c>
      <c r="B5" s="4" t="n">
        <v>6.23E-007</v>
      </c>
      <c r="C5" s="4" t="n">
        <v>2.4E-005</v>
      </c>
      <c r="E5" s="0" t="s">
        <v>4</v>
      </c>
      <c r="F5" s="2" t="n">
        <v>0.00034</v>
      </c>
    </row>
    <row r="6" customFormat="false" ht="15.8" hidden="false" customHeight="false" outlineLevel="0" collapsed="false">
      <c r="E6" s="0" t="s">
        <v>55</v>
      </c>
      <c r="F6" s="0" t="n">
        <v>9.12</v>
      </c>
    </row>
    <row r="7" customFormat="false" ht="15.8" hidden="false" customHeight="false" outlineLevel="0" collapsed="false">
      <c r="E7" s="0" t="s">
        <v>23</v>
      </c>
      <c r="F7" s="0" t="n">
        <v>0.0433</v>
      </c>
    </row>
    <row r="8" customFormat="false" ht="15.8" hidden="false" customHeight="false" outlineLevel="0" collapsed="false">
      <c r="E8" s="0" t="s">
        <v>43</v>
      </c>
      <c r="F8" s="2" t="n">
        <v>1700</v>
      </c>
    </row>
    <row r="9" customFormat="false" ht="15.8" hidden="false" customHeight="false" outlineLevel="0" collapsed="false">
      <c r="E9" s="0" t="s">
        <v>44</v>
      </c>
      <c r="F9" s="0" t="n">
        <v>0.182</v>
      </c>
    </row>
    <row r="10" customFormat="false" ht="15.8" hidden="false" customHeight="false" outlineLevel="0" collapsed="false">
      <c r="E10" s="0" t="s">
        <v>41</v>
      </c>
      <c r="F10" s="0" t="n">
        <v>5.2</v>
      </c>
    </row>
    <row r="11" customFormat="false" ht="15.8" hidden="false" customHeight="false" outlineLevel="0" collapsed="false">
      <c r="E11" s="0" t="s">
        <v>49</v>
      </c>
      <c r="F11" s="2" t="n">
        <v>71000</v>
      </c>
    </row>
    <row r="12" customFormat="false" ht="15.8" hidden="false" customHeight="false" outlineLevel="0" collapsed="false">
      <c r="E12" s="0" t="s">
        <v>383</v>
      </c>
      <c r="F12" s="0" t="n">
        <v>0.212</v>
      </c>
    </row>
    <row r="13" customFormat="false" ht="15.8" hidden="false" customHeight="false" outlineLevel="0" collapsed="false">
      <c r="E13" s="0" t="s">
        <v>58</v>
      </c>
      <c r="F13" s="0" t="n">
        <v>2.55</v>
      </c>
    </row>
    <row r="14" customFormat="false" ht="15.8" hidden="false" customHeight="false" outlineLevel="0" collapsed="false">
      <c r="E14" s="0" t="s">
        <v>25</v>
      </c>
      <c r="F14" s="2" t="n">
        <v>4700</v>
      </c>
    </row>
    <row r="15" customFormat="false" ht="15.8" hidden="false" customHeight="false" outlineLevel="0" collapsed="false">
      <c r="E15" s="0" t="s">
        <v>40</v>
      </c>
      <c r="F15" s="0" t="n">
        <v>0.011</v>
      </c>
    </row>
    <row r="16" customFormat="false" ht="15.8" hidden="false" customHeight="false" outlineLevel="0" collapsed="false">
      <c r="E16" s="0" t="s">
        <v>50</v>
      </c>
      <c r="F16" s="0" t="n">
        <v>3.9</v>
      </c>
    </row>
    <row r="17" customFormat="false" ht="15.8" hidden="false" customHeight="false" outlineLevel="0" collapsed="false">
      <c r="E17" s="0" t="s">
        <v>51</v>
      </c>
      <c r="F17" s="0" t="n">
        <v>2.18</v>
      </c>
    </row>
    <row r="18" customFormat="false" ht="15.8" hidden="false" customHeight="false" outlineLevel="0" collapsed="false">
      <c r="E18" s="0" t="s">
        <v>56</v>
      </c>
      <c r="F18" s="0" t="n">
        <v>4.63</v>
      </c>
    </row>
    <row r="19" customFormat="false" ht="15.8" hidden="false" customHeight="false" outlineLevel="0" collapsed="false">
      <c r="E19" s="0" t="s">
        <v>54</v>
      </c>
      <c r="F19" s="0" t="n">
        <v>1.34</v>
      </c>
    </row>
    <row r="20" customFormat="false" ht="15.8" hidden="false" customHeight="false" outlineLevel="0" collapsed="false">
      <c r="E20" s="0" t="s">
        <v>57</v>
      </c>
      <c r="F20" s="0" t="n">
        <v>56.3</v>
      </c>
    </row>
    <row r="21" customFormat="false" ht="15.8" hidden="false" customHeight="false" outlineLevel="0" collapsed="false">
      <c r="E21" s="0" t="s">
        <v>39</v>
      </c>
      <c r="F21" s="2" t="n">
        <v>5200</v>
      </c>
    </row>
    <row r="22" customFormat="false" ht="15.8" hidden="false" customHeight="false" outlineLevel="0" collapsed="false">
      <c r="E22" s="0" t="s">
        <v>37</v>
      </c>
      <c r="F22" s="4" t="n">
        <v>1600000</v>
      </c>
    </row>
    <row r="23" customFormat="false" ht="15.8" hidden="false" customHeight="false" outlineLevel="0" collapsed="false">
      <c r="E23" s="0" t="s">
        <v>7</v>
      </c>
      <c r="F23" s="2" t="n">
        <v>1200000</v>
      </c>
    </row>
    <row r="24" customFormat="false" ht="15.8" hidden="false" customHeight="false" outlineLevel="0" collapsed="false">
      <c r="E24" s="0" t="s">
        <v>1</v>
      </c>
      <c r="F24" s="0" t="n">
        <v>0.046</v>
      </c>
    </row>
    <row r="25" customFormat="false" ht="15.8" hidden="false" customHeight="false" outlineLevel="0" collapsed="false">
      <c r="E25" s="0" t="s">
        <v>28</v>
      </c>
      <c r="F25" s="0" t="n">
        <v>0.113</v>
      </c>
    </row>
    <row r="26" customFormat="false" ht="15.8" hidden="false" customHeight="false" outlineLevel="0" collapsed="false">
      <c r="E26" s="0" t="s">
        <v>30</v>
      </c>
      <c r="F26" s="2" t="n">
        <v>59000</v>
      </c>
    </row>
    <row r="27" customFormat="false" ht="15.8" hidden="false" customHeight="false" outlineLevel="0" collapsed="false">
      <c r="E27" s="0" t="s">
        <v>52</v>
      </c>
      <c r="F27" s="0" t="n">
        <v>0.475</v>
      </c>
    </row>
    <row r="28" customFormat="false" ht="15.8" hidden="false" customHeight="false" outlineLevel="0" collapsed="false">
      <c r="E28" s="0" t="s">
        <v>53</v>
      </c>
      <c r="F28" s="4" t="n">
        <v>6000</v>
      </c>
    </row>
    <row r="29" customFormat="false" ht="15.8" hidden="false" customHeight="false" outlineLevel="0" collapsed="false">
      <c r="E29" s="0" t="s">
        <v>21</v>
      </c>
      <c r="F29" s="2" t="n">
        <v>0.00017</v>
      </c>
    </row>
    <row r="30" customFormat="false" ht="15.8" hidden="false" customHeight="false" outlineLevel="0" collapsed="false">
      <c r="E30" s="0" t="s">
        <v>22</v>
      </c>
      <c r="F30" s="0" t="n">
        <v>4.02</v>
      </c>
    </row>
    <row r="31" customFormat="false" ht="15.8" hidden="false" customHeight="false" outlineLevel="0" collapsed="false">
      <c r="E31" s="0" t="s">
        <v>33</v>
      </c>
      <c r="F31" s="2" t="n">
        <v>4.8E-006</v>
      </c>
    </row>
    <row r="32" customFormat="false" ht="15.8" hidden="false" customHeight="false" outlineLevel="0" collapsed="false">
      <c r="E32" s="0" t="s">
        <v>45</v>
      </c>
      <c r="F32" s="2" t="n">
        <v>2800000</v>
      </c>
    </row>
    <row r="33" customFormat="false" ht="15.8" hidden="false" customHeight="false" outlineLevel="0" collapsed="false">
      <c r="E33" s="0" t="s">
        <v>34</v>
      </c>
      <c r="F33" s="2" t="n">
        <v>0.0052</v>
      </c>
    </row>
    <row r="34" customFormat="false" ht="15.8" hidden="false" customHeight="false" outlineLevel="0" collapsed="false">
      <c r="E34" s="0" t="s">
        <v>46</v>
      </c>
      <c r="F34" s="0" t="n">
        <v>0.0153</v>
      </c>
    </row>
    <row r="35" customFormat="false" ht="15.8" hidden="false" customHeight="false" outlineLevel="0" collapsed="false">
      <c r="E35" s="0" t="s">
        <v>31</v>
      </c>
      <c r="F35" s="2" t="n">
        <v>65000</v>
      </c>
    </row>
    <row r="36" customFormat="false" ht="15.8" hidden="false" customHeight="false" outlineLevel="0" collapsed="false">
      <c r="E36" s="0" t="s">
        <v>2</v>
      </c>
      <c r="F36" s="2" t="n">
        <v>0.001</v>
      </c>
    </row>
    <row r="37" customFormat="false" ht="15.8" hidden="false" customHeight="false" outlineLevel="0" collapsed="false">
      <c r="E37" s="0" t="s">
        <v>3</v>
      </c>
      <c r="F37" s="2" t="n">
        <v>6300</v>
      </c>
    </row>
    <row r="38" customFormat="false" ht="15.8" hidden="false" customHeight="false" outlineLevel="0" collapsed="false">
      <c r="E38" s="0" t="s">
        <v>47</v>
      </c>
      <c r="F38" s="0" t="n">
        <v>0.019</v>
      </c>
    </row>
    <row r="39" customFormat="false" ht="15.8" hidden="false" customHeight="false" outlineLevel="0" collapsed="false">
      <c r="E39" s="0" t="s">
        <v>0</v>
      </c>
      <c r="F39" s="18" t="n">
        <v>223</v>
      </c>
    </row>
    <row r="40" customFormat="false" ht="15.8" hidden="false" customHeight="false" outlineLevel="0" collapsed="false">
      <c r="E40" s="0" t="s">
        <v>10</v>
      </c>
      <c r="F40" s="2" t="n">
        <v>35000000</v>
      </c>
    </row>
    <row r="41" customFormat="false" ht="15.8" hidden="false" customHeight="false" outlineLevel="0" collapsed="false">
      <c r="E41" s="0" t="s">
        <v>9</v>
      </c>
      <c r="F41" s="2" t="n">
        <v>0.0019</v>
      </c>
    </row>
    <row r="42" customFormat="false" ht="15.8" hidden="false" customHeight="false" outlineLevel="0" collapsed="false">
      <c r="E42" s="0" t="s">
        <v>6</v>
      </c>
      <c r="F42" s="0" t="n">
        <v>1.0027421</v>
      </c>
    </row>
    <row r="43" customFormat="false" ht="15.8" hidden="false" customHeight="false" outlineLevel="0" collapsed="false">
      <c r="E43" s="0" t="s">
        <v>13</v>
      </c>
      <c r="F43" s="0" t="n">
        <v>1.0046131</v>
      </c>
    </row>
    <row r="44" customFormat="false" ht="15.8" hidden="false" customHeight="false" outlineLevel="0" collapsed="false">
      <c r="E44" s="0" t="s">
        <v>11</v>
      </c>
      <c r="F44" s="0" t="n">
        <v>1.0035039</v>
      </c>
    </row>
    <row r="45" customFormat="false" ht="15.8" hidden="false" customHeight="false" outlineLevel="0" collapsed="false">
      <c r="E45" s="0" t="s">
        <v>384</v>
      </c>
      <c r="F45" s="0" t="n">
        <v>1</v>
      </c>
    </row>
    <row r="46" customFormat="false" ht="15.8" hidden="false" customHeight="false" outlineLevel="0" collapsed="false">
      <c r="E46" s="0" t="s">
        <v>16</v>
      </c>
      <c r="F46" s="0" t="n">
        <v>1.0023798</v>
      </c>
    </row>
    <row r="47" customFormat="false" ht="15.8" hidden="false" customHeight="false" outlineLevel="0" collapsed="false">
      <c r="E47" s="0" t="s">
        <v>19</v>
      </c>
      <c r="F47" s="0" t="n">
        <v>1.0009465</v>
      </c>
    </row>
    <row r="48" customFormat="false" ht="15.8" hidden="false" customHeight="false" outlineLevel="0" collapsed="false">
      <c r="E48" s="0" t="s">
        <v>14</v>
      </c>
      <c r="F48" s="0" t="n">
        <v>1.0039831</v>
      </c>
    </row>
    <row r="49" customFormat="false" ht="15.8" hidden="false" customHeight="false" outlineLevel="0" collapsed="false">
      <c r="E49" s="0" t="s">
        <v>12</v>
      </c>
      <c r="F49" s="0" t="n">
        <v>1.0034668</v>
      </c>
    </row>
    <row r="50" customFormat="false" ht="15.8" hidden="false" customHeight="false" outlineLevel="0" collapsed="false">
      <c r="E50" s="0" t="s">
        <v>36</v>
      </c>
      <c r="F50" s="4" t="n">
        <v>710000000000000</v>
      </c>
    </row>
    <row r="51" customFormat="false" ht="15.8" hidden="false" customHeight="false" outlineLevel="0" collapsed="false">
      <c r="E51" s="0" t="s">
        <v>8</v>
      </c>
      <c r="F51" s="4" t="n">
        <v>8.3E+050</v>
      </c>
    </row>
    <row r="52" customFormat="false" ht="15.8" hidden="false" customHeight="false" outlineLevel="0" collapsed="false">
      <c r="E52" s="0" t="s">
        <v>17</v>
      </c>
      <c r="F52" s="0" t="n">
        <v>1</v>
      </c>
    </row>
    <row r="53" customFormat="false" ht="15.8" hidden="false" customHeight="false" outlineLevel="0" collapsed="false">
      <c r="E53" s="0" t="s">
        <v>5</v>
      </c>
      <c r="F53" s="4" t="n">
        <v>2.4E-005</v>
      </c>
    </row>
    <row r="54" customFormat="false" ht="15.8" hidden="false" customHeight="false" outlineLevel="0" collapsed="false">
      <c r="E54" s="0" t="s">
        <v>385</v>
      </c>
      <c r="F54" s="18" t="n">
        <v>0.671</v>
      </c>
    </row>
    <row r="55" customFormat="false" ht="15.8" hidden="false" customHeight="false" outlineLevel="0" collapsed="false">
      <c r="E55" s="0" t="s">
        <v>35</v>
      </c>
      <c r="F55" s="18" t="n">
        <v>1.49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T394"/>
  <sheetViews>
    <sheetView showFormulas="false" showGridLines="true" showRowColHeaders="true" showZeros="true" rightToLeft="false" tabSelected="false" showOutlineSymbols="true" defaultGridColor="true" view="normal" topLeftCell="A172" colorId="64" zoomScale="100" zoomScaleNormal="100" zoomScalePageLayoutView="100" workbookViewId="0">
      <selection pane="topLeft" activeCell="B305" activeCellId="1" sqref="B149 B305"/>
    </sheetView>
  </sheetViews>
  <sheetFormatPr defaultColWidth="11.5703125" defaultRowHeight="15.8" zeroHeight="false" outlineLevelRow="0" outlineLevelCol="0"/>
  <cols>
    <col collapsed="false" customWidth="true" hidden="false" outlineLevel="0" max="1" min="1" style="0" width="8.48"/>
    <col collapsed="false" customWidth="true" hidden="false" outlineLevel="0" max="2" min="2" style="0" width="21.63"/>
    <col collapsed="false" customWidth="true" hidden="false" outlineLevel="0" max="3" min="3" style="0" width="16.1"/>
    <col collapsed="false" customWidth="true" hidden="false" outlineLevel="0" max="4" min="4" style="0" width="8.48"/>
  </cols>
  <sheetData>
    <row r="1" customFormat="false" ht="15.8" hidden="false" customHeight="false" outlineLevel="0" collapsed="false">
      <c r="D1" s="0" t="s">
        <v>386</v>
      </c>
    </row>
    <row r="2" customFormat="false" ht="15.8" hidden="false" customHeight="false" outlineLevel="0" collapsed="false">
      <c r="B2" s="27" t="s">
        <v>387</v>
      </c>
      <c r="C2" s="27" t="s">
        <v>388</v>
      </c>
      <c r="D2" s="28" t="n">
        <v>2358</v>
      </c>
    </row>
    <row r="3" customFormat="false" ht="15.8" hidden="false" customHeight="false" outlineLevel="0" collapsed="false">
      <c r="B3" s="27" t="s">
        <v>389</v>
      </c>
      <c r="C3" s="27" t="s">
        <v>390</v>
      </c>
      <c r="D3" s="28" t="n">
        <v>2016</v>
      </c>
    </row>
    <row r="4" customFormat="false" ht="15.8" hidden="false" customHeight="false" outlineLevel="0" collapsed="false">
      <c r="B4" s="27" t="s">
        <v>391</v>
      </c>
      <c r="C4" s="27" t="s">
        <v>390</v>
      </c>
      <c r="D4" s="28" t="n">
        <v>321</v>
      </c>
    </row>
    <row r="5" customFormat="false" ht="15.8" hidden="false" customHeight="false" outlineLevel="0" collapsed="false">
      <c r="B5" s="27" t="s">
        <v>392</v>
      </c>
      <c r="C5" s="27" t="s">
        <v>393</v>
      </c>
      <c r="D5" s="28" t="n">
        <v>1098</v>
      </c>
    </row>
    <row r="6" customFormat="false" ht="15.8" hidden="false" customHeight="false" outlineLevel="0" collapsed="false">
      <c r="B6" s="27" t="s">
        <v>394</v>
      </c>
      <c r="C6" s="27" t="s">
        <v>395</v>
      </c>
      <c r="D6" s="28" t="n">
        <v>1280</v>
      </c>
    </row>
    <row r="7" customFormat="false" ht="15.8" hidden="false" customHeight="false" outlineLevel="0" collapsed="false">
      <c r="B7" s="27" t="s">
        <v>396</v>
      </c>
      <c r="C7" s="27" t="s">
        <v>397</v>
      </c>
      <c r="D7" s="28" t="n">
        <v>1328</v>
      </c>
    </row>
    <row r="8" customFormat="false" ht="15.8" hidden="false" customHeight="false" outlineLevel="0" collapsed="false">
      <c r="B8" s="27" t="s">
        <v>398</v>
      </c>
      <c r="C8" s="27" t="s">
        <v>399</v>
      </c>
      <c r="D8" s="28" t="n">
        <v>718</v>
      </c>
    </row>
    <row r="9" customFormat="false" ht="15.8" hidden="false" customHeight="false" outlineLevel="0" collapsed="false">
      <c r="B9" s="27" t="s">
        <v>400</v>
      </c>
      <c r="C9" s="27" t="s">
        <v>401</v>
      </c>
      <c r="D9" s="28" t="n">
        <v>510</v>
      </c>
    </row>
    <row r="10" customFormat="false" ht="15.8" hidden="false" customHeight="false" outlineLevel="0" collapsed="false">
      <c r="B10" s="27" t="s">
        <v>402</v>
      </c>
      <c r="C10" s="27" t="s">
        <v>403</v>
      </c>
      <c r="D10" s="28" t="n">
        <v>1324</v>
      </c>
    </row>
    <row r="11" customFormat="false" ht="15.8" hidden="false" customHeight="false" outlineLevel="0" collapsed="false">
      <c r="B11" s="27" t="s">
        <v>404</v>
      </c>
      <c r="C11" s="27" t="s">
        <v>405</v>
      </c>
      <c r="D11" s="28" t="n">
        <v>387</v>
      </c>
    </row>
    <row r="12" customFormat="false" ht="15.8" hidden="false" customHeight="false" outlineLevel="0" collapsed="false">
      <c r="B12" s="27" t="s">
        <v>406</v>
      </c>
      <c r="C12" s="27" t="s">
        <v>407</v>
      </c>
      <c r="D12" s="28" t="n">
        <v>500</v>
      </c>
    </row>
    <row r="13" customFormat="false" ht="15.8" hidden="false" customHeight="false" outlineLevel="0" collapsed="false">
      <c r="B13" s="27" t="s">
        <v>408</v>
      </c>
      <c r="C13" s="27" t="s">
        <v>409</v>
      </c>
      <c r="D13" s="28" t="n">
        <v>864</v>
      </c>
    </row>
    <row r="14" customFormat="false" ht="15.8" hidden="false" customHeight="false" outlineLevel="0" collapsed="false">
      <c r="B14" s="27" t="s">
        <v>410</v>
      </c>
      <c r="C14" s="27" t="s">
        <v>411</v>
      </c>
      <c r="D14" s="28" t="n">
        <v>1880</v>
      </c>
    </row>
    <row r="15" customFormat="false" ht="15.8" hidden="false" customHeight="false" outlineLevel="0" collapsed="false">
      <c r="B15" s="27" t="s">
        <v>412</v>
      </c>
      <c r="C15" s="27" t="s">
        <v>413</v>
      </c>
      <c r="D15" s="28" t="n">
        <v>491</v>
      </c>
    </row>
    <row r="16" customFormat="false" ht="15.8" hidden="false" customHeight="false" outlineLevel="0" collapsed="false">
      <c r="B16" s="27" t="s">
        <v>414</v>
      </c>
      <c r="C16" s="27" t="s">
        <v>415</v>
      </c>
      <c r="D16" s="28" t="n">
        <v>331</v>
      </c>
    </row>
    <row r="17" customFormat="false" ht="15.8" hidden="false" customHeight="false" outlineLevel="0" collapsed="false">
      <c r="B17" s="27" t="s">
        <v>416</v>
      </c>
      <c r="C17" s="27" t="s">
        <v>417</v>
      </c>
      <c r="D17" s="28" t="n">
        <v>936</v>
      </c>
    </row>
    <row r="18" customFormat="false" ht="15.8" hidden="false" customHeight="false" outlineLevel="0" collapsed="false">
      <c r="B18" s="27" t="s">
        <v>418</v>
      </c>
      <c r="C18" s="27" t="s">
        <v>10</v>
      </c>
      <c r="D18" s="28" t="n">
        <v>603</v>
      </c>
    </row>
    <row r="19" customFormat="false" ht="15.8" hidden="false" customHeight="false" outlineLevel="0" collapsed="false">
      <c r="B19" s="27" t="s">
        <v>419</v>
      </c>
      <c r="C19" s="27" t="s">
        <v>9</v>
      </c>
      <c r="D19" s="28" t="n">
        <v>639</v>
      </c>
    </row>
    <row r="20" customFormat="false" ht="15.8" hidden="false" customHeight="false" outlineLevel="0" collapsed="false">
      <c r="B20" s="27" t="s">
        <v>420</v>
      </c>
      <c r="C20" s="27" t="s">
        <v>421</v>
      </c>
      <c r="D20" s="28" t="n">
        <v>225</v>
      </c>
    </row>
    <row r="21" customFormat="false" ht="15.8" hidden="false" customHeight="false" outlineLevel="0" collapsed="false">
      <c r="B21" s="27" t="s">
        <v>422</v>
      </c>
      <c r="C21" s="27" t="s">
        <v>423</v>
      </c>
      <c r="D21" s="28" t="n">
        <v>438</v>
      </c>
    </row>
    <row r="22" customFormat="false" ht="15.8" hidden="false" customHeight="false" outlineLevel="0" collapsed="false">
      <c r="B22" s="27" t="s">
        <v>424</v>
      </c>
      <c r="C22" s="27" t="s">
        <v>425</v>
      </c>
      <c r="D22" s="28" t="n">
        <v>1326</v>
      </c>
    </row>
    <row r="23" customFormat="false" ht="15.8" hidden="false" customHeight="false" outlineLevel="0" collapsed="false">
      <c r="B23" s="27" t="s">
        <v>426</v>
      </c>
      <c r="C23" s="27" t="s">
        <v>427</v>
      </c>
      <c r="D23" s="28" t="n">
        <v>634</v>
      </c>
    </row>
    <row r="24" customFormat="false" ht="15.8" hidden="false" customHeight="false" outlineLevel="0" collapsed="false">
      <c r="B24" s="27" t="s">
        <v>428</v>
      </c>
      <c r="C24" s="27" t="s">
        <v>429</v>
      </c>
      <c r="D24" s="28" t="n">
        <v>1326</v>
      </c>
    </row>
    <row r="25" customFormat="false" ht="15.8" hidden="false" customHeight="false" outlineLevel="0" collapsed="false">
      <c r="B25" s="27" t="s">
        <v>430</v>
      </c>
      <c r="C25" s="27" t="s">
        <v>431</v>
      </c>
      <c r="D25" s="28" t="n">
        <v>2562</v>
      </c>
    </row>
    <row r="26" customFormat="false" ht="15.8" hidden="false" customHeight="false" outlineLevel="0" collapsed="false">
      <c r="B26" s="27" t="s">
        <v>432</v>
      </c>
      <c r="C26" s="27" t="s">
        <v>433</v>
      </c>
      <c r="D26" s="28" t="n">
        <v>1730</v>
      </c>
    </row>
    <row r="27" customFormat="false" ht="15.8" hidden="false" customHeight="false" outlineLevel="0" collapsed="false">
      <c r="B27" s="27" t="s">
        <v>434</v>
      </c>
      <c r="C27" s="27" t="s">
        <v>435</v>
      </c>
      <c r="D27" s="28" t="n">
        <v>832</v>
      </c>
    </row>
    <row r="28" customFormat="false" ht="15.8" hidden="false" customHeight="false" outlineLevel="0" collapsed="false">
      <c r="B28" s="27" t="s">
        <v>436</v>
      </c>
      <c r="C28" s="27" t="s">
        <v>437</v>
      </c>
      <c r="D28" s="28" t="n">
        <v>21864</v>
      </c>
    </row>
    <row r="29" customFormat="false" ht="15.8" hidden="false" customHeight="false" outlineLevel="0" collapsed="false">
      <c r="B29" s="27" t="s">
        <v>438</v>
      </c>
      <c r="C29" s="27" t="s">
        <v>439</v>
      </c>
      <c r="D29" s="28" t="n">
        <v>1332</v>
      </c>
    </row>
    <row r="30" customFormat="false" ht="15.8" hidden="false" customHeight="false" outlineLevel="0" collapsed="false">
      <c r="B30" s="27" t="s">
        <v>440</v>
      </c>
      <c r="C30" s="27" t="s">
        <v>441</v>
      </c>
      <c r="D30" s="28" t="n">
        <v>3204</v>
      </c>
    </row>
    <row r="31" customFormat="false" ht="15.8" hidden="false" customHeight="false" outlineLevel="0" collapsed="false">
      <c r="B31" s="27" t="s">
        <v>442</v>
      </c>
      <c r="C31" s="27" t="s">
        <v>443</v>
      </c>
      <c r="D31" s="28" t="n">
        <v>1096</v>
      </c>
    </row>
    <row r="32" customFormat="false" ht="15.8" hidden="false" customHeight="false" outlineLevel="0" collapsed="false">
      <c r="B32" s="27" t="s">
        <v>444</v>
      </c>
      <c r="C32" s="27" t="s">
        <v>445</v>
      </c>
      <c r="D32" s="28" t="n">
        <v>1868</v>
      </c>
    </row>
    <row r="33" customFormat="false" ht="15.8" hidden="false" customHeight="false" outlineLevel="0" collapsed="false">
      <c r="B33" s="27" t="s">
        <v>446</v>
      </c>
      <c r="C33" s="27" t="s">
        <v>447</v>
      </c>
      <c r="D33" s="28" t="n">
        <v>624</v>
      </c>
    </row>
    <row r="34" customFormat="false" ht="15.8" hidden="false" customHeight="false" outlineLevel="0" collapsed="false">
      <c r="B34" s="27" t="s">
        <v>448</v>
      </c>
      <c r="C34" s="27" t="s">
        <v>449</v>
      </c>
      <c r="D34" s="28" t="n">
        <v>3532</v>
      </c>
    </row>
    <row r="35" customFormat="false" ht="15.8" hidden="false" customHeight="false" outlineLevel="0" collapsed="false">
      <c r="B35" s="27" t="s">
        <v>450</v>
      </c>
      <c r="C35" s="27" t="s">
        <v>451</v>
      </c>
      <c r="D35" s="28" t="n">
        <v>4500</v>
      </c>
    </row>
    <row r="36" customFormat="false" ht="15.8" hidden="false" customHeight="false" outlineLevel="0" collapsed="false">
      <c r="B36" s="27" t="s">
        <v>452</v>
      </c>
      <c r="C36" s="27" t="s">
        <v>453</v>
      </c>
      <c r="D36" s="28" t="n">
        <v>540</v>
      </c>
    </row>
    <row r="37" customFormat="false" ht="15.8" hidden="false" customHeight="false" outlineLevel="0" collapsed="false">
      <c r="B37" s="27" t="s">
        <v>454</v>
      </c>
      <c r="C37" s="27" t="s">
        <v>455</v>
      </c>
      <c r="D37" s="28" t="n">
        <v>1520</v>
      </c>
    </row>
    <row r="38" customFormat="false" ht="15.8" hidden="false" customHeight="false" outlineLevel="0" collapsed="false">
      <c r="B38" s="27" t="s">
        <v>456</v>
      </c>
      <c r="C38" s="27" t="s">
        <v>457</v>
      </c>
      <c r="D38" s="28" t="n">
        <v>42096</v>
      </c>
    </row>
    <row r="39" customFormat="false" ht="15.8" hidden="false" customHeight="false" outlineLevel="0" collapsed="false">
      <c r="B39" s="27" t="s">
        <v>458</v>
      </c>
      <c r="C39" s="27" t="s">
        <v>459</v>
      </c>
      <c r="D39" s="28" t="n">
        <v>1316</v>
      </c>
    </row>
    <row r="40" customFormat="false" ht="15.8" hidden="false" customHeight="false" outlineLevel="0" collapsed="false">
      <c r="B40" s="27" t="s">
        <v>460</v>
      </c>
      <c r="C40" s="27" t="s">
        <v>390</v>
      </c>
      <c r="D40" s="28" t="n">
        <v>571</v>
      </c>
    </row>
    <row r="41" customFormat="false" ht="15.8" hidden="false" customHeight="false" outlineLevel="0" collapsed="false">
      <c r="B41" s="27" t="s">
        <v>461</v>
      </c>
      <c r="C41" s="27" t="s">
        <v>462</v>
      </c>
      <c r="D41" s="28" t="n">
        <v>1782</v>
      </c>
    </row>
    <row r="42" customFormat="false" ht="15.8" hidden="false" customHeight="false" outlineLevel="0" collapsed="false">
      <c r="B42" s="27" t="s">
        <v>463</v>
      </c>
      <c r="C42" s="27" t="s">
        <v>464</v>
      </c>
      <c r="D42" s="28" t="n">
        <v>1828</v>
      </c>
    </row>
    <row r="43" customFormat="false" ht="15.8" hidden="false" customHeight="false" outlineLevel="0" collapsed="false">
      <c r="B43" s="27" t="s">
        <v>465</v>
      </c>
      <c r="C43" s="27" t="s">
        <v>390</v>
      </c>
      <c r="D43" s="28" t="n">
        <v>2288</v>
      </c>
    </row>
    <row r="44" customFormat="false" ht="15.8" hidden="false" customHeight="false" outlineLevel="0" collapsed="false">
      <c r="B44" s="27" t="s">
        <v>466</v>
      </c>
      <c r="C44" s="27" t="s">
        <v>390</v>
      </c>
      <c r="D44" s="28" t="n">
        <v>4581</v>
      </c>
    </row>
    <row r="45" customFormat="false" ht="15.8" hidden="false" customHeight="false" outlineLevel="0" collapsed="false">
      <c r="B45" s="27" t="s">
        <v>467</v>
      </c>
      <c r="C45" s="27" t="s">
        <v>390</v>
      </c>
      <c r="D45" s="28" t="n">
        <v>652</v>
      </c>
    </row>
    <row r="46" customFormat="false" ht="15.8" hidden="false" customHeight="false" outlineLevel="0" collapsed="false">
      <c r="B46" s="27" t="s">
        <v>468</v>
      </c>
      <c r="C46" s="27" t="s">
        <v>469</v>
      </c>
      <c r="D46" s="28" t="n">
        <v>4878</v>
      </c>
    </row>
    <row r="47" customFormat="false" ht="15.8" hidden="false" customHeight="false" outlineLevel="0" collapsed="false">
      <c r="B47" s="27" t="s">
        <v>470</v>
      </c>
      <c r="C47" s="27" t="s">
        <v>390</v>
      </c>
      <c r="D47" s="28" t="n">
        <v>434</v>
      </c>
    </row>
    <row r="48" customFormat="false" ht="15.8" hidden="false" customHeight="false" outlineLevel="0" collapsed="false">
      <c r="B48" s="27" t="s">
        <v>471</v>
      </c>
      <c r="C48" s="27" t="s">
        <v>472</v>
      </c>
      <c r="D48" s="28" t="n">
        <v>967</v>
      </c>
    </row>
    <row r="49" customFormat="false" ht="15.8" hidden="false" customHeight="false" outlineLevel="0" collapsed="false">
      <c r="B49" s="27" t="s">
        <v>473</v>
      </c>
      <c r="C49" s="27" t="s">
        <v>390</v>
      </c>
      <c r="D49" s="28" t="n">
        <v>892</v>
      </c>
    </row>
    <row r="50" customFormat="false" ht="15.8" hidden="false" customHeight="false" outlineLevel="0" collapsed="false">
      <c r="B50" s="27" t="s">
        <v>474</v>
      </c>
      <c r="C50" s="27" t="s">
        <v>390</v>
      </c>
      <c r="D50" s="28" t="n">
        <v>1291</v>
      </c>
    </row>
    <row r="51" customFormat="false" ht="15.8" hidden="false" customHeight="false" outlineLevel="0" collapsed="false">
      <c r="B51" s="27" t="s">
        <v>475</v>
      </c>
      <c r="C51" s="27" t="s">
        <v>476</v>
      </c>
      <c r="D51" s="28" t="n">
        <v>4893</v>
      </c>
    </row>
    <row r="52" customFormat="false" ht="15.8" hidden="false" customHeight="false" outlineLevel="0" collapsed="false">
      <c r="B52" s="27" t="s">
        <v>477</v>
      </c>
      <c r="C52" s="27" t="s">
        <v>478</v>
      </c>
      <c r="D52" s="28" t="n">
        <v>3728</v>
      </c>
    </row>
    <row r="53" customFormat="false" ht="15.8" hidden="false" customHeight="false" outlineLevel="0" collapsed="false">
      <c r="B53" s="27" t="s">
        <v>479</v>
      </c>
      <c r="C53" s="27" t="s">
        <v>390</v>
      </c>
      <c r="D53" s="28" t="n">
        <v>1944</v>
      </c>
    </row>
    <row r="54" customFormat="false" ht="15.8" hidden="false" customHeight="false" outlineLevel="0" collapsed="false">
      <c r="B54" s="27" t="s">
        <v>480</v>
      </c>
      <c r="C54" s="27" t="s">
        <v>29</v>
      </c>
      <c r="D54" s="28" t="n">
        <v>1736</v>
      </c>
    </row>
    <row r="55" customFormat="false" ht="15.8" hidden="false" customHeight="false" outlineLevel="0" collapsed="false">
      <c r="B55" s="27" t="s">
        <v>481</v>
      </c>
      <c r="C55" s="27" t="s">
        <v>32</v>
      </c>
      <c r="D55" s="28" t="n">
        <v>533</v>
      </c>
    </row>
    <row r="56" customFormat="false" ht="15.8" hidden="false" customHeight="false" outlineLevel="0" collapsed="false">
      <c r="B56" s="27" t="s">
        <v>482</v>
      </c>
      <c r="C56" s="27" t="s">
        <v>26</v>
      </c>
      <c r="D56" s="28" t="n">
        <v>5628</v>
      </c>
    </row>
    <row r="57" customFormat="false" ht="15.8" hidden="false" customHeight="false" outlineLevel="0" collapsed="false">
      <c r="B57" s="27" t="s">
        <v>483</v>
      </c>
      <c r="C57" s="27" t="s">
        <v>27</v>
      </c>
      <c r="D57" s="28" t="n">
        <v>7956</v>
      </c>
    </row>
    <row r="58" customFormat="false" ht="15.8" hidden="false" customHeight="false" outlineLevel="0" collapsed="false">
      <c r="B58" s="27" t="s">
        <v>484</v>
      </c>
      <c r="C58" s="27" t="s">
        <v>24</v>
      </c>
      <c r="D58" s="28" t="n">
        <v>2682</v>
      </c>
    </row>
    <row r="59" customFormat="false" ht="15.8" hidden="false" customHeight="false" outlineLevel="0" collapsed="false">
      <c r="B59" s="27" t="s">
        <v>485</v>
      </c>
      <c r="C59" s="27"/>
      <c r="D59" s="28" t="n">
        <v>0</v>
      </c>
    </row>
    <row r="60" customFormat="false" ht="15.8" hidden="false" customHeight="false" outlineLevel="0" collapsed="false">
      <c r="B60" s="27" t="s">
        <v>486</v>
      </c>
      <c r="C60" s="27"/>
      <c r="D60" s="28" t="n">
        <v>214</v>
      </c>
    </row>
    <row r="61" customFormat="false" ht="15.8" hidden="false" customHeight="false" outlineLevel="0" collapsed="false">
      <c r="B61" s="29" t="s">
        <v>487</v>
      </c>
      <c r="C61" s="29"/>
      <c r="D61" s="28" t="n">
        <v>176</v>
      </c>
    </row>
    <row r="62" customFormat="false" ht="15.8" hidden="false" customHeight="false" outlineLevel="0" collapsed="false">
      <c r="B62" s="27" t="s">
        <v>488</v>
      </c>
      <c r="C62" s="27"/>
      <c r="D62" s="28" t="n">
        <v>0</v>
      </c>
    </row>
    <row r="63" customFormat="false" ht="15.8" hidden="false" customHeight="false" outlineLevel="0" collapsed="false">
      <c r="B63" s="27" t="s">
        <v>489</v>
      </c>
      <c r="C63" s="27"/>
      <c r="D63" s="28" t="n">
        <v>0</v>
      </c>
    </row>
    <row r="64" customFormat="false" ht="15.8" hidden="false" customHeight="false" outlineLevel="0" collapsed="false">
      <c r="B64" s="27" t="s">
        <v>490</v>
      </c>
      <c r="C64" s="27" t="s">
        <v>491</v>
      </c>
      <c r="D64" s="28" t="n">
        <v>0</v>
      </c>
    </row>
    <row r="65" customFormat="false" ht="15.8" hidden="false" customHeight="false" outlineLevel="0" collapsed="false">
      <c r="B65" s="27" t="s">
        <v>492</v>
      </c>
      <c r="C65" s="27"/>
      <c r="D65" s="28" t="n">
        <v>0</v>
      </c>
    </row>
    <row r="66" customFormat="false" ht="15.8" hidden="false" customHeight="false" outlineLevel="0" collapsed="false">
      <c r="B66" s="27" t="s">
        <v>493</v>
      </c>
      <c r="C66" s="27" t="s">
        <v>494</v>
      </c>
      <c r="D66" s="28" t="n">
        <v>1098</v>
      </c>
    </row>
    <row r="67" customFormat="false" ht="15.8" hidden="false" customHeight="false" outlineLevel="0" collapsed="false">
      <c r="B67" s="27" t="s">
        <v>495</v>
      </c>
      <c r="C67" s="27"/>
      <c r="D67" s="28" t="n">
        <v>1098</v>
      </c>
    </row>
    <row r="68" customFormat="false" ht="15.8" hidden="false" customHeight="false" outlineLevel="0" collapsed="false">
      <c r="B68" s="27" t="s">
        <v>496</v>
      </c>
      <c r="C68" s="27"/>
      <c r="D68" s="28" t="n">
        <v>1284</v>
      </c>
    </row>
    <row r="69" customFormat="false" ht="15.8" hidden="false" customHeight="false" outlineLevel="0" collapsed="false">
      <c r="B69" s="27" t="s">
        <v>497</v>
      </c>
      <c r="C69" s="27" t="s">
        <v>498</v>
      </c>
      <c r="D69" s="28" t="n">
        <v>551</v>
      </c>
    </row>
    <row r="70" customFormat="false" ht="15.8" hidden="false" customHeight="false" outlineLevel="0" collapsed="false">
      <c r="B70" s="29" t="s">
        <v>499</v>
      </c>
      <c r="C70" s="29"/>
      <c r="D70" s="28" t="n">
        <v>551</v>
      </c>
    </row>
    <row r="71" customFormat="false" ht="15.8" hidden="false" customHeight="false" outlineLevel="0" collapsed="false">
      <c r="B71" s="27" t="s">
        <v>500</v>
      </c>
      <c r="C71" s="27" t="s">
        <v>501</v>
      </c>
      <c r="D71" s="28" t="n">
        <v>1425</v>
      </c>
    </row>
    <row r="72" customFormat="false" ht="15.8" hidden="false" customHeight="false" outlineLevel="0" collapsed="false">
      <c r="B72" s="27" t="s">
        <v>502</v>
      </c>
      <c r="C72" s="27" t="s">
        <v>503</v>
      </c>
      <c r="D72" s="28" t="n">
        <v>924</v>
      </c>
    </row>
    <row r="73" customFormat="false" ht="15.8" hidden="false" customHeight="false" outlineLevel="0" collapsed="false">
      <c r="B73" s="27" t="s">
        <v>504</v>
      </c>
      <c r="C73" s="27" t="s">
        <v>390</v>
      </c>
      <c r="D73" s="28" t="n">
        <v>924</v>
      </c>
    </row>
    <row r="74" customFormat="false" ht="15.8" hidden="false" customHeight="false" outlineLevel="0" collapsed="false">
      <c r="B74" s="27" t="s">
        <v>505</v>
      </c>
      <c r="C74" s="27" t="s">
        <v>506</v>
      </c>
      <c r="D74" s="28" t="n">
        <v>0</v>
      </c>
    </row>
    <row r="75" customFormat="false" ht="15.8" hidden="false" customHeight="false" outlineLevel="0" collapsed="false">
      <c r="B75" s="27" t="s">
        <v>507</v>
      </c>
      <c r="C75" s="27"/>
      <c r="D75" s="28" t="n">
        <v>10366</v>
      </c>
    </row>
    <row r="76" customFormat="false" ht="15.8" hidden="false" customHeight="false" outlineLevel="0" collapsed="false">
      <c r="B76" s="27" t="s">
        <v>508</v>
      </c>
      <c r="C76" s="27"/>
      <c r="D76" s="28" t="n">
        <v>924</v>
      </c>
    </row>
    <row r="77" customFormat="false" ht="15.8" hidden="false" customHeight="false" outlineLevel="0" collapsed="false">
      <c r="B77" s="27" t="s">
        <v>509</v>
      </c>
      <c r="C77" s="27"/>
      <c r="D77" s="28" t="n">
        <v>924</v>
      </c>
    </row>
    <row r="78" customFormat="false" ht="15.8" hidden="false" customHeight="false" outlineLevel="0" collapsed="false">
      <c r="B78" s="27" t="s">
        <v>510</v>
      </c>
      <c r="C78" s="27"/>
      <c r="D78" s="28" t="n">
        <v>499</v>
      </c>
    </row>
    <row r="79" customFormat="false" ht="15.8" hidden="false" customHeight="false" outlineLevel="0" collapsed="false">
      <c r="B79" s="27" t="s">
        <v>511</v>
      </c>
      <c r="C79" s="27"/>
      <c r="D79" s="28" t="n">
        <v>716</v>
      </c>
    </row>
    <row r="80" customFormat="false" ht="15.8" hidden="false" customHeight="false" outlineLevel="0" collapsed="false">
      <c r="B80" s="27" t="s">
        <v>512</v>
      </c>
      <c r="C80" s="27"/>
      <c r="D80" s="28" t="n">
        <v>2749</v>
      </c>
    </row>
    <row r="81" customFormat="false" ht="15.8" hidden="false" customHeight="false" outlineLevel="0" collapsed="false">
      <c r="B81" s="27" t="s">
        <v>513</v>
      </c>
      <c r="C81" s="27"/>
      <c r="D81" s="28" t="n">
        <v>2339</v>
      </c>
    </row>
    <row r="82" customFormat="false" ht="15.8" hidden="false" customHeight="false" outlineLevel="0" collapsed="false">
      <c r="B82" s="27" t="s">
        <v>514</v>
      </c>
      <c r="C82" s="27"/>
      <c r="D82" s="28" t="n">
        <v>2126</v>
      </c>
    </row>
    <row r="83" customFormat="false" ht="15.8" hidden="false" customHeight="false" outlineLevel="0" collapsed="false">
      <c r="B83" s="27" t="s">
        <v>515</v>
      </c>
      <c r="C83" s="27" t="s">
        <v>516</v>
      </c>
      <c r="D83" s="28" t="n">
        <v>908</v>
      </c>
    </row>
    <row r="84" customFormat="false" ht="15.8" hidden="false" customHeight="false" outlineLevel="0" collapsed="false">
      <c r="B84" s="27" t="s">
        <v>517</v>
      </c>
      <c r="C84" s="27"/>
      <c r="D84" s="28" t="n">
        <v>908</v>
      </c>
    </row>
    <row r="85" customFormat="false" ht="15.8" hidden="false" customHeight="false" outlineLevel="0" collapsed="false">
      <c r="B85" s="27" t="s">
        <v>518</v>
      </c>
      <c r="C85" s="27"/>
      <c r="D85" s="28" t="n">
        <v>2552</v>
      </c>
    </row>
    <row r="86" customFormat="false" ht="15.8" hidden="false" customHeight="false" outlineLevel="0" collapsed="false">
      <c r="B86" s="27" t="s">
        <v>519</v>
      </c>
      <c r="C86" s="27"/>
      <c r="D86" s="28" t="n">
        <v>432</v>
      </c>
    </row>
    <row r="87" customFormat="false" ht="15.8" hidden="false" customHeight="false" outlineLevel="0" collapsed="false">
      <c r="B87" s="27" t="s">
        <v>520</v>
      </c>
      <c r="C87" s="27"/>
      <c r="D87" s="28" t="n">
        <v>2358</v>
      </c>
    </row>
    <row r="88" customFormat="false" ht="15.8" hidden="false" customHeight="false" outlineLevel="0" collapsed="false">
      <c r="B88" s="27" t="s">
        <v>521</v>
      </c>
      <c r="C88" s="27"/>
      <c r="D88" s="28" t="n">
        <v>908</v>
      </c>
    </row>
    <row r="89" customFormat="false" ht="15.8" hidden="false" customHeight="false" outlineLevel="0" collapsed="false">
      <c r="B89" s="27" t="s">
        <v>522</v>
      </c>
      <c r="C89" s="27"/>
      <c r="D89" s="28" t="n">
        <v>1760</v>
      </c>
    </row>
    <row r="90" customFormat="false" ht="15.8" hidden="false" customHeight="false" outlineLevel="0" collapsed="false">
      <c r="B90" s="27" t="s">
        <v>523</v>
      </c>
      <c r="C90" s="27"/>
      <c r="D90" s="28" t="n">
        <v>908</v>
      </c>
    </row>
    <row r="91" customFormat="false" ht="15.8" hidden="false" customHeight="false" outlineLevel="0" collapsed="false">
      <c r="B91" s="27" t="s">
        <v>524</v>
      </c>
      <c r="C91" s="27"/>
      <c r="D91" s="28" t="n">
        <v>2740</v>
      </c>
    </row>
    <row r="92" customFormat="false" ht="15.8" hidden="false" customHeight="false" outlineLevel="0" collapsed="false">
      <c r="B92" s="27" t="s">
        <v>525</v>
      </c>
      <c r="C92" s="27"/>
      <c r="D92" s="28" t="n">
        <v>3394</v>
      </c>
    </row>
    <row r="93" customFormat="false" ht="15.8" hidden="false" customHeight="false" outlineLevel="0" collapsed="false">
      <c r="B93" s="29" t="s">
        <v>526</v>
      </c>
      <c r="C93" s="29"/>
      <c r="D93" s="28" t="n">
        <v>0</v>
      </c>
    </row>
    <row r="94" customFormat="false" ht="15.8" hidden="false" customHeight="false" outlineLevel="0" collapsed="false">
      <c r="B94" s="29" t="s">
        <v>527</v>
      </c>
      <c r="C94" s="29"/>
      <c r="D94" s="28" t="n">
        <v>0</v>
      </c>
    </row>
    <row r="95" customFormat="false" ht="15.8" hidden="false" customHeight="false" outlineLevel="0" collapsed="false">
      <c r="B95" s="29" t="s">
        <v>528</v>
      </c>
      <c r="C95" s="29"/>
      <c r="D95" s="28" t="n">
        <v>0</v>
      </c>
    </row>
    <row r="96" customFormat="false" ht="15.8" hidden="false" customHeight="false" outlineLevel="0" collapsed="false">
      <c r="B96" s="29" t="s">
        <v>529</v>
      </c>
      <c r="C96" s="29"/>
      <c r="D96" s="28" t="n">
        <v>0</v>
      </c>
    </row>
    <row r="99" customFormat="false" ht="15.8" hidden="false" customHeight="false" outlineLevel="0" collapsed="false">
      <c r="A99" s="3"/>
      <c r="B99" s="3" t="s">
        <v>530</v>
      </c>
      <c r="C99" s="3" t="s">
        <v>531</v>
      </c>
      <c r="D99" s="3"/>
      <c r="E99" s="28" t="s">
        <v>532</v>
      </c>
      <c r="F99" s="28" t="s">
        <v>533</v>
      </c>
      <c r="G99" s="28" t="s">
        <v>534</v>
      </c>
      <c r="H99" s="28" t="s">
        <v>535</v>
      </c>
      <c r="I99" s="28" t="s">
        <v>536</v>
      </c>
      <c r="J99" s="28" t="s">
        <v>537</v>
      </c>
      <c r="K99" s="28"/>
      <c r="L99" s="28"/>
      <c r="M99" s="28"/>
      <c r="AC99" s="30" t="s">
        <v>533</v>
      </c>
      <c r="AD99" s="30"/>
      <c r="AE99" s="30" t="n">
        <v>32</v>
      </c>
      <c r="AF99" s="30" t="n">
        <v>48</v>
      </c>
      <c r="AG99" s="30" t="n">
        <v>24</v>
      </c>
      <c r="AH99" s="30" t="n">
        <v>20</v>
      </c>
      <c r="AI99" s="30" t="n">
        <v>44</v>
      </c>
      <c r="AJ99" s="30" t="n">
        <v>9</v>
      </c>
      <c r="AK99" s="30" t="n">
        <v>6</v>
      </c>
      <c r="AL99" s="30" t="n">
        <v>28</v>
      </c>
      <c r="AM99" s="30" t="n">
        <v>96</v>
      </c>
      <c r="AN99" s="30" t="n">
        <v>18</v>
      </c>
      <c r="AO99" s="30" t="n">
        <v>11</v>
      </c>
      <c r="AP99" s="30" t="n">
        <v>18</v>
      </c>
      <c r="AQ99" s="30" t="n">
        <v>31</v>
      </c>
      <c r="AR99" s="30" t="n">
        <v>21</v>
      </c>
      <c r="AS99" s="30" t="n">
        <v>9</v>
      </c>
      <c r="AT99" s="30" t="n">
        <v>16</v>
      </c>
      <c r="AU99" s="30" t="n">
        <v>54</v>
      </c>
      <c r="AV99" s="30" t="n">
        <v>16</v>
      </c>
      <c r="AW99" s="30" t="n">
        <v>54</v>
      </c>
      <c r="AX99" s="30" t="n">
        <v>156</v>
      </c>
      <c r="AY99" s="30" t="n">
        <v>66</v>
      </c>
      <c r="AZ99" s="30" t="n">
        <v>38</v>
      </c>
      <c r="BA99" s="30" t="n">
        <v>762</v>
      </c>
      <c r="BB99" s="30" t="n">
        <v>50</v>
      </c>
      <c r="BC99" s="30" t="n">
        <v>174</v>
      </c>
      <c r="BD99" s="30" t="n">
        <v>100</v>
      </c>
      <c r="BE99" s="30" t="n">
        <v>14</v>
      </c>
      <c r="BF99" s="30" t="n">
        <v>128</v>
      </c>
      <c r="BG99" s="30" t="n">
        <v>210</v>
      </c>
      <c r="BH99" s="30" t="n">
        <v>16</v>
      </c>
      <c r="BI99" s="30" t="n">
        <v>74</v>
      </c>
      <c r="BJ99" s="30" t="n">
        <v>1284</v>
      </c>
      <c r="BK99" s="30" t="n">
        <v>64</v>
      </c>
      <c r="BL99" s="30" t="n">
        <v>20</v>
      </c>
      <c r="BM99" s="30" t="n">
        <v>60</v>
      </c>
      <c r="BN99" s="30" t="n">
        <v>66</v>
      </c>
      <c r="BO99" s="30" t="n">
        <v>120</v>
      </c>
      <c r="BP99" s="30" t="n">
        <v>213</v>
      </c>
      <c r="BQ99" s="30" t="n">
        <v>20</v>
      </c>
      <c r="BR99" s="30" t="n">
        <v>244</v>
      </c>
      <c r="BS99" s="30" t="n">
        <v>19</v>
      </c>
      <c r="BT99" s="30" t="n">
        <v>50</v>
      </c>
      <c r="BU99" s="30" t="n">
        <v>48</v>
      </c>
      <c r="BV99" s="30" t="n">
        <v>80</v>
      </c>
      <c r="BW99" s="30" t="n">
        <v>219</v>
      </c>
      <c r="BX99" s="30" t="n">
        <v>160</v>
      </c>
      <c r="BY99" s="30" t="n">
        <v>60</v>
      </c>
      <c r="BZ99" s="30" t="n">
        <v>19</v>
      </c>
      <c r="CA99" s="30" t="n">
        <v>0</v>
      </c>
      <c r="CB99" s="30" t="n">
        <v>7</v>
      </c>
      <c r="CC99" s="30" t="n">
        <v>36</v>
      </c>
      <c r="CD99" s="30" t="n">
        <v>0</v>
      </c>
      <c r="CE99" s="30" t="n">
        <v>50</v>
      </c>
      <c r="CF99" s="30" t="n">
        <v>19</v>
      </c>
      <c r="CG99" s="30" t="n">
        <v>100</v>
      </c>
      <c r="CH99" s="30" t="n">
        <v>0</v>
      </c>
      <c r="CI99" s="30" t="n">
        <v>0</v>
      </c>
      <c r="CJ99" s="30" t="n">
        <v>0</v>
      </c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1"/>
      <c r="CY99" s="32"/>
      <c r="CZ99" s="31"/>
      <c r="DA99" s="31"/>
      <c r="DB99" s="31"/>
      <c r="DC99" s="31"/>
      <c r="DD99" s="31"/>
      <c r="DE99" s="31"/>
      <c r="DF99" s="31"/>
      <c r="DJ99" s="33"/>
      <c r="DK99" s="31"/>
      <c r="DL99" s="31"/>
      <c r="DM99" s="31"/>
      <c r="DN99" s="31"/>
      <c r="DO99" s="31"/>
      <c r="DP99" s="31"/>
      <c r="DQ99" s="31"/>
      <c r="DT99" s="33"/>
      <c r="DU99" s="31"/>
      <c r="DV99" s="31"/>
      <c r="DW99" s="31"/>
      <c r="DX99" s="31"/>
      <c r="DY99" s="31"/>
      <c r="DZ99" s="31"/>
      <c r="EA99" s="31"/>
      <c r="ED99" s="32"/>
      <c r="EE99" s="31"/>
      <c r="EF99" s="31"/>
      <c r="EG99" s="31"/>
      <c r="EH99" s="31"/>
      <c r="EI99" s="31"/>
      <c r="EJ99" s="31"/>
      <c r="EK99" s="31"/>
      <c r="EN99" s="33"/>
      <c r="EO99" s="31"/>
      <c r="EP99" s="31"/>
      <c r="EQ99" s="31"/>
      <c r="ER99" s="31"/>
      <c r="ES99" s="31"/>
      <c r="ET99" s="31"/>
      <c r="EU99" s="31"/>
      <c r="EX99" s="33"/>
      <c r="EY99" s="31"/>
      <c r="EZ99" s="31"/>
      <c r="FA99" s="31"/>
      <c r="FB99" s="31"/>
      <c r="FC99" s="31"/>
      <c r="FD99" s="31"/>
      <c r="FE99" s="31"/>
      <c r="FH99" s="32"/>
      <c r="FI99" s="31"/>
      <c r="FJ99" s="31"/>
      <c r="FK99" s="31"/>
      <c r="FL99" s="31"/>
      <c r="FM99" s="31"/>
      <c r="FN99" s="31"/>
      <c r="FO99" s="31"/>
      <c r="FR99" s="33"/>
      <c r="FS99" s="31"/>
      <c r="FT99" s="31"/>
      <c r="FU99" s="31"/>
      <c r="FV99" s="31"/>
      <c r="FW99" s="31"/>
      <c r="FX99" s="31"/>
      <c r="FY99" s="31"/>
      <c r="GB99" s="33"/>
      <c r="GC99" s="31"/>
      <c r="GD99" s="31"/>
      <c r="GE99" s="31"/>
      <c r="GF99" s="31"/>
      <c r="GG99" s="31"/>
      <c r="GH99" s="31"/>
      <c r="GI99" s="31"/>
      <c r="GL99" s="33"/>
      <c r="GM99" s="31"/>
      <c r="GN99" s="31"/>
      <c r="GO99" s="31"/>
      <c r="GP99" s="31"/>
      <c r="GQ99" s="31"/>
      <c r="GR99" s="31"/>
      <c r="GS99" s="31"/>
    </row>
    <row r="100" customFormat="false" ht="15.8" hidden="false" customHeight="false" outlineLevel="0" collapsed="false">
      <c r="A100" s="3"/>
      <c r="B100" s="3"/>
      <c r="C100" s="3"/>
      <c r="D100" s="3"/>
      <c r="E100" s="28"/>
      <c r="F100" s="28"/>
      <c r="G100" s="28"/>
      <c r="H100" s="28"/>
      <c r="I100" s="28"/>
      <c r="J100" s="28"/>
      <c r="K100" s="28"/>
      <c r="L100" s="28"/>
      <c r="M100" s="28"/>
      <c r="AD100" s="30" t="s">
        <v>534</v>
      </c>
      <c r="AE100" s="30"/>
      <c r="AF100" s="30" t="n">
        <v>1476</v>
      </c>
      <c r="AG100" s="30" t="n">
        <v>1760</v>
      </c>
      <c r="AH100" s="30" t="n">
        <v>930</v>
      </c>
      <c r="AI100" s="30" t="n">
        <v>666</v>
      </c>
      <c r="AJ100" s="30" t="n">
        <v>1728</v>
      </c>
      <c r="AK100" s="30" t="n">
        <v>485</v>
      </c>
      <c r="AL100" s="30" t="n">
        <v>692</v>
      </c>
      <c r="AM100" s="30" t="n">
        <v>1094</v>
      </c>
      <c r="AN100" s="30" t="n">
        <v>2476</v>
      </c>
      <c r="AO100" s="30" t="n">
        <v>683</v>
      </c>
      <c r="AP100" s="30" t="n">
        <v>445</v>
      </c>
      <c r="AQ100" s="30" t="n">
        <v>1218</v>
      </c>
      <c r="AR100" s="30" t="n">
        <v>809</v>
      </c>
      <c r="AS100" s="30" t="n">
        <v>780</v>
      </c>
      <c r="AT100" s="30" t="n">
        <v>292</v>
      </c>
      <c r="AU100" s="30" t="n">
        <v>548</v>
      </c>
      <c r="AV100" s="30" t="n">
        <v>1748</v>
      </c>
      <c r="AW100" s="30" t="n">
        <v>842</v>
      </c>
      <c r="AX100" s="30" t="n">
        <v>1748</v>
      </c>
      <c r="AY100" s="30" t="n">
        <v>3480</v>
      </c>
      <c r="AZ100" s="30" t="n">
        <v>2250</v>
      </c>
      <c r="BA100" s="30" t="n">
        <v>1080</v>
      </c>
      <c r="BB100" s="30" t="n">
        <v>30104</v>
      </c>
      <c r="BC100" s="30" t="n">
        <v>1690</v>
      </c>
      <c r="BD100" s="30" t="n">
        <v>4356</v>
      </c>
      <c r="BE100" s="30" t="n">
        <v>2532</v>
      </c>
      <c r="BF100" s="30" t="n">
        <v>772</v>
      </c>
      <c r="BG100" s="30" t="n">
        <v>4884</v>
      </c>
      <c r="BH100" s="30" t="n">
        <v>5886</v>
      </c>
      <c r="BI100" s="30" t="n">
        <v>712</v>
      </c>
      <c r="BJ100" s="30" t="n">
        <v>2048</v>
      </c>
      <c r="BK100" s="30" t="n">
        <v>55464</v>
      </c>
      <c r="BL100" s="30" t="n">
        <v>1732</v>
      </c>
      <c r="BM100" s="30" t="n">
        <v>801</v>
      </c>
      <c r="BN100" s="30" t="n">
        <v>2310</v>
      </c>
      <c r="BO100" s="30" t="n">
        <v>2421</v>
      </c>
      <c r="BP100" s="30" t="n">
        <v>3016</v>
      </c>
      <c r="BQ100" s="30" t="n">
        <v>6225</v>
      </c>
      <c r="BR100" s="30" t="n">
        <v>876</v>
      </c>
      <c r="BS100" s="30" t="n">
        <v>6417</v>
      </c>
      <c r="BT100" s="30" t="n">
        <v>598</v>
      </c>
      <c r="BU100" s="30" t="n">
        <v>1219</v>
      </c>
      <c r="BV100" s="30" t="n">
        <v>1147</v>
      </c>
      <c r="BW100" s="30" t="n">
        <v>1630</v>
      </c>
      <c r="BX100" s="30" t="n">
        <v>6334</v>
      </c>
      <c r="BY100" s="30" t="n">
        <v>5168</v>
      </c>
      <c r="BZ100" s="30" t="n">
        <v>2272</v>
      </c>
      <c r="CA100" s="30" t="n">
        <v>737</v>
      </c>
      <c r="CB100" s="30" t="n">
        <v>0</v>
      </c>
      <c r="CC100" s="30" t="n">
        <v>289</v>
      </c>
      <c r="CD100" s="30" t="n">
        <v>1350</v>
      </c>
      <c r="CE100" s="30" t="n">
        <v>0</v>
      </c>
      <c r="CF100" s="30" t="n">
        <v>1366</v>
      </c>
      <c r="CG100" s="30" t="n">
        <v>650</v>
      </c>
      <c r="CH100" s="30" t="n">
        <v>1730</v>
      </c>
      <c r="CI100" s="30" t="n">
        <v>0</v>
      </c>
      <c r="CJ100" s="30" t="n">
        <v>0</v>
      </c>
      <c r="CK100" s="30" t="n">
        <v>0</v>
      </c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1"/>
      <c r="CZ100" s="32"/>
      <c r="DA100" s="31"/>
      <c r="DB100" s="31"/>
      <c r="DC100" s="31"/>
      <c r="DD100" s="31"/>
      <c r="DE100" s="31"/>
      <c r="DF100" s="31"/>
      <c r="DG100" s="31"/>
      <c r="DK100" s="33"/>
      <c r="DL100" s="31"/>
      <c r="DM100" s="31"/>
      <c r="DN100" s="31"/>
      <c r="DO100" s="31"/>
      <c r="DP100" s="31"/>
      <c r="DQ100" s="31"/>
      <c r="DR100" s="31"/>
      <c r="DU100" s="33"/>
      <c r="DV100" s="31"/>
      <c r="DW100" s="31"/>
      <c r="DX100" s="31"/>
      <c r="DY100" s="31"/>
      <c r="DZ100" s="31"/>
      <c r="EA100" s="31"/>
      <c r="EB100" s="31"/>
      <c r="EE100" s="32"/>
      <c r="EF100" s="31"/>
      <c r="EG100" s="31"/>
      <c r="EH100" s="31"/>
      <c r="EI100" s="31"/>
      <c r="EJ100" s="31"/>
      <c r="EK100" s="31"/>
      <c r="EL100" s="31"/>
      <c r="EO100" s="33"/>
      <c r="EP100" s="31"/>
      <c r="EQ100" s="31"/>
      <c r="ER100" s="31"/>
      <c r="ES100" s="31"/>
      <c r="ET100" s="31"/>
      <c r="EU100" s="31"/>
      <c r="EV100" s="31"/>
      <c r="EY100" s="33"/>
      <c r="EZ100" s="31"/>
      <c r="FA100" s="31"/>
      <c r="FB100" s="31"/>
      <c r="FC100" s="31"/>
      <c r="FD100" s="31"/>
      <c r="FE100" s="31"/>
      <c r="FF100" s="31"/>
      <c r="FI100" s="32"/>
      <c r="FJ100" s="31"/>
      <c r="FK100" s="31"/>
      <c r="FL100" s="31"/>
      <c r="FM100" s="31"/>
      <c r="FN100" s="31"/>
      <c r="FO100" s="31"/>
      <c r="FP100" s="31"/>
      <c r="FS100" s="33"/>
      <c r="FT100" s="31"/>
      <c r="FU100" s="31"/>
      <c r="FV100" s="31"/>
      <c r="FW100" s="31"/>
      <c r="FX100" s="31"/>
      <c r="FY100" s="31"/>
      <c r="FZ100" s="31"/>
      <c r="GC100" s="33"/>
      <c r="GD100" s="31"/>
      <c r="GE100" s="31"/>
      <c r="GF100" s="31"/>
      <c r="GG100" s="31"/>
      <c r="GH100" s="31"/>
      <c r="GI100" s="31"/>
      <c r="GJ100" s="31"/>
      <c r="GM100" s="33"/>
      <c r="GN100" s="31"/>
      <c r="GO100" s="31"/>
      <c r="GP100" s="31"/>
      <c r="GQ100" s="31"/>
      <c r="GR100" s="31"/>
      <c r="GS100" s="31"/>
      <c r="GT100" s="31"/>
    </row>
    <row r="101" customFormat="false" ht="15.8" hidden="false" customHeight="false" outlineLevel="0" collapsed="false">
      <c r="A101" s="3"/>
      <c r="B101" s="3" t="s">
        <v>538</v>
      </c>
      <c r="C101" s="3" t="s">
        <v>539</v>
      </c>
      <c r="D101" s="3"/>
      <c r="E101" s="28" t="n">
        <v>11523</v>
      </c>
      <c r="F101" s="28" t="n">
        <v>85</v>
      </c>
      <c r="G101" s="28" t="n">
        <v>2999</v>
      </c>
      <c r="H101" s="28" t="n">
        <v>2358</v>
      </c>
      <c r="I101" s="28" t="n">
        <v>3918</v>
      </c>
      <c r="J101" s="28" t="n">
        <v>0</v>
      </c>
      <c r="K101" s="28"/>
      <c r="L101" s="28"/>
      <c r="M101" s="28"/>
      <c r="AD101" s="30" t="s">
        <v>535</v>
      </c>
      <c r="AE101" s="30"/>
      <c r="AF101" s="30" t="n">
        <v>1098</v>
      </c>
      <c r="AG101" s="30" t="n">
        <v>1328</v>
      </c>
      <c r="AH101" s="30" t="n">
        <v>718</v>
      </c>
      <c r="AI101" s="30" t="n">
        <v>510</v>
      </c>
      <c r="AJ101" s="30" t="n">
        <v>1324</v>
      </c>
      <c r="AK101" s="30" t="n">
        <v>387</v>
      </c>
      <c r="AL101" s="30" t="n">
        <v>500</v>
      </c>
      <c r="AM101" s="30" t="n">
        <v>864</v>
      </c>
      <c r="AN101" s="30" t="n">
        <v>1880</v>
      </c>
      <c r="AO101" s="30" t="n">
        <v>491</v>
      </c>
      <c r="AP101" s="30" t="n">
        <v>331</v>
      </c>
      <c r="AQ101" s="30" t="n">
        <v>936</v>
      </c>
      <c r="AR101" s="30" t="n">
        <v>603</v>
      </c>
      <c r="AS101" s="30" t="n">
        <v>639</v>
      </c>
      <c r="AT101" s="30" t="n">
        <v>225</v>
      </c>
      <c r="AU101" s="30" t="n">
        <v>438</v>
      </c>
      <c r="AV101" s="30" t="n">
        <v>1326</v>
      </c>
      <c r="AW101" s="30" t="n">
        <v>634</v>
      </c>
      <c r="AX101" s="30" t="n">
        <v>1326</v>
      </c>
      <c r="AY101" s="30" t="n">
        <v>2562</v>
      </c>
      <c r="AZ101" s="30" t="n">
        <v>1730</v>
      </c>
      <c r="BA101" s="30" t="n">
        <v>832</v>
      </c>
      <c r="BB101" s="30" t="n">
        <v>21864</v>
      </c>
      <c r="BC101" s="30" t="n">
        <v>1332</v>
      </c>
      <c r="BD101" s="30" t="n">
        <v>3204</v>
      </c>
      <c r="BE101" s="30" t="n">
        <v>1868</v>
      </c>
      <c r="BF101" s="30" t="n">
        <v>624</v>
      </c>
      <c r="BG101" s="30" t="n">
        <v>3532</v>
      </c>
      <c r="BH101" s="30" t="n">
        <v>4500</v>
      </c>
      <c r="BI101" s="30" t="n">
        <v>540</v>
      </c>
      <c r="BJ101" s="30" t="n">
        <v>1520</v>
      </c>
      <c r="BK101" s="30" t="n">
        <v>42096</v>
      </c>
      <c r="BL101" s="30" t="n">
        <v>1316</v>
      </c>
      <c r="BM101" s="30" t="n">
        <v>571</v>
      </c>
      <c r="BN101" s="30" t="n">
        <v>1782</v>
      </c>
      <c r="BO101" s="30" t="n">
        <v>1828</v>
      </c>
      <c r="BP101" s="30" t="n">
        <v>2288</v>
      </c>
      <c r="BQ101" s="30" t="n">
        <v>4581</v>
      </c>
      <c r="BR101" s="30" t="n">
        <v>652</v>
      </c>
      <c r="BS101" s="30" t="n">
        <v>4878</v>
      </c>
      <c r="BT101" s="30" t="n">
        <v>434</v>
      </c>
      <c r="BU101" s="30" t="n">
        <v>967</v>
      </c>
      <c r="BV101" s="30" t="n">
        <v>892</v>
      </c>
      <c r="BW101" s="30" t="n">
        <v>1291</v>
      </c>
      <c r="BX101" s="30" t="n">
        <v>4893</v>
      </c>
      <c r="BY101" s="30" t="n">
        <v>3728</v>
      </c>
      <c r="BZ101" s="30" t="n">
        <v>1736</v>
      </c>
      <c r="CA101" s="30" t="n">
        <v>533</v>
      </c>
      <c r="CB101" s="30" t="n">
        <v>0</v>
      </c>
      <c r="CC101" s="30" t="n">
        <v>214</v>
      </c>
      <c r="CD101" s="30" t="n">
        <v>176</v>
      </c>
      <c r="CE101" s="30" t="n">
        <v>0</v>
      </c>
      <c r="CF101" s="30" t="n">
        <v>1098</v>
      </c>
      <c r="CG101" s="30" t="n">
        <v>551</v>
      </c>
      <c r="CH101" s="30" t="n">
        <v>1425</v>
      </c>
      <c r="CI101" s="30" t="n">
        <v>0</v>
      </c>
      <c r="CJ101" s="30" t="n">
        <v>0</v>
      </c>
      <c r="CK101" s="30" t="n">
        <v>0</v>
      </c>
      <c r="CL101" s="30"/>
      <c r="CM101" s="34"/>
      <c r="CN101" s="30"/>
      <c r="CO101" s="30"/>
      <c r="CP101" s="30"/>
      <c r="CQ101" s="30"/>
      <c r="CR101" s="30"/>
      <c r="CS101" s="30"/>
      <c r="CT101" s="30"/>
      <c r="CU101" s="30"/>
      <c r="CV101" s="31"/>
      <c r="CW101" s="31"/>
      <c r="CX101" s="31"/>
      <c r="CZ101" s="32"/>
      <c r="DA101" s="31"/>
      <c r="DB101" s="31"/>
      <c r="DC101" s="31"/>
      <c r="DD101" s="31"/>
      <c r="DE101" s="31"/>
      <c r="DF101" s="31"/>
      <c r="DG101" s="31"/>
      <c r="DK101" s="33"/>
      <c r="DL101" s="31"/>
      <c r="DM101" s="31"/>
      <c r="DN101" s="31"/>
      <c r="DO101" s="31"/>
      <c r="DP101" s="31"/>
      <c r="DQ101" s="31"/>
      <c r="DR101" s="31"/>
      <c r="DU101" s="33"/>
      <c r="DV101" s="31"/>
      <c r="DW101" s="31"/>
      <c r="DX101" s="31"/>
      <c r="DY101" s="31"/>
      <c r="DZ101" s="31"/>
      <c r="EA101" s="31"/>
      <c r="EB101" s="31"/>
      <c r="EE101" s="32"/>
      <c r="EF101" s="31"/>
      <c r="EG101" s="31"/>
      <c r="EH101" s="31"/>
      <c r="EI101" s="31"/>
      <c r="EJ101" s="31"/>
      <c r="EK101" s="31"/>
      <c r="EL101" s="31"/>
      <c r="EO101" s="33"/>
      <c r="EP101" s="31"/>
      <c r="EQ101" s="31"/>
      <c r="ER101" s="31"/>
      <c r="ES101" s="31"/>
      <c r="ET101" s="31"/>
      <c r="EU101" s="31"/>
      <c r="EV101" s="31"/>
      <c r="EY101" s="33"/>
      <c r="EZ101" s="31"/>
      <c r="FA101" s="31"/>
      <c r="FB101" s="31"/>
      <c r="FC101" s="31"/>
      <c r="FD101" s="31"/>
      <c r="FE101" s="31"/>
      <c r="FF101" s="31"/>
      <c r="FI101" s="32"/>
      <c r="FJ101" s="31"/>
      <c r="FK101" s="31"/>
      <c r="FL101" s="31"/>
      <c r="FM101" s="31"/>
      <c r="FN101" s="31"/>
      <c r="FO101" s="31"/>
      <c r="FP101" s="31"/>
      <c r="FS101" s="33"/>
      <c r="FT101" s="31"/>
      <c r="FU101" s="31"/>
      <c r="FV101" s="31"/>
      <c r="FW101" s="31"/>
      <c r="FX101" s="31"/>
      <c r="FY101" s="31"/>
      <c r="FZ101" s="31"/>
      <c r="GC101" s="33"/>
      <c r="GD101" s="31"/>
      <c r="GE101" s="31"/>
      <c r="GF101" s="31"/>
      <c r="GG101" s="31"/>
      <c r="GH101" s="31"/>
      <c r="GI101" s="31"/>
      <c r="GJ101" s="31"/>
      <c r="GM101" s="33"/>
      <c r="GN101" s="31"/>
      <c r="GO101" s="31"/>
      <c r="GP101" s="31"/>
      <c r="GQ101" s="31"/>
      <c r="GR101" s="31"/>
      <c r="GS101" s="31"/>
      <c r="GT101" s="31"/>
    </row>
    <row r="102" customFormat="false" ht="15.8" hidden="false" customHeight="false" outlineLevel="0" collapsed="false">
      <c r="A102" s="3"/>
      <c r="B102" s="3"/>
      <c r="C102" s="3" t="s">
        <v>540</v>
      </c>
      <c r="D102" s="3"/>
      <c r="E102" s="28" t="n">
        <v>4704</v>
      </c>
      <c r="F102" s="28" t="n">
        <v>36</v>
      </c>
      <c r="G102" s="28" t="n">
        <v>1170</v>
      </c>
      <c r="H102" s="28" t="n">
        <v>954</v>
      </c>
      <c r="I102" s="28" t="n">
        <v>1431</v>
      </c>
      <c r="J102" s="28" t="n">
        <v>0</v>
      </c>
      <c r="K102" s="28"/>
      <c r="L102" s="28"/>
      <c r="M102" s="28"/>
      <c r="AD102" s="30" t="s">
        <v>536</v>
      </c>
      <c r="AE102" s="30"/>
      <c r="AF102" s="30" t="n">
        <v>1650</v>
      </c>
      <c r="AG102" s="30" t="n">
        <v>996</v>
      </c>
      <c r="AH102" s="30" t="n">
        <v>1077</v>
      </c>
      <c r="AI102" s="30" t="n">
        <v>765</v>
      </c>
      <c r="AJ102" s="30" t="n">
        <v>996</v>
      </c>
      <c r="AK102" s="30" t="n">
        <v>1164</v>
      </c>
      <c r="AL102" s="30" t="n">
        <v>753</v>
      </c>
      <c r="AM102" s="30" t="n">
        <v>1296</v>
      </c>
      <c r="AN102" s="30" t="n">
        <v>1410</v>
      </c>
      <c r="AO102" s="30" t="n">
        <v>1473</v>
      </c>
      <c r="AP102" s="30" t="n">
        <v>993</v>
      </c>
      <c r="AQ102" s="30" t="n">
        <v>1404</v>
      </c>
      <c r="AR102" s="30" t="n">
        <v>1809</v>
      </c>
      <c r="AS102" s="30" t="n">
        <v>639</v>
      </c>
      <c r="AT102" s="30" t="n">
        <v>337.5</v>
      </c>
      <c r="AU102" s="30" t="n">
        <v>657</v>
      </c>
      <c r="AV102" s="30" t="n">
        <v>1989</v>
      </c>
      <c r="AW102" s="30" t="n">
        <v>951</v>
      </c>
      <c r="AX102" s="30" t="n">
        <v>1989</v>
      </c>
      <c r="AY102" s="30" t="n">
        <v>1281</v>
      </c>
      <c r="AZ102" s="30" t="n">
        <v>2598</v>
      </c>
      <c r="BA102" s="30" t="n">
        <v>1248</v>
      </c>
      <c r="BB102" s="30" t="n">
        <v>5436</v>
      </c>
      <c r="BC102" s="30" t="n">
        <v>1998</v>
      </c>
      <c r="BD102" s="30" t="n">
        <v>3204</v>
      </c>
      <c r="BE102" s="30" t="n">
        <v>1401</v>
      </c>
      <c r="BF102" s="30" t="n">
        <v>936</v>
      </c>
      <c r="BG102" s="30" t="n">
        <v>2649</v>
      </c>
      <c r="BH102" s="30" t="n">
        <v>2250</v>
      </c>
      <c r="BI102" s="30" t="n">
        <v>1620</v>
      </c>
      <c r="BJ102" s="30" t="n">
        <v>2280</v>
      </c>
      <c r="BK102" s="30" t="n">
        <v>5973</v>
      </c>
      <c r="BL102" s="30" t="n">
        <v>987</v>
      </c>
      <c r="BM102" s="30" t="n">
        <v>1713</v>
      </c>
      <c r="BN102" s="30" t="n">
        <v>2673</v>
      </c>
      <c r="BO102" s="30" t="n">
        <v>3342</v>
      </c>
      <c r="BP102" s="30" t="n">
        <v>1716</v>
      </c>
      <c r="BQ102" s="30" t="n">
        <v>13725</v>
      </c>
      <c r="BR102" s="30" t="n">
        <v>1956</v>
      </c>
      <c r="BS102" s="30" t="n">
        <v>14634</v>
      </c>
      <c r="BT102" s="30" t="n">
        <v>1302</v>
      </c>
      <c r="BU102" s="30" t="n">
        <v>2907</v>
      </c>
      <c r="BV102" s="30" t="n">
        <v>2682</v>
      </c>
      <c r="BW102" s="30" t="n">
        <v>3873</v>
      </c>
      <c r="BX102" s="30" t="n">
        <v>6240</v>
      </c>
      <c r="BY102" s="30" t="n">
        <v>1398</v>
      </c>
      <c r="BZ102" s="30" t="n">
        <v>1302</v>
      </c>
      <c r="CA102" s="30" t="n">
        <v>1599</v>
      </c>
      <c r="CB102" s="30" t="n">
        <v>0</v>
      </c>
      <c r="CC102" s="30" t="n">
        <v>645</v>
      </c>
      <c r="CD102" s="30" t="n">
        <v>531</v>
      </c>
      <c r="CE102" s="30" t="n">
        <v>0</v>
      </c>
      <c r="CF102" s="30" t="n">
        <v>1650</v>
      </c>
      <c r="CG102" s="30" t="n">
        <v>1653</v>
      </c>
      <c r="CH102" s="30" t="n">
        <v>858</v>
      </c>
      <c r="CI102" s="30" t="n">
        <v>0</v>
      </c>
      <c r="CJ102" s="30" t="n">
        <v>0</v>
      </c>
      <c r="CK102" s="30" t="n">
        <v>0</v>
      </c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X102" s="31"/>
      <c r="CZ102" s="32"/>
      <c r="DA102" s="31"/>
      <c r="DB102" s="31"/>
      <c r="DC102" s="31"/>
      <c r="DD102" s="31"/>
      <c r="DE102" s="31"/>
      <c r="DF102" s="31"/>
      <c r="DG102" s="31"/>
      <c r="DK102" s="33"/>
      <c r="DL102" s="31"/>
      <c r="DM102" s="31"/>
      <c r="DN102" s="31"/>
      <c r="DO102" s="31"/>
      <c r="DP102" s="31"/>
      <c r="DQ102" s="31"/>
      <c r="DR102" s="31"/>
      <c r="DU102" s="33"/>
      <c r="DV102" s="31"/>
      <c r="DW102" s="31"/>
      <c r="DX102" s="31"/>
      <c r="DY102" s="31"/>
      <c r="DZ102" s="31"/>
      <c r="EA102" s="31"/>
      <c r="EB102" s="31"/>
      <c r="EE102" s="32"/>
      <c r="EF102" s="31"/>
      <c r="EG102" s="31"/>
      <c r="EH102" s="31"/>
      <c r="EI102" s="31"/>
      <c r="EJ102" s="31"/>
      <c r="EK102" s="31"/>
      <c r="EL102" s="31"/>
      <c r="EO102" s="33"/>
      <c r="EP102" s="31"/>
      <c r="EQ102" s="31"/>
      <c r="ER102" s="31"/>
      <c r="ES102" s="31"/>
      <c r="ET102" s="31"/>
      <c r="EU102" s="31"/>
      <c r="EV102" s="31"/>
      <c r="EY102" s="33"/>
      <c r="EZ102" s="31"/>
      <c r="FA102" s="31"/>
      <c r="FB102" s="31"/>
      <c r="FC102" s="31"/>
      <c r="FD102" s="31"/>
      <c r="FE102" s="31"/>
      <c r="FF102" s="31"/>
      <c r="FI102" s="32"/>
      <c r="FJ102" s="31"/>
      <c r="FK102" s="31"/>
      <c r="FL102" s="31"/>
      <c r="FM102" s="31"/>
      <c r="FN102" s="31"/>
      <c r="FO102" s="31"/>
      <c r="FP102" s="31"/>
      <c r="FS102" s="33"/>
      <c r="FT102" s="31"/>
      <c r="FU102" s="31"/>
      <c r="FV102" s="31"/>
      <c r="FW102" s="31"/>
      <c r="FX102" s="31"/>
      <c r="FY102" s="31"/>
      <c r="FZ102" s="31"/>
      <c r="GC102" s="33"/>
      <c r="GD102" s="31"/>
      <c r="GE102" s="31"/>
      <c r="GF102" s="31"/>
      <c r="GG102" s="31"/>
      <c r="GH102" s="31"/>
      <c r="GI102" s="31"/>
      <c r="GJ102" s="31"/>
      <c r="GM102" s="33"/>
      <c r="GN102" s="31"/>
      <c r="GO102" s="31"/>
      <c r="GP102" s="31"/>
      <c r="GQ102" s="31"/>
      <c r="GR102" s="31"/>
      <c r="GS102" s="31"/>
      <c r="GT102" s="31"/>
    </row>
    <row r="103" customFormat="false" ht="15.8" hidden="false" customHeight="false" outlineLevel="0" collapsed="false">
      <c r="A103" s="3"/>
      <c r="B103" s="3"/>
      <c r="C103" s="3" t="s">
        <v>541</v>
      </c>
      <c r="D103" s="3"/>
      <c r="E103" s="28" t="n">
        <v>401</v>
      </c>
      <c r="F103" s="28" t="n">
        <v>2</v>
      </c>
      <c r="G103" s="28" t="n">
        <v>107</v>
      </c>
      <c r="H103" s="28" t="n">
        <v>85</v>
      </c>
      <c r="I103" s="28" t="n">
        <v>255</v>
      </c>
      <c r="J103" s="28" t="n">
        <v>0</v>
      </c>
      <c r="K103" s="28"/>
      <c r="L103" s="28"/>
      <c r="M103" s="28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X103" s="31"/>
      <c r="CZ103" s="32"/>
      <c r="DA103" s="31"/>
      <c r="DB103" s="31"/>
      <c r="DC103" s="31"/>
      <c r="DD103" s="31"/>
      <c r="DE103" s="31"/>
      <c r="DF103" s="31"/>
      <c r="DG103" s="31"/>
      <c r="DK103" s="33"/>
      <c r="DL103" s="31"/>
      <c r="DM103" s="31"/>
      <c r="DN103" s="31"/>
      <c r="DO103" s="31"/>
      <c r="DP103" s="31"/>
      <c r="DQ103" s="31"/>
      <c r="DR103" s="31"/>
      <c r="DU103" s="33"/>
      <c r="DV103" s="31"/>
      <c r="DW103" s="31"/>
      <c r="DX103" s="31"/>
      <c r="DY103" s="31"/>
      <c r="DZ103" s="31"/>
      <c r="EA103" s="31"/>
      <c r="EB103" s="31"/>
      <c r="EE103" s="32"/>
      <c r="EF103" s="31"/>
      <c r="EG103" s="31"/>
      <c r="EH103" s="31"/>
      <c r="EI103" s="31"/>
      <c r="EJ103" s="31"/>
      <c r="EK103" s="31"/>
      <c r="EL103" s="31"/>
      <c r="EO103" s="33"/>
      <c r="EP103" s="31"/>
      <c r="EQ103" s="31"/>
      <c r="ER103" s="31"/>
      <c r="ES103" s="31"/>
      <c r="ET103" s="31"/>
      <c r="EU103" s="31"/>
      <c r="EV103" s="31"/>
      <c r="EY103" s="33"/>
      <c r="EZ103" s="31"/>
      <c r="FA103" s="31"/>
      <c r="FB103" s="31"/>
      <c r="FC103" s="31"/>
      <c r="FD103" s="31"/>
      <c r="FE103" s="31"/>
      <c r="FF103" s="31"/>
      <c r="FI103" s="32"/>
      <c r="FJ103" s="31"/>
      <c r="FK103" s="31"/>
      <c r="FL103" s="31"/>
      <c r="FM103" s="31"/>
      <c r="FN103" s="31"/>
      <c r="FO103" s="31"/>
      <c r="FP103" s="31"/>
      <c r="FS103" s="33"/>
      <c r="FT103" s="31"/>
      <c r="FU103" s="31"/>
      <c r="FV103" s="31"/>
      <c r="FW103" s="31"/>
      <c r="FX103" s="31"/>
      <c r="FY103" s="31"/>
      <c r="FZ103" s="31"/>
      <c r="GC103" s="33"/>
      <c r="GD103" s="31"/>
      <c r="GE103" s="31"/>
      <c r="GF103" s="31"/>
      <c r="GG103" s="31"/>
      <c r="GH103" s="31"/>
      <c r="GI103" s="31"/>
      <c r="GJ103" s="31"/>
      <c r="GM103" s="33"/>
      <c r="GN103" s="31"/>
      <c r="GO103" s="31"/>
      <c r="GP103" s="31"/>
      <c r="GQ103" s="31"/>
      <c r="GR103" s="31"/>
      <c r="GS103" s="31"/>
      <c r="GT103" s="31"/>
    </row>
    <row r="104" customFormat="false" ht="15.8" hidden="false" customHeight="false" outlineLevel="0" collapsed="false">
      <c r="A104" s="3"/>
      <c r="B104" s="3"/>
      <c r="C104" s="3" t="s">
        <v>542</v>
      </c>
      <c r="D104" s="3"/>
      <c r="E104" s="28" t="n">
        <v>5598</v>
      </c>
      <c r="F104" s="28" t="n">
        <v>44</v>
      </c>
      <c r="G104" s="28" t="n">
        <v>1518</v>
      </c>
      <c r="H104" s="28" t="n">
        <v>1150</v>
      </c>
      <c r="I104" s="28" t="n">
        <v>1725</v>
      </c>
      <c r="J104" s="28" t="n">
        <v>0</v>
      </c>
      <c r="K104" s="28"/>
      <c r="L104" s="28"/>
      <c r="M104" s="28"/>
      <c r="AD104" s="30" t="s">
        <v>537</v>
      </c>
      <c r="AE104" s="30"/>
      <c r="AF104" s="30" t="n">
        <v>0</v>
      </c>
      <c r="AG104" s="30" t="n">
        <v>0</v>
      </c>
      <c r="AH104" s="30" t="n">
        <v>0</v>
      </c>
      <c r="AI104" s="30" t="n">
        <v>0</v>
      </c>
      <c r="AJ104" s="30" t="n">
        <v>0</v>
      </c>
      <c r="AK104" s="30" t="n">
        <v>0</v>
      </c>
      <c r="AL104" s="30" t="n">
        <v>0</v>
      </c>
      <c r="AM104" s="30" t="n">
        <v>0</v>
      </c>
      <c r="AN104" s="30" t="n">
        <v>0</v>
      </c>
      <c r="AO104" s="30" t="n">
        <v>0</v>
      </c>
      <c r="AP104" s="30" t="n">
        <v>0</v>
      </c>
      <c r="AQ104" s="30" t="n">
        <v>0</v>
      </c>
      <c r="AR104" s="30" t="n">
        <v>4</v>
      </c>
      <c r="AS104" s="30" t="n">
        <v>0</v>
      </c>
      <c r="AT104" s="30" t="n">
        <v>1</v>
      </c>
      <c r="AU104" s="30" t="n">
        <v>0</v>
      </c>
      <c r="AV104" s="30" t="n">
        <v>0</v>
      </c>
      <c r="AW104" s="30" t="n">
        <v>0</v>
      </c>
      <c r="AX104" s="30" t="n">
        <v>0</v>
      </c>
      <c r="AY104" s="30" t="n">
        <v>0</v>
      </c>
      <c r="AZ104" s="30" t="n">
        <v>4</v>
      </c>
      <c r="BA104" s="30" t="n">
        <v>0</v>
      </c>
      <c r="BB104" s="30" t="n">
        <v>0</v>
      </c>
      <c r="BC104" s="30" t="n">
        <v>0</v>
      </c>
      <c r="BD104" s="30" t="n">
        <v>30</v>
      </c>
      <c r="BE104" s="30" t="n">
        <v>0</v>
      </c>
      <c r="BF104" s="30" t="n">
        <v>0</v>
      </c>
      <c r="BG104" s="30" t="n">
        <v>0</v>
      </c>
      <c r="BH104" s="30" t="n">
        <v>0</v>
      </c>
      <c r="BI104" s="30" t="n">
        <v>0</v>
      </c>
      <c r="BJ104" s="30" t="n">
        <v>0</v>
      </c>
      <c r="BK104" s="30" t="n">
        <v>0</v>
      </c>
      <c r="BL104" s="30" t="n">
        <v>0</v>
      </c>
      <c r="BM104" s="30" t="n">
        <v>0</v>
      </c>
      <c r="BN104" s="30" t="n">
        <v>2</v>
      </c>
      <c r="BO104" s="30" t="n">
        <v>0</v>
      </c>
      <c r="BP104" s="30" t="n">
        <v>0</v>
      </c>
      <c r="BQ104" s="30" t="n">
        <v>66</v>
      </c>
      <c r="BR104" s="30" t="n">
        <v>0</v>
      </c>
      <c r="BS104" s="30" t="n">
        <v>32</v>
      </c>
      <c r="BT104" s="30" t="n">
        <v>0</v>
      </c>
      <c r="BU104" s="30" t="n">
        <v>3</v>
      </c>
      <c r="BV104" s="30" t="n">
        <v>3</v>
      </c>
      <c r="BW104" s="30" t="n">
        <v>2</v>
      </c>
      <c r="BX104" s="30" t="n">
        <v>0</v>
      </c>
      <c r="BY104" s="30" t="n">
        <v>0</v>
      </c>
      <c r="BZ104" s="30" t="n">
        <v>0</v>
      </c>
      <c r="CA104" s="30" t="n">
        <v>0</v>
      </c>
      <c r="CB104" s="30" t="n">
        <v>0</v>
      </c>
      <c r="CC104" s="30" t="n">
        <v>0</v>
      </c>
      <c r="CD104" s="30" t="n">
        <v>0</v>
      </c>
      <c r="CE104" s="30" t="n">
        <v>0</v>
      </c>
      <c r="CF104" s="30" t="n">
        <v>0</v>
      </c>
      <c r="CG104" s="30" t="n">
        <v>0</v>
      </c>
      <c r="CH104" s="30" t="n">
        <v>0</v>
      </c>
      <c r="CI104" s="30" t="n">
        <v>0</v>
      </c>
      <c r="CJ104" s="30" t="n">
        <v>0</v>
      </c>
      <c r="CK104" s="30" t="n">
        <v>0</v>
      </c>
      <c r="CX104" s="31"/>
      <c r="CZ104" s="32"/>
      <c r="DA104" s="31"/>
      <c r="DB104" s="31"/>
      <c r="DC104" s="31"/>
      <c r="DD104" s="31"/>
      <c r="DE104" s="31"/>
      <c r="DF104" s="31"/>
      <c r="DG104" s="31"/>
      <c r="DK104" s="33"/>
      <c r="DL104" s="31"/>
      <c r="DM104" s="31"/>
      <c r="DN104" s="31"/>
      <c r="DO104" s="31"/>
      <c r="DP104" s="31"/>
      <c r="DQ104" s="31"/>
      <c r="DR104" s="31"/>
      <c r="DU104" s="33"/>
      <c r="DV104" s="31"/>
      <c r="DW104" s="31"/>
      <c r="DX104" s="31"/>
      <c r="DY104" s="31"/>
      <c r="DZ104" s="31"/>
      <c r="EA104" s="31"/>
      <c r="EB104" s="31"/>
      <c r="EE104" s="32"/>
      <c r="EF104" s="31"/>
      <c r="EG104" s="31"/>
      <c r="EH104" s="31"/>
      <c r="EI104" s="31"/>
      <c r="EJ104" s="31"/>
      <c r="EK104" s="31"/>
      <c r="EL104" s="31"/>
      <c r="EO104" s="33"/>
      <c r="EP104" s="31"/>
      <c r="EQ104" s="31"/>
      <c r="ER104" s="31"/>
      <c r="ES104" s="31"/>
      <c r="ET104" s="31"/>
      <c r="EU104" s="31"/>
      <c r="EV104" s="31"/>
      <c r="EY104" s="33"/>
      <c r="EZ104" s="31"/>
      <c r="FA104" s="31"/>
      <c r="FB104" s="31"/>
      <c r="FC104" s="31"/>
      <c r="FD104" s="31"/>
      <c r="FE104" s="31"/>
      <c r="FF104" s="31"/>
      <c r="FI104" s="32"/>
      <c r="FJ104" s="31"/>
      <c r="FK104" s="31"/>
      <c r="FL104" s="31"/>
      <c r="FM104" s="31"/>
      <c r="FN104" s="31"/>
      <c r="FO104" s="31"/>
      <c r="FP104" s="31"/>
      <c r="FS104" s="33"/>
      <c r="FT104" s="31"/>
      <c r="FU104" s="31"/>
      <c r="FV104" s="31"/>
      <c r="FW104" s="31"/>
      <c r="FX104" s="31"/>
      <c r="FY104" s="31"/>
      <c r="FZ104" s="31"/>
      <c r="GC104" s="33"/>
      <c r="GD104" s="31"/>
      <c r="GE104" s="31"/>
      <c r="GF104" s="31"/>
      <c r="GG104" s="31"/>
      <c r="GH104" s="31"/>
      <c r="GI104" s="31"/>
      <c r="GJ104" s="31"/>
      <c r="GM104" s="33"/>
      <c r="GN104" s="31"/>
      <c r="GO104" s="31"/>
      <c r="GP104" s="31"/>
      <c r="GQ104" s="31"/>
      <c r="GR104" s="31"/>
      <c r="GS104" s="31"/>
      <c r="GT104" s="31"/>
    </row>
    <row r="105" customFormat="false" ht="15.8" hidden="false" customHeight="false" outlineLevel="0" collapsed="false">
      <c r="A105" s="3"/>
      <c r="B105" s="3"/>
      <c r="C105" s="3" t="s">
        <v>543</v>
      </c>
      <c r="D105" s="3"/>
      <c r="E105" s="28" t="n">
        <v>820</v>
      </c>
      <c r="F105" s="28" t="n">
        <v>3</v>
      </c>
      <c r="G105" s="28" t="n">
        <v>204</v>
      </c>
      <c r="H105" s="28" t="n">
        <v>169</v>
      </c>
      <c r="I105" s="28" t="n">
        <v>507</v>
      </c>
      <c r="J105" s="28" t="n">
        <v>0</v>
      </c>
      <c r="K105" s="28"/>
      <c r="L105" s="28"/>
      <c r="M105" s="28"/>
      <c r="AD105" s="30" t="s">
        <v>544</v>
      </c>
      <c r="AE105" s="30"/>
      <c r="AF105" s="30" t="n">
        <v>0</v>
      </c>
      <c r="AG105" s="30" t="n">
        <v>0</v>
      </c>
      <c r="AH105" s="30" t="n">
        <v>0</v>
      </c>
      <c r="AI105" s="30" t="n">
        <v>0</v>
      </c>
      <c r="AJ105" s="30" t="n">
        <v>0</v>
      </c>
      <c r="AK105" s="30" t="n">
        <v>0</v>
      </c>
      <c r="AL105" s="30" t="n">
        <v>0</v>
      </c>
      <c r="AM105" s="30" t="n">
        <v>0</v>
      </c>
      <c r="AN105" s="30" t="n">
        <v>0</v>
      </c>
      <c r="AO105" s="30" t="n">
        <v>0</v>
      </c>
      <c r="AP105" s="30" t="n">
        <v>0</v>
      </c>
      <c r="AQ105" s="30" t="n">
        <v>0</v>
      </c>
      <c r="AR105" s="30" t="n">
        <v>0</v>
      </c>
      <c r="AS105" s="30" t="n">
        <v>0</v>
      </c>
      <c r="AT105" s="30" t="n">
        <v>0</v>
      </c>
      <c r="AU105" s="30" t="n">
        <v>0</v>
      </c>
      <c r="AV105" s="30" t="n">
        <v>0</v>
      </c>
      <c r="AW105" s="30" t="n">
        <v>0</v>
      </c>
      <c r="AX105" s="30" t="n">
        <v>0</v>
      </c>
      <c r="AY105" s="30" t="n">
        <v>0</v>
      </c>
      <c r="AZ105" s="30" t="n">
        <v>0</v>
      </c>
      <c r="BA105" s="30" t="n">
        <v>0</v>
      </c>
      <c r="BB105" s="30" t="n">
        <v>0</v>
      </c>
      <c r="BC105" s="30" t="n">
        <v>0</v>
      </c>
      <c r="BD105" s="30" t="n">
        <v>0.037037037037037</v>
      </c>
      <c r="BE105" s="30" t="n">
        <v>0</v>
      </c>
      <c r="BF105" s="30" t="n">
        <v>0</v>
      </c>
      <c r="BG105" s="30" t="n">
        <v>0</v>
      </c>
      <c r="BH105" s="30" t="n">
        <v>0</v>
      </c>
      <c r="BI105" s="30" t="n">
        <v>0</v>
      </c>
      <c r="BJ105" s="30" t="n">
        <v>0</v>
      </c>
      <c r="BK105" s="30" t="n">
        <v>0</v>
      </c>
      <c r="BL105" s="30" t="n">
        <v>0</v>
      </c>
      <c r="BM105" s="30" t="n">
        <v>0.037037037037037</v>
      </c>
      <c r="BN105" s="30" t="n">
        <v>0</v>
      </c>
      <c r="BO105" s="30" t="n">
        <v>0</v>
      </c>
      <c r="BP105" s="30" t="n">
        <v>0.151851851851852</v>
      </c>
      <c r="BQ105" s="30" t="n">
        <v>0.240740740740741</v>
      </c>
      <c r="BR105" s="30" t="n">
        <v>0</v>
      </c>
      <c r="BS105" s="30" t="n">
        <v>0.148148148148148</v>
      </c>
      <c r="BT105" s="30" t="n">
        <v>0.00925925925925926</v>
      </c>
      <c r="BU105" s="30" t="n">
        <v>0.077720207253886</v>
      </c>
      <c r="BV105" s="30" t="n">
        <v>0</v>
      </c>
      <c r="BW105" s="30" t="n">
        <v>0.0906735751295337</v>
      </c>
      <c r="BX105" s="30" t="n">
        <v>0.12962962962963</v>
      </c>
      <c r="BY105" s="30" t="n">
        <v>0</v>
      </c>
      <c r="BZ105" s="30" t="n">
        <v>0</v>
      </c>
      <c r="CA105" s="30" t="n">
        <v>0</v>
      </c>
      <c r="CB105" s="30" t="n">
        <v>0</v>
      </c>
      <c r="CC105" s="34" t="n">
        <v>0</v>
      </c>
      <c r="CD105" s="30" t="n">
        <v>0</v>
      </c>
      <c r="CE105" s="30" t="n">
        <v>0</v>
      </c>
      <c r="CF105" s="30" t="n">
        <v>0.184615384615385</v>
      </c>
      <c r="CG105" s="30" t="n">
        <v>0.184615384615385</v>
      </c>
      <c r="CH105" s="30" t="n">
        <v>0.184615384615385</v>
      </c>
      <c r="CI105" s="30" t="n">
        <v>1.8E-005</v>
      </c>
      <c r="CJ105" s="30" t="n">
        <v>0</v>
      </c>
      <c r="CK105" s="30" t="n">
        <v>1.8E-005</v>
      </c>
      <c r="CL105" s="35"/>
      <c r="CM105" s="35"/>
      <c r="CN105" s="35"/>
      <c r="CO105" s="32"/>
      <c r="CP105" s="32"/>
      <c r="CQ105" s="32"/>
      <c r="CR105" s="32"/>
      <c r="CS105" s="32"/>
      <c r="CT105" s="32"/>
      <c r="CU105" s="32"/>
      <c r="CV105" s="32"/>
      <c r="CW105" s="32"/>
      <c r="CX105" s="31"/>
      <c r="CZ105" s="32"/>
      <c r="DA105" s="31"/>
      <c r="DB105" s="31"/>
      <c r="DC105" s="31"/>
      <c r="DD105" s="31"/>
      <c r="DE105" s="31"/>
      <c r="DF105" s="31"/>
      <c r="DG105" s="31"/>
      <c r="DK105" s="33"/>
      <c r="DL105" s="31"/>
      <c r="DM105" s="31"/>
      <c r="DN105" s="31"/>
      <c r="DO105" s="31"/>
      <c r="DP105" s="31"/>
      <c r="DQ105" s="31"/>
      <c r="DR105" s="31"/>
      <c r="DU105" s="33"/>
      <c r="DV105" s="31"/>
      <c r="DW105" s="31"/>
      <c r="DX105" s="31"/>
      <c r="DY105" s="31"/>
      <c r="DZ105" s="31"/>
      <c r="EA105" s="31"/>
      <c r="EB105" s="31"/>
      <c r="EE105" s="32"/>
      <c r="EF105" s="31"/>
      <c r="EG105" s="31"/>
      <c r="EH105" s="31"/>
      <c r="EI105" s="31"/>
      <c r="EJ105" s="31"/>
      <c r="EK105" s="31"/>
      <c r="EL105" s="31"/>
      <c r="EO105" s="33"/>
      <c r="EP105" s="31"/>
      <c r="EQ105" s="31"/>
      <c r="ER105" s="31"/>
      <c r="ES105" s="31"/>
      <c r="ET105" s="31"/>
      <c r="EU105" s="31"/>
      <c r="EV105" s="31"/>
      <c r="EY105" s="33"/>
      <c r="EZ105" s="31"/>
      <c r="FA105" s="31"/>
      <c r="FB105" s="31"/>
      <c r="FC105" s="31"/>
      <c r="FD105" s="31"/>
      <c r="FE105" s="31"/>
      <c r="FF105" s="31"/>
      <c r="FI105" s="32"/>
      <c r="FJ105" s="31"/>
      <c r="FK105" s="31"/>
      <c r="FL105" s="31"/>
      <c r="FM105" s="31"/>
      <c r="FN105" s="31"/>
      <c r="FO105" s="31"/>
      <c r="FP105" s="31"/>
      <c r="FS105" s="33"/>
      <c r="FT105" s="31"/>
      <c r="FU105" s="31"/>
      <c r="FV105" s="31"/>
      <c r="FW105" s="31"/>
      <c r="FX105" s="31"/>
      <c r="FY105" s="31"/>
      <c r="FZ105" s="31"/>
      <c r="GC105" s="33"/>
      <c r="GD105" s="31"/>
      <c r="GE105" s="31"/>
      <c r="GF105" s="31"/>
      <c r="GG105" s="31"/>
      <c r="GH105" s="31"/>
      <c r="GI105" s="31"/>
      <c r="GJ105" s="31"/>
      <c r="GM105" s="33"/>
      <c r="GN105" s="31"/>
      <c r="GO105" s="31"/>
      <c r="GP105" s="31"/>
      <c r="GQ105" s="31"/>
      <c r="GR105" s="31"/>
      <c r="GS105" s="31"/>
      <c r="GT105" s="31"/>
    </row>
    <row r="106" customFormat="false" ht="15.8" hidden="false" customHeight="false" outlineLevel="0" collapsed="false">
      <c r="A106" s="3"/>
      <c r="B106" s="3"/>
      <c r="C106" s="3"/>
      <c r="D106" s="3"/>
      <c r="E106" s="28"/>
      <c r="F106" s="28"/>
      <c r="G106" s="28"/>
      <c r="H106" s="28"/>
      <c r="I106" s="28"/>
      <c r="J106" s="28"/>
      <c r="K106" s="28"/>
      <c r="L106" s="28"/>
      <c r="M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DD106" s="31"/>
      <c r="DE106" s="31"/>
      <c r="DF106" s="31"/>
      <c r="DG106" s="31"/>
      <c r="DK106" s="33"/>
      <c r="DL106" s="31"/>
      <c r="DM106" s="31"/>
      <c r="DN106" s="31"/>
      <c r="DO106" s="31"/>
      <c r="DP106" s="31"/>
      <c r="DQ106" s="31"/>
      <c r="DR106" s="31"/>
      <c r="DU106" s="33"/>
      <c r="DV106" s="31"/>
      <c r="DW106" s="31"/>
      <c r="DX106" s="31"/>
      <c r="DY106" s="31"/>
      <c r="DZ106" s="31"/>
      <c r="EA106" s="31"/>
      <c r="EB106" s="31"/>
      <c r="EE106" s="32"/>
      <c r="EF106" s="31"/>
      <c r="EG106" s="31"/>
      <c r="EH106" s="31"/>
      <c r="EI106" s="31"/>
      <c r="EJ106" s="31"/>
      <c r="EK106" s="31"/>
      <c r="EL106" s="31"/>
      <c r="EO106" s="33"/>
      <c r="EP106" s="31"/>
      <c r="EQ106" s="31"/>
      <c r="ER106" s="31"/>
      <c r="ES106" s="31"/>
      <c r="ET106" s="31"/>
      <c r="EU106" s="31"/>
      <c r="EV106" s="31"/>
      <c r="EY106" s="33"/>
      <c r="EZ106" s="31"/>
      <c r="FA106" s="31"/>
      <c r="FB106" s="31"/>
      <c r="FC106" s="31"/>
      <c r="FD106" s="31"/>
      <c r="FE106" s="31"/>
      <c r="FF106" s="31"/>
      <c r="FI106" s="32"/>
      <c r="FJ106" s="31"/>
      <c r="FK106" s="31"/>
      <c r="FL106" s="31"/>
      <c r="FM106" s="31"/>
      <c r="FN106" s="31"/>
      <c r="FO106" s="31"/>
      <c r="FP106" s="31"/>
      <c r="FS106" s="33"/>
      <c r="FT106" s="31"/>
      <c r="FU106" s="31"/>
      <c r="FV106" s="31"/>
      <c r="FW106" s="31"/>
      <c r="FX106" s="31"/>
      <c r="FY106" s="31"/>
      <c r="FZ106" s="31"/>
      <c r="GC106" s="33"/>
      <c r="GD106" s="31"/>
      <c r="GE106" s="31"/>
      <c r="GF106" s="31"/>
      <c r="GG106" s="31"/>
      <c r="GH106" s="31"/>
      <c r="GI106" s="31"/>
      <c r="GJ106" s="31"/>
      <c r="GM106" s="33"/>
      <c r="GN106" s="31"/>
      <c r="GO106" s="31"/>
      <c r="GP106" s="31"/>
      <c r="GQ106" s="31"/>
      <c r="GR106" s="31"/>
      <c r="GS106" s="31"/>
      <c r="GT106" s="31"/>
    </row>
    <row r="107" customFormat="false" ht="15.8" hidden="false" customHeight="false" outlineLevel="0" collapsed="false">
      <c r="A107" s="3"/>
      <c r="B107" s="3" t="s">
        <v>545</v>
      </c>
      <c r="C107" s="3" t="s">
        <v>539</v>
      </c>
      <c r="D107" s="3"/>
      <c r="E107" s="28" t="n">
        <v>9903</v>
      </c>
      <c r="F107" s="28" t="n">
        <v>84</v>
      </c>
      <c r="G107" s="28" t="n">
        <v>2598</v>
      </c>
      <c r="H107" s="28" t="n">
        <v>2016</v>
      </c>
      <c r="I107" s="28" t="n">
        <v>3522</v>
      </c>
      <c r="J107" s="28" t="n">
        <v>0</v>
      </c>
      <c r="K107" s="28"/>
      <c r="L107" s="28"/>
      <c r="M107" s="28"/>
      <c r="V107" s="3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DD107" s="31"/>
      <c r="DE107" s="31"/>
      <c r="DF107" s="31"/>
      <c r="DG107" s="31"/>
      <c r="DK107" s="33"/>
      <c r="DL107" s="31"/>
      <c r="DM107" s="31"/>
      <c r="DN107" s="31"/>
      <c r="DO107" s="31"/>
      <c r="DP107" s="31"/>
      <c r="DQ107" s="31"/>
      <c r="DR107" s="31"/>
      <c r="DU107" s="33"/>
      <c r="DV107" s="31"/>
      <c r="DW107" s="31"/>
      <c r="DX107" s="31"/>
      <c r="DY107" s="31"/>
      <c r="DZ107" s="31"/>
      <c r="EA107" s="31"/>
      <c r="EB107" s="31"/>
      <c r="EE107" s="32"/>
      <c r="EF107" s="31"/>
      <c r="EG107" s="31"/>
      <c r="EH107" s="31"/>
      <c r="EI107" s="31"/>
      <c r="EJ107" s="31"/>
      <c r="EK107" s="31"/>
      <c r="EL107" s="31"/>
      <c r="EO107" s="33"/>
      <c r="EP107" s="31"/>
      <c r="EQ107" s="31"/>
      <c r="ER107" s="31"/>
      <c r="ES107" s="31"/>
      <c r="ET107" s="31"/>
      <c r="EU107" s="31"/>
      <c r="EV107" s="31"/>
      <c r="EY107" s="33"/>
      <c r="EZ107" s="31"/>
      <c r="FA107" s="31"/>
      <c r="FB107" s="31"/>
      <c r="FC107" s="31"/>
      <c r="FD107" s="31"/>
      <c r="FE107" s="31"/>
      <c r="FF107" s="31"/>
      <c r="FI107" s="32"/>
      <c r="FJ107" s="31"/>
      <c r="FK107" s="31"/>
      <c r="FL107" s="31"/>
      <c r="FM107" s="31"/>
      <c r="FN107" s="31"/>
      <c r="FO107" s="31"/>
      <c r="FP107" s="31"/>
      <c r="FS107" s="33"/>
      <c r="FT107" s="31"/>
      <c r="FU107" s="31"/>
      <c r="FV107" s="31"/>
      <c r="FW107" s="31"/>
      <c r="FX107" s="31"/>
      <c r="FY107" s="31"/>
      <c r="FZ107" s="31"/>
      <c r="GC107" s="33"/>
      <c r="GD107" s="31"/>
      <c r="GE107" s="31"/>
      <c r="GF107" s="31"/>
      <c r="GG107" s="31"/>
      <c r="GH107" s="31"/>
      <c r="GI107" s="31"/>
      <c r="GJ107" s="31"/>
      <c r="GM107" s="33"/>
      <c r="GN107" s="31"/>
      <c r="GO107" s="31"/>
      <c r="GP107" s="31"/>
      <c r="GQ107" s="31"/>
      <c r="GR107" s="31"/>
      <c r="GS107" s="31"/>
      <c r="GT107" s="31"/>
    </row>
    <row r="108" customFormat="false" ht="15.8" hidden="false" customHeight="false" outlineLevel="0" collapsed="false">
      <c r="A108" s="3"/>
      <c r="B108" s="3"/>
      <c r="C108" s="3" t="s">
        <v>546</v>
      </c>
      <c r="D108" s="3"/>
      <c r="E108" s="28" t="n">
        <v>4990</v>
      </c>
      <c r="F108" s="28" t="n">
        <v>46</v>
      </c>
      <c r="G108" s="28" t="n">
        <v>1380</v>
      </c>
      <c r="H108" s="28" t="n">
        <v>1012</v>
      </c>
      <c r="I108" s="28" t="n">
        <v>1518</v>
      </c>
      <c r="J108" s="28" t="n">
        <v>0</v>
      </c>
      <c r="K108" s="28"/>
      <c r="L108" s="28"/>
      <c r="M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DD108" s="31"/>
      <c r="DE108" s="31"/>
      <c r="DF108" s="31"/>
      <c r="DG108" s="31"/>
      <c r="DK108" s="33"/>
      <c r="DL108" s="31"/>
      <c r="DM108" s="31"/>
      <c r="DN108" s="31"/>
      <c r="DO108" s="31"/>
      <c r="DP108" s="31"/>
      <c r="DQ108" s="31"/>
      <c r="DR108" s="31"/>
      <c r="DU108" s="33"/>
      <c r="DV108" s="31"/>
      <c r="DW108" s="31"/>
      <c r="DX108" s="31"/>
      <c r="DY108" s="31"/>
      <c r="DZ108" s="31"/>
      <c r="EA108" s="31"/>
      <c r="EB108" s="31"/>
      <c r="EE108" s="32"/>
      <c r="EF108" s="31"/>
      <c r="EG108" s="31"/>
      <c r="EH108" s="31"/>
      <c r="EI108" s="31"/>
      <c r="EJ108" s="31"/>
      <c r="EK108" s="31"/>
      <c r="EL108" s="31"/>
      <c r="EO108" s="33"/>
      <c r="EP108" s="31"/>
      <c r="EQ108" s="31"/>
      <c r="ER108" s="31"/>
      <c r="ES108" s="31"/>
      <c r="ET108" s="31"/>
      <c r="EU108" s="31"/>
      <c r="EV108" s="31"/>
      <c r="EY108" s="33"/>
      <c r="EZ108" s="31"/>
      <c r="FA108" s="31"/>
      <c r="FB108" s="31"/>
      <c r="FC108" s="31"/>
      <c r="FD108" s="31"/>
      <c r="FE108" s="31"/>
      <c r="FF108" s="31"/>
      <c r="FI108" s="32"/>
      <c r="FJ108" s="31"/>
      <c r="FK108" s="31"/>
      <c r="FL108" s="31"/>
      <c r="FM108" s="31"/>
      <c r="FN108" s="31"/>
      <c r="FO108" s="31"/>
      <c r="FP108" s="31"/>
      <c r="FS108" s="33"/>
      <c r="FT108" s="31"/>
      <c r="FU108" s="31"/>
      <c r="FV108" s="31"/>
      <c r="FW108" s="31"/>
      <c r="FX108" s="31"/>
      <c r="FY108" s="31"/>
      <c r="FZ108" s="31"/>
      <c r="GC108" s="33"/>
      <c r="GD108" s="31"/>
      <c r="GE108" s="31"/>
      <c r="GF108" s="31"/>
      <c r="GG108" s="31"/>
      <c r="GH108" s="31"/>
      <c r="GI108" s="31"/>
      <c r="GJ108" s="31"/>
      <c r="GM108" s="33"/>
      <c r="GN108" s="31"/>
      <c r="GO108" s="31"/>
      <c r="GP108" s="31"/>
      <c r="GQ108" s="31"/>
      <c r="GR108" s="31"/>
      <c r="GS108" s="31"/>
      <c r="GT108" s="31"/>
    </row>
    <row r="109" customFormat="false" ht="15.8" hidden="false" customHeight="false" outlineLevel="0" collapsed="false">
      <c r="A109" s="3"/>
      <c r="B109" s="3"/>
      <c r="C109" s="3" t="s">
        <v>547</v>
      </c>
      <c r="D109" s="3"/>
      <c r="E109" s="28" t="n">
        <v>1577</v>
      </c>
      <c r="F109" s="28" t="n">
        <v>18</v>
      </c>
      <c r="G109" s="28" t="n">
        <v>434</v>
      </c>
      <c r="H109" s="28" t="n">
        <v>332</v>
      </c>
      <c r="I109" s="28" t="n">
        <v>996</v>
      </c>
      <c r="J109" s="28" t="n">
        <v>0</v>
      </c>
      <c r="K109" s="28"/>
      <c r="L109" s="28"/>
      <c r="M109" s="28"/>
      <c r="AF109" s="28" t="n">
        <v>1</v>
      </c>
      <c r="AG109" s="28" t="n">
        <v>2</v>
      </c>
      <c r="AH109" s="28" t="n">
        <v>3</v>
      </c>
      <c r="AI109" s="28" t="n">
        <v>4</v>
      </c>
      <c r="AJ109" s="28" t="n">
        <v>5</v>
      </c>
      <c r="AK109" s="28" t="n">
        <v>6</v>
      </c>
      <c r="AL109" s="28" t="n">
        <v>7</v>
      </c>
      <c r="AM109" s="28" t="n">
        <v>8</v>
      </c>
      <c r="AN109" s="28" t="n">
        <v>9</v>
      </c>
      <c r="AO109" s="28" t="n">
        <v>10</v>
      </c>
      <c r="AP109" s="28" t="n">
        <v>11</v>
      </c>
      <c r="AQ109" s="28" t="n">
        <v>12</v>
      </c>
      <c r="AR109" s="28" t="n">
        <v>13</v>
      </c>
      <c r="AS109" s="28" t="n">
        <v>14</v>
      </c>
      <c r="AT109" s="28" t="n">
        <v>15</v>
      </c>
      <c r="AU109" s="28" t="n">
        <v>16</v>
      </c>
      <c r="AV109" s="28" t="n">
        <v>17</v>
      </c>
      <c r="AW109" s="28" t="n">
        <v>18</v>
      </c>
      <c r="AX109" s="28" t="n">
        <v>19</v>
      </c>
      <c r="AY109" s="28" t="n">
        <v>20</v>
      </c>
      <c r="AZ109" s="28" t="n">
        <v>21</v>
      </c>
      <c r="BA109" s="28" t="n">
        <v>22</v>
      </c>
      <c r="BB109" s="28" t="n">
        <v>23</v>
      </c>
      <c r="BC109" s="28" t="n">
        <v>24</v>
      </c>
      <c r="BD109" s="28" t="n">
        <v>25</v>
      </c>
      <c r="BE109" s="28" t="n">
        <v>26</v>
      </c>
      <c r="BF109" s="28" t="n">
        <v>27</v>
      </c>
      <c r="BG109" s="28" t="n">
        <v>28</v>
      </c>
      <c r="BH109" s="28" t="n">
        <v>29</v>
      </c>
      <c r="BI109" s="28" t="n">
        <v>30</v>
      </c>
      <c r="BJ109" s="28" t="n">
        <v>31</v>
      </c>
      <c r="BK109" s="28" t="n">
        <v>32</v>
      </c>
      <c r="BL109" s="28" t="n">
        <v>33</v>
      </c>
      <c r="BM109" s="28" t="n">
        <v>34</v>
      </c>
      <c r="BN109" s="28" t="n">
        <v>35</v>
      </c>
      <c r="BO109" s="28" t="n">
        <v>36</v>
      </c>
      <c r="BP109" s="28" t="n">
        <v>37</v>
      </c>
      <c r="BQ109" s="28" t="n">
        <v>38</v>
      </c>
      <c r="BR109" s="28" t="n">
        <v>39</v>
      </c>
      <c r="BS109" s="28" t="n">
        <v>40</v>
      </c>
      <c r="BT109" s="28" t="n">
        <v>41</v>
      </c>
      <c r="BU109" s="28" t="n">
        <v>42</v>
      </c>
      <c r="BV109" s="28" t="n">
        <v>43</v>
      </c>
      <c r="BW109" s="28" t="n">
        <v>44</v>
      </c>
      <c r="BX109" s="28" t="n">
        <v>45</v>
      </c>
      <c r="BY109" s="28" t="n">
        <v>46</v>
      </c>
      <c r="BZ109" s="28" t="n">
        <v>47</v>
      </c>
      <c r="CA109" s="28" t="n">
        <v>48</v>
      </c>
      <c r="CB109" s="28" t="n">
        <v>49</v>
      </c>
      <c r="CC109" s="28" t="n">
        <v>50</v>
      </c>
      <c r="CD109" s="28" t="n">
        <v>51</v>
      </c>
      <c r="CE109" s="28" t="n">
        <v>52</v>
      </c>
      <c r="CF109" s="28" t="n">
        <v>53</v>
      </c>
      <c r="CG109" s="28" t="n">
        <v>54</v>
      </c>
      <c r="CH109" s="28" t="n">
        <v>55</v>
      </c>
      <c r="CI109" s="28" t="n">
        <v>56</v>
      </c>
      <c r="CJ109" s="28" t="n">
        <v>57</v>
      </c>
      <c r="CK109" s="28" t="n">
        <v>58</v>
      </c>
      <c r="CL109" s="28" t="n">
        <v>59</v>
      </c>
      <c r="CM109" s="30"/>
      <c r="CN109" s="30"/>
      <c r="CO109" s="30"/>
      <c r="CP109" s="31"/>
      <c r="CQ109" s="31"/>
      <c r="CR109" s="31"/>
      <c r="CS109" s="31"/>
      <c r="CT109" s="31"/>
      <c r="CU109" s="31"/>
      <c r="CV109" s="31"/>
      <c r="CW109" s="31"/>
      <c r="CX109" s="31"/>
      <c r="CZ109" s="32"/>
      <c r="DA109" s="31"/>
      <c r="DB109" s="31"/>
      <c r="DC109" s="31"/>
      <c r="DD109" s="31"/>
      <c r="DE109" s="31"/>
      <c r="DF109" s="31"/>
      <c r="DG109" s="31"/>
      <c r="DK109" s="33"/>
      <c r="DL109" s="31"/>
      <c r="DM109" s="31"/>
      <c r="DN109" s="31"/>
      <c r="DO109" s="31"/>
      <c r="DP109" s="31"/>
      <c r="DQ109" s="31"/>
      <c r="DR109" s="31"/>
      <c r="DU109" s="33"/>
      <c r="DV109" s="31"/>
      <c r="DW109" s="31"/>
      <c r="DX109" s="31"/>
      <c r="DY109" s="31"/>
      <c r="DZ109" s="31"/>
      <c r="EA109" s="31"/>
      <c r="EB109" s="31"/>
      <c r="EE109" s="32"/>
      <c r="EF109" s="31"/>
      <c r="EG109" s="31"/>
      <c r="EH109" s="31"/>
      <c r="EI109" s="31"/>
      <c r="EJ109" s="31"/>
      <c r="EK109" s="31"/>
      <c r="EL109" s="31"/>
      <c r="EO109" s="33"/>
      <c r="EP109" s="31"/>
      <c r="EQ109" s="31"/>
      <c r="ER109" s="31"/>
      <c r="ES109" s="31"/>
      <c r="ET109" s="31"/>
      <c r="EU109" s="31"/>
      <c r="EV109" s="31"/>
      <c r="EY109" s="33"/>
      <c r="EZ109" s="31"/>
      <c r="FA109" s="31"/>
      <c r="FB109" s="31"/>
      <c r="FC109" s="31"/>
      <c r="FD109" s="31"/>
      <c r="FE109" s="31"/>
      <c r="FF109" s="31"/>
      <c r="FI109" s="32"/>
      <c r="FJ109" s="31"/>
      <c r="FK109" s="31"/>
      <c r="FL109" s="31"/>
      <c r="FM109" s="31"/>
      <c r="FN109" s="31"/>
      <c r="FO109" s="31"/>
      <c r="FP109" s="31"/>
      <c r="FS109" s="33"/>
      <c r="FT109" s="31"/>
      <c r="FU109" s="31"/>
      <c r="FV109" s="31"/>
      <c r="FW109" s="31"/>
      <c r="FX109" s="31"/>
      <c r="FY109" s="31"/>
      <c r="FZ109" s="31"/>
      <c r="GC109" s="33"/>
      <c r="GD109" s="31"/>
      <c r="GE109" s="31"/>
      <c r="GF109" s="31"/>
      <c r="GG109" s="31"/>
      <c r="GH109" s="31"/>
      <c r="GI109" s="31"/>
      <c r="GJ109" s="31"/>
      <c r="GM109" s="33"/>
      <c r="GN109" s="31"/>
      <c r="GO109" s="31"/>
      <c r="GP109" s="31"/>
      <c r="GQ109" s="31"/>
      <c r="GR109" s="31"/>
      <c r="GS109" s="31"/>
      <c r="GT109" s="31"/>
    </row>
    <row r="110" customFormat="false" ht="15.8" hidden="false" customHeight="false" outlineLevel="0" collapsed="false">
      <c r="A110" s="3"/>
      <c r="B110" s="3"/>
      <c r="C110" s="3" t="s">
        <v>548</v>
      </c>
      <c r="D110" s="3"/>
      <c r="E110" s="28" t="n">
        <v>3336</v>
      </c>
      <c r="F110" s="28" t="n">
        <v>20</v>
      </c>
      <c r="G110" s="28" t="n">
        <v>784</v>
      </c>
      <c r="H110" s="28" t="n">
        <v>672</v>
      </c>
      <c r="I110" s="28" t="n">
        <v>1008</v>
      </c>
      <c r="J110" s="28" t="n">
        <v>0</v>
      </c>
      <c r="K110" s="28"/>
      <c r="L110" s="28"/>
      <c r="M110" s="28"/>
      <c r="AD110" s="0" t="s">
        <v>549</v>
      </c>
      <c r="AF110" s="0" t="s">
        <v>550</v>
      </c>
      <c r="AG110" s="0" t="s">
        <v>551</v>
      </c>
      <c r="AH110" s="0" t="s">
        <v>552</v>
      </c>
      <c r="AI110" s="0" t="s">
        <v>553</v>
      </c>
      <c r="AJ110" s="0" t="s">
        <v>554</v>
      </c>
      <c r="AK110" s="0" t="s">
        <v>555</v>
      </c>
      <c r="AL110" s="0" t="s">
        <v>556</v>
      </c>
      <c r="AM110" s="0" t="s">
        <v>557</v>
      </c>
      <c r="AN110" s="0" t="s">
        <v>558</v>
      </c>
      <c r="AO110" s="0" t="s">
        <v>559</v>
      </c>
      <c r="AP110" s="0" t="s">
        <v>560</v>
      </c>
      <c r="AQ110" s="0" t="s">
        <v>561</v>
      </c>
      <c r="AR110" s="0" t="s">
        <v>562</v>
      </c>
      <c r="AS110" s="0" t="s">
        <v>563</v>
      </c>
      <c r="AT110" s="0" t="s">
        <v>564</v>
      </c>
      <c r="AU110" s="0" t="s">
        <v>565</v>
      </c>
      <c r="AV110" s="0" t="s">
        <v>566</v>
      </c>
      <c r="AW110" s="0" t="s">
        <v>567</v>
      </c>
      <c r="AX110" s="0" t="s">
        <v>568</v>
      </c>
      <c r="AY110" s="0" t="s">
        <v>569</v>
      </c>
      <c r="AZ110" s="0" t="s">
        <v>570</v>
      </c>
      <c r="BA110" s="0" t="s">
        <v>571</v>
      </c>
      <c r="BB110" s="0" t="s">
        <v>572</v>
      </c>
      <c r="BC110" s="0" t="s">
        <v>573</v>
      </c>
      <c r="BD110" s="0" t="s">
        <v>574</v>
      </c>
      <c r="BE110" s="0" t="s">
        <v>575</v>
      </c>
      <c r="BF110" s="0" t="s">
        <v>576</v>
      </c>
      <c r="BG110" s="0" t="s">
        <v>577</v>
      </c>
      <c r="BH110" s="0" t="s">
        <v>578</v>
      </c>
      <c r="BI110" s="0" t="s">
        <v>579</v>
      </c>
      <c r="BJ110" s="0" t="s">
        <v>580</v>
      </c>
      <c r="BK110" s="0" t="s">
        <v>581</v>
      </c>
      <c r="BL110" s="0" t="s">
        <v>582</v>
      </c>
      <c r="BM110" s="0" t="s">
        <v>583</v>
      </c>
      <c r="BN110" s="0" t="s">
        <v>584</v>
      </c>
      <c r="BO110" s="0" t="s">
        <v>585</v>
      </c>
      <c r="BP110" s="0" t="s">
        <v>586</v>
      </c>
      <c r="BQ110" s="0" t="s">
        <v>587</v>
      </c>
      <c r="BR110" s="0" t="s">
        <v>588</v>
      </c>
      <c r="BS110" s="0" t="s">
        <v>589</v>
      </c>
      <c r="BT110" s="0" t="s">
        <v>590</v>
      </c>
      <c r="BU110" s="0" t="s">
        <v>591</v>
      </c>
      <c r="BV110" s="0" t="s">
        <v>592</v>
      </c>
      <c r="BW110" s="0" t="s">
        <v>593</v>
      </c>
      <c r="BX110" s="0" t="s">
        <v>594</v>
      </c>
      <c r="BY110" s="0" t="s">
        <v>595</v>
      </c>
      <c r="BZ110" s="0" t="s">
        <v>596</v>
      </c>
      <c r="CA110" s="0" t="s">
        <v>597</v>
      </c>
      <c r="CB110" s="0" t="s">
        <v>598</v>
      </c>
      <c r="CC110" s="0" t="s">
        <v>599</v>
      </c>
      <c r="CD110" s="0" t="s">
        <v>600</v>
      </c>
      <c r="CE110" s="0" t="s">
        <v>601</v>
      </c>
      <c r="CF110" s="0" t="s">
        <v>602</v>
      </c>
      <c r="CG110" s="0" t="s">
        <v>603</v>
      </c>
      <c r="CH110" s="0" t="s">
        <v>604</v>
      </c>
      <c r="CI110" s="0" t="s">
        <v>605</v>
      </c>
      <c r="CJ110" s="0" t="s">
        <v>606</v>
      </c>
      <c r="CK110" s="0" t="s">
        <v>607</v>
      </c>
      <c r="CL110" s="0" t="s">
        <v>608</v>
      </c>
      <c r="CM110" s="30"/>
      <c r="CN110" s="30"/>
      <c r="CO110" s="30"/>
      <c r="CP110" s="31"/>
      <c r="CQ110" s="31"/>
      <c r="CR110" s="31"/>
      <c r="CS110" s="31"/>
      <c r="CT110" s="31"/>
      <c r="CU110" s="31"/>
      <c r="CV110" s="31"/>
      <c r="CW110" s="31"/>
      <c r="CX110" s="31"/>
      <c r="CZ110" s="32"/>
      <c r="DA110" s="31"/>
      <c r="DB110" s="31"/>
      <c r="DC110" s="31"/>
      <c r="DD110" s="31"/>
      <c r="DE110" s="31"/>
      <c r="DF110" s="31"/>
      <c r="DG110" s="31"/>
      <c r="DK110" s="33"/>
      <c r="DL110" s="31"/>
      <c r="DM110" s="31"/>
      <c r="DN110" s="31"/>
      <c r="DO110" s="31"/>
      <c r="DP110" s="31"/>
      <c r="DQ110" s="31"/>
      <c r="DR110" s="31"/>
      <c r="DU110" s="33"/>
      <c r="DV110" s="31"/>
      <c r="DW110" s="31"/>
      <c r="DX110" s="31"/>
      <c r="DY110" s="31"/>
      <c r="DZ110" s="31"/>
      <c r="EA110" s="31"/>
      <c r="EB110" s="31"/>
      <c r="EE110" s="32"/>
      <c r="EF110" s="31"/>
      <c r="EG110" s="31"/>
      <c r="EH110" s="31"/>
      <c r="EI110" s="31"/>
      <c r="EJ110" s="31"/>
      <c r="EK110" s="31"/>
      <c r="EL110" s="31"/>
      <c r="EO110" s="33"/>
      <c r="EP110" s="31"/>
      <c r="EQ110" s="31"/>
      <c r="ER110" s="31"/>
      <c r="ES110" s="31"/>
      <c r="ET110" s="31"/>
      <c r="EU110" s="31"/>
      <c r="EV110" s="31"/>
      <c r="EY110" s="33"/>
      <c r="EZ110" s="31"/>
      <c r="FA110" s="31"/>
      <c r="FB110" s="31"/>
      <c r="FC110" s="31"/>
      <c r="FD110" s="31"/>
      <c r="FE110" s="31"/>
      <c r="FF110" s="31"/>
      <c r="FI110" s="32"/>
      <c r="FJ110" s="31"/>
      <c r="FK110" s="31"/>
      <c r="FL110" s="31"/>
      <c r="FM110" s="31"/>
      <c r="FN110" s="31"/>
      <c r="FO110" s="31"/>
      <c r="FP110" s="31"/>
      <c r="FS110" s="33"/>
      <c r="FT110" s="31"/>
      <c r="FU110" s="31"/>
      <c r="FV110" s="31"/>
      <c r="FW110" s="31"/>
      <c r="FX110" s="31"/>
      <c r="FY110" s="31"/>
      <c r="FZ110" s="31"/>
      <c r="GC110" s="33"/>
      <c r="GD110" s="31"/>
      <c r="GE110" s="31"/>
      <c r="GF110" s="31"/>
      <c r="GG110" s="31"/>
      <c r="GH110" s="31"/>
      <c r="GI110" s="31"/>
      <c r="GJ110" s="31"/>
      <c r="GM110" s="33"/>
      <c r="GN110" s="31"/>
      <c r="GO110" s="31"/>
      <c r="GP110" s="31"/>
      <c r="GQ110" s="31"/>
      <c r="GR110" s="31"/>
      <c r="GS110" s="31"/>
      <c r="GT110" s="31"/>
    </row>
    <row r="111" customFormat="false" ht="15.8" hidden="false" customHeight="false" outlineLevel="0" collapsed="false">
      <c r="A111" s="3"/>
      <c r="B111" s="3"/>
      <c r="C111" s="3"/>
      <c r="D111" s="3"/>
      <c r="E111" s="28"/>
      <c r="F111" s="28"/>
      <c r="G111" s="28"/>
      <c r="H111" s="28"/>
      <c r="I111" s="28"/>
      <c r="J111" s="28"/>
      <c r="K111" s="28"/>
      <c r="L111" s="28"/>
      <c r="M111" s="28"/>
      <c r="AF111" s="0" t="s">
        <v>609</v>
      </c>
      <c r="AG111" s="0" t="s">
        <v>551</v>
      </c>
      <c r="AH111" s="0" t="s">
        <v>552</v>
      </c>
      <c r="AI111" s="0" t="s">
        <v>553</v>
      </c>
      <c r="AJ111" s="0" t="s">
        <v>554</v>
      </c>
      <c r="AK111" s="0" t="s">
        <v>555</v>
      </c>
      <c r="AL111" s="0" t="s">
        <v>556</v>
      </c>
      <c r="AM111" s="0" t="s">
        <v>557</v>
      </c>
      <c r="AN111" s="0" t="s">
        <v>558</v>
      </c>
      <c r="AO111" s="0" t="s">
        <v>559</v>
      </c>
      <c r="AP111" s="0" t="s">
        <v>560</v>
      </c>
      <c r="AQ111" s="0" t="s">
        <v>561</v>
      </c>
      <c r="AR111" s="0" t="s">
        <v>562</v>
      </c>
      <c r="AS111" s="0" t="s">
        <v>563</v>
      </c>
      <c r="AT111" s="0" t="s">
        <v>564</v>
      </c>
      <c r="AU111" s="0" t="s">
        <v>565</v>
      </c>
      <c r="AV111" s="0" t="s">
        <v>566</v>
      </c>
      <c r="AW111" s="0" t="s">
        <v>567</v>
      </c>
      <c r="AX111" s="0" t="s">
        <v>568</v>
      </c>
      <c r="AY111" s="0" t="s">
        <v>569</v>
      </c>
      <c r="AZ111" s="0" t="s">
        <v>570</v>
      </c>
      <c r="BA111" s="0" t="s">
        <v>571</v>
      </c>
      <c r="BB111" s="0" t="s">
        <v>572</v>
      </c>
      <c r="BC111" s="0" t="s">
        <v>573</v>
      </c>
      <c r="BD111" s="0" t="s">
        <v>574</v>
      </c>
      <c r="BE111" s="0" t="s">
        <v>575</v>
      </c>
      <c r="BF111" s="0" t="s">
        <v>576</v>
      </c>
      <c r="BG111" s="0" t="s">
        <v>577</v>
      </c>
      <c r="BH111" s="0" t="s">
        <v>578</v>
      </c>
      <c r="BI111" s="0" t="s">
        <v>579</v>
      </c>
      <c r="BJ111" s="0" t="s">
        <v>580</v>
      </c>
      <c r="BK111" s="0" t="s">
        <v>581</v>
      </c>
      <c r="BL111" s="0" t="s">
        <v>582</v>
      </c>
      <c r="BM111" s="0" t="s">
        <v>583</v>
      </c>
      <c r="BN111" s="0" t="s">
        <v>584</v>
      </c>
      <c r="BO111" s="0" t="s">
        <v>585</v>
      </c>
      <c r="BP111" s="0" t="s">
        <v>586</v>
      </c>
      <c r="BQ111" s="0" t="s">
        <v>587</v>
      </c>
      <c r="BR111" s="0" t="s">
        <v>588</v>
      </c>
      <c r="BS111" s="0" t="s">
        <v>589</v>
      </c>
      <c r="BT111" s="0" t="s">
        <v>590</v>
      </c>
      <c r="BU111" s="0" t="s">
        <v>591</v>
      </c>
      <c r="BV111" s="0" t="s">
        <v>592</v>
      </c>
      <c r="BW111" s="0" t="s">
        <v>593</v>
      </c>
      <c r="BX111" s="0" t="s">
        <v>594</v>
      </c>
      <c r="BY111" s="0" t="s">
        <v>595</v>
      </c>
      <c r="BZ111" s="0" t="s">
        <v>596</v>
      </c>
      <c r="CA111" s="0" t="s">
        <v>597</v>
      </c>
      <c r="CB111" s="0" t="s">
        <v>598</v>
      </c>
      <c r="CC111" s="0" t="s">
        <v>599</v>
      </c>
      <c r="CD111" s="0" t="s">
        <v>600</v>
      </c>
      <c r="CE111" s="0" t="s">
        <v>601</v>
      </c>
      <c r="CF111" s="0" t="s">
        <v>602</v>
      </c>
      <c r="CG111" s="0" t="s">
        <v>603</v>
      </c>
      <c r="CH111" s="0" t="s">
        <v>610</v>
      </c>
      <c r="CI111" s="0" t="s">
        <v>605</v>
      </c>
      <c r="CJ111" s="0" t="s">
        <v>611</v>
      </c>
      <c r="CK111" s="0" t="s">
        <v>607</v>
      </c>
      <c r="CL111" s="0" t="s">
        <v>612</v>
      </c>
      <c r="CM111" s="30"/>
      <c r="CN111" s="30"/>
      <c r="CO111" s="30"/>
      <c r="CP111" s="31"/>
      <c r="CQ111" s="31"/>
      <c r="CR111" s="31"/>
      <c r="CS111" s="31"/>
      <c r="CT111" s="31"/>
      <c r="CU111" s="31"/>
      <c r="CV111" s="31"/>
      <c r="CW111" s="31"/>
      <c r="CX111" s="31"/>
      <c r="CZ111" s="32"/>
      <c r="DA111" s="31"/>
      <c r="DB111" s="31"/>
      <c r="DC111" s="31"/>
      <c r="DD111" s="31"/>
      <c r="DE111" s="31"/>
      <c r="DF111" s="31"/>
      <c r="DG111" s="31"/>
      <c r="DK111" s="33"/>
      <c r="DL111" s="31"/>
      <c r="DM111" s="31"/>
      <c r="DN111" s="31"/>
      <c r="DO111" s="31"/>
      <c r="DP111" s="31"/>
      <c r="DQ111" s="31"/>
      <c r="DR111" s="31"/>
      <c r="DU111" s="33"/>
      <c r="DV111" s="31"/>
      <c r="DW111" s="31"/>
      <c r="DX111" s="31"/>
      <c r="DY111" s="31"/>
      <c r="DZ111" s="31"/>
      <c r="EA111" s="31"/>
      <c r="EB111" s="31"/>
      <c r="EE111" s="32"/>
      <c r="EF111" s="31"/>
      <c r="EG111" s="31"/>
      <c r="EH111" s="31"/>
      <c r="EI111" s="31"/>
      <c r="EJ111" s="31"/>
      <c r="EK111" s="31"/>
      <c r="EL111" s="31"/>
      <c r="EO111" s="33"/>
      <c r="EP111" s="31"/>
      <c r="EQ111" s="31"/>
      <c r="ER111" s="31"/>
      <c r="ES111" s="31"/>
      <c r="ET111" s="31"/>
      <c r="EU111" s="31"/>
      <c r="EV111" s="31"/>
      <c r="EY111" s="33"/>
      <c r="EZ111" s="31"/>
      <c r="FA111" s="31"/>
      <c r="FB111" s="31"/>
      <c r="FC111" s="31"/>
      <c r="FD111" s="31"/>
      <c r="FE111" s="31"/>
      <c r="FF111" s="31"/>
      <c r="FI111" s="32"/>
      <c r="FJ111" s="31"/>
      <c r="FK111" s="31"/>
      <c r="FL111" s="31"/>
      <c r="FM111" s="31"/>
      <c r="FN111" s="31"/>
      <c r="FO111" s="31"/>
      <c r="FP111" s="31"/>
      <c r="FS111" s="33"/>
      <c r="FT111" s="31"/>
      <c r="FU111" s="31"/>
      <c r="FV111" s="31"/>
      <c r="FW111" s="31"/>
      <c r="FX111" s="31"/>
      <c r="FY111" s="31"/>
      <c r="FZ111" s="31"/>
      <c r="GC111" s="33"/>
      <c r="GD111" s="31"/>
      <c r="GE111" s="31"/>
      <c r="GF111" s="31"/>
      <c r="GG111" s="31"/>
      <c r="GH111" s="31"/>
      <c r="GI111" s="31"/>
      <c r="GJ111" s="31"/>
      <c r="GM111" s="33"/>
      <c r="GN111" s="31"/>
      <c r="GO111" s="31"/>
      <c r="GP111" s="31"/>
      <c r="GQ111" s="31"/>
      <c r="GR111" s="31"/>
      <c r="GS111" s="31"/>
      <c r="GT111" s="31"/>
    </row>
    <row r="112" customFormat="false" ht="15.8" hidden="false" customHeight="false" outlineLevel="0" collapsed="false">
      <c r="A112" s="3"/>
      <c r="B112" s="3"/>
      <c r="C112" s="3"/>
      <c r="D112" s="3"/>
      <c r="E112" s="28"/>
      <c r="F112" s="28"/>
      <c r="G112" s="28"/>
      <c r="H112" s="28"/>
      <c r="I112" s="28"/>
      <c r="J112" s="28"/>
      <c r="K112" s="28"/>
      <c r="L112" s="28"/>
      <c r="M112" s="28"/>
      <c r="AD112" s="33" t="s">
        <v>530</v>
      </c>
      <c r="AE112" s="33"/>
      <c r="AF112" s="33" t="s">
        <v>613</v>
      </c>
      <c r="AG112" s="33" t="s">
        <v>614</v>
      </c>
      <c r="AH112" s="33" t="s">
        <v>615</v>
      </c>
      <c r="AI112" s="33" t="s">
        <v>616</v>
      </c>
      <c r="AJ112" s="33" t="s">
        <v>617</v>
      </c>
      <c r="AK112" s="33" t="s">
        <v>618</v>
      </c>
      <c r="AL112" s="33" t="s">
        <v>619</v>
      </c>
      <c r="AM112" s="33" t="s">
        <v>620</v>
      </c>
      <c r="AN112" s="33" t="s">
        <v>621</v>
      </c>
      <c r="AO112" s="33" t="s">
        <v>622</v>
      </c>
      <c r="AP112" s="33" t="s">
        <v>623</v>
      </c>
      <c r="AQ112" s="33" t="s">
        <v>624</v>
      </c>
      <c r="AR112" s="33" t="s">
        <v>625</v>
      </c>
      <c r="AS112" s="33" t="s">
        <v>626</v>
      </c>
      <c r="AT112" s="33" t="s">
        <v>627</v>
      </c>
      <c r="AU112" s="33" t="s">
        <v>628</v>
      </c>
      <c r="AV112" s="33" t="s">
        <v>629</v>
      </c>
      <c r="AW112" s="33" t="s">
        <v>630</v>
      </c>
      <c r="AX112" s="33" t="s">
        <v>631</v>
      </c>
      <c r="AY112" s="33" t="s">
        <v>632</v>
      </c>
      <c r="AZ112" s="33" t="s">
        <v>633</v>
      </c>
      <c r="BA112" s="33" t="s">
        <v>634</v>
      </c>
      <c r="BB112" s="33" t="s">
        <v>635</v>
      </c>
      <c r="BC112" s="33" t="s">
        <v>636</v>
      </c>
      <c r="BD112" s="33" t="s">
        <v>637</v>
      </c>
      <c r="BE112" s="33" t="s">
        <v>638</v>
      </c>
      <c r="BF112" s="33" t="s">
        <v>639</v>
      </c>
      <c r="BG112" s="33" t="s">
        <v>640</v>
      </c>
      <c r="BH112" s="33" t="s">
        <v>641</v>
      </c>
      <c r="BI112" s="33" t="s">
        <v>642</v>
      </c>
      <c r="BJ112" s="33" t="s">
        <v>643</v>
      </c>
      <c r="BK112" s="33" t="s">
        <v>644</v>
      </c>
      <c r="BL112" s="33" t="s">
        <v>645</v>
      </c>
      <c r="BM112" s="33" t="s">
        <v>646</v>
      </c>
      <c r="BN112" s="33" t="s">
        <v>647</v>
      </c>
      <c r="BO112" s="33" t="s">
        <v>648</v>
      </c>
      <c r="BP112" s="33" t="s">
        <v>649</v>
      </c>
      <c r="BQ112" s="33" t="s">
        <v>650</v>
      </c>
      <c r="BR112" s="33" t="s">
        <v>651</v>
      </c>
      <c r="BS112" s="33" t="s">
        <v>652</v>
      </c>
      <c r="BT112" s="33" t="s">
        <v>653</v>
      </c>
      <c r="BU112" s="33" t="s">
        <v>654</v>
      </c>
      <c r="BV112" s="33" t="s">
        <v>655</v>
      </c>
      <c r="BW112" s="33" t="s">
        <v>656</v>
      </c>
      <c r="BX112" s="33" t="s">
        <v>657</v>
      </c>
      <c r="BY112" s="33" t="s">
        <v>658</v>
      </c>
      <c r="BZ112" s="33" t="s">
        <v>659</v>
      </c>
      <c r="CA112" s="33" t="s">
        <v>660</v>
      </c>
      <c r="CB112" s="33" t="s">
        <v>661</v>
      </c>
      <c r="CC112" s="33" t="s">
        <v>662</v>
      </c>
      <c r="CD112" s="33" t="s">
        <v>663</v>
      </c>
      <c r="CE112" s="33" t="s">
        <v>664</v>
      </c>
      <c r="CF112" s="33" t="s">
        <v>665</v>
      </c>
      <c r="CG112" s="33" t="s">
        <v>666</v>
      </c>
      <c r="CH112" s="33" t="s">
        <v>667</v>
      </c>
      <c r="CI112" s="33" t="s">
        <v>668</v>
      </c>
      <c r="CJ112" s="33" t="s">
        <v>669</v>
      </c>
      <c r="CK112" s="33" t="s">
        <v>670</v>
      </c>
      <c r="CL112" s="33" t="s">
        <v>671</v>
      </c>
      <c r="CM112" s="30"/>
      <c r="CN112" s="30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Z112" s="32"/>
      <c r="DA112" s="31"/>
      <c r="DB112" s="31"/>
      <c r="DC112" s="31"/>
      <c r="DD112" s="31"/>
      <c r="DE112" s="31"/>
      <c r="DF112" s="31"/>
      <c r="DG112" s="31"/>
      <c r="DK112" s="33"/>
      <c r="DL112" s="31"/>
      <c r="DM112" s="31"/>
      <c r="DN112" s="31"/>
      <c r="DO112" s="31"/>
      <c r="DP112" s="31"/>
      <c r="DQ112" s="31"/>
      <c r="DR112" s="31"/>
      <c r="DU112" s="33"/>
      <c r="DV112" s="31"/>
      <c r="DW112" s="31"/>
      <c r="DX112" s="31"/>
      <c r="DY112" s="31"/>
      <c r="DZ112" s="31"/>
      <c r="EA112" s="31"/>
      <c r="EB112" s="31"/>
      <c r="EE112" s="32"/>
      <c r="EF112" s="31"/>
      <c r="EG112" s="31"/>
      <c r="EH112" s="31"/>
      <c r="EI112" s="31"/>
      <c r="EJ112" s="31"/>
      <c r="EK112" s="31"/>
      <c r="EL112" s="31"/>
      <c r="EO112" s="33"/>
      <c r="EP112" s="31"/>
      <c r="EQ112" s="31"/>
      <c r="ER112" s="31"/>
      <c r="ES112" s="31"/>
      <c r="ET112" s="31"/>
      <c r="EU112" s="31"/>
      <c r="EV112" s="31"/>
      <c r="EY112" s="33"/>
      <c r="EZ112" s="31"/>
      <c r="FA112" s="31"/>
      <c r="FB112" s="31"/>
      <c r="FC112" s="31"/>
      <c r="FD112" s="31"/>
      <c r="FE112" s="31"/>
      <c r="FF112" s="31"/>
      <c r="FI112" s="32"/>
      <c r="FJ112" s="31"/>
      <c r="FK112" s="31"/>
      <c r="FL112" s="31"/>
      <c r="FM112" s="31"/>
      <c r="FN112" s="31"/>
      <c r="FO112" s="31"/>
      <c r="FP112" s="31"/>
      <c r="FS112" s="33"/>
      <c r="FT112" s="31"/>
      <c r="FU112" s="31"/>
      <c r="FV112" s="31"/>
      <c r="FW112" s="31"/>
      <c r="FX112" s="31"/>
      <c r="FY112" s="31"/>
      <c r="FZ112" s="31"/>
      <c r="GC112" s="33"/>
      <c r="GD112" s="31"/>
      <c r="GE112" s="31"/>
      <c r="GF112" s="31"/>
      <c r="GG112" s="31"/>
      <c r="GH112" s="31"/>
      <c r="GI112" s="31"/>
      <c r="GJ112" s="31"/>
      <c r="GM112" s="33"/>
      <c r="GN112" s="31"/>
      <c r="GO112" s="31"/>
      <c r="GP112" s="31"/>
      <c r="GQ112" s="31"/>
      <c r="GR112" s="31"/>
      <c r="GS112" s="31"/>
      <c r="GT112" s="31"/>
    </row>
    <row r="113" customFormat="false" ht="15.8" hidden="false" customHeight="false" outlineLevel="0" collapsed="false">
      <c r="A113" s="3"/>
      <c r="B113" s="3" t="s">
        <v>672</v>
      </c>
      <c r="C113" s="3" t="s">
        <v>673</v>
      </c>
      <c r="D113" s="3"/>
      <c r="E113" s="28" t="n">
        <v>1566</v>
      </c>
      <c r="F113" s="28" t="n">
        <v>12</v>
      </c>
      <c r="G113" s="28" t="n">
        <v>423</v>
      </c>
      <c r="H113" s="28" t="n">
        <v>321</v>
      </c>
      <c r="I113" s="28" t="n">
        <v>963</v>
      </c>
      <c r="J113" s="28" t="n">
        <v>0</v>
      </c>
      <c r="K113" s="28"/>
      <c r="L113" s="28"/>
      <c r="M113" s="28"/>
      <c r="AD113" s="30" t="s">
        <v>532</v>
      </c>
      <c r="AE113" s="30"/>
      <c r="AF113" s="30" t="n">
        <v>5550</v>
      </c>
      <c r="AG113" s="30" t="n">
        <v>6584</v>
      </c>
      <c r="AH113" s="30" t="n">
        <v>3492</v>
      </c>
      <c r="AI113" s="30" t="n">
        <v>2374</v>
      </c>
      <c r="AJ113" s="30" t="n">
        <v>6272</v>
      </c>
      <c r="AK113" s="30" t="n">
        <v>1833</v>
      </c>
      <c r="AL113" s="30" t="n">
        <v>2580</v>
      </c>
      <c r="AM113" s="30" t="n">
        <v>4016</v>
      </c>
      <c r="AN113" s="30" t="n">
        <v>8828</v>
      </c>
      <c r="AO113" s="30" t="n">
        <v>2479</v>
      </c>
      <c r="AP113" s="30" t="n">
        <v>1608</v>
      </c>
      <c r="AQ113" s="30" t="n">
        <v>4622</v>
      </c>
      <c r="AR113" s="30" t="n">
        <v>2837</v>
      </c>
      <c r="AS113" s="30" t="n">
        <v>3018</v>
      </c>
      <c r="AT113" s="30" t="n">
        <v>1099</v>
      </c>
      <c r="AU113" s="30" t="n">
        <v>2024</v>
      </c>
      <c r="AV113" s="30" t="n">
        <v>6424</v>
      </c>
      <c r="AW113" s="30" t="n">
        <v>3136</v>
      </c>
      <c r="AX113" s="30" t="n">
        <v>6424</v>
      </c>
      <c r="AY113" s="30" t="n">
        <v>12816</v>
      </c>
      <c r="AZ113" s="30" t="n">
        <v>8328</v>
      </c>
      <c r="BA113" s="30" t="n">
        <v>4090</v>
      </c>
      <c r="BB113" s="30" t="n">
        <v>106724</v>
      </c>
      <c r="BC113" s="30" t="n">
        <v>6214</v>
      </c>
      <c r="BD113" s="30" t="n">
        <v>15810</v>
      </c>
      <c r="BE113" s="30" t="n">
        <v>8812</v>
      </c>
      <c r="BF113" s="30" t="n">
        <v>2876</v>
      </c>
      <c r="BG113" s="30" t="n">
        <v>17612</v>
      </c>
      <c r="BH113" s="30" t="n">
        <v>21756</v>
      </c>
      <c r="BI113" s="30" t="n">
        <v>2672</v>
      </c>
      <c r="BJ113" s="30" t="n">
        <v>7578</v>
      </c>
      <c r="BK113" s="30" t="n">
        <v>204096</v>
      </c>
      <c r="BL113" s="30" t="n">
        <v>6500</v>
      </c>
      <c r="BM113" s="30" t="n">
        <v>2884</v>
      </c>
      <c r="BN113" s="30" t="n">
        <v>8582</v>
      </c>
      <c r="BO113" s="30" t="n">
        <v>8676</v>
      </c>
      <c r="BP113" s="30" t="n">
        <v>11020</v>
      </c>
      <c r="BQ113" s="30" t="n">
        <v>22962</v>
      </c>
      <c r="BR113" s="30" t="n">
        <v>3229</v>
      </c>
      <c r="BS113" s="30" t="n">
        <v>24661</v>
      </c>
      <c r="BT113" s="30" t="n">
        <v>2096</v>
      </c>
      <c r="BU113" s="30" t="n">
        <v>5015</v>
      </c>
      <c r="BV113" s="30" t="n">
        <v>4713</v>
      </c>
      <c r="BW113" s="30" t="n">
        <v>6723</v>
      </c>
      <c r="BX113" s="30" t="n">
        <v>23634</v>
      </c>
      <c r="BY113" s="30" t="n">
        <v>18200</v>
      </c>
      <c r="BZ113" s="30" t="n">
        <v>9342</v>
      </c>
      <c r="CA113" s="30" t="n">
        <v>8484</v>
      </c>
      <c r="CB113" s="30" t="n">
        <v>2694</v>
      </c>
      <c r="CC113" s="30" t="n">
        <v>0</v>
      </c>
      <c r="CD113" s="30" t="n">
        <v>1040</v>
      </c>
      <c r="CE113" s="30" t="n">
        <v>5364</v>
      </c>
      <c r="CF113" s="30" t="n">
        <v>0</v>
      </c>
      <c r="CG113" s="30" t="n">
        <v>5524</v>
      </c>
      <c r="CH113" s="30" t="n">
        <v>2807</v>
      </c>
      <c r="CI113" s="30" t="n">
        <v>7195</v>
      </c>
      <c r="CJ113" s="30" t="n">
        <v>0</v>
      </c>
      <c r="CK113" s="30" t="n">
        <v>0</v>
      </c>
      <c r="CL113" s="30" t="n">
        <v>0</v>
      </c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X113" s="31"/>
      <c r="CZ113" s="32"/>
      <c r="DA113" s="31"/>
      <c r="DB113" s="31"/>
      <c r="DC113" s="31"/>
      <c r="DD113" s="31"/>
      <c r="DE113" s="31"/>
      <c r="DF113" s="31"/>
      <c r="DG113" s="31"/>
      <c r="DK113" s="33"/>
      <c r="DL113" s="31"/>
      <c r="DM113" s="31"/>
      <c r="DN113" s="31"/>
      <c r="DO113" s="31"/>
      <c r="DP113" s="31"/>
      <c r="DQ113" s="31"/>
      <c r="DR113" s="31"/>
      <c r="DU113" s="33"/>
      <c r="DV113" s="31"/>
      <c r="DW113" s="31"/>
      <c r="DX113" s="31"/>
      <c r="DY113" s="31"/>
      <c r="DZ113" s="31"/>
      <c r="EA113" s="31"/>
      <c r="EB113" s="31"/>
      <c r="EE113" s="32"/>
      <c r="EF113" s="31"/>
      <c r="EG113" s="31"/>
      <c r="EH113" s="31"/>
      <c r="EI113" s="31"/>
      <c r="EJ113" s="31"/>
      <c r="EK113" s="31"/>
      <c r="EL113" s="31"/>
      <c r="EO113" s="33"/>
      <c r="EP113" s="31"/>
      <c r="EQ113" s="31"/>
      <c r="ER113" s="31"/>
      <c r="ES113" s="31"/>
      <c r="ET113" s="31"/>
      <c r="EU113" s="31"/>
      <c r="EV113" s="31"/>
      <c r="EY113" s="33"/>
      <c r="EZ113" s="31"/>
      <c r="FA113" s="31"/>
      <c r="FB113" s="31"/>
      <c r="FC113" s="31"/>
      <c r="FD113" s="31"/>
      <c r="FE113" s="31"/>
      <c r="FF113" s="31"/>
      <c r="FI113" s="32"/>
      <c r="FJ113" s="31"/>
      <c r="FK113" s="31"/>
      <c r="FL113" s="31"/>
      <c r="FM113" s="31"/>
      <c r="FN113" s="31"/>
      <c r="FO113" s="31"/>
      <c r="FP113" s="31"/>
      <c r="FS113" s="33"/>
      <c r="FT113" s="31"/>
      <c r="FU113" s="31"/>
      <c r="FV113" s="31"/>
      <c r="FW113" s="31"/>
      <c r="FX113" s="31"/>
      <c r="FY113" s="31"/>
      <c r="FZ113" s="31"/>
      <c r="GC113" s="33"/>
      <c r="GD113" s="31"/>
      <c r="GE113" s="31"/>
      <c r="GF113" s="31"/>
      <c r="GG113" s="31"/>
      <c r="GH113" s="31"/>
      <c r="GI113" s="31"/>
      <c r="GJ113" s="31"/>
      <c r="GM113" s="33"/>
      <c r="GN113" s="31"/>
      <c r="GO113" s="31"/>
      <c r="GP113" s="31"/>
      <c r="GQ113" s="31"/>
      <c r="GR113" s="31"/>
      <c r="GS113" s="31"/>
      <c r="GT113" s="31"/>
    </row>
    <row r="114" customFormat="false" ht="15.8" hidden="false" customHeight="false" outlineLevel="0" collapsed="false">
      <c r="A114" s="3"/>
      <c r="B114" s="3"/>
      <c r="C114" s="3"/>
      <c r="D114" s="3"/>
      <c r="E114" s="28"/>
      <c r="F114" s="28"/>
      <c r="G114" s="28"/>
      <c r="H114" s="28"/>
      <c r="I114" s="28"/>
      <c r="J114" s="28"/>
      <c r="K114" s="28"/>
      <c r="L114" s="28"/>
      <c r="M114" s="28"/>
      <c r="AD114" s="30" t="s">
        <v>533</v>
      </c>
      <c r="AE114" s="30"/>
      <c r="AF114" s="30" t="n">
        <v>32</v>
      </c>
      <c r="AG114" s="30" t="n">
        <v>48</v>
      </c>
      <c r="AH114" s="30" t="n">
        <v>24</v>
      </c>
      <c r="AI114" s="30" t="n">
        <v>20</v>
      </c>
      <c r="AJ114" s="30" t="n">
        <v>44</v>
      </c>
      <c r="AK114" s="30" t="n">
        <v>9</v>
      </c>
      <c r="AL114" s="30" t="n">
        <v>6</v>
      </c>
      <c r="AM114" s="30" t="n">
        <v>28</v>
      </c>
      <c r="AN114" s="30" t="n">
        <v>96</v>
      </c>
      <c r="AO114" s="30" t="n">
        <v>18</v>
      </c>
      <c r="AP114" s="30" t="n">
        <v>11</v>
      </c>
      <c r="AQ114" s="30" t="n">
        <v>18</v>
      </c>
      <c r="AR114" s="30" t="n">
        <v>31</v>
      </c>
      <c r="AS114" s="30" t="n">
        <v>21</v>
      </c>
      <c r="AT114" s="30" t="n">
        <v>9</v>
      </c>
      <c r="AU114" s="30" t="n">
        <v>16</v>
      </c>
      <c r="AV114" s="30" t="n">
        <v>54</v>
      </c>
      <c r="AW114" s="30" t="n">
        <v>16</v>
      </c>
      <c r="AX114" s="30" t="n">
        <v>54</v>
      </c>
      <c r="AY114" s="30" t="n">
        <v>156</v>
      </c>
      <c r="AZ114" s="30" t="n">
        <v>66</v>
      </c>
      <c r="BA114" s="30" t="n">
        <v>38</v>
      </c>
      <c r="BB114" s="30" t="n">
        <v>762</v>
      </c>
      <c r="BC114" s="30" t="n">
        <v>50</v>
      </c>
      <c r="BD114" s="30" t="n">
        <v>174</v>
      </c>
      <c r="BE114" s="30" t="n">
        <v>100</v>
      </c>
      <c r="BF114" s="30" t="n">
        <v>14</v>
      </c>
      <c r="BG114" s="30" t="n">
        <v>128</v>
      </c>
      <c r="BH114" s="30" t="n">
        <v>210</v>
      </c>
      <c r="BI114" s="30" t="n">
        <v>16</v>
      </c>
      <c r="BJ114" s="30" t="n">
        <v>74</v>
      </c>
      <c r="BK114" s="30" t="n">
        <v>1284</v>
      </c>
      <c r="BL114" s="30" t="n">
        <v>64</v>
      </c>
      <c r="BM114" s="30" t="n">
        <v>20</v>
      </c>
      <c r="BN114" s="30" t="n">
        <v>60</v>
      </c>
      <c r="BO114" s="30" t="n">
        <v>66</v>
      </c>
      <c r="BP114" s="30" t="n">
        <v>120</v>
      </c>
      <c r="BQ114" s="30" t="n">
        <v>213</v>
      </c>
      <c r="BR114" s="30" t="n">
        <v>20</v>
      </c>
      <c r="BS114" s="30" t="n">
        <v>244</v>
      </c>
      <c r="BT114" s="30" t="n">
        <v>19</v>
      </c>
      <c r="BU114" s="30" t="n">
        <v>50</v>
      </c>
      <c r="BV114" s="30" t="n">
        <v>48</v>
      </c>
      <c r="BW114" s="30" t="n">
        <v>80</v>
      </c>
      <c r="BX114" s="30" t="n">
        <v>219</v>
      </c>
      <c r="BY114" s="30" t="n">
        <v>160</v>
      </c>
      <c r="BZ114" s="30" t="n">
        <v>86</v>
      </c>
      <c r="CA114" s="30" t="n">
        <v>60</v>
      </c>
      <c r="CB114" s="30" t="n">
        <v>19</v>
      </c>
      <c r="CC114" s="30" t="n">
        <v>0</v>
      </c>
      <c r="CD114" s="30" t="n">
        <v>7</v>
      </c>
      <c r="CE114" s="30" t="n">
        <v>36</v>
      </c>
      <c r="CF114" s="30" t="n">
        <v>0</v>
      </c>
      <c r="CG114" s="30" t="n">
        <v>50</v>
      </c>
      <c r="CH114" s="30" t="n">
        <v>19</v>
      </c>
      <c r="CI114" s="30" t="n">
        <v>100</v>
      </c>
      <c r="CJ114" s="30" t="n">
        <v>0</v>
      </c>
      <c r="CK114" s="30" t="n">
        <v>0</v>
      </c>
      <c r="CL114" s="30" t="n">
        <v>0</v>
      </c>
      <c r="CX114" s="31"/>
      <c r="CZ114" s="32"/>
      <c r="DA114" s="31"/>
      <c r="DB114" s="31"/>
      <c r="DC114" s="31"/>
      <c r="DD114" s="31"/>
      <c r="DE114" s="31"/>
      <c r="DF114" s="31"/>
      <c r="DG114" s="31"/>
      <c r="DK114" s="33"/>
      <c r="DL114" s="31"/>
      <c r="DM114" s="31"/>
      <c r="DN114" s="31"/>
      <c r="DO114" s="31"/>
      <c r="DP114" s="31"/>
      <c r="DQ114" s="31"/>
      <c r="DR114" s="31"/>
      <c r="DU114" s="33"/>
      <c r="DV114" s="31"/>
      <c r="DW114" s="31"/>
      <c r="DX114" s="31"/>
      <c r="DY114" s="31"/>
      <c r="DZ114" s="31"/>
      <c r="EA114" s="31"/>
      <c r="EB114" s="31"/>
      <c r="EE114" s="32"/>
      <c r="EF114" s="31"/>
      <c r="EG114" s="31"/>
      <c r="EH114" s="31"/>
      <c r="EI114" s="31"/>
      <c r="EJ114" s="31"/>
      <c r="EK114" s="31"/>
      <c r="EL114" s="31"/>
      <c r="EO114" s="33"/>
      <c r="EP114" s="31"/>
      <c r="EQ114" s="31"/>
      <c r="ER114" s="31"/>
      <c r="ES114" s="31"/>
      <c r="ET114" s="31"/>
      <c r="EU114" s="31"/>
      <c r="EV114" s="31"/>
      <c r="EY114" s="33"/>
      <c r="EZ114" s="31"/>
      <c r="FA114" s="31"/>
      <c r="FB114" s="31"/>
      <c r="FC114" s="31"/>
      <c r="FD114" s="31"/>
      <c r="FE114" s="31"/>
      <c r="FF114" s="31"/>
      <c r="FI114" s="32"/>
      <c r="FJ114" s="31"/>
      <c r="FK114" s="31"/>
      <c r="FL114" s="31"/>
      <c r="FM114" s="31"/>
      <c r="FN114" s="31"/>
      <c r="FO114" s="31"/>
      <c r="FP114" s="31"/>
      <c r="FS114" s="33"/>
      <c r="FT114" s="31"/>
      <c r="FU114" s="31"/>
      <c r="FV114" s="31"/>
      <c r="FW114" s="31"/>
      <c r="FX114" s="31"/>
      <c r="FY114" s="31"/>
      <c r="FZ114" s="31"/>
      <c r="GC114" s="33"/>
      <c r="GD114" s="31"/>
      <c r="GE114" s="31"/>
      <c r="GF114" s="31"/>
      <c r="GG114" s="31"/>
      <c r="GH114" s="31"/>
      <c r="GI114" s="31"/>
      <c r="GJ114" s="31"/>
      <c r="GM114" s="33"/>
      <c r="GN114" s="31"/>
      <c r="GO114" s="31"/>
      <c r="GP114" s="31"/>
      <c r="GQ114" s="31"/>
      <c r="GR114" s="31"/>
      <c r="GS114" s="31"/>
      <c r="GT114" s="31"/>
    </row>
    <row r="115" customFormat="false" ht="15.8" hidden="false" customHeight="false" outlineLevel="0" collapsed="false">
      <c r="A115" s="3"/>
      <c r="B115" s="3" t="s">
        <v>613</v>
      </c>
      <c r="C115" s="3" t="s">
        <v>674</v>
      </c>
      <c r="D115" s="3"/>
      <c r="E115" s="28" t="n">
        <v>5550</v>
      </c>
      <c r="F115" s="28" t="n">
        <v>32</v>
      </c>
      <c r="G115" s="28" t="n">
        <v>1476</v>
      </c>
      <c r="H115" s="28" t="n">
        <v>1098</v>
      </c>
      <c r="I115" s="28" t="n">
        <v>1650</v>
      </c>
      <c r="J115" s="28" t="n">
        <v>0</v>
      </c>
      <c r="K115" s="28"/>
      <c r="L115" s="28"/>
      <c r="M115" s="28"/>
      <c r="AD115" s="30" t="s">
        <v>534</v>
      </c>
      <c r="AE115" s="30"/>
      <c r="AF115" s="30" t="n">
        <v>1476</v>
      </c>
      <c r="AG115" s="30" t="n">
        <v>1760</v>
      </c>
      <c r="AH115" s="30" t="n">
        <v>930</v>
      </c>
      <c r="AI115" s="30" t="n">
        <v>666</v>
      </c>
      <c r="AJ115" s="30" t="n">
        <v>1728</v>
      </c>
      <c r="AK115" s="30" t="n">
        <v>485</v>
      </c>
      <c r="AL115" s="30" t="n">
        <v>692</v>
      </c>
      <c r="AM115" s="30" t="n">
        <v>1094</v>
      </c>
      <c r="AN115" s="30" t="n">
        <v>2476</v>
      </c>
      <c r="AO115" s="30" t="n">
        <v>683</v>
      </c>
      <c r="AP115" s="30" t="n">
        <v>445</v>
      </c>
      <c r="AQ115" s="30" t="n">
        <v>1218</v>
      </c>
      <c r="AR115" s="30" t="n">
        <v>809</v>
      </c>
      <c r="AS115" s="30" t="n">
        <v>780</v>
      </c>
      <c r="AT115" s="30" t="n">
        <v>292</v>
      </c>
      <c r="AU115" s="30" t="n">
        <v>548</v>
      </c>
      <c r="AV115" s="30" t="n">
        <v>1748</v>
      </c>
      <c r="AW115" s="30" t="n">
        <v>842</v>
      </c>
      <c r="AX115" s="30" t="n">
        <v>1748</v>
      </c>
      <c r="AY115" s="30" t="n">
        <v>3480</v>
      </c>
      <c r="AZ115" s="30" t="n">
        <v>2250</v>
      </c>
      <c r="BA115" s="30" t="n">
        <v>1080</v>
      </c>
      <c r="BB115" s="30" t="n">
        <v>30104</v>
      </c>
      <c r="BC115" s="30" t="n">
        <v>1690</v>
      </c>
      <c r="BD115" s="30" t="n">
        <v>4356</v>
      </c>
      <c r="BE115" s="30" t="n">
        <v>2532</v>
      </c>
      <c r="BF115" s="30" t="n">
        <v>772</v>
      </c>
      <c r="BG115" s="30" t="n">
        <v>4884</v>
      </c>
      <c r="BH115" s="30" t="n">
        <v>5886</v>
      </c>
      <c r="BI115" s="30" t="n">
        <v>712</v>
      </c>
      <c r="BJ115" s="30" t="n">
        <v>2048</v>
      </c>
      <c r="BK115" s="30" t="n">
        <v>55464</v>
      </c>
      <c r="BL115" s="30" t="n">
        <v>1732</v>
      </c>
      <c r="BM115" s="30" t="n">
        <v>801</v>
      </c>
      <c r="BN115" s="30" t="n">
        <v>2310</v>
      </c>
      <c r="BO115" s="30" t="n">
        <v>2421</v>
      </c>
      <c r="BP115" s="30" t="n">
        <v>3016</v>
      </c>
      <c r="BQ115" s="30" t="n">
        <v>6225</v>
      </c>
      <c r="BR115" s="30" t="n">
        <v>876</v>
      </c>
      <c r="BS115" s="30" t="n">
        <v>6417</v>
      </c>
      <c r="BT115" s="30" t="n">
        <v>598</v>
      </c>
      <c r="BU115" s="30" t="n">
        <v>1219</v>
      </c>
      <c r="BV115" s="30" t="n">
        <v>1147</v>
      </c>
      <c r="BW115" s="30" t="n">
        <v>1630</v>
      </c>
      <c r="BX115" s="30" t="n">
        <v>6334</v>
      </c>
      <c r="BY115" s="30" t="n">
        <v>5168</v>
      </c>
      <c r="BZ115" s="30" t="n">
        <v>2424</v>
      </c>
      <c r="CA115" s="30" t="n">
        <v>2272</v>
      </c>
      <c r="CB115" s="30" t="n">
        <v>737</v>
      </c>
      <c r="CC115" s="30" t="n">
        <v>0</v>
      </c>
      <c r="CD115" s="30" t="n">
        <v>289</v>
      </c>
      <c r="CE115" s="30" t="n">
        <v>1350</v>
      </c>
      <c r="CF115" s="30" t="n">
        <v>0</v>
      </c>
      <c r="CG115" s="30" t="n">
        <v>1366</v>
      </c>
      <c r="CH115" s="30" t="n">
        <v>650</v>
      </c>
      <c r="CI115" s="30" t="n">
        <v>1730</v>
      </c>
      <c r="CJ115" s="30" t="n">
        <v>0</v>
      </c>
      <c r="CK115" s="30" t="n">
        <v>0</v>
      </c>
      <c r="CL115" s="30" t="n">
        <v>0</v>
      </c>
      <c r="CM115" s="32"/>
      <c r="CN115" s="32"/>
      <c r="CO115" s="35"/>
      <c r="CP115" s="35"/>
      <c r="CQ115" s="35"/>
      <c r="CR115" s="35"/>
      <c r="CS115" s="35"/>
      <c r="CT115" s="35"/>
      <c r="CU115" s="35"/>
      <c r="CV115" s="32"/>
      <c r="CW115" s="32"/>
      <c r="CX115" s="31"/>
      <c r="CZ115" s="32"/>
      <c r="DA115" s="31"/>
      <c r="DB115" s="31"/>
      <c r="DC115" s="31"/>
      <c r="DD115" s="31"/>
      <c r="DE115" s="31"/>
      <c r="DF115" s="31"/>
      <c r="DG115" s="31"/>
      <c r="DK115" s="33"/>
      <c r="DL115" s="31"/>
      <c r="DM115" s="31"/>
      <c r="DN115" s="31"/>
      <c r="DO115" s="31"/>
      <c r="DP115" s="31"/>
      <c r="DQ115" s="31"/>
      <c r="DR115" s="31"/>
      <c r="DU115" s="33"/>
      <c r="DV115" s="31"/>
      <c r="DW115" s="31"/>
      <c r="DX115" s="31"/>
      <c r="DY115" s="31"/>
      <c r="DZ115" s="31"/>
      <c r="EA115" s="31"/>
      <c r="EB115" s="31"/>
      <c r="EE115" s="32"/>
      <c r="EF115" s="31"/>
      <c r="EG115" s="31"/>
      <c r="EH115" s="31"/>
      <c r="EI115" s="31"/>
      <c r="EJ115" s="31"/>
      <c r="EK115" s="31"/>
      <c r="EL115" s="31"/>
      <c r="EO115" s="33"/>
      <c r="EP115" s="31"/>
      <c r="EQ115" s="31"/>
      <c r="ER115" s="31"/>
      <c r="ES115" s="31"/>
      <c r="ET115" s="31"/>
      <c r="EU115" s="31"/>
      <c r="EV115" s="31"/>
      <c r="EY115" s="33"/>
      <c r="EZ115" s="31"/>
      <c r="FA115" s="31"/>
      <c r="FB115" s="31"/>
      <c r="FC115" s="31"/>
      <c r="FD115" s="31"/>
      <c r="FE115" s="31"/>
      <c r="FF115" s="31"/>
      <c r="FI115" s="32"/>
      <c r="FJ115" s="31"/>
      <c r="FK115" s="31"/>
      <c r="FL115" s="31"/>
      <c r="FM115" s="31"/>
      <c r="FN115" s="31"/>
      <c r="FO115" s="31"/>
      <c r="FP115" s="31"/>
      <c r="FS115" s="33"/>
      <c r="FT115" s="31"/>
      <c r="FU115" s="31"/>
      <c r="FV115" s="31"/>
      <c r="FW115" s="31"/>
      <c r="FX115" s="31"/>
      <c r="FY115" s="31"/>
      <c r="FZ115" s="31"/>
      <c r="GC115" s="33"/>
      <c r="GD115" s="31"/>
      <c r="GE115" s="31"/>
      <c r="GF115" s="31"/>
      <c r="GG115" s="31"/>
      <c r="GH115" s="31"/>
      <c r="GI115" s="31"/>
      <c r="GJ115" s="31"/>
      <c r="GM115" s="33"/>
      <c r="GN115" s="31"/>
      <c r="GO115" s="31"/>
      <c r="GP115" s="31"/>
      <c r="GQ115" s="31"/>
      <c r="GR115" s="31"/>
      <c r="GS115" s="31"/>
      <c r="GT115" s="31"/>
    </row>
    <row r="116" customFormat="false" ht="15.8" hidden="false" customHeight="false" outlineLevel="0" collapsed="false">
      <c r="A116" s="3"/>
      <c r="B116" s="3"/>
      <c r="C116" s="3"/>
      <c r="D116" s="3"/>
      <c r="E116" s="28"/>
      <c r="F116" s="28"/>
      <c r="G116" s="28"/>
      <c r="H116" s="28"/>
      <c r="I116" s="28"/>
      <c r="J116" s="28"/>
      <c r="K116" s="28"/>
      <c r="L116" s="28"/>
      <c r="M116" s="28"/>
      <c r="AD116" s="30" t="s">
        <v>535</v>
      </c>
      <c r="AE116" s="30"/>
      <c r="AF116" s="30" t="n">
        <v>1098</v>
      </c>
      <c r="AG116" s="30" t="n">
        <v>1328</v>
      </c>
      <c r="AH116" s="30" t="n">
        <v>718</v>
      </c>
      <c r="AI116" s="30" t="n">
        <v>510</v>
      </c>
      <c r="AJ116" s="30" t="n">
        <v>1324</v>
      </c>
      <c r="AK116" s="30" t="n">
        <v>387</v>
      </c>
      <c r="AL116" s="30" t="n">
        <v>500</v>
      </c>
      <c r="AM116" s="30" t="n">
        <v>864</v>
      </c>
      <c r="AN116" s="30" t="n">
        <v>1880</v>
      </c>
      <c r="AO116" s="30" t="n">
        <v>491</v>
      </c>
      <c r="AP116" s="30" t="n">
        <v>331</v>
      </c>
      <c r="AQ116" s="30" t="n">
        <v>936</v>
      </c>
      <c r="AR116" s="30" t="n">
        <v>603</v>
      </c>
      <c r="AS116" s="30" t="n">
        <v>639</v>
      </c>
      <c r="AT116" s="30" t="n">
        <v>225</v>
      </c>
      <c r="AU116" s="30" t="n">
        <v>438</v>
      </c>
      <c r="AV116" s="30" t="n">
        <v>1326</v>
      </c>
      <c r="AW116" s="30" t="n">
        <v>634</v>
      </c>
      <c r="AX116" s="30" t="n">
        <v>1326</v>
      </c>
      <c r="AY116" s="30" t="n">
        <v>2562</v>
      </c>
      <c r="AZ116" s="30" t="n">
        <v>1730</v>
      </c>
      <c r="BA116" s="30" t="n">
        <v>832</v>
      </c>
      <c r="BB116" s="30" t="n">
        <v>21864</v>
      </c>
      <c r="BC116" s="30" t="n">
        <v>1332</v>
      </c>
      <c r="BD116" s="30" t="n">
        <v>3204</v>
      </c>
      <c r="BE116" s="30" t="n">
        <v>1868</v>
      </c>
      <c r="BF116" s="30" t="n">
        <v>624</v>
      </c>
      <c r="BG116" s="30" t="n">
        <v>3532</v>
      </c>
      <c r="BH116" s="30" t="n">
        <v>4500</v>
      </c>
      <c r="BI116" s="30" t="n">
        <v>540</v>
      </c>
      <c r="BJ116" s="30" t="n">
        <v>1520</v>
      </c>
      <c r="BK116" s="30" t="n">
        <v>42096</v>
      </c>
      <c r="BL116" s="30" t="n">
        <v>1316</v>
      </c>
      <c r="BM116" s="30" t="n">
        <v>571</v>
      </c>
      <c r="BN116" s="30" t="n">
        <v>1782</v>
      </c>
      <c r="BO116" s="30" t="n">
        <v>1828</v>
      </c>
      <c r="BP116" s="30" t="n">
        <v>2288</v>
      </c>
      <c r="BQ116" s="30" t="n">
        <v>4581</v>
      </c>
      <c r="BR116" s="30" t="n">
        <v>652</v>
      </c>
      <c r="BS116" s="30" t="n">
        <v>4878</v>
      </c>
      <c r="BT116" s="30" t="n">
        <v>434</v>
      </c>
      <c r="BU116" s="30" t="n">
        <v>967</v>
      </c>
      <c r="BV116" s="30" t="n">
        <v>892</v>
      </c>
      <c r="BW116" s="30" t="n">
        <v>1291</v>
      </c>
      <c r="BX116" s="30" t="n">
        <v>4893</v>
      </c>
      <c r="BY116" s="30" t="n">
        <v>3728</v>
      </c>
      <c r="BZ116" s="30" t="n">
        <v>1944</v>
      </c>
      <c r="CA116" s="30" t="n">
        <v>1736</v>
      </c>
      <c r="CB116" s="30" t="n">
        <v>533</v>
      </c>
      <c r="CC116" s="30" t="n">
        <v>0</v>
      </c>
      <c r="CD116" s="30" t="n">
        <v>214</v>
      </c>
      <c r="CE116" s="30" t="n">
        <v>176</v>
      </c>
      <c r="CF116" s="30" t="n">
        <v>0</v>
      </c>
      <c r="CG116" s="30" t="n">
        <v>1098</v>
      </c>
      <c r="CH116" s="30" t="n">
        <v>551</v>
      </c>
      <c r="CI116" s="30" t="n">
        <v>1425</v>
      </c>
      <c r="CJ116" s="30" t="n">
        <v>0</v>
      </c>
      <c r="CK116" s="30" t="n">
        <v>0</v>
      </c>
      <c r="CL116" s="30" t="n">
        <v>0</v>
      </c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1"/>
      <c r="CZ116" s="32"/>
      <c r="DA116" s="31"/>
      <c r="DB116" s="31"/>
      <c r="DC116" s="31"/>
      <c r="DD116" s="31"/>
      <c r="DE116" s="31"/>
      <c r="DF116" s="31"/>
      <c r="DG116" s="31"/>
      <c r="DK116" s="33"/>
      <c r="DL116" s="31"/>
      <c r="DM116" s="31"/>
      <c r="DN116" s="31"/>
      <c r="DO116" s="31"/>
      <c r="DP116" s="31"/>
      <c r="DQ116" s="31"/>
      <c r="DR116" s="31"/>
      <c r="DU116" s="33"/>
      <c r="DV116" s="31"/>
      <c r="DW116" s="31"/>
      <c r="DX116" s="31"/>
      <c r="DY116" s="31"/>
      <c r="DZ116" s="31"/>
      <c r="EA116" s="31"/>
      <c r="EB116" s="31"/>
      <c r="EE116" s="32"/>
      <c r="EF116" s="31"/>
      <c r="EG116" s="31"/>
      <c r="EH116" s="31"/>
      <c r="EI116" s="31"/>
      <c r="EJ116" s="31"/>
      <c r="EK116" s="31"/>
      <c r="EL116" s="31"/>
      <c r="EO116" s="33"/>
      <c r="EP116" s="31"/>
      <c r="EQ116" s="31"/>
      <c r="ER116" s="31"/>
      <c r="ES116" s="31"/>
      <c r="ET116" s="31"/>
      <c r="EU116" s="31"/>
      <c r="EV116" s="31"/>
      <c r="EY116" s="33"/>
      <c r="EZ116" s="31"/>
      <c r="FA116" s="31"/>
      <c r="FB116" s="31"/>
      <c r="FC116" s="31"/>
      <c r="FD116" s="31"/>
      <c r="FE116" s="31"/>
      <c r="FF116" s="31"/>
      <c r="FI116" s="32"/>
      <c r="FJ116" s="31"/>
      <c r="FK116" s="31"/>
      <c r="FL116" s="31"/>
      <c r="FM116" s="31"/>
      <c r="FN116" s="31"/>
      <c r="FO116" s="31"/>
      <c r="FP116" s="31"/>
      <c r="FS116" s="33"/>
      <c r="FT116" s="31"/>
      <c r="FU116" s="31"/>
      <c r="FV116" s="31"/>
      <c r="FW116" s="31"/>
      <c r="FX116" s="31"/>
      <c r="FY116" s="31"/>
      <c r="FZ116" s="31"/>
      <c r="GC116" s="33"/>
      <c r="GD116" s="31"/>
      <c r="GE116" s="31"/>
      <c r="GF116" s="31"/>
      <c r="GG116" s="31"/>
      <c r="GH116" s="31"/>
      <c r="GI116" s="31"/>
      <c r="GJ116" s="31"/>
      <c r="GM116" s="33"/>
      <c r="GN116" s="31"/>
      <c r="GO116" s="31"/>
      <c r="GP116" s="31"/>
      <c r="GQ116" s="31"/>
      <c r="GR116" s="31"/>
      <c r="GS116" s="31"/>
      <c r="GT116" s="31"/>
    </row>
    <row r="117" customFormat="false" ht="15.8" hidden="false" customHeight="false" outlineLevel="0" collapsed="false">
      <c r="A117" s="3"/>
      <c r="B117" s="3" t="s">
        <v>675</v>
      </c>
      <c r="C117" s="3" t="s">
        <v>676</v>
      </c>
      <c r="D117" s="3"/>
      <c r="E117" s="28" t="n">
        <v>6128</v>
      </c>
      <c r="F117" s="28" t="n">
        <v>72</v>
      </c>
      <c r="G117" s="28" t="n">
        <v>1712</v>
      </c>
      <c r="H117" s="28" t="n">
        <v>1280</v>
      </c>
      <c r="I117" s="28" t="n">
        <v>960</v>
      </c>
      <c r="J117" s="28" t="n">
        <v>0</v>
      </c>
      <c r="K117" s="28"/>
      <c r="L117" s="28"/>
      <c r="M117" s="28"/>
      <c r="AD117" s="30" t="s">
        <v>536</v>
      </c>
      <c r="AE117" s="30"/>
      <c r="AF117" s="30" t="n">
        <v>1650</v>
      </c>
      <c r="AG117" s="30" t="n">
        <v>996</v>
      </c>
      <c r="AH117" s="30" t="n">
        <v>1077</v>
      </c>
      <c r="AI117" s="30" t="n">
        <v>765</v>
      </c>
      <c r="AJ117" s="30" t="n">
        <v>996</v>
      </c>
      <c r="AK117" s="30" t="n">
        <v>1164</v>
      </c>
      <c r="AL117" s="30" t="n">
        <v>753</v>
      </c>
      <c r="AM117" s="30" t="n">
        <v>1296</v>
      </c>
      <c r="AN117" s="30" t="n">
        <v>1410</v>
      </c>
      <c r="AO117" s="30" t="n">
        <v>1473</v>
      </c>
      <c r="AP117" s="30" t="n">
        <v>993</v>
      </c>
      <c r="AQ117" s="30" t="n">
        <v>1404</v>
      </c>
      <c r="AR117" s="30" t="n">
        <v>1809</v>
      </c>
      <c r="AS117" s="30" t="n">
        <v>639</v>
      </c>
      <c r="AT117" s="30" t="n">
        <v>337.5</v>
      </c>
      <c r="AU117" s="30" t="n">
        <v>657</v>
      </c>
      <c r="AV117" s="30" t="n">
        <v>1989</v>
      </c>
      <c r="AW117" s="30" t="n">
        <v>951</v>
      </c>
      <c r="AX117" s="30" t="n">
        <v>1989</v>
      </c>
      <c r="AY117" s="30" t="n">
        <v>1281</v>
      </c>
      <c r="AZ117" s="30" t="n">
        <v>2598</v>
      </c>
      <c r="BA117" s="30" t="n">
        <v>1248</v>
      </c>
      <c r="BB117" s="30" t="n">
        <v>5436</v>
      </c>
      <c r="BC117" s="30" t="n">
        <v>1998</v>
      </c>
      <c r="BD117" s="30" t="n">
        <v>3204</v>
      </c>
      <c r="BE117" s="30" t="n">
        <v>1401</v>
      </c>
      <c r="BF117" s="30" t="n">
        <v>936</v>
      </c>
      <c r="BG117" s="30" t="n">
        <v>2649</v>
      </c>
      <c r="BH117" s="30" t="n">
        <v>2250</v>
      </c>
      <c r="BI117" s="30" t="n">
        <v>1620</v>
      </c>
      <c r="BJ117" s="30" t="n">
        <v>2280</v>
      </c>
      <c r="BK117" s="30" t="n">
        <v>5973</v>
      </c>
      <c r="BL117" s="30" t="n">
        <v>987</v>
      </c>
      <c r="BM117" s="30" t="n">
        <v>1713</v>
      </c>
      <c r="BN117" s="30" t="n">
        <v>2673</v>
      </c>
      <c r="BO117" s="30" t="n">
        <v>3342</v>
      </c>
      <c r="BP117" s="30" t="n">
        <v>1716</v>
      </c>
      <c r="BQ117" s="30" t="n">
        <v>13725</v>
      </c>
      <c r="BR117" s="30" t="n">
        <v>1956</v>
      </c>
      <c r="BS117" s="30" t="n">
        <v>14634</v>
      </c>
      <c r="BT117" s="30" t="n">
        <v>1302</v>
      </c>
      <c r="BU117" s="30" t="n">
        <v>2907</v>
      </c>
      <c r="BV117" s="30" t="n">
        <v>2682</v>
      </c>
      <c r="BW117" s="30" t="n">
        <v>3873</v>
      </c>
      <c r="BX117" s="30" t="n">
        <v>6240</v>
      </c>
      <c r="BY117" s="30" t="n">
        <v>1398</v>
      </c>
      <c r="BZ117" s="30" t="n">
        <v>2916</v>
      </c>
      <c r="CA117" s="30" t="n">
        <v>1302</v>
      </c>
      <c r="CB117" s="30" t="n">
        <v>1599</v>
      </c>
      <c r="CC117" s="30" t="n">
        <v>0</v>
      </c>
      <c r="CD117" s="30" t="n">
        <v>645</v>
      </c>
      <c r="CE117" s="30" t="n">
        <v>531</v>
      </c>
      <c r="CF117" s="30" t="n">
        <v>0</v>
      </c>
      <c r="CG117" s="30" t="n">
        <v>1650</v>
      </c>
      <c r="CH117" s="30" t="n">
        <v>1653</v>
      </c>
      <c r="CI117" s="30" t="n">
        <v>858</v>
      </c>
      <c r="CJ117" s="30" t="n">
        <v>0</v>
      </c>
      <c r="CK117" s="30" t="n">
        <v>0</v>
      </c>
      <c r="CL117" s="30" t="n">
        <v>0</v>
      </c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1"/>
      <c r="CZ117" s="32"/>
      <c r="DA117" s="31"/>
      <c r="DB117" s="31"/>
      <c r="DC117" s="31"/>
      <c r="DD117" s="31"/>
      <c r="DE117" s="31"/>
      <c r="DF117" s="31"/>
      <c r="DG117" s="31"/>
      <c r="DK117" s="33"/>
      <c r="DL117" s="31"/>
      <c r="DM117" s="31"/>
      <c r="DN117" s="31"/>
      <c r="DO117" s="31"/>
      <c r="DP117" s="31"/>
      <c r="DQ117" s="31"/>
      <c r="DR117" s="31"/>
      <c r="DU117" s="33"/>
      <c r="DV117" s="31"/>
      <c r="DW117" s="31"/>
      <c r="DX117" s="31"/>
      <c r="DY117" s="31"/>
      <c r="DZ117" s="31"/>
      <c r="EA117" s="31"/>
      <c r="EB117" s="31"/>
      <c r="EE117" s="32"/>
      <c r="EF117" s="31"/>
      <c r="EG117" s="31"/>
      <c r="EH117" s="31"/>
      <c r="EI117" s="31"/>
      <c r="EJ117" s="31"/>
      <c r="EK117" s="31"/>
      <c r="EL117" s="31"/>
      <c r="EO117" s="33"/>
      <c r="EP117" s="31"/>
      <c r="EQ117" s="31"/>
      <c r="ER117" s="31"/>
      <c r="ES117" s="31"/>
      <c r="ET117" s="31"/>
      <c r="EU117" s="31"/>
      <c r="EV117" s="31"/>
      <c r="EY117" s="33"/>
      <c r="EZ117" s="31"/>
      <c r="FA117" s="31"/>
      <c r="FB117" s="31"/>
      <c r="FC117" s="31"/>
      <c r="FD117" s="31"/>
      <c r="FE117" s="31"/>
      <c r="FF117" s="31"/>
      <c r="FI117" s="32"/>
      <c r="FJ117" s="31"/>
      <c r="FK117" s="31"/>
      <c r="FL117" s="31"/>
      <c r="FM117" s="31"/>
      <c r="FN117" s="31"/>
      <c r="FO117" s="31"/>
      <c r="FP117" s="31"/>
      <c r="FS117" s="33"/>
      <c r="FT117" s="31"/>
      <c r="FU117" s="31"/>
      <c r="FV117" s="31"/>
      <c r="FW117" s="31"/>
      <c r="FX117" s="31"/>
      <c r="FY117" s="31"/>
      <c r="FZ117" s="31"/>
      <c r="GC117" s="33"/>
      <c r="GD117" s="31"/>
      <c r="GE117" s="31"/>
      <c r="GF117" s="31"/>
      <c r="GG117" s="31"/>
      <c r="GH117" s="31"/>
      <c r="GI117" s="31"/>
      <c r="GJ117" s="31"/>
      <c r="GM117" s="33"/>
      <c r="GN117" s="31"/>
      <c r="GO117" s="31"/>
      <c r="GP117" s="31"/>
      <c r="GQ117" s="31"/>
      <c r="GR117" s="31"/>
      <c r="GS117" s="31"/>
      <c r="GT117" s="31"/>
    </row>
    <row r="118" customFormat="false" ht="15.8" hidden="false" customHeight="false" outlineLevel="0" collapsed="false">
      <c r="A118" s="3"/>
      <c r="B118" s="3"/>
      <c r="C118" s="3"/>
      <c r="D118" s="3"/>
      <c r="E118" s="28"/>
      <c r="F118" s="28"/>
      <c r="G118" s="28"/>
      <c r="H118" s="28"/>
      <c r="I118" s="28"/>
      <c r="J118" s="28"/>
      <c r="K118" s="28"/>
      <c r="L118" s="28"/>
      <c r="M118" s="28"/>
      <c r="AD118" s="30" t="s">
        <v>537</v>
      </c>
      <c r="AE118" s="30"/>
      <c r="AF118" s="30" t="n">
        <v>0</v>
      </c>
      <c r="AG118" s="30" t="n">
        <v>0</v>
      </c>
      <c r="AH118" s="30" t="n">
        <v>0</v>
      </c>
      <c r="AI118" s="30" t="n">
        <v>0</v>
      </c>
      <c r="AJ118" s="30" t="n">
        <v>0</v>
      </c>
      <c r="AK118" s="30" t="n">
        <v>0</v>
      </c>
      <c r="AL118" s="30" t="n">
        <v>0</v>
      </c>
      <c r="AM118" s="30" t="n">
        <v>0</v>
      </c>
      <c r="AN118" s="30" t="n">
        <v>0</v>
      </c>
      <c r="AO118" s="30" t="n">
        <v>0</v>
      </c>
      <c r="AP118" s="30" t="n">
        <v>0</v>
      </c>
      <c r="AQ118" s="30" t="n">
        <v>0</v>
      </c>
      <c r="AR118" s="30" t="n">
        <v>4</v>
      </c>
      <c r="AS118" s="30" t="n">
        <v>0</v>
      </c>
      <c r="AT118" s="30" t="n">
        <v>1</v>
      </c>
      <c r="AU118" s="30" t="n">
        <v>0</v>
      </c>
      <c r="AV118" s="30" t="n">
        <v>0</v>
      </c>
      <c r="AW118" s="30" t="n">
        <v>0</v>
      </c>
      <c r="AX118" s="30" t="n">
        <v>0</v>
      </c>
      <c r="AY118" s="30" t="n">
        <v>0</v>
      </c>
      <c r="AZ118" s="30" t="n">
        <v>4</v>
      </c>
      <c r="BA118" s="30" t="n">
        <v>0</v>
      </c>
      <c r="BB118" s="30" t="n">
        <v>0</v>
      </c>
      <c r="BC118" s="30" t="n">
        <v>0</v>
      </c>
      <c r="BD118" s="30" t="n">
        <v>30</v>
      </c>
      <c r="BE118" s="30" t="n">
        <v>0</v>
      </c>
      <c r="BF118" s="30" t="n">
        <v>0</v>
      </c>
      <c r="BG118" s="30" t="n">
        <v>0</v>
      </c>
      <c r="BH118" s="30" t="n">
        <v>0</v>
      </c>
      <c r="BI118" s="30" t="n">
        <v>0</v>
      </c>
      <c r="BJ118" s="30" t="n">
        <v>0</v>
      </c>
      <c r="BK118" s="30" t="n">
        <v>0</v>
      </c>
      <c r="BL118" s="30" t="n">
        <v>0</v>
      </c>
      <c r="BM118" s="30" t="n">
        <v>0</v>
      </c>
      <c r="BN118" s="30" t="n">
        <v>2</v>
      </c>
      <c r="BO118" s="30" t="n">
        <v>0</v>
      </c>
      <c r="BP118" s="30" t="n">
        <v>0</v>
      </c>
      <c r="BQ118" s="30" t="n">
        <v>66</v>
      </c>
      <c r="BR118" s="30" t="n">
        <v>0</v>
      </c>
      <c r="BS118" s="30" t="n">
        <v>32</v>
      </c>
      <c r="BT118" s="30" t="n">
        <v>0</v>
      </c>
      <c r="BU118" s="30" t="n">
        <v>3</v>
      </c>
      <c r="BV118" s="30" t="n">
        <v>3</v>
      </c>
      <c r="BW118" s="30" t="n">
        <v>2</v>
      </c>
      <c r="BX118" s="30" t="n">
        <v>0</v>
      </c>
      <c r="BY118" s="30" t="n">
        <v>0</v>
      </c>
      <c r="BZ118" s="30" t="n">
        <v>0</v>
      </c>
      <c r="CA118" s="30" t="n">
        <v>0</v>
      </c>
      <c r="CB118" s="30" t="n">
        <v>0</v>
      </c>
      <c r="CC118" s="30" t="n">
        <v>0</v>
      </c>
      <c r="CD118" s="30" t="n">
        <v>0</v>
      </c>
      <c r="CE118" s="30" t="n">
        <v>0</v>
      </c>
      <c r="CF118" s="30" t="n">
        <v>0</v>
      </c>
      <c r="CG118" s="30" t="n">
        <v>0</v>
      </c>
      <c r="CH118" s="30" t="n">
        <v>0</v>
      </c>
      <c r="CI118" s="30" t="n">
        <v>0</v>
      </c>
      <c r="CJ118" s="30" t="n">
        <v>0</v>
      </c>
      <c r="CK118" s="30" t="n">
        <v>0</v>
      </c>
      <c r="CL118" s="30" t="n">
        <v>0</v>
      </c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1"/>
      <c r="CZ118" s="32"/>
      <c r="DA118" s="31"/>
      <c r="DB118" s="31"/>
      <c r="DC118" s="31"/>
      <c r="DD118" s="31"/>
      <c r="DE118" s="31"/>
      <c r="DF118" s="31"/>
      <c r="DG118" s="31"/>
      <c r="DK118" s="33"/>
      <c r="DL118" s="31"/>
      <c r="DM118" s="31"/>
      <c r="DN118" s="31"/>
      <c r="DO118" s="31"/>
      <c r="DP118" s="31"/>
      <c r="DQ118" s="31"/>
      <c r="DR118" s="31"/>
      <c r="DU118" s="33"/>
      <c r="DV118" s="31"/>
      <c r="DW118" s="31"/>
      <c r="DX118" s="31"/>
      <c r="DY118" s="31"/>
      <c r="DZ118" s="31"/>
      <c r="EA118" s="31"/>
      <c r="EB118" s="31"/>
      <c r="EE118" s="32"/>
      <c r="EF118" s="31"/>
      <c r="EG118" s="31"/>
      <c r="EH118" s="31"/>
      <c r="EI118" s="31"/>
      <c r="EJ118" s="31"/>
      <c r="EK118" s="31"/>
      <c r="EL118" s="31"/>
      <c r="EO118" s="33"/>
      <c r="EP118" s="31"/>
      <c r="EQ118" s="31"/>
      <c r="ER118" s="31"/>
      <c r="ES118" s="31"/>
      <c r="ET118" s="31"/>
      <c r="EU118" s="31"/>
      <c r="EV118" s="31"/>
      <c r="EY118" s="33"/>
      <c r="EZ118" s="31"/>
      <c r="FA118" s="31"/>
      <c r="FB118" s="31"/>
      <c r="FC118" s="31"/>
      <c r="FD118" s="31"/>
      <c r="FE118" s="31"/>
      <c r="FF118" s="31"/>
      <c r="FI118" s="32"/>
      <c r="FJ118" s="31"/>
      <c r="FK118" s="31"/>
      <c r="FL118" s="31"/>
      <c r="FM118" s="31"/>
      <c r="FN118" s="31"/>
      <c r="FO118" s="31"/>
      <c r="FP118" s="31"/>
      <c r="FS118" s="33"/>
      <c r="FT118" s="31"/>
      <c r="FU118" s="31"/>
      <c r="FV118" s="31"/>
      <c r="FW118" s="31"/>
      <c r="FX118" s="31"/>
      <c r="FY118" s="31"/>
      <c r="FZ118" s="31"/>
      <c r="GC118" s="33"/>
      <c r="GD118" s="31"/>
      <c r="GE118" s="31"/>
      <c r="GF118" s="31"/>
      <c r="GG118" s="31"/>
      <c r="GH118" s="31"/>
      <c r="GI118" s="31"/>
      <c r="GJ118" s="31"/>
      <c r="GM118" s="33"/>
      <c r="GN118" s="31"/>
      <c r="GO118" s="31"/>
      <c r="GP118" s="31"/>
      <c r="GQ118" s="31"/>
      <c r="GR118" s="31"/>
      <c r="GS118" s="31"/>
      <c r="GT118" s="31"/>
    </row>
    <row r="119" customFormat="false" ht="15.8" hidden="false" customHeight="false" outlineLevel="0" collapsed="false">
      <c r="A119" s="3"/>
      <c r="B119" s="3" t="s">
        <v>614</v>
      </c>
      <c r="C119" s="3" t="s">
        <v>677</v>
      </c>
      <c r="D119" s="3"/>
      <c r="E119" s="28" t="n">
        <v>6584</v>
      </c>
      <c r="F119" s="28" t="n">
        <v>48</v>
      </c>
      <c r="G119" s="28" t="n">
        <v>1760</v>
      </c>
      <c r="H119" s="28" t="n">
        <v>1328</v>
      </c>
      <c r="I119" s="28" t="n">
        <v>996</v>
      </c>
      <c r="J119" s="28" t="n">
        <v>0</v>
      </c>
      <c r="K119" s="28"/>
      <c r="L119" s="28"/>
      <c r="M119" s="28"/>
      <c r="AD119" s="30" t="s">
        <v>544</v>
      </c>
      <c r="AE119" s="30"/>
      <c r="AF119" s="30" t="n">
        <v>0</v>
      </c>
      <c r="AG119" s="30" t="n">
        <v>0</v>
      </c>
      <c r="AH119" s="30" t="n">
        <v>0</v>
      </c>
      <c r="AI119" s="30" t="n">
        <v>0</v>
      </c>
      <c r="AJ119" s="30" t="n">
        <v>0</v>
      </c>
      <c r="AK119" s="30" t="n">
        <v>0</v>
      </c>
      <c r="AL119" s="30" t="n">
        <v>0</v>
      </c>
      <c r="AM119" s="30" t="n">
        <v>0</v>
      </c>
      <c r="AN119" s="30" t="n">
        <v>0</v>
      </c>
      <c r="AO119" s="30" t="n">
        <v>0</v>
      </c>
      <c r="AP119" s="30" t="n">
        <v>0</v>
      </c>
      <c r="AQ119" s="30" t="n">
        <v>0</v>
      </c>
      <c r="AR119" s="30" t="n">
        <v>0</v>
      </c>
      <c r="AS119" s="30" t="n">
        <v>0</v>
      </c>
      <c r="AT119" s="30" t="n">
        <v>0</v>
      </c>
      <c r="AU119" s="30" t="n">
        <v>0</v>
      </c>
      <c r="AV119" s="30" t="n">
        <v>0</v>
      </c>
      <c r="AW119" s="30" t="n">
        <v>0</v>
      </c>
      <c r="AX119" s="30" t="n">
        <v>0</v>
      </c>
      <c r="AY119" s="30" t="n">
        <v>0</v>
      </c>
      <c r="AZ119" s="30" t="n">
        <v>0</v>
      </c>
      <c r="BA119" s="30" t="n">
        <v>0</v>
      </c>
      <c r="BB119" s="30" t="n">
        <v>0</v>
      </c>
      <c r="BC119" s="30" t="n">
        <v>0</v>
      </c>
      <c r="BD119" s="30" t="n">
        <v>0.037037037037037</v>
      </c>
      <c r="BE119" s="30" t="n">
        <v>0</v>
      </c>
      <c r="BF119" s="30" t="n">
        <v>0</v>
      </c>
      <c r="BG119" s="30" t="n">
        <v>0</v>
      </c>
      <c r="BH119" s="30" t="n">
        <v>0</v>
      </c>
      <c r="BI119" s="30" t="n">
        <v>0</v>
      </c>
      <c r="BJ119" s="30" t="n">
        <v>0</v>
      </c>
      <c r="BK119" s="30" t="n">
        <v>0</v>
      </c>
      <c r="BL119" s="30" t="n">
        <v>0</v>
      </c>
      <c r="BM119" s="30" t="n">
        <v>0.037037037037037</v>
      </c>
      <c r="BN119" s="30" t="n">
        <v>0</v>
      </c>
      <c r="BO119" s="30" t="n">
        <v>0</v>
      </c>
      <c r="BP119" s="30" t="n">
        <v>0.151851851851852</v>
      </c>
      <c r="BQ119" s="30" t="n">
        <v>0.240740740740741</v>
      </c>
      <c r="BR119" s="30" t="n">
        <v>0</v>
      </c>
      <c r="BS119" s="30" t="n">
        <v>0.148148148148148</v>
      </c>
      <c r="BT119" s="30" t="n">
        <v>0.00925925925925926</v>
      </c>
      <c r="BU119" s="30" t="n">
        <v>0.077720207253886</v>
      </c>
      <c r="BV119" s="30" t="n">
        <v>0</v>
      </c>
      <c r="BW119" s="30" t="n">
        <v>0.0906735751295337</v>
      </c>
      <c r="BX119" s="30" t="n">
        <v>0.12962962962963</v>
      </c>
      <c r="BY119" s="30" t="n">
        <v>0</v>
      </c>
      <c r="BZ119" s="30" t="n">
        <v>0.2</v>
      </c>
      <c r="CA119" s="30" t="n">
        <v>0</v>
      </c>
      <c r="CB119" s="30" t="n">
        <v>0</v>
      </c>
      <c r="CC119" s="30" t="n">
        <v>0</v>
      </c>
      <c r="CD119" s="34" t="n">
        <v>0</v>
      </c>
      <c r="CE119" s="30" t="n">
        <v>0</v>
      </c>
      <c r="CF119" s="30" t="n">
        <v>0</v>
      </c>
      <c r="CG119" s="30" t="n">
        <v>0.184615384615385</v>
      </c>
      <c r="CH119" s="30" t="n">
        <v>0.184615384615385</v>
      </c>
      <c r="CI119" s="30" t="n">
        <v>0.184615384615385</v>
      </c>
      <c r="CJ119" s="30" t="n">
        <v>1.8E-005</v>
      </c>
      <c r="CK119" s="30" t="n">
        <v>0</v>
      </c>
      <c r="CL119" s="30" t="n">
        <v>1.8E-005</v>
      </c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1"/>
      <c r="CZ119" s="32"/>
      <c r="DA119" s="31"/>
      <c r="DB119" s="31"/>
      <c r="DC119" s="31"/>
      <c r="DD119" s="31"/>
      <c r="DE119" s="31"/>
      <c r="DF119" s="31"/>
      <c r="DG119" s="31"/>
      <c r="DK119" s="33"/>
      <c r="DL119" s="31"/>
      <c r="DM119" s="31"/>
      <c r="DN119" s="31"/>
      <c r="DO119" s="31"/>
      <c r="DP119" s="31"/>
      <c r="DQ119" s="31"/>
      <c r="DR119" s="31"/>
      <c r="DU119" s="33"/>
      <c r="DV119" s="31"/>
      <c r="DW119" s="31"/>
      <c r="DX119" s="31"/>
      <c r="DY119" s="31"/>
      <c r="DZ119" s="31"/>
      <c r="EA119" s="31"/>
      <c r="EB119" s="31"/>
      <c r="EE119" s="32"/>
      <c r="EF119" s="31"/>
      <c r="EG119" s="31"/>
      <c r="EH119" s="31"/>
      <c r="EI119" s="31"/>
      <c r="EJ119" s="31"/>
      <c r="EK119" s="31"/>
      <c r="EL119" s="31"/>
      <c r="EO119" s="33"/>
      <c r="EP119" s="31"/>
      <c r="EQ119" s="31"/>
      <c r="ER119" s="31"/>
      <c r="ES119" s="31"/>
      <c r="ET119" s="31"/>
      <c r="EU119" s="31"/>
      <c r="EV119" s="31"/>
      <c r="EY119" s="33"/>
      <c r="EZ119" s="31"/>
      <c r="FA119" s="31"/>
      <c r="FB119" s="31"/>
      <c r="FC119" s="31"/>
      <c r="FD119" s="31"/>
      <c r="FE119" s="31"/>
      <c r="FF119" s="31"/>
      <c r="FI119" s="32"/>
      <c r="FJ119" s="31"/>
      <c r="FK119" s="31"/>
      <c r="FL119" s="31"/>
      <c r="FM119" s="31"/>
      <c r="FN119" s="31"/>
      <c r="FO119" s="31"/>
      <c r="FP119" s="31"/>
      <c r="FS119" s="33"/>
      <c r="FT119" s="31"/>
      <c r="FU119" s="31"/>
      <c r="FV119" s="31"/>
      <c r="FW119" s="31"/>
      <c r="FX119" s="31"/>
      <c r="FY119" s="31"/>
      <c r="FZ119" s="31"/>
      <c r="GC119" s="33"/>
      <c r="GD119" s="31"/>
      <c r="GE119" s="31"/>
      <c r="GF119" s="31"/>
      <c r="GG119" s="31"/>
      <c r="GH119" s="31"/>
      <c r="GI119" s="31"/>
      <c r="GJ119" s="31"/>
      <c r="GM119" s="33"/>
      <c r="GN119" s="31"/>
      <c r="GO119" s="31"/>
      <c r="GP119" s="31"/>
      <c r="GQ119" s="31"/>
      <c r="GR119" s="31"/>
      <c r="GS119" s="31"/>
      <c r="GT119" s="31"/>
    </row>
    <row r="120" customFormat="false" ht="15.8" hidden="false" customHeight="false" outlineLevel="0" collapsed="false">
      <c r="A120" s="3"/>
      <c r="B120" s="3"/>
      <c r="C120" s="3"/>
      <c r="D120" s="3"/>
      <c r="E120" s="28"/>
      <c r="F120" s="28"/>
      <c r="G120" s="28"/>
      <c r="H120" s="28"/>
      <c r="I120" s="28"/>
      <c r="J120" s="28"/>
      <c r="K120" s="28"/>
      <c r="L120" s="28"/>
      <c r="M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31"/>
      <c r="CZ120" s="32"/>
      <c r="DA120" s="31"/>
      <c r="DB120" s="31"/>
      <c r="DC120" s="31"/>
      <c r="DD120" s="31"/>
      <c r="DE120" s="31"/>
      <c r="DF120" s="31"/>
      <c r="DG120" s="31"/>
      <c r="DK120" s="33"/>
      <c r="DL120" s="31"/>
      <c r="DM120" s="31"/>
      <c r="DN120" s="31"/>
      <c r="DO120" s="31"/>
      <c r="DP120" s="31"/>
      <c r="DQ120" s="31"/>
      <c r="DR120" s="31"/>
      <c r="DU120" s="33"/>
      <c r="DV120" s="31"/>
      <c r="DW120" s="31"/>
      <c r="DX120" s="31"/>
      <c r="DY120" s="31"/>
      <c r="DZ120" s="31"/>
      <c r="EA120" s="31"/>
      <c r="EB120" s="31"/>
      <c r="EE120" s="32"/>
      <c r="EF120" s="31"/>
      <c r="EG120" s="31"/>
      <c r="EH120" s="31"/>
      <c r="EI120" s="31"/>
      <c r="EJ120" s="31"/>
      <c r="EK120" s="31"/>
      <c r="EL120" s="31"/>
      <c r="EO120" s="33"/>
      <c r="EP120" s="31"/>
      <c r="EQ120" s="31"/>
      <c r="ER120" s="31"/>
      <c r="ES120" s="31"/>
      <c r="ET120" s="31"/>
      <c r="EU120" s="31"/>
      <c r="EV120" s="31"/>
      <c r="EY120" s="33"/>
      <c r="EZ120" s="31"/>
      <c r="FA120" s="31"/>
      <c r="FB120" s="31"/>
      <c r="FC120" s="31"/>
      <c r="FD120" s="31"/>
      <c r="FE120" s="31"/>
      <c r="FF120" s="31"/>
      <c r="FI120" s="32"/>
      <c r="FJ120" s="31"/>
      <c r="FK120" s="31"/>
      <c r="FL120" s="31"/>
      <c r="FM120" s="31"/>
      <c r="FN120" s="31"/>
      <c r="FO120" s="31"/>
      <c r="FP120" s="31"/>
      <c r="FS120" s="33"/>
      <c r="FT120" s="31"/>
      <c r="FU120" s="31"/>
      <c r="FV120" s="31"/>
      <c r="FW120" s="31"/>
      <c r="FX120" s="31"/>
      <c r="FY120" s="31"/>
      <c r="FZ120" s="31"/>
      <c r="GC120" s="33"/>
      <c r="GD120" s="31"/>
      <c r="GE120" s="31"/>
      <c r="GF120" s="31"/>
      <c r="GG120" s="31"/>
      <c r="GH120" s="31"/>
      <c r="GI120" s="31"/>
      <c r="GJ120" s="31"/>
      <c r="GM120" s="33"/>
      <c r="GN120" s="31"/>
      <c r="GO120" s="31"/>
      <c r="GP120" s="31"/>
      <c r="GQ120" s="31"/>
      <c r="GR120" s="31"/>
      <c r="GS120" s="31"/>
      <c r="GT120" s="31"/>
    </row>
    <row r="121" customFormat="false" ht="15.8" hidden="false" customHeight="false" outlineLevel="0" collapsed="false">
      <c r="A121" s="3"/>
      <c r="B121" s="3" t="s">
        <v>615</v>
      </c>
      <c r="C121" s="3" t="s">
        <v>678</v>
      </c>
      <c r="D121" s="3"/>
      <c r="E121" s="28" t="n">
        <v>3492</v>
      </c>
      <c r="F121" s="28" t="n">
        <v>24</v>
      </c>
      <c r="G121" s="28" t="n">
        <v>930</v>
      </c>
      <c r="H121" s="28" t="n">
        <v>718</v>
      </c>
      <c r="I121" s="28" t="n">
        <v>1077</v>
      </c>
      <c r="J121" s="28" t="n">
        <v>0</v>
      </c>
      <c r="K121" s="28"/>
      <c r="L121" s="28"/>
      <c r="M121" s="28"/>
      <c r="O121" s="36"/>
      <c r="S121" s="36" t="s">
        <v>679</v>
      </c>
      <c r="X121" s="36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31"/>
      <c r="CZ121" s="32"/>
      <c r="DA121" s="31"/>
      <c r="DB121" s="31"/>
      <c r="DC121" s="31"/>
      <c r="DD121" s="31"/>
      <c r="DE121" s="31"/>
      <c r="DF121" s="31"/>
      <c r="DG121" s="31"/>
      <c r="DK121" s="33"/>
      <c r="DL121" s="31"/>
      <c r="DM121" s="31"/>
      <c r="DN121" s="31"/>
      <c r="DO121" s="31"/>
      <c r="DP121" s="31"/>
      <c r="DQ121" s="31"/>
      <c r="DR121" s="31"/>
      <c r="DU121" s="33"/>
      <c r="DV121" s="31"/>
      <c r="DW121" s="31"/>
      <c r="DX121" s="31"/>
      <c r="DY121" s="31"/>
      <c r="DZ121" s="31"/>
      <c r="EA121" s="31"/>
      <c r="EB121" s="31"/>
      <c r="EE121" s="32"/>
      <c r="EF121" s="31"/>
      <c r="EG121" s="31"/>
      <c r="EH121" s="31"/>
      <c r="EI121" s="31"/>
      <c r="EJ121" s="31"/>
      <c r="EK121" s="31"/>
      <c r="EL121" s="31"/>
      <c r="EO121" s="33"/>
      <c r="EP121" s="31"/>
      <c r="EQ121" s="31"/>
      <c r="ER121" s="31"/>
      <c r="ES121" s="31"/>
      <c r="ET121" s="31"/>
      <c r="EU121" s="31"/>
      <c r="EV121" s="31"/>
      <c r="EY121" s="33"/>
      <c r="EZ121" s="31"/>
      <c r="FA121" s="31"/>
      <c r="FB121" s="31"/>
      <c r="FC121" s="31"/>
      <c r="FD121" s="31"/>
      <c r="FE121" s="31"/>
      <c r="FF121" s="31"/>
      <c r="FI121" s="32"/>
      <c r="FJ121" s="31"/>
      <c r="FK121" s="31"/>
      <c r="FL121" s="31"/>
      <c r="FM121" s="31"/>
      <c r="FN121" s="31"/>
      <c r="FO121" s="31"/>
      <c r="FP121" s="31"/>
      <c r="FS121" s="33"/>
      <c r="FT121" s="31"/>
      <c r="FU121" s="31"/>
      <c r="FV121" s="31"/>
      <c r="FW121" s="31"/>
      <c r="FX121" s="31"/>
      <c r="FY121" s="31"/>
      <c r="FZ121" s="31"/>
      <c r="GC121" s="33"/>
      <c r="GD121" s="31"/>
      <c r="GE121" s="31"/>
      <c r="GF121" s="31"/>
      <c r="GG121" s="31"/>
      <c r="GH121" s="31"/>
      <c r="GI121" s="31"/>
      <c r="GJ121" s="31"/>
      <c r="GM121" s="33"/>
      <c r="GN121" s="31"/>
      <c r="GO121" s="31"/>
      <c r="GP121" s="31"/>
      <c r="GQ121" s="31"/>
      <c r="GR121" s="31"/>
      <c r="GS121" s="31"/>
      <c r="GT121" s="31"/>
    </row>
    <row r="122" customFormat="false" ht="15.8" hidden="false" customHeight="false" outlineLevel="0" collapsed="false">
      <c r="A122" s="3"/>
      <c r="B122" s="3"/>
      <c r="C122" s="3"/>
      <c r="D122" s="3"/>
      <c r="E122" s="28"/>
      <c r="F122" s="28"/>
      <c r="G122" s="28"/>
      <c r="H122" s="28"/>
      <c r="I122" s="28"/>
      <c r="J122" s="28"/>
      <c r="K122" s="28"/>
      <c r="L122" s="28"/>
      <c r="M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37"/>
      <c r="CN122" s="28"/>
      <c r="CO122" s="28"/>
      <c r="CP122" s="28"/>
      <c r="CQ122" s="28"/>
      <c r="CR122" s="28"/>
      <c r="CS122" s="28"/>
      <c r="CT122" s="28"/>
      <c r="CU122" s="28"/>
      <c r="CX122" s="31"/>
      <c r="CZ122" s="32"/>
      <c r="DA122" s="31"/>
      <c r="DB122" s="31"/>
      <c r="DC122" s="31"/>
      <c r="DD122" s="31"/>
      <c r="DE122" s="31"/>
      <c r="DF122" s="31"/>
      <c r="DG122" s="31"/>
      <c r="DK122" s="33"/>
      <c r="DL122" s="31"/>
      <c r="DM122" s="31"/>
      <c r="DN122" s="31"/>
      <c r="DO122" s="31"/>
      <c r="DP122" s="31"/>
      <c r="DQ122" s="31"/>
      <c r="DR122" s="31"/>
      <c r="DU122" s="33"/>
      <c r="DV122" s="31"/>
      <c r="DW122" s="31"/>
      <c r="DX122" s="31"/>
      <c r="DY122" s="31"/>
      <c r="DZ122" s="31"/>
      <c r="EA122" s="31"/>
      <c r="EB122" s="31"/>
      <c r="EE122" s="32"/>
      <c r="EF122" s="31"/>
      <c r="EG122" s="31"/>
      <c r="EH122" s="31"/>
      <c r="EI122" s="31"/>
      <c r="EJ122" s="31"/>
      <c r="EK122" s="31"/>
      <c r="EL122" s="31"/>
      <c r="EO122" s="33"/>
      <c r="EP122" s="31"/>
      <c r="EQ122" s="31"/>
      <c r="ER122" s="31"/>
      <c r="ES122" s="31"/>
      <c r="ET122" s="31"/>
      <c r="EU122" s="31"/>
      <c r="EV122" s="31"/>
      <c r="EY122" s="33"/>
      <c r="EZ122" s="31"/>
      <c r="FA122" s="31"/>
      <c r="FB122" s="31"/>
      <c r="FC122" s="31"/>
      <c r="FD122" s="31"/>
      <c r="FE122" s="31"/>
      <c r="FF122" s="31"/>
      <c r="FI122" s="32"/>
      <c r="FJ122" s="31"/>
      <c r="FK122" s="31"/>
      <c r="FL122" s="31"/>
      <c r="FM122" s="31"/>
      <c r="FN122" s="31"/>
      <c r="FO122" s="31"/>
      <c r="FP122" s="31"/>
      <c r="FS122" s="33"/>
      <c r="FT122" s="31"/>
      <c r="FU122" s="31"/>
      <c r="FV122" s="31"/>
      <c r="FW122" s="31"/>
      <c r="FX122" s="31"/>
      <c r="FY122" s="31"/>
      <c r="FZ122" s="31"/>
      <c r="GC122" s="33"/>
      <c r="GD122" s="31"/>
      <c r="GE122" s="31"/>
      <c r="GF122" s="31"/>
      <c r="GG122" s="31"/>
      <c r="GH122" s="31"/>
      <c r="GI122" s="31"/>
      <c r="GJ122" s="31"/>
      <c r="GM122" s="33"/>
      <c r="GN122" s="31"/>
      <c r="GO122" s="31"/>
      <c r="GP122" s="31"/>
      <c r="GQ122" s="31"/>
      <c r="GR122" s="31"/>
      <c r="GS122" s="31"/>
      <c r="GT122" s="31"/>
    </row>
    <row r="123" customFormat="false" ht="15.8" hidden="false" customHeight="false" outlineLevel="0" collapsed="false">
      <c r="A123" s="3"/>
      <c r="B123" s="3" t="s">
        <v>616</v>
      </c>
      <c r="C123" s="3" t="s">
        <v>680</v>
      </c>
      <c r="D123" s="3"/>
      <c r="E123" s="28" t="n">
        <v>2374</v>
      </c>
      <c r="F123" s="28" t="n">
        <v>20</v>
      </c>
      <c r="G123" s="28" t="n">
        <v>666</v>
      </c>
      <c r="H123" s="28" t="n">
        <v>510</v>
      </c>
      <c r="I123" s="28" t="n">
        <v>765</v>
      </c>
      <c r="J123" s="28" t="n">
        <v>0</v>
      </c>
      <c r="K123" s="28"/>
      <c r="L123" s="28"/>
      <c r="M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X123" s="31"/>
      <c r="CZ123" s="32"/>
      <c r="DA123" s="31"/>
      <c r="DB123" s="31"/>
      <c r="DC123" s="31"/>
      <c r="DD123" s="31"/>
      <c r="DE123" s="31"/>
      <c r="DF123" s="31"/>
      <c r="DG123" s="31"/>
      <c r="DK123" s="33"/>
      <c r="DL123" s="31"/>
      <c r="DM123" s="31"/>
      <c r="DN123" s="31"/>
      <c r="DO123" s="31"/>
      <c r="DP123" s="31"/>
      <c r="DQ123" s="31"/>
      <c r="DR123" s="31"/>
      <c r="DU123" s="33"/>
      <c r="DV123" s="31"/>
      <c r="DW123" s="31"/>
      <c r="DX123" s="31"/>
      <c r="DY123" s="31"/>
      <c r="DZ123" s="31"/>
      <c r="EA123" s="31"/>
      <c r="EB123" s="31"/>
      <c r="EE123" s="32"/>
      <c r="EF123" s="31"/>
      <c r="EG123" s="31"/>
      <c r="EH123" s="31"/>
      <c r="EI123" s="31"/>
      <c r="EJ123" s="31"/>
      <c r="EK123" s="31"/>
      <c r="EL123" s="31"/>
      <c r="EO123" s="33"/>
      <c r="EP123" s="31"/>
      <c r="EQ123" s="31"/>
      <c r="ER123" s="31"/>
      <c r="ES123" s="31"/>
      <c r="ET123" s="31"/>
      <c r="EU123" s="31"/>
      <c r="EV123" s="31"/>
      <c r="EY123" s="33"/>
      <c r="EZ123" s="31"/>
      <c r="FA123" s="31"/>
      <c r="FB123" s="31"/>
      <c r="FC123" s="31"/>
      <c r="FD123" s="31"/>
      <c r="FE123" s="31"/>
      <c r="FF123" s="31"/>
      <c r="FI123" s="32"/>
      <c r="FJ123" s="31"/>
      <c r="FK123" s="31"/>
      <c r="FL123" s="31"/>
      <c r="FM123" s="31"/>
      <c r="FN123" s="31"/>
      <c r="FO123" s="31"/>
      <c r="FP123" s="31"/>
      <c r="FS123" s="33"/>
      <c r="FT123" s="31"/>
      <c r="FU123" s="31"/>
      <c r="FV123" s="31"/>
      <c r="FW123" s="31"/>
      <c r="FX123" s="31"/>
      <c r="FY123" s="31"/>
      <c r="FZ123" s="31"/>
      <c r="GC123" s="33"/>
      <c r="GD123" s="31"/>
      <c r="GE123" s="31"/>
      <c r="GF123" s="31"/>
      <c r="GG123" s="31"/>
      <c r="GH123" s="31"/>
      <c r="GI123" s="31"/>
      <c r="GJ123" s="31"/>
      <c r="GM123" s="33"/>
      <c r="GN123" s="31"/>
      <c r="GO123" s="31"/>
      <c r="GP123" s="31"/>
      <c r="GQ123" s="31"/>
      <c r="GR123" s="31"/>
      <c r="GS123" s="31"/>
      <c r="GT123" s="31"/>
    </row>
    <row r="124" customFormat="false" ht="15.8" hidden="false" customHeight="false" outlineLevel="0" collapsed="false">
      <c r="A124" s="3"/>
      <c r="B124" s="3"/>
      <c r="C124" s="3"/>
      <c r="D124" s="3"/>
      <c r="E124" s="28"/>
      <c r="F124" s="28"/>
      <c r="G124" s="28"/>
      <c r="H124" s="28"/>
      <c r="I124" s="28"/>
      <c r="J124" s="28"/>
      <c r="K124" s="28"/>
      <c r="L124" s="28"/>
      <c r="M124" s="28"/>
      <c r="CX124" s="31"/>
      <c r="CZ124" s="32"/>
      <c r="DA124" s="31"/>
      <c r="DB124" s="31"/>
      <c r="DC124" s="31"/>
      <c r="DD124" s="31"/>
      <c r="DE124" s="31"/>
      <c r="DF124" s="31"/>
      <c r="DG124" s="31"/>
      <c r="DK124" s="33"/>
      <c r="DL124" s="31"/>
      <c r="DM124" s="31"/>
      <c r="DN124" s="31"/>
      <c r="DO124" s="31"/>
      <c r="DP124" s="31"/>
      <c r="DQ124" s="31"/>
      <c r="DR124" s="31"/>
      <c r="DU124" s="33"/>
      <c r="DV124" s="31"/>
      <c r="DW124" s="31"/>
      <c r="DX124" s="31"/>
      <c r="DY124" s="31"/>
      <c r="DZ124" s="31"/>
      <c r="EA124" s="31"/>
      <c r="EB124" s="31"/>
      <c r="EE124" s="32"/>
      <c r="EF124" s="31"/>
      <c r="EG124" s="31"/>
      <c r="EH124" s="31"/>
      <c r="EI124" s="31"/>
      <c r="EJ124" s="31"/>
      <c r="EK124" s="31"/>
      <c r="EL124" s="31"/>
      <c r="EO124" s="33"/>
      <c r="EP124" s="31"/>
      <c r="EQ124" s="31"/>
      <c r="ER124" s="31"/>
      <c r="ES124" s="31"/>
      <c r="ET124" s="31"/>
      <c r="EU124" s="31"/>
      <c r="EV124" s="31"/>
      <c r="EY124" s="33"/>
      <c r="EZ124" s="31"/>
      <c r="FA124" s="31"/>
      <c r="FB124" s="31"/>
      <c r="FC124" s="31"/>
      <c r="FD124" s="31"/>
      <c r="FE124" s="31"/>
      <c r="FF124" s="31"/>
      <c r="FI124" s="32"/>
      <c r="FJ124" s="31"/>
      <c r="FK124" s="31"/>
      <c r="FL124" s="31"/>
      <c r="FM124" s="31"/>
      <c r="FN124" s="31"/>
      <c r="FO124" s="31"/>
      <c r="FP124" s="31"/>
      <c r="FS124" s="33"/>
      <c r="FT124" s="31"/>
      <c r="FU124" s="31"/>
      <c r="FV124" s="31"/>
      <c r="FW124" s="31"/>
      <c r="FX124" s="31"/>
      <c r="FY124" s="31"/>
      <c r="FZ124" s="31"/>
      <c r="GC124" s="33"/>
      <c r="GD124" s="31"/>
      <c r="GE124" s="31"/>
      <c r="GF124" s="31"/>
      <c r="GG124" s="31"/>
      <c r="GH124" s="31"/>
      <c r="GI124" s="31"/>
      <c r="GJ124" s="31"/>
      <c r="GM124" s="33"/>
      <c r="GN124" s="31"/>
      <c r="GO124" s="31"/>
      <c r="GP124" s="31"/>
      <c r="GQ124" s="31"/>
      <c r="GR124" s="31"/>
      <c r="GS124" s="31"/>
      <c r="GT124" s="31"/>
    </row>
    <row r="125" customFormat="false" ht="15.8" hidden="false" customHeight="false" outlineLevel="0" collapsed="false">
      <c r="A125" s="3"/>
      <c r="B125" s="3" t="s">
        <v>617</v>
      </c>
      <c r="C125" s="3" t="s">
        <v>681</v>
      </c>
      <c r="D125" s="3"/>
      <c r="E125" s="28" t="n">
        <v>6272</v>
      </c>
      <c r="F125" s="28" t="n">
        <v>44</v>
      </c>
      <c r="G125" s="28" t="n">
        <v>1728</v>
      </c>
      <c r="H125" s="28" t="n">
        <v>1324</v>
      </c>
      <c r="I125" s="28" t="n">
        <v>996</v>
      </c>
      <c r="J125" s="28" t="n">
        <v>0</v>
      </c>
      <c r="K125" s="28"/>
      <c r="L125" s="28"/>
      <c r="M125" s="28"/>
      <c r="AG125" s="32"/>
      <c r="AH125" s="31"/>
      <c r="AI125" s="31"/>
      <c r="AJ125" s="31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5"/>
      <c r="CP125" s="35"/>
      <c r="CQ125" s="35"/>
      <c r="CR125" s="35"/>
      <c r="CS125" s="35"/>
      <c r="CT125" s="35"/>
      <c r="CU125" s="35"/>
      <c r="CV125" s="35"/>
      <c r="CW125" s="32"/>
      <c r="CX125" s="31"/>
      <c r="CZ125" s="32"/>
      <c r="DA125" s="31"/>
      <c r="DB125" s="31"/>
      <c r="DC125" s="31"/>
      <c r="DD125" s="31"/>
      <c r="DE125" s="31"/>
      <c r="DF125" s="31"/>
      <c r="DG125" s="31"/>
      <c r="DK125" s="33"/>
      <c r="DL125" s="31"/>
      <c r="DM125" s="31"/>
      <c r="DN125" s="31"/>
      <c r="DO125" s="31"/>
      <c r="DP125" s="31"/>
      <c r="DQ125" s="31"/>
      <c r="DR125" s="31"/>
      <c r="DU125" s="33"/>
      <c r="DV125" s="31"/>
      <c r="DW125" s="31"/>
      <c r="DX125" s="31"/>
      <c r="DY125" s="31"/>
      <c r="DZ125" s="31"/>
      <c r="EA125" s="31"/>
      <c r="EB125" s="31"/>
      <c r="EE125" s="32"/>
      <c r="EF125" s="31"/>
      <c r="EG125" s="31"/>
      <c r="EH125" s="31"/>
      <c r="EI125" s="31"/>
      <c r="EJ125" s="31"/>
      <c r="EK125" s="31"/>
      <c r="EL125" s="31"/>
      <c r="EO125" s="33"/>
      <c r="EP125" s="31"/>
      <c r="EQ125" s="31"/>
      <c r="ER125" s="31"/>
      <c r="ES125" s="31"/>
      <c r="ET125" s="31"/>
      <c r="EU125" s="31"/>
      <c r="EV125" s="31"/>
      <c r="EY125" s="33"/>
      <c r="EZ125" s="31"/>
      <c r="FA125" s="31"/>
      <c r="FB125" s="31"/>
      <c r="FC125" s="31"/>
      <c r="FD125" s="31"/>
      <c r="FE125" s="31"/>
      <c r="FF125" s="31"/>
      <c r="FI125" s="32"/>
      <c r="FJ125" s="31"/>
      <c r="FK125" s="31"/>
      <c r="FL125" s="31"/>
      <c r="FM125" s="31"/>
      <c r="FN125" s="31"/>
      <c r="FO125" s="31"/>
      <c r="FP125" s="31"/>
      <c r="FS125" s="33"/>
      <c r="FT125" s="31"/>
      <c r="FU125" s="31"/>
      <c r="FV125" s="31"/>
      <c r="FW125" s="31"/>
      <c r="FX125" s="31"/>
      <c r="FY125" s="31"/>
      <c r="FZ125" s="31"/>
      <c r="GC125" s="33"/>
      <c r="GD125" s="31"/>
      <c r="GE125" s="31"/>
      <c r="GF125" s="31"/>
      <c r="GG125" s="31"/>
      <c r="GH125" s="31"/>
      <c r="GI125" s="31"/>
      <c r="GJ125" s="31"/>
      <c r="GM125" s="33"/>
      <c r="GN125" s="31"/>
      <c r="GO125" s="31"/>
      <c r="GP125" s="31"/>
      <c r="GQ125" s="31"/>
      <c r="GR125" s="31"/>
      <c r="GS125" s="31"/>
      <c r="GT125" s="31"/>
    </row>
    <row r="126" customFormat="false" ht="15.8" hidden="false" customHeight="false" outlineLevel="0" collapsed="false">
      <c r="A126" s="3"/>
      <c r="B126" s="3"/>
      <c r="C126" s="3"/>
      <c r="D126" s="3"/>
      <c r="E126" s="28"/>
      <c r="F126" s="28"/>
      <c r="G126" s="28"/>
      <c r="H126" s="28"/>
      <c r="I126" s="28"/>
      <c r="J126" s="28"/>
      <c r="K126" s="28"/>
      <c r="L126" s="28"/>
      <c r="M126" s="28"/>
      <c r="AG126" s="32"/>
      <c r="AH126" s="31"/>
      <c r="AI126" s="31"/>
      <c r="AJ126" s="31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1"/>
      <c r="CX126" s="31"/>
      <c r="CZ126" s="32"/>
      <c r="DA126" s="31"/>
      <c r="DB126" s="31"/>
      <c r="DC126" s="31"/>
      <c r="DD126" s="31"/>
      <c r="DE126" s="31"/>
      <c r="DF126" s="31"/>
      <c r="DG126" s="31"/>
      <c r="DK126" s="33"/>
      <c r="DL126" s="31"/>
      <c r="DM126" s="31"/>
      <c r="DN126" s="31"/>
      <c r="DO126" s="31"/>
      <c r="DP126" s="31"/>
      <c r="DQ126" s="31"/>
      <c r="DR126" s="31"/>
      <c r="DU126" s="33"/>
      <c r="DV126" s="31"/>
      <c r="DW126" s="31"/>
      <c r="DX126" s="31"/>
      <c r="DY126" s="31"/>
      <c r="DZ126" s="31"/>
      <c r="EA126" s="31"/>
      <c r="EB126" s="31"/>
      <c r="EE126" s="32"/>
      <c r="EF126" s="31"/>
      <c r="EG126" s="31"/>
      <c r="EH126" s="31"/>
      <c r="EI126" s="31"/>
      <c r="EJ126" s="31"/>
      <c r="EK126" s="31"/>
      <c r="EL126" s="31"/>
      <c r="EO126" s="33"/>
      <c r="EP126" s="31"/>
      <c r="EQ126" s="31"/>
      <c r="ER126" s="31"/>
      <c r="ES126" s="31"/>
      <c r="ET126" s="31"/>
      <c r="EU126" s="31"/>
      <c r="EV126" s="31"/>
      <c r="EY126" s="33"/>
      <c r="EZ126" s="31"/>
      <c r="FA126" s="31"/>
      <c r="FB126" s="31"/>
      <c r="FC126" s="31"/>
      <c r="FD126" s="31"/>
      <c r="FE126" s="31"/>
      <c r="FF126" s="31"/>
      <c r="FI126" s="32"/>
      <c r="FJ126" s="31"/>
      <c r="FK126" s="31"/>
      <c r="FL126" s="31"/>
      <c r="FM126" s="31"/>
      <c r="FN126" s="31"/>
      <c r="FO126" s="31"/>
      <c r="FP126" s="31"/>
      <c r="FS126" s="33"/>
      <c r="FT126" s="31"/>
      <c r="FU126" s="31"/>
      <c r="FV126" s="31"/>
      <c r="FW126" s="31"/>
      <c r="FX126" s="31"/>
      <c r="FY126" s="31"/>
      <c r="FZ126" s="31"/>
      <c r="GC126" s="33"/>
      <c r="GD126" s="31"/>
      <c r="GE126" s="31"/>
      <c r="GF126" s="31"/>
      <c r="GG126" s="31"/>
      <c r="GH126" s="31"/>
      <c r="GI126" s="31"/>
      <c r="GJ126" s="31"/>
      <c r="GM126" s="33"/>
      <c r="GN126" s="31"/>
      <c r="GO126" s="31"/>
      <c r="GP126" s="31"/>
      <c r="GQ126" s="31"/>
      <c r="GR126" s="31"/>
      <c r="GS126" s="31"/>
      <c r="GT126" s="31"/>
    </row>
    <row r="127" customFormat="false" ht="15.8" hidden="false" customHeight="false" outlineLevel="0" collapsed="false">
      <c r="A127" s="3"/>
      <c r="B127" s="3" t="s">
        <v>618</v>
      </c>
      <c r="C127" s="3" t="s">
        <v>682</v>
      </c>
      <c r="D127" s="3"/>
      <c r="E127" s="28" t="n">
        <v>1833</v>
      </c>
      <c r="F127" s="28" t="n">
        <v>9</v>
      </c>
      <c r="G127" s="28" t="n">
        <v>485</v>
      </c>
      <c r="H127" s="28" t="n">
        <v>387</v>
      </c>
      <c r="I127" s="28" t="n">
        <v>1164</v>
      </c>
      <c r="J127" s="28" t="n">
        <v>0</v>
      </c>
      <c r="K127" s="28"/>
      <c r="L127" s="28"/>
      <c r="M127" s="28"/>
      <c r="AG127" s="32"/>
      <c r="AH127" s="31"/>
      <c r="AI127" s="31"/>
      <c r="AJ127" s="31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1"/>
      <c r="CX127" s="31"/>
      <c r="CZ127" s="32"/>
      <c r="DA127" s="31"/>
      <c r="DB127" s="31"/>
      <c r="DC127" s="31"/>
      <c r="DD127" s="31"/>
      <c r="DE127" s="31"/>
      <c r="DF127" s="31"/>
      <c r="DG127" s="31"/>
      <c r="DK127" s="33"/>
      <c r="DL127" s="31"/>
      <c r="DM127" s="31"/>
      <c r="DN127" s="31"/>
      <c r="DO127" s="31"/>
      <c r="DP127" s="31"/>
      <c r="DQ127" s="31"/>
      <c r="DR127" s="31"/>
      <c r="DU127" s="33"/>
      <c r="DV127" s="31"/>
      <c r="DW127" s="31"/>
      <c r="DX127" s="31"/>
      <c r="DY127" s="31"/>
      <c r="DZ127" s="31"/>
      <c r="EA127" s="31"/>
      <c r="EB127" s="31"/>
      <c r="EE127" s="32"/>
      <c r="EF127" s="31"/>
      <c r="EG127" s="31"/>
      <c r="EH127" s="31"/>
      <c r="EI127" s="31"/>
      <c r="EJ127" s="31"/>
      <c r="EK127" s="31"/>
      <c r="EL127" s="31"/>
      <c r="EO127" s="33"/>
      <c r="EP127" s="31"/>
      <c r="EQ127" s="31"/>
      <c r="ER127" s="31"/>
      <c r="ES127" s="31"/>
      <c r="ET127" s="31"/>
      <c r="EU127" s="31"/>
      <c r="EV127" s="31"/>
      <c r="EY127" s="33"/>
      <c r="EZ127" s="31"/>
      <c r="FA127" s="31"/>
      <c r="FB127" s="31"/>
      <c r="FC127" s="31"/>
      <c r="FD127" s="31"/>
      <c r="FE127" s="31"/>
      <c r="FF127" s="31"/>
      <c r="FI127" s="32"/>
      <c r="FJ127" s="31"/>
      <c r="FK127" s="31"/>
      <c r="FL127" s="31"/>
      <c r="FM127" s="31"/>
      <c r="FN127" s="31"/>
      <c r="FO127" s="31"/>
      <c r="FP127" s="31"/>
      <c r="FS127" s="33"/>
      <c r="FT127" s="31"/>
      <c r="FU127" s="31"/>
      <c r="FV127" s="31"/>
      <c r="FW127" s="31"/>
      <c r="FX127" s="31"/>
      <c r="FY127" s="31"/>
      <c r="FZ127" s="31"/>
      <c r="GC127" s="33"/>
      <c r="GD127" s="31"/>
      <c r="GE127" s="31"/>
      <c r="GF127" s="31"/>
      <c r="GG127" s="31"/>
      <c r="GH127" s="31"/>
      <c r="GI127" s="31"/>
      <c r="GJ127" s="31"/>
      <c r="GM127" s="33"/>
      <c r="GN127" s="31"/>
      <c r="GO127" s="31"/>
      <c r="GP127" s="31"/>
      <c r="GQ127" s="31"/>
      <c r="GR127" s="31"/>
      <c r="GS127" s="31"/>
      <c r="GT127" s="31"/>
    </row>
    <row r="128" customFormat="false" ht="15.8" hidden="false" customHeight="false" outlineLevel="0" collapsed="false">
      <c r="A128" s="3"/>
      <c r="B128" s="3"/>
      <c r="C128" s="3"/>
      <c r="D128" s="3"/>
      <c r="E128" s="28"/>
      <c r="F128" s="28"/>
      <c r="G128" s="28"/>
      <c r="H128" s="28"/>
      <c r="I128" s="28"/>
      <c r="J128" s="28"/>
      <c r="K128" s="28"/>
      <c r="L128" s="28"/>
      <c r="M128" s="28"/>
      <c r="AG128" s="32"/>
      <c r="AH128" s="31"/>
      <c r="AI128" s="31"/>
      <c r="AJ128" s="31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1"/>
      <c r="CX128" s="31"/>
      <c r="CZ128" s="32"/>
      <c r="DA128" s="31"/>
      <c r="DB128" s="31"/>
      <c r="DC128" s="31"/>
      <c r="DD128" s="31"/>
      <c r="DE128" s="31"/>
      <c r="DF128" s="31"/>
      <c r="DG128" s="31"/>
      <c r="DK128" s="33"/>
      <c r="DL128" s="31"/>
      <c r="DM128" s="31"/>
      <c r="DN128" s="31"/>
      <c r="DO128" s="31"/>
      <c r="DP128" s="31"/>
      <c r="DQ128" s="31"/>
      <c r="DR128" s="31"/>
      <c r="DU128" s="33"/>
      <c r="DV128" s="31"/>
      <c r="DW128" s="31"/>
      <c r="DX128" s="31"/>
      <c r="DY128" s="31"/>
      <c r="DZ128" s="31"/>
      <c r="EA128" s="31"/>
      <c r="EB128" s="31"/>
      <c r="EE128" s="32"/>
      <c r="EF128" s="31"/>
      <c r="EG128" s="31"/>
      <c r="EH128" s="31"/>
      <c r="EI128" s="31"/>
      <c r="EJ128" s="31"/>
      <c r="EK128" s="31"/>
      <c r="EL128" s="31"/>
      <c r="EO128" s="33"/>
      <c r="EP128" s="31"/>
      <c r="EQ128" s="31"/>
      <c r="ER128" s="31"/>
      <c r="ES128" s="31"/>
      <c r="ET128" s="31"/>
      <c r="EU128" s="31"/>
      <c r="EV128" s="31"/>
      <c r="EY128" s="33"/>
      <c r="EZ128" s="31"/>
      <c r="FA128" s="31"/>
      <c r="FB128" s="31"/>
      <c r="FC128" s="31"/>
      <c r="FD128" s="31"/>
      <c r="FE128" s="31"/>
      <c r="FF128" s="31"/>
      <c r="FI128" s="32"/>
      <c r="FJ128" s="31"/>
      <c r="FK128" s="31"/>
      <c r="FL128" s="31"/>
      <c r="FM128" s="31"/>
      <c r="FN128" s="31"/>
      <c r="FO128" s="31"/>
      <c r="FP128" s="31"/>
      <c r="FS128" s="33"/>
      <c r="FT128" s="31"/>
      <c r="FU128" s="31"/>
      <c r="FV128" s="31"/>
      <c r="FW128" s="31"/>
      <c r="FX128" s="31"/>
      <c r="FY128" s="31"/>
      <c r="FZ128" s="31"/>
      <c r="GC128" s="33"/>
      <c r="GD128" s="31"/>
      <c r="GE128" s="31"/>
      <c r="GF128" s="31"/>
      <c r="GG128" s="31"/>
      <c r="GH128" s="31"/>
      <c r="GI128" s="31"/>
      <c r="GJ128" s="31"/>
      <c r="GM128" s="33"/>
      <c r="GN128" s="31"/>
      <c r="GO128" s="31"/>
      <c r="GP128" s="31"/>
      <c r="GQ128" s="31"/>
      <c r="GR128" s="31"/>
      <c r="GS128" s="31"/>
      <c r="GT128" s="31"/>
    </row>
    <row r="129" customFormat="false" ht="15.8" hidden="false" customHeight="false" outlineLevel="0" collapsed="false">
      <c r="A129" s="3"/>
      <c r="B129" s="3" t="s">
        <v>619</v>
      </c>
      <c r="C129" s="3" t="s">
        <v>683</v>
      </c>
      <c r="D129" s="3"/>
      <c r="E129" s="28" t="n">
        <v>2580</v>
      </c>
      <c r="F129" s="28" t="n">
        <v>6</v>
      </c>
      <c r="G129" s="28" t="n">
        <v>692</v>
      </c>
      <c r="H129" s="28" t="n">
        <v>500</v>
      </c>
      <c r="I129" s="28" t="n">
        <v>753</v>
      </c>
      <c r="J129" s="28" t="n">
        <v>0</v>
      </c>
      <c r="K129" s="28"/>
      <c r="L129" s="28"/>
      <c r="M129" s="28"/>
      <c r="AG129" s="32"/>
      <c r="AH129" s="31"/>
      <c r="AI129" s="31"/>
      <c r="AJ129" s="31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1"/>
      <c r="CX129" s="31"/>
      <c r="CZ129" s="32"/>
      <c r="DA129" s="31"/>
      <c r="DB129" s="31"/>
      <c r="DC129" s="31"/>
      <c r="DD129" s="31"/>
      <c r="DE129" s="31"/>
      <c r="DF129" s="31"/>
      <c r="DG129" s="31"/>
      <c r="DK129" s="33"/>
      <c r="DL129" s="31"/>
      <c r="DM129" s="31"/>
      <c r="DN129" s="31"/>
      <c r="DO129" s="31"/>
      <c r="DP129" s="31"/>
      <c r="DQ129" s="31"/>
      <c r="DR129" s="31"/>
      <c r="DU129" s="33"/>
      <c r="DV129" s="31"/>
      <c r="DW129" s="31"/>
      <c r="DX129" s="31"/>
      <c r="DY129" s="31"/>
      <c r="DZ129" s="31"/>
      <c r="EA129" s="31"/>
      <c r="EB129" s="31"/>
      <c r="EE129" s="32"/>
      <c r="EF129" s="31"/>
      <c r="EG129" s="31"/>
      <c r="EH129" s="31"/>
      <c r="EI129" s="31"/>
      <c r="EJ129" s="31"/>
      <c r="EK129" s="31"/>
      <c r="EL129" s="31"/>
      <c r="EO129" s="33"/>
      <c r="EP129" s="31"/>
      <c r="EQ129" s="31"/>
      <c r="ER129" s="31"/>
      <c r="ES129" s="31"/>
      <c r="ET129" s="31"/>
      <c r="EU129" s="31"/>
      <c r="EV129" s="31"/>
      <c r="EY129" s="33"/>
      <c r="EZ129" s="31"/>
      <c r="FA129" s="31"/>
      <c r="FB129" s="31"/>
      <c r="FC129" s="31"/>
      <c r="FD129" s="31"/>
      <c r="FE129" s="31"/>
      <c r="FF129" s="31"/>
      <c r="FI129" s="32"/>
      <c r="FJ129" s="31"/>
      <c r="FK129" s="31"/>
      <c r="FL129" s="31"/>
      <c r="FM129" s="31"/>
      <c r="FN129" s="31"/>
      <c r="FO129" s="31"/>
      <c r="FP129" s="31"/>
      <c r="FS129" s="33"/>
      <c r="FT129" s="31"/>
      <c r="FU129" s="31"/>
      <c r="FV129" s="31"/>
      <c r="FW129" s="31"/>
      <c r="FX129" s="31"/>
      <c r="FY129" s="31"/>
      <c r="FZ129" s="31"/>
      <c r="GC129" s="33"/>
      <c r="GD129" s="31"/>
      <c r="GE129" s="31"/>
      <c r="GF129" s="31"/>
      <c r="GG129" s="31"/>
      <c r="GH129" s="31"/>
      <c r="GI129" s="31"/>
      <c r="GJ129" s="31"/>
      <c r="GM129" s="33"/>
      <c r="GN129" s="31"/>
      <c r="GO129" s="31"/>
      <c r="GP129" s="31"/>
      <c r="GQ129" s="31"/>
      <c r="GR129" s="31"/>
      <c r="GS129" s="31"/>
      <c r="GT129" s="31"/>
    </row>
    <row r="130" customFormat="false" ht="15.8" hidden="false" customHeight="false" outlineLevel="0" collapsed="false">
      <c r="A130" s="3"/>
      <c r="B130" s="3"/>
      <c r="C130" s="3"/>
      <c r="D130" s="3"/>
      <c r="E130" s="28"/>
      <c r="F130" s="28"/>
      <c r="G130" s="28"/>
      <c r="H130" s="28"/>
      <c r="I130" s="28"/>
      <c r="J130" s="28"/>
      <c r="K130" s="28"/>
      <c r="L130" s="28"/>
      <c r="M130" s="28"/>
      <c r="AF130" s="32"/>
      <c r="AG130" s="31"/>
      <c r="AH130" s="31"/>
      <c r="AI130" s="31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1"/>
      <c r="CW130" s="31"/>
      <c r="CY130" s="32"/>
      <c r="CZ130" s="31"/>
      <c r="DA130" s="31"/>
      <c r="DB130" s="31"/>
      <c r="DC130" s="31"/>
      <c r="DD130" s="31"/>
      <c r="DE130" s="31"/>
      <c r="DF130" s="31"/>
      <c r="DJ130" s="33"/>
      <c r="DK130" s="31"/>
      <c r="DL130" s="31"/>
      <c r="DM130" s="31"/>
      <c r="DN130" s="31"/>
      <c r="DO130" s="31"/>
      <c r="DP130" s="31"/>
      <c r="DQ130" s="31"/>
      <c r="DT130" s="33"/>
      <c r="DU130" s="31"/>
      <c r="DV130" s="31"/>
      <c r="DW130" s="31"/>
      <c r="DX130" s="31"/>
      <c r="DY130" s="31"/>
      <c r="DZ130" s="31"/>
      <c r="EA130" s="31"/>
      <c r="ED130" s="32"/>
      <c r="EE130" s="31"/>
      <c r="EF130" s="31"/>
      <c r="EG130" s="31"/>
      <c r="EH130" s="31"/>
      <c r="EI130" s="31"/>
      <c r="EJ130" s="31"/>
      <c r="EK130" s="31"/>
      <c r="EN130" s="33"/>
      <c r="EO130" s="31"/>
      <c r="EP130" s="31"/>
      <c r="EQ130" s="31"/>
      <c r="ER130" s="31"/>
      <c r="ES130" s="31"/>
      <c r="ET130" s="31"/>
      <c r="EU130" s="31"/>
      <c r="EX130" s="33"/>
      <c r="EY130" s="31"/>
      <c r="EZ130" s="31"/>
      <c r="FA130" s="31"/>
      <c r="FB130" s="31"/>
      <c r="FC130" s="31"/>
      <c r="FD130" s="31"/>
      <c r="FE130" s="31"/>
      <c r="FH130" s="32"/>
      <c r="FI130" s="31"/>
      <c r="FJ130" s="31"/>
      <c r="FK130" s="31"/>
      <c r="FL130" s="31"/>
      <c r="FM130" s="31"/>
      <c r="FN130" s="31"/>
      <c r="FO130" s="31"/>
      <c r="FR130" s="33"/>
      <c r="FS130" s="31"/>
      <c r="FT130" s="31"/>
      <c r="FU130" s="31"/>
      <c r="FV130" s="31"/>
      <c r="FW130" s="31"/>
      <c r="FX130" s="31"/>
      <c r="FY130" s="31"/>
      <c r="GB130" s="33"/>
      <c r="GC130" s="31"/>
      <c r="GD130" s="31"/>
      <c r="GE130" s="31"/>
      <c r="GF130" s="31"/>
      <c r="GG130" s="31"/>
      <c r="GH130" s="31"/>
      <c r="GI130" s="31"/>
      <c r="GL130" s="33"/>
      <c r="GM130" s="31"/>
      <c r="GN130" s="31"/>
      <c r="GO130" s="31"/>
      <c r="GP130" s="31"/>
      <c r="GQ130" s="31"/>
      <c r="GR130" s="31"/>
      <c r="GS130" s="31"/>
    </row>
    <row r="131" customFormat="false" ht="15.8" hidden="false" customHeight="false" outlineLevel="0" collapsed="false">
      <c r="A131" s="3"/>
      <c r="B131" s="3" t="s">
        <v>620</v>
      </c>
      <c r="C131" s="3" t="s">
        <v>684</v>
      </c>
      <c r="D131" s="3"/>
      <c r="E131" s="28" t="n">
        <v>4016</v>
      </c>
      <c r="F131" s="28" t="n">
        <v>28</v>
      </c>
      <c r="G131" s="28" t="n">
        <v>1094</v>
      </c>
      <c r="H131" s="28" t="n">
        <v>864</v>
      </c>
      <c r="I131" s="28" t="n">
        <v>1296</v>
      </c>
      <c r="J131" s="28" t="n">
        <v>0</v>
      </c>
      <c r="K131" s="28"/>
      <c r="L131" s="28"/>
      <c r="M131" s="28"/>
      <c r="AF131" s="32"/>
      <c r="AG131" s="31"/>
      <c r="AH131" s="31"/>
      <c r="AI131" s="31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1"/>
      <c r="CW131" s="31"/>
      <c r="CY131" s="32"/>
      <c r="CZ131" s="31"/>
      <c r="DA131" s="31"/>
      <c r="DB131" s="31"/>
      <c r="DC131" s="31"/>
      <c r="DD131" s="31"/>
      <c r="DE131" s="31"/>
      <c r="DF131" s="31"/>
      <c r="DJ131" s="33"/>
      <c r="DK131" s="31"/>
      <c r="DL131" s="31"/>
      <c r="DM131" s="31"/>
      <c r="DN131" s="31"/>
      <c r="DO131" s="31"/>
      <c r="DP131" s="31"/>
      <c r="DQ131" s="31"/>
      <c r="DT131" s="33"/>
      <c r="DU131" s="31"/>
      <c r="DV131" s="31"/>
      <c r="DW131" s="31"/>
      <c r="DX131" s="31"/>
      <c r="DY131" s="31"/>
      <c r="DZ131" s="31"/>
      <c r="EA131" s="31"/>
      <c r="ED131" s="32"/>
      <c r="EE131" s="31"/>
      <c r="EF131" s="31"/>
      <c r="EG131" s="31"/>
      <c r="EH131" s="31"/>
      <c r="EI131" s="31"/>
      <c r="EJ131" s="31"/>
      <c r="EK131" s="31"/>
      <c r="EN131" s="33"/>
      <c r="EO131" s="31"/>
      <c r="EP131" s="31"/>
      <c r="EQ131" s="31"/>
      <c r="ER131" s="31"/>
      <c r="ES131" s="31"/>
      <c r="ET131" s="31"/>
      <c r="EU131" s="31"/>
      <c r="EX131" s="33"/>
      <c r="EY131" s="31"/>
      <c r="EZ131" s="31"/>
      <c r="FA131" s="31"/>
      <c r="FB131" s="31"/>
      <c r="FC131" s="31"/>
      <c r="FD131" s="31"/>
      <c r="FE131" s="31"/>
      <c r="FH131" s="32"/>
      <c r="FI131" s="31"/>
      <c r="FJ131" s="31"/>
      <c r="FK131" s="31"/>
      <c r="FL131" s="31"/>
      <c r="FM131" s="31"/>
      <c r="FN131" s="31"/>
      <c r="FO131" s="31"/>
      <c r="FR131" s="33"/>
      <c r="FS131" s="31"/>
      <c r="FT131" s="31"/>
      <c r="FU131" s="31"/>
      <c r="FV131" s="31"/>
      <c r="FW131" s="31"/>
      <c r="FX131" s="31"/>
      <c r="FY131" s="31"/>
      <c r="GB131" s="33"/>
      <c r="GC131" s="31"/>
      <c r="GD131" s="31"/>
      <c r="GE131" s="31"/>
      <c r="GF131" s="31"/>
      <c r="GG131" s="31"/>
      <c r="GH131" s="31"/>
      <c r="GI131" s="31"/>
      <c r="GL131" s="33"/>
      <c r="GM131" s="31"/>
      <c r="GN131" s="31"/>
      <c r="GO131" s="31"/>
      <c r="GP131" s="31"/>
      <c r="GQ131" s="31"/>
      <c r="GR131" s="31"/>
      <c r="GS131" s="31"/>
    </row>
    <row r="132" customFormat="false" ht="15.8" hidden="false" customHeight="false" outlineLevel="0" collapsed="false">
      <c r="A132" s="3"/>
      <c r="B132" s="3"/>
      <c r="C132" s="3"/>
      <c r="D132" s="3"/>
      <c r="E132" s="28"/>
      <c r="F132" s="28"/>
      <c r="G132" s="28"/>
      <c r="H132" s="28"/>
      <c r="I132" s="28"/>
      <c r="J132" s="28"/>
      <c r="K132" s="28"/>
      <c r="L132" s="28"/>
      <c r="M132" s="28"/>
      <c r="AF132" s="32"/>
      <c r="AG132" s="31"/>
      <c r="AH132" s="31"/>
      <c r="AI132" s="31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4"/>
      <c r="CM132" s="30"/>
      <c r="CN132" s="30"/>
      <c r="CO132" s="30"/>
      <c r="CP132" s="30"/>
      <c r="CQ132" s="30"/>
      <c r="CR132" s="30"/>
      <c r="CS132" s="30"/>
      <c r="CT132" s="30"/>
      <c r="CU132" s="30"/>
      <c r="CV132" s="31"/>
      <c r="CW132" s="31"/>
      <c r="CY132" s="32"/>
      <c r="CZ132" s="31"/>
      <c r="DA132" s="31"/>
      <c r="DB132" s="31"/>
      <c r="DC132" s="31"/>
      <c r="DD132" s="31"/>
      <c r="DE132" s="31"/>
      <c r="DF132" s="31"/>
      <c r="DJ132" s="33"/>
      <c r="DK132" s="31"/>
      <c r="DL132" s="31"/>
      <c r="DM132" s="31"/>
      <c r="DN132" s="31"/>
      <c r="DO132" s="31"/>
      <c r="DP132" s="31"/>
      <c r="DQ132" s="31"/>
      <c r="DT132" s="33"/>
      <c r="DU132" s="31"/>
      <c r="DV132" s="31"/>
      <c r="DW132" s="31"/>
      <c r="DX132" s="31"/>
      <c r="DY132" s="31"/>
      <c r="DZ132" s="31"/>
      <c r="EA132" s="31"/>
      <c r="ED132" s="32"/>
      <c r="EE132" s="31"/>
      <c r="EF132" s="31"/>
      <c r="EG132" s="31"/>
      <c r="EH132" s="31"/>
      <c r="EI132" s="31"/>
      <c r="EJ132" s="31"/>
      <c r="EK132" s="31"/>
      <c r="EN132" s="33"/>
      <c r="EO132" s="31"/>
      <c r="EP132" s="31"/>
      <c r="EQ132" s="31"/>
      <c r="ER132" s="31"/>
      <c r="ES132" s="31"/>
      <c r="ET132" s="31"/>
      <c r="EU132" s="31"/>
      <c r="EX132" s="33"/>
      <c r="EY132" s="31"/>
      <c r="EZ132" s="31"/>
      <c r="FA132" s="31"/>
      <c r="FB132" s="31"/>
      <c r="FC132" s="31"/>
      <c r="FD132" s="31"/>
      <c r="FE132" s="31"/>
      <c r="FH132" s="32"/>
      <c r="FI132" s="31"/>
      <c r="FJ132" s="31"/>
      <c r="FK132" s="31"/>
      <c r="FL132" s="31"/>
      <c r="FM132" s="31"/>
      <c r="FN132" s="31"/>
      <c r="FO132" s="31"/>
      <c r="FR132" s="33"/>
      <c r="FS132" s="31"/>
      <c r="FT132" s="31"/>
      <c r="FU132" s="31"/>
      <c r="FV132" s="31"/>
      <c r="FW132" s="31"/>
      <c r="FX132" s="31"/>
      <c r="FY132" s="31"/>
      <c r="GB132" s="33"/>
      <c r="GC132" s="31"/>
      <c r="GD132" s="31"/>
      <c r="GE132" s="31"/>
      <c r="GF132" s="31"/>
      <c r="GG132" s="31"/>
      <c r="GH132" s="31"/>
      <c r="GI132" s="31"/>
      <c r="GL132" s="33"/>
      <c r="GM132" s="31"/>
      <c r="GN132" s="31"/>
      <c r="GO132" s="31"/>
      <c r="GP132" s="31"/>
      <c r="GQ132" s="31"/>
      <c r="GR132" s="31"/>
      <c r="GS132" s="31"/>
    </row>
    <row r="133" customFormat="false" ht="15.8" hidden="false" customHeight="false" outlineLevel="0" collapsed="false">
      <c r="A133" s="3"/>
      <c r="B133" s="3" t="s">
        <v>621</v>
      </c>
      <c r="C133" s="3" t="s">
        <v>685</v>
      </c>
      <c r="D133" s="3"/>
      <c r="E133" s="28" t="n">
        <v>8828</v>
      </c>
      <c r="F133" s="28" t="n">
        <v>96</v>
      </c>
      <c r="G133" s="28" t="n">
        <v>2476</v>
      </c>
      <c r="H133" s="28" t="n">
        <v>1880</v>
      </c>
      <c r="I133" s="28" t="n">
        <v>1410</v>
      </c>
      <c r="J133" s="28" t="n">
        <v>0</v>
      </c>
      <c r="K133" s="28"/>
      <c r="L133" s="28"/>
      <c r="M133" s="28"/>
      <c r="AF133" s="32"/>
      <c r="AG133" s="31"/>
      <c r="AH133" s="31"/>
      <c r="AI133" s="31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31"/>
      <c r="CY133" s="32"/>
      <c r="CZ133" s="31"/>
      <c r="DA133" s="31"/>
      <c r="DB133" s="31"/>
      <c r="DC133" s="31"/>
      <c r="DD133" s="31"/>
      <c r="DE133" s="31"/>
      <c r="DF133" s="31"/>
      <c r="DJ133" s="33"/>
      <c r="DK133" s="31"/>
      <c r="DL133" s="31"/>
      <c r="DM133" s="31"/>
      <c r="DN133" s="31"/>
      <c r="DO133" s="31"/>
      <c r="DP133" s="31"/>
      <c r="DQ133" s="31"/>
      <c r="DT133" s="33"/>
      <c r="DU133" s="31"/>
      <c r="DV133" s="31"/>
      <c r="DW133" s="31"/>
      <c r="DX133" s="31"/>
      <c r="DY133" s="31"/>
      <c r="DZ133" s="31"/>
      <c r="EA133" s="31"/>
      <c r="ED133" s="32"/>
      <c r="EE133" s="31"/>
      <c r="EF133" s="31"/>
      <c r="EG133" s="31"/>
      <c r="EH133" s="31"/>
      <c r="EI133" s="31"/>
      <c r="EJ133" s="31"/>
      <c r="EK133" s="31"/>
      <c r="EN133" s="33"/>
      <c r="EO133" s="31"/>
      <c r="EP133" s="31"/>
      <c r="EQ133" s="31"/>
      <c r="ER133" s="31"/>
      <c r="ES133" s="31"/>
      <c r="ET133" s="31"/>
      <c r="EU133" s="31"/>
      <c r="EX133" s="33"/>
      <c r="EY133" s="31"/>
      <c r="EZ133" s="31"/>
      <c r="FA133" s="31"/>
      <c r="FB133" s="31"/>
      <c r="FC133" s="31"/>
      <c r="FD133" s="31"/>
      <c r="FE133" s="31"/>
      <c r="FH133" s="32"/>
      <c r="FI133" s="31"/>
      <c r="FJ133" s="31"/>
      <c r="FK133" s="31"/>
      <c r="FL133" s="31"/>
      <c r="FM133" s="31"/>
      <c r="FN133" s="31"/>
      <c r="FO133" s="31"/>
      <c r="FR133" s="33"/>
      <c r="FS133" s="31"/>
      <c r="FT133" s="31"/>
      <c r="FU133" s="31"/>
      <c r="FV133" s="31"/>
      <c r="FW133" s="31"/>
      <c r="FX133" s="31"/>
      <c r="FY133" s="31"/>
      <c r="GB133" s="33"/>
      <c r="GC133" s="31"/>
      <c r="GD133" s="31"/>
      <c r="GE133" s="31"/>
      <c r="GF133" s="31"/>
      <c r="GG133" s="31"/>
      <c r="GH133" s="31"/>
      <c r="GI133" s="31"/>
      <c r="GL133" s="33"/>
      <c r="GM133" s="31"/>
      <c r="GN133" s="31"/>
      <c r="GO133" s="31"/>
      <c r="GP133" s="31"/>
      <c r="GQ133" s="31"/>
      <c r="GR133" s="31"/>
      <c r="GS133" s="31"/>
    </row>
    <row r="134" customFormat="false" ht="15.8" hidden="false" customHeight="false" outlineLevel="0" collapsed="false">
      <c r="A134" s="3"/>
      <c r="B134" s="3"/>
      <c r="C134" s="3"/>
      <c r="D134" s="3"/>
      <c r="E134" s="28"/>
      <c r="F134" s="28"/>
      <c r="G134" s="28"/>
      <c r="H134" s="28"/>
      <c r="I134" s="28"/>
      <c r="J134" s="28"/>
      <c r="K134" s="28"/>
      <c r="L134" s="28"/>
      <c r="M134" s="28"/>
      <c r="AE134" s="32"/>
      <c r="AF134" s="31"/>
      <c r="AG134" s="31"/>
      <c r="AH134" s="31"/>
      <c r="CV134" s="31"/>
      <c r="CX134" s="32"/>
      <c r="CY134" s="31"/>
      <c r="CZ134" s="31"/>
      <c r="DA134" s="31"/>
      <c r="DB134" s="31"/>
      <c r="DC134" s="31"/>
      <c r="DD134" s="31"/>
      <c r="DE134" s="31"/>
      <c r="DI134" s="33"/>
      <c r="DJ134" s="31"/>
      <c r="DK134" s="31"/>
      <c r="DL134" s="31"/>
      <c r="DM134" s="31"/>
      <c r="DN134" s="31"/>
      <c r="DO134" s="31"/>
      <c r="DP134" s="31"/>
      <c r="DS134" s="33"/>
      <c r="DT134" s="31"/>
      <c r="DU134" s="31"/>
      <c r="DV134" s="31"/>
      <c r="DW134" s="31"/>
      <c r="DX134" s="31"/>
      <c r="DY134" s="31"/>
      <c r="DZ134" s="31"/>
      <c r="EC134" s="32"/>
      <c r="ED134" s="31"/>
      <c r="EE134" s="31"/>
      <c r="EF134" s="31"/>
      <c r="EG134" s="31"/>
      <c r="EH134" s="31"/>
      <c r="EI134" s="31"/>
      <c r="EJ134" s="31"/>
      <c r="EM134" s="33"/>
      <c r="EN134" s="31"/>
      <c r="EO134" s="31"/>
      <c r="EP134" s="31"/>
      <c r="EQ134" s="31"/>
      <c r="ER134" s="31"/>
      <c r="ES134" s="31"/>
      <c r="ET134" s="31"/>
      <c r="EW134" s="33"/>
      <c r="EX134" s="31"/>
      <c r="EY134" s="31"/>
      <c r="EZ134" s="31"/>
      <c r="FA134" s="31"/>
      <c r="FB134" s="31"/>
      <c r="FC134" s="31"/>
      <c r="FD134" s="31"/>
      <c r="FG134" s="32"/>
      <c r="FH134" s="31"/>
      <c r="FI134" s="31"/>
      <c r="FJ134" s="31"/>
      <c r="FK134" s="31"/>
      <c r="FL134" s="31"/>
      <c r="FM134" s="31"/>
      <c r="FN134" s="31"/>
      <c r="FQ134" s="33"/>
      <c r="FR134" s="31"/>
      <c r="FS134" s="31"/>
      <c r="FT134" s="31"/>
      <c r="FU134" s="31"/>
      <c r="FV134" s="31"/>
      <c r="FW134" s="31"/>
      <c r="FX134" s="31"/>
      <c r="GA134" s="33"/>
      <c r="GB134" s="31"/>
      <c r="GC134" s="31"/>
      <c r="GD134" s="31"/>
      <c r="GE134" s="31"/>
      <c r="GF134" s="31"/>
      <c r="GG134" s="31"/>
      <c r="GH134" s="31"/>
      <c r="GK134" s="33"/>
      <c r="GL134" s="31"/>
      <c r="GM134" s="31"/>
      <c r="GN134" s="31"/>
      <c r="GO134" s="31"/>
      <c r="GP134" s="31"/>
      <c r="GQ134" s="31"/>
      <c r="GR134" s="31"/>
    </row>
    <row r="135" customFormat="false" ht="15.8" hidden="false" customHeight="false" outlineLevel="0" collapsed="false">
      <c r="A135" s="3"/>
      <c r="B135" s="3" t="s">
        <v>622</v>
      </c>
      <c r="C135" s="3" t="s">
        <v>686</v>
      </c>
      <c r="D135" s="3"/>
      <c r="E135" s="28" t="n">
        <v>2479</v>
      </c>
      <c r="F135" s="28" t="n">
        <v>18</v>
      </c>
      <c r="G135" s="28" t="n">
        <v>683</v>
      </c>
      <c r="H135" s="28" t="n">
        <v>491</v>
      </c>
      <c r="I135" s="28" t="n">
        <v>1473</v>
      </c>
      <c r="J135" s="28" t="n">
        <v>0</v>
      </c>
      <c r="K135" s="28"/>
      <c r="L135" s="28"/>
      <c r="M135" s="28"/>
      <c r="AE135" s="32"/>
      <c r="AF135" s="31"/>
      <c r="AG135" s="31"/>
      <c r="AH135" s="31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5"/>
      <c r="CO135" s="35"/>
      <c r="CP135" s="35"/>
      <c r="CQ135" s="35"/>
      <c r="CR135" s="35"/>
      <c r="CS135" s="35"/>
      <c r="CT135" s="35"/>
      <c r="CU135" s="32"/>
      <c r="CV135" s="31"/>
      <c r="CX135" s="32"/>
      <c r="CY135" s="31"/>
      <c r="CZ135" s="31"/>
      <c r="DA135" s="31"/>
      <c r="DB135" s="31"/>
      <c r="DC135" s="31"/>
      <c r="DD135" s="31"/>
      <c r="DE135" s="31"/>
      <c r="DI135" s="33"/>
      <c r="DJ135" s="31"/>
      <c r="DK135" s="31"/>
      <c r="DL135" s="31"/>
      <c r="DM135" s="31"/>
      <c r="DN135" s="31"/>
      <c r="DO135" s="31"/>
      <c r="DP135" s="31"/>
      <c r="DS135" s="33"/>
      <c r="DT135" s="31"/>
      <c r="DU135" s="31"/>
      <c r="DV135" s="31"/>
      <c r="DW135" s="31"/>
      <c r="DX135" s="31"/>
      <c r="DY135" s="31"/>
      <c r="DZ135" s="31"/>
      <c r="EC135" s="32"/>
      <c r="ED135" s="31"/>
      <c r="EE135" s="31"/>
      <c r="EF135" s="31"/>
      <c r="EG135" s="31"/>
      <c r="EH135" s="31"/>
      <c r="EI135" s="31"/>
      <c r="EJ135" s="31"/>
      <c r="EM135" s="33"/>
      <c r="EN135" s="31"/>
      <c r="EO135" s="31"/>
      <c r="EP135" s="31"/>
      <c r="EQ135" s="31"/>
      <c r="ER135" s="31"/>
      <c r="ES135" s="31"/>
      <c r="ET135" s="31"/>
      <c r="EW135" s="33"/>
      <c r="EX135" s="31"/>
      <c r="EY135" s="31"/>
      <c r="EZ135" s="31"/>
      <c r="FA135" s="31"/>
      <c r="FB135" s="31"/>
      <c r="FC135" s="31"/>
      <c r="FD135" s="31"/>
      <c r="FG135" s="32"/>
      <c r="FH135" s="31"/>
      <c r="FI135" s="31"/>
      <c r="FJ135" s="31"/>
      <c r="FK135" s="31"/>
      <c r="FL135" s="31"/>
      <c r="FM135" s="31"/>
      <c r="FN135" s="31"/>
      <c r="FQ135" s="33"/>
      <c r="FR135" s="31"/>
      <c r="FS135" s="31"/>
      <c r="FT135" s="31"/>
      <c r="FU135" s="31"/>
      <c r="FV135" s="31"/>
      <c r="FW135" s="31"/>
      <c r="FX135" s="31"/>
      <c r="GA135" s="33"/>
      <c r="GB135" s="31"/>
      <c r="GC135" s="31"/>
      <c r="GD135" s="31"/>
      <c r="GE135" s="31"/>
      <c r="GF135" s="31"/>
      <c r="GG135" s="31"/>
      <c r="GH135" s="31"/>
      <c r="GK135" s="33"/>
      <c r="GL135" s="31"/>
      <c r="GM135" s="31"/>
      <c r="GN135" s="31"/>
      <c r="GO135" s="31"/>
      <c r="GP135" s="31"/>
      <c r="GQ135" s="31"/>
      <c r="GR135" s="31"/>
    </row>
    <row r="136" customFormat="false" ht="15.8" hidden="false" customHeight="false" outlineLevel="0" collapsed="false">
      <c r="A136" s="3"/>
      <c r="B136" s="3"/>
      <c r="C136" s="3"/>
      <c r="D136" s="3"/>
      <c r="E136" s="28"/>
      <c r="F136" s="28"/>
      <c r="G136" s="28"/>
      <c r="H136" s="28"/>
      <c r="I136" s="28"/>
      <c r="J136" s="28"/>
      <c r="K136" s="28"/>
      <c r="L136" s="28"/>
      <c r="M136" s="28"/>
      <c r="N136" s="27"/>
      <c r="O136" s="28"/>
      <c r="P136" s="28"/>
      <c r="Q136" s="38"/>
      <c r="AF136" s="32"/>
      <c r="AG136" s="31"/>
      <c r="AH136" s="31"/>
      <c r="AI136" s="31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1"/>
      <c r="CY136" s="32"/>
      <c r="CZ136" s="31"/>
      <c r="DA136" s="31"/>
      <c r="DB136" s="31"/>
      <c r="DC136" s="31"/>
      <c r="DD136" s="31"/>
      <c r="DE136" s="31"/>
      <c r="DF136" s="31"/>
      <c r="DJ136" s="33"/>
      <c r="DK136" s="31"/>
      <c r="DL136" s="31"/>
      <c r="DM136" s="31"/>
      <c r="DN136" s="31"/>
      <c r="DO136" s="31"/>
      <c r="DP136" s="31"/>
      <c r="DQ136" s="31"/>
      <c r="DT136" s="33"/>
      <c r="DU136" s="31"/>
      <c r="DV136" s="31"/>
      <c r="DW136" s="31"/>
      <c r="DX136" s="31"/>
      <c r="DY136" s="31"/>
      <c r="DZ136" s="31"/>
      <c r="EA136" s="31"/>
      <c r="ED136" s="32"/>
      <c r="EE136" s="31"/>
      <c r="EF136" s="31"/>
      <c r="EG136" s="31"/>
      <c r="EH136" s="31"/>
      <c r="EI136" s="31"/>
      <c r="EJ136" s="31"/>
      <c r="EK136" s="31"/>
      <c r="EN136" s="33"/>
      <c r="EO136" s="31"/>
      <c r="EP136" s="31"/>
      <c r="EQ136" s="31"/>
      <c r="ER136" s="31"/>
      <c r="ES136" s="31"/>
      <c r="ET136" s="31"/>
      <c r="EU136" s="31"/>
      <c r="EX136" s="33"/>
      <c r="EY136" s="31"/>
      <c r="EZ136" s="31"/>
      <c r="FA136" s="31"/>
      <c r="FB136" s="31"/>
      <c r="FC136" s="31"/>
      <c r="FD136" s="31"/>
      <c r="FE136" s="31"/>
      <c r="FH136" s="32"/>
      <c r="FI136" s="31"/>
      <c r="FJ136" s="31"/>
      <c r="FK136" s="31"/>
      <c r="FL136" s="31"/>
      <c r="FM136" s="31"/>
      <c r="FN136" s="31"/>
      <c r="FO136" s="31"/>
      <c r="FR136" s="33"/>
      <c r="FS136" s="31"/>
      <c r="FT136" s="31"/>
      <c r="FU136" s="31"/>
      <c r="FV136" s="31"/>
      <c r="FW136" s="31"/>
      <c r="FX136" s="31"/>
      <c r="FY136" s="31"/>
      <c r="GB136" s="33"/>
      <c r="GC136" s="31"/>
      <c r="GD136" s="31"/>
      <c r="GE136" s="31"/>
      <c r="GF136" s="31"/>
      <c r="GG136" s="31"/>
      <c r="GH136" s="31"/>
      <c r="GI136" s="31"/>
      <c r="GL136" s="33"/>
      <c r="GM136" s="31"/>
      <c r="GN136" s="31"/>
      <c r="GO136" s="31"/>
      <c r="GP136" s="31"/>
      <c r="GQ136" s="31"/>
      <c r="GR136" s="31"/>
      <c r="GS136" s="31"/>
    </row>
    <row r="137" customFormat="false" ht="15.8" hidden="false" customHeight="false" outlineLevel="0" collapsed="false">
      <c r="A137" s="3"/>
      <c r="B137" s="3" t="s">
        <v>623</v>
      </c>
      <c r="C137" s="3" t="s">
        <v>687</v>
      </c>
      <c r="D137" s="3"/>
      <c r="E137" s="28" t="n">
        <v>1608</v>
      </c>
      <c r="F137" s="28" t="n">
        <v>11</v>
      </c>
      <c r="G137" s="28" t="n">
        <v>445</v>
      </c>
      <c r="H137" s="28" t="n">
        <v>331</v>
      </c>
      <c r="I137" s="28" t="n">
        <v>993</v>
      </c>
      <c r="J137" s="28" t="n">
        <v>0</v>
      </c>
      <c r="K137" s="28"/>
      <c r="L137" s="28"/>
      <c r="M137" s="28"/>
    </row>
    <row r="138" customFormat="false" ht="15.8" hidden="false" customHeight="false" outlineLevel="0" collapsed="false">
      <c r="A138" s="3"/>
      <c r="B138" s="3"/>
      <c r="C138" s="3"/>
      <c r="D138" s="3"/>
      <c r="E138" s="28"/>
      <c r="F138" s="28"/>
      <c r="G138" s="28"/>
      <c r="H138" s="28"/>
      <c r="I138" s="28"/>
      <c r="J138" s="28"/>
      <c r="K138" s="28"/>
      <c r="L138" s="28"/>
      <c r="M138" s="28"/>
    </row>
    <row r="139" customFormat="false" ht="15.8" hidden="false" customHeight="false" outlineLevel="0" collapsed="false">
      <c r="A139" s="3"/>
      <c r="B139" s="3" t="s">
        <v>624</v>
      </c>
      <c r="C139" s="3" t="s">
        <v>688</v>
      </c>
      <c r="D139" s="3"/>
      <c r="E139" s="28" t="n">
        <v>4622</v>
      </c>
      <c r="F139" s="28" t="n">
        <v>18</v>
      </c>
      <c r="G139" s="28" t="n">
        <v>1218</v>
      </c>
      <c r="H139" s="28" t="n">
        <v>936</v>
      </c>
      <c r="I139" s="28" t="n">
        <v>1404</v>
      </c>
      <c r="J139" s="28" t="n">
        <v>0</v>
      </c>
      <c r="K139" s="28"/>
      <c r="L139" s="28"/>
      <c r="M139" s="28"/>
    </row>
    <row r="140" customFormat="false" ht="15.8" hidden="false" customHeight="false" outlineLevel="0" collapsed="false">
      <c r="A140" s="3"/>
      <c r="B140" s="3"/>
      <c r="C140" s="3"/>
      <c r="D140" s="3"/>
      <c r="E140" s="28"/>
      <c r="F140" s="28"/>
      <c r="G140" s="28"/>
      <c r="H140" s="28"/>
      <c r="I140" s="28"/>
      <c r="J140" s="28"/>
      <c r="K140" s="28"/>
      <c r="L140" s="28"/>
      <c r="M140" s="28"/>
    </row>
    <row r="141" customFormat="false" ht="15.8" hidden="false" customHeight="false" outlineLevel="0" collapsed="false">
      <c r="A141" s="3"/>
      <c r="B141" s="3" t="s">
        <v>625</v>
      </c>
      <c r="C141" s="3" t="s">
        <v>689</v>
      </c>
      <c r="D141" s="3"/>
      <c r="E141" s="28" t="n">
        <v>2837</v>
      </c>
      <c r="F141" s="28" t="n">
        <v>31</v>
      </c>
      <c r="G141" s="28" t="n">
        <v>809</v>
      </c>
      <c r="H141" s="28" t="n">
        <v>603</v>
      </c>
      <c r="I141" s="28" t="n">
        <v>1809</v>
      </c>
      <c r="J141" s="28" t="n">
        <v>4</v>
      </c>
      <c r="K141" s="28"/>
      <c r="L141" s="28"/>
      <c r="M141" s="28"/>
    </row>
    <row r="142" customFormat="false" ht="15.8" hidden="false" customHeight="false" outlineLevel="0" collapsed="false">
      <c r="A142" s="3"/>
      <c r="B142" s="3"/>
      <c r="C142" s="3"/>
      <c r="D142" s="3"/>
      <c r="E142" s="28"/>
      <c r="F142" s="28"/>
      <c r="G142" s="28"/>
      <c r="H142" s="28"/>
      <c r="I142" s="28"/>
      <c r="J142" s="28"/>
      <c r="K142" s="28"/>
      <c r="L142" s="28"/>
      <c r="M142" s="28"/>
    </row>
    <row r="143" customFormat="false" ht="15.8" hidden="false" customHeight="false" outlineLevel="0" collapsed="false">
      <c r="A143" s="3"/>
      <c r="B143" s="3" t="s">
        <v>626</v>
      </c>
      <c r="C143" s="3" t="s">
        <v>690</v>
      </c>
      <c r="D143" s="3"/>
      <c r="E143" s="28" t="n">
        <v>3018</v>
      </c>
      <c r="F143" s="28" t="n">
        <v>21</v>
      </c>
      <c r="G143" s="28" t="n">
        <v>780</v>
      </c>
      <c r="H143" s="28" t="n">
        <v>639</v>
      </c>
      <c r="I143" s="28" t="n">
        <v>639</v>
      </c>
      <c r="J143" s="28" t="n">
        <v>0</v>
      </c>
      <c r="K143" s="28"/>
      <c r="L143" s="28"/>
      <c r="M143" s="28"/>
    </row>
    <row r="144" customFormat="false" ht="15.8" hidden="false" customHeight="false" outlineLevel="0" collapsed="false">
      <c r="A144" s="3"/>
      <c r="B144" s="3"/>
      <c r="C144" s="3"/>
      <c r="D144" s="3"/>
      <c r="E144" s="28"/>
      <c r="F144" s="28"/>
      <c r="G144" s="28"/>
      <c r="H144" s="28"/>
      <c r="I144" s="28"/>
      <c r="J144" s="28"/>
      <c r="K144" s="28"/>
      <c r="L144" s="28"/>
      <c r="M144" s="28"/>
    </row>
    <row r="145" customFormat="false" ht="15.8" hidden="false" customHeight="false" outlineLevel="0" collapsed="false">
      <c r="A145" s="3"/>
      <c r="B145" s="3" t="s">
        <v>627</v>
      </c>
      <c r="C145" s="3" t="s">
        <v>691</v>
      </c>
      <c r="D145" s="3"/>
      <c r="E145" s="28" t="n">
        <v>1099</v>
      </c>
      <c r="F145" s="28" t="n">
        <v>9</v>
      </c>
      <c r="G145" s="28" t="n">
        <v>292</v>
      </c>
      <c r="H145" s="28" t="n">
        <v>225</v>
      </c>
      <c r="I145" s="28" t="n">
        <v>337.5</v>
      </c>
      <c r="J145" s="28" t="n">
        <v>1</v>
      </c>
      <c r="K145" s="28"/>
      <c r="L145" s="28"/>
      <c r="M145" s="28"/>
    </row>
    <row r="146" customFormat="false" ht="15.8" hidden="false" customHeight="false" outlineLevel="0" collapsed="false">
      <c r="A146" s="3"/>
      <c r="B146" s="3"/>
      <c r="C146" s="3"/>
      <c r="D146" s="3"/>
      <c r="E146" s="28"/>
      <c r="F146" s="28"/>
      <c r="G146" s="28"/>
      <c r="H146" s="28"/>
      <c r="I146" s="28"/>
      <c r="J146" s="28"/>
      <c r="K146" s="28"/>
      <c r="L146" s="28"/>
      <c r="M146" s="28"/>
    </row>
    <row r="147" customFormat="false" ht="15.8" hidden="false" customHeight="false" outlineLevel="0" collapsed="false">
      <c r="A147" s="3"/>
      <c r="B147" s="3" t="s">
        <v>628</v>
      </c>
      <c r="C147" s="3" t="s">
        <v>692</v>
      </c>
      <c r="D147" s="3"/>
      <c r="E147" s="28" t="n">
        <v>2024</v>
      </c>
      <c r="F147" s="28" t="n">
        <v>16</v>
      </c>
      <c r="G147" s="28" t="n">
        <v>548</v>
      </c>
      <c r="H147" s="28" t="n">
        <v>438</v>
      </c>
      <c r="I147" s="28" t="n">
        <v>657</v>
      </c>
      <c r="J147" s="28" t="n">
        <v>0</v>
      </c>
      <c r="K147" s="28"/>
      <c r="L147" s="28"/>
      <c r="M147" s="28"/>
    </row>
    <row r="148" customFormat="false" ht="15.8" hidden="false" customHeight="false" outlineLevel="0" collapsed="false">
      <c r="A148" s="3"/>
      <c r="B148" s="3"/>
      <c r="C148" s="3"/>
      <c r="D148" s="3"/>
      <c r="E148" s="28"/>
      <c r="F148" s="28"/>
      <c r="G148" s="28"/>
      <c r="H148" s="28"/>
      <c r="I148" s="28"/>
      <c r="J148" s="28"/>
      <c r="K148" s="28"/>
      <c r="L148" s="28"/>
      <c r="M148" s="28"/>
    </row>
    <row r="149" customFormat="false" ht="15.8" hidden="false" customHeight="false" outlineLevel="0" collapsed="false">
      <c r="A149" s="3"/>
      <c r="B149" s="3" t="s">
        <v>629</v>
      </c>
      <c r="C149" s="3" t="s">
        <v>693</v>
      </c>
      <c r="D149" s="3"/>
      <c r="E149" s="28" t="n">
        <v>6424</v>
      </c>
      <c r="F149" s="28" t="n">
        <v>54</v>
      </c>
      <c r="G149" s="28" t="n">
        <v>1748</v>
      </c>
      <c r="H149" s="28" t="n">
        <v>1326</v>
      </c>
      <c r="I149" s="28" t="n">
        <v>1989</v>
      </c>
      <c r="J149" s="28" t="n">
        <v>0</v>
      </c>
      <c r="K149" s="28"/>
      <c r="L149" s="28"/>
      <c r="M149" s="28"/>
    </row>
    <row r="150" customFormat="false" ht="15.8" hidden="false" customHeight="false" outlineLevel="0" collapsed="false">
      <c r="A150" s="3"/>
      <c r="B150" s="3"/>
      <c r="C150" s="3"/>
      <c r="D150" s="3"/>
      <c r="E150" s="28"/>
      <c r="F150" s="28"/>
      <c r="G150" s="28"/>
      <c r="H150" s="28"/>
      <c r="I150" s="28"/>
      <c r="J150" s="28"/>
      <c r="K150" s="28"/>
      <c r="L150" s="28"/>
      <c r="M150" s="28"/>
    </row>
    <row r="151" customFormat="false" ht="15.8" hidden="false" customHeight="false" outlineLevel="0" collapsed="false">
      <c r="A151" s="3"/>
      <c r="B151" s="3" t="s">
        <v>630</v>
      </c>
      <c r="C151" s="3" t="s">
        <v>694</v>
      </c>
      <c r="D151" s="3"/>
      <c r="E151" s="28" t="n">
        <v>3136</v>
      </c>
      <c r="F151" s="28" t="n">
        <v>16</v>
      </c>
      <c r="G151" s="28" t="n">
        <v>842</v>
      </c>
      <c r="H151" s="28" t="n">
        <v>634</v>
      </c>
      <c r="I151" s="28" t="n">
        <v>951</v>
      </c>
      <c r="J151" s="28" t="n">
        <v>0</v>
      </c>
      <c r="K151" s="28"/>
      <c r="L151" s="28"/>
      <c r="M151" s="28"/>
    </row>
    <row r="152" customFormat="false" ht="15.8" hidden="false" customHeight="false" outlineLevel="0" collapsed="false">
      <c r="A152" s="3"/>
      <c r="B152" s="3"/>
      <c r="C152" s="3"/>
      <c r="D152" s="3"/>
      <c r="E152" s="28"/>
      <c r="F152" s="28"/>
      <c r="G152" s="28"/>
      <c r="H152" s="28"/>
      <c r="I152" s="28"/>
      <c r="J152" s="28"/>
      <c r="K152" s="28"/>
      <c r="L152" s="28"/>
      <c r="M152" s="28"/>
    </row>
    <row r="153" customFormat="false" ht="15.8" hidden="false" customHeight="false" outlineLevel="0" collapsed="false">
      <c r="A153" s="3"/>
      <c r="B153" s="3" t="s">
        <v>631</v>
      </c>
      <c r="C153" s="3" t="s">
        <v>693</v>
      </c>
      <c r="D153" s="3"/>
      <c r="E153" s="28" t="n">
        <v>6424</v>
      </c>
      <c r="F153" s="28" t="n">
        <v>54</v>
      </c>
      <c r="G153" s="28" t="n">
        <v>1748</v>
      </c>
      <c r="H153" s="28" t="n">
        <v>1326</v>
      </c>
      <c r="I153" s="28" t="n">
        <v>1989</v>
      </c>
      <c r="J153" s="28" t="n">
        <v>0</v>
      </c>
      <c r="K153" s="28"/>
      <c r="L153" s="28"/>
      <c r="M153" s="28"/>
    </row>
    <row r="154" customFormat="false" ht="15.8" hidden="false" customHeight="false" outlineLevel="0" collapsed="false">
      <c r="A154" s="3"/>
      <c r="B154" s="3"/>
      <c r="C154" s="3"/>
      <c r="D154" s="3"/>
      <c r="E154" s="28"/>
      <c r="F154" s="28"/>
      <c r="G154" s="28"/>
      <c r="H154" s="28"/>
      <c r="I154" s="28"/>
      <c r="J154" s="28"/>
      <c r="K154" s="28"/>
      <c r="L154" s="28"/>
      <c r="M154" s="28"/>
    </row>
    <row r="155" customFormat="false" ht="15.8" hidden="false" customHeight="false" outlineLevel="0" collapsed="false">
      <c r="A155" s="3"/>
      <c r="B155" s="3" t="s">
        <v>632</v>
      </c>
      <c r="C155" s="3" t="s">
        <v>695</v>
      </c>
      <c r="D155" s="3"/>
      <c r="E155" s="28" t="n">
        <v>12816</v>
      </c>
      <c r="F155" s="28" t="n">
        <v>156</v>
      </c>
      <c r="G155" s="28" t="n">
        <v>3480</v>
      </c>
      <c r="H155" s="28" t="n">
        <v>2562</v>
      </c>
      <c r="I155" s="28" t="n">
        <v>1281</v>
      </c>
      <c r="J155" s="28" t="n">
        <v>0</v>
      </c>
      <c r="K155" s="28"/>
      <c r="L155" s="28"/>
      <c r="M155" s="28"/>
    </row>
    <row r="156" customFormat="false" ht="15.8" hidden="false" customHeight="false" outlineLevel="0" collapsed="false">
      <c r="A156" s="3"/>
      <c r="B156" s="3"/>
      <c r="C156" s="3"/>
      <c r="D156" s="3"/>
      <c r="E156" s="28"/>
      <c r="F156" s="28"/>
      <c r="G156" s="28"/>
      <c r="H156" s="28"/>
      <c r="I156" s="28"/>
      <c r="J156" s="28"/>
      <c r="K156" s="28"/>
      <c r="L156" s="28"/>
      <c r="M156" s="28"/>
    </row>
    <row r="157" customFormat="false" ht="15.8" hidden="false" customHeight="false" outlineLevel="0" collapsed="false">
      <c r="A157" s="3"/>
      <c r="B157" s="3" t="s">
        <v>633</v>
      </c>
      <c r="C157" s="3" t="s">
        <v>696</v>
      </c>
      <c r="D157" s="3"/>
      <c r="E157" s="28" t="n">
        <v>8328</v>
      </c>
      <c r="F157" s="28" t="n">
        <v>66</v>
      </c>
      <c r="G157" s="28" t="n">
        <v>2250</v>
      </c>
      <c r="H157" s="28" t="n">
        <v>1730</v>
      </c>
      <c r="I157" s="28" t="n">
        <v>2598</v>
      </c>
      <c r="J157" s="28" t="n">
        <v>4</v>
      </c>
      <c r="K157" s="28"/>
      <c r="L157" s="28"/>
      <c r="M157" s="28"/>
    </row>
    <row r="158" customFormat="false" ht="15.8" hidden="false" customHeight="false" outlineLevel="0" collapsed="false">
      <c r="A158" s="3"/>
      <c r="B158" s="3"/>
      <c r="C158" s="3"/>
      <c r="D158" s="3"/>
      <c r="E158" s="28"/>
      <c r="F158" s="28"/>
      <c r="G158" s="28"/>
      <c r="H158" s="28"/>
      <c r="I158" s="28"/>
      <c r="J158" s="28"/>
      <c r="K158" s="28"/>
      <c r="L158" s="28"/>
      <c r="M158" s="28"/>
    </row>
    <row r="159" customFormat="false" ht="15.8" hidden="false" customHeight="false" outlineLevel="0" collapsed="false">
      <c r="A159" s="3"/>
      <c r="B159" s="3" t="s">
        <v>634</v>
      </c>
      <c r="C159" s="3" t="s">
        <v>697</v>
      </c>
      <c r="D159" s="3"/>
      <c r="E159" s="28" t="n">
        <v>4090</v>
      </c>
      <c r="F159" s="28" t="n">
        <v>38</v>
      </c>
      <c r="G159" s="28" t="n">
        <v>1080</v>
      </c>
      <c r="H159" s="28" t="n">
        <v>832</v>
      </c>
      <c r="I159" s="28" t="n">
        <v>1248</v>
      </c>
      <c r="J159" s="28" t="n">
        <v>0</v>
      </c>
      <c r="K159" s="28"/>
      <c r="L159" s="28"/>
      <c r="M159" s="28"/>
    </row>
    <row r="160" customFormat="false" ht="15.8" hidden="false" customHeight="false" outlineLevel="0" collapsed="false">
      <c r="A160" s="3"/>
      <c r="B160" s="3"/>
      <c r="C160" s="3"/>
      <c r="D160" s="3"/>
      <c r="E160" s="28"/>
      <c r="F160" s="28"/>
      <c r="G160" s="28"/>
      <c r="H160" s="28"/>
      <c r="I160" s="28"/>
      <c r="J160" s="28"/>
      <c r="K160" s="28"/>
      <c r="L160" s="28"/>
      <c r="M160" s="28"/>
    </row>
    <row r="161" customFormat="false" ht="15.8" hidden="false" customHeight="false" outlineLevel="0" collapsed="false">
      <c r="A161" s="3"/>
      <c r="B161" s="3" t="s">
        <v>635</v>
      </c>
      <c r="C161" s="3" t="s">
        <v>539</v>
      </c>
      <c r="D161" s="3"/>
      <c r="E161" s="28" t="n">
        <v>106724</v>
      </c>
      <c r="F161" s="28" t="n">
        <v>762</v>
      </c>
      <c r="G161" s="28" t="n">
        <v>30104</v>
      </c>
      <c r="H161" s="28" t="n">
        <v>21864</v>
      </c>
      <c r="I161" s="28" t="n">
        <v>5436</v>
      </c>
      <c r="J161" s="28" t="n">
        <v>0</v>
      </c>
      <c r="K161" s="28"/>
      <c r="L161" s="28"/>
      <c r="M161" s="28"/>
    </row>
    <row r="162" customFormat="false" ht="15.8" hidden="false" customHeight="false" outlineLevel="0" collapsed="false">
      <c r="A162" s="3"/>
      <c r="B162" s="3"/>
      <c r="C162" s="3" t="s">
        <v>698</v>
      </c>
      <c r="D162" s="3"/>
      <c r="E162" s="28" t="n">
        <v>55920</v>
      </c>
      <c r="F162" s="28" t="n">
        <v>420</v>
      </c>
      <c r="G162" s="28" t="n">
        <v>15804</v>
      </c>
      <c r="H162" s="28" t="n">
        <v>11196</v>
      </c>
      <c r="I162" s="28" t="n">
        <v>2799</v>
      </c>
      <c r="J162" s="28" t="n">
        <v>0</v>
      </c>
      <c r="K162" s="28"/>
      <c r="L162" s="28"/>
      <c r="M162" s="28"/>
    </row>
    <row r="163" customFormat="false" ht="15.8" hidden="false" customHeight="false" outlineLevel="0" collapsed="false">
      <c r="A163" s="3"/>
      <c r="B163" s="3"/>
      <c r="C163" s="3" t="s">
        <v>699</v>
      </c>
      <c r="D163" s="3"/>
      <c r="E163" s="28" t="n">
        <v>46272</v>
      </c>
      <c r="F163" s="28" t="n">
        <v>312</v>
      </c>
      <c r="G163" s="28" t="n">
        <v>13080</v>
      </c>
      <c r="H163" s="28" t="n">
        <v>9720</v>
      </c>
      <c r="I163" s="28" t="n">
        <v>1215</v>
      </c>
      <c r="J163" s="28" t="n">
        <v>0</v>
      </c>
      <c r="K163" s="28"/>
      <c r="L163" s="28"/>
      <c r="M163" s="28"/>
    </row>
    <row r="164" customFormat="false" ht="15.8" hidden="false" customHeight="false" outlineLevel="0" collapsed="false">
      <c r="A164" s="3"/>
      <c r="B164" s="3"/>
      <c r="C164" s="3" t="s">
        <v>700</v>
      </c>
      <c r="D164" s="3"/>
      <c r="E164" s="28" t="n">
        <v>4532</v>
      </c>
      <c r="F164" s="28" t="n">
        <v>30</v>
      </c>
      <c r="G164" s="28" t="n">
        <v>1220</v>
      </c>
      <c r="H164" s="28" t="n">
        <v>948</v>
      </c>
      <c r="I164" s="28" t="n">
        <v>1422</v>
      </c>
      <c r="J164" s="28" t="n">
        <v>0</v>
      </c>
      <c r="K164" s="28"/>
      <c r="L164" s="28"/>
      <c r="M164" s="28"/>
    </row>
    <row r="165" customFormat="false" ht="15.8" hidden="false" customHeight="false" outlineLevel="0" collapsed="false">
      <c r="A165" s="3"/>
      <c r="B165" s="3"/>
      <c r="C165" s="3"/>
      <c r="D165" s="3"/>
      <c r="E165" s="28"/>
      <c r="F165" s="28"/>
      <c r="G165" s="28"/>
      <c r="H165" s="28"/>
      <c r="I165" s="28"/>
      <c r="J165" s="28"/>
      <c r="K165" s="28"/>
      <c r="L165" s="28"/>
      <c r="M165" s="28"/>
    </row>
    <row r="166" customFormat="false" ht="15.8" hidden="false" customHeight="false" outlineLevel="0" collapsed="false">
      <c r="A166" s="3"/>
      <c r="B166" s="3" t="s">
        <v>636</v>
      </c>
      <c r="C166" s="3" t="s">
        <v>539</v>
      </c>
      <c r="D166" s="3"/>
      <c r="E166" s="28" t="n">
        <v>6214</v>
      </c>
      <c r="F166" s="28" t="n">
        <v>50</v>
      </c>
      <c r="G166" s="28" t="n">
        <v>1690</v>
      </c>
      <c r="H166" s="28" t="n">
        <v>1332</v>
      </c>
      <c r="I166" s="28" t="n">
        <v>1998</v>
      </c>
      <c r="J166" s="28" t="n">
        <v>0</v>
      </c>
      <c r="K166" s="28"/>
      <c r="L166" s="28"/>
      <c r="M166" s="28"/>
    </row>
    <row r="167" customFormat="false" ht="15.8" hidden="false" customHeight="false" outlineLevel="0" collapsed="false">
      <c r="A167" s="3"/>
      <c r="B167" s="3"/>
      <c r="C167" s="3" t="s">
        <v>701</v>
      </c>
      <c r="D167" s="3"/>
      <c r="E167" s="28" t="n">
        <v>3672</v>
      </c>
      <c r="F167" s="28" t="n">
        <v>26</v>
      </c>
      <c r="G167" s="28" t="n">
        <v>1018</v>
      </c>
      <c r="H167" s="28" t="n">
        <v>776</v>
      </c>
      <c r="I167" s="28" t="n">
        <v>1164</v>
      </c>
      <c r="J167" s="28"/>
      <c r="K167" s="28"/>
      <c r="L167" s="28"/>
      <c r="M167" s="28"/>
    </row>
    <row r="168" customFormat="false" ht="15.8" hidden="false" customHeight="false" outlineLevel="0" collapsed="false">
      <c r="A168" s="3"/>
      <c r="B168" s="3"/>
      <c r="C168" s="3" t="s">
        <v>702</v>
      </c>
      <c r="D168" s="3"/>
      <c r="E168" s="28" t="n">
        <v>2542</v>
      </c>
      <c r="F168" s="28" t="n">
        <v>24</v>
      </c>
      <c r="G168" s="28" t="n">
        <v>672</v>
      </c>
      <c r="H168" s="28" t="n">
        <v>556</v>
      </c>
      <c r="I168" s="28" t="n">
        <v>834</v>
      </c>
      <c r="J168" s="28" t="n">
        <v>0</v>
      </c>
      <c r="K168" s="28"/>
      <c r="L168" s="28"/>
      <c r="M168" s="28"/>
    </row>
    <row r="169" customFormat="false" ht="15.8" hidden="false" customHeight="false" outlineLevel="0" collapsed="false">
      <c r="A169" s="3"/>
      <c r="B169" s="3"/>
      <c r="C169" s="3"/>
      <c r="D169" s="3"/>
      <c r="E169" s="28"/>
      <c r="F169" s="28"/>
      <c r="G169" s="28"/>
      <c r="H169" s="28"/>
      <c r="I169" s="28"/>
      <c r="J169" s="28"/>
      <c r="K169" s="28"/>
      <c r="L169" s="28"/>
      <c r="M169" s="28"/>
    </row>
    <row r="170" customFormat="false" ht="15.8" hidden="false" customHeight="false" outlineLevel="0" collapsed="false">
      <c r="A170" s="3"/>
      <c r="B170" s="3" t="s">
        <v>637</v>
      </c>
      <c r="C170" s="3" t="s">
        <v>539</v>
      </c>
      <c r="D170" s="3"/>
      <c r="E170" s="28" t="n">
        <v>15810</v>
      </c>
      <c r="F170" s="28" t="n">
        <v>174</v>
      </c>
      <c r="G170" s="28" t="n">
        <v>4356</v>
      </c>
      <c r="H170" s="28" t="n">
        <v>3204</v>
      </c>
      <c r="I170" s="28" t="n">
        <v>3204</v>
      </c>
      <c r="J170" s="28" t="n">
        <v>30</v>
      </c>
      <c r="K170" s="28"/>
      <c r="L170" s="28"/>
      <c r="M170" s="28"/>
    </row>
    <row r="171" customFormat="false" ht="15.8" hidden="false" customHeight="false" outlineLevel="0" collapsed="false">
      <c r="A171" s="3"/>
      <c r="B171" s="3"/>
      <c r="C171" s="3" t="s">
        <v>703</v>
      </c>
      <c r="D171" s="3"/>
      <c r="E171" s="28" t="n">
        <v>8436</v>
      </c>
      <c r="F171" s="28" t="n">
        <v>84</v>
      </c>
      <c r="G171" s="28" t="n">
        <v>2463</v>
      </c>
      <c r="H171" s="28" t="n">
        <v>1764</v>
      </c>
      <c r="I171" s="28" t="n">
        <v>1764</v>
      </c>
      <c r="J171" s="28" t="n">
        <v>0</v>
      </c>
      <c r="K171" s="28"/>
      <c r="L171" s="28"/>
      <c r="M171" s="28"/>
    </row>
    <row r="172" customFormat="false" ht="15.8" hidden="false" customHeight="false" outlineLevel="0" collapsed="false">
      <c r="A172" s="3"/>
      <c r="B172" s="3"/>
      <c r="C172" s="3" t="s">
        <v>704</v>
      </c>
      <c r="D172" s="3"/>
      <c r="E172" s="28" t="n">
        <v>3516</v>
      </c>
      <c r="F172" s="28" t="n">
        <v>60</v>
      </c>
      <c r="G172" s="28" t="n">
        <v>987</v>
      </c>
      <c r="H172" s="28" t="n">
        <v>714</v>
      </c>
      <c r="I172" s="28" t="n">
        <v>714</v>
      </c>
      <c r="J172" s="28" t="n">
        <v>27</v>
      </c>
      <c r="K172" s="28"/>
      <c r="L172" s="28"/>
      <c r="M172" s="28"/>
    </row>
    <row r="173" customFormat="false" ht="15.8" hidden="false" customHeight="false" outlineLevel="0" collapsed="false">
      <c r="A173" s="3"/>
      <c r="B173" s="3"/>
      <c r="C173" s="3" t="s">
        <v>705</v>
      </c>
      <c r="D173" s="3"/>
      <c r="E173" s="28" t="n">
        <v>2004</v>
      </c>
      <c r="F173" s="28" t="n">
        <v>18</v>
      </c>
      <c r="G173" s="28" t="n">
        <v>498</v>
      </c>
      <c r="H173" s="28" t="n">
        <v>387</v>
      </c>
      <c r="I173" s="28" t="n">
        <v>387</v>
      </c>
      <c r="J173" s="28" t="n">
        <v>1.5</v>
      </c>
      <c r="K173" s="28"/>
      <c r="L173" s="28"/>
      <c r="M173" s="28"/>
    </row>
    <row r="174" customFormat="false" ht="15.8" hidden="false" customHeight="false" outlineLevel="0" collapsed="false">
      <c r="A174" s="3"/>
      <c r="B174" s="3"/>
      <c r="C174" s="3" t="s">
        <v>706</v>
      </c>
      <c r="D174" s="3"/>
      <c r="E174" s="28" t="n">
        <v>1854</v>
      </c>
      <c r="F174" s="28" t="n">
        <v>12</v>
      </c>
      <c r="G174" s="28" t="n">
        <v>408</v>
      </c>
      <c r="H174" s="28" t="n">
        <v>339</v>
      </c>
      <c r="I174" s="28" t="n">
        <v>339</v>
      </c>
      <c r="J174" s="28" t="n">
        <v>1.5</v>
      </c>
      <c r="K174" s="28"/>
      <c r="L174" s="28"/>
      <c r="M174" s="28"/>
    </row>
    <row r="175" customFormat="false" ht="15.8" hidden="false" customHeight="false" outlineLevel="0" collapsed="false">
      <c r="A175" s="3"/>
      <c r="B175" s="3"/>
      <c r="C175" s="3"/>
      <c r="D175" s="3"/>
      <c r="E175" s="28"/>
      <c r="F175" s="28"/>
      <c r="G175" s="28"/>
      <c r="H175" s="28"/>
      <c r="I175" s="28"/>
      <c r="J175" s="28"/>
      <c r="K175" s="28"/>
      <c r="L175" s="28"/>
      <c r="M175" s="28"/>
    </row>
    <row r="176" customFormat="false" ht="15.8" hidden="false" customHeight="false" outlineLevel="0" collapsed="false">
      <c r="A176" s="3"/>
      <c r="B176" s="3" t="s">
        <v>707</v>
      </c>
      <c r="C176" s="3" t="s">
        <v>539</v>
      </c>
      <c r="D176" s="3"/>
      <c r="E176" s="28" t="n">
        <v>5428</v>
      </c>
      <c r="F176" s="28" t="n">
        <v>62</v>
      </c>
      <c r="G176" s="28" t="n">
        <v>1479</v>
      </c>
      <c r="H176" s="28" t="n">
        <v>1096</v>
      </c>
      <c r="I176" s="28" t="n">
        <v>3288</v>
      </c>
      <c r="J176" s="28" t="n">
        <v>9</v>
      </c>
      <c r="K176" s="28"/>
      <c r="L176" s="28"/>
      <c r="M176" s="28"/>
    </row>
    <row r="177" customFormat="false" ht="15.8" hidden="false" customHeight="false" outlineLevel="0" collapsed="false">
      <c r="A177" s="3"/>
      <c r="B177" s="3"/>
      <c r="C177" s="3" t="s">
        <v>708</v>
      </c>
      <c r="D177" s="3"/>
      <c r="E177" s="28" t="n">
        <v>2883</v>
      </c>
      <c r="F177" s="28" t="n">
        <v>31</v>
      </c>
      <c r="G177" s="28" t="n">
        <v>837</v>
      </c>
      <c r="H177" s="28" t="n">
        <v>602</v>
      </c>
      <c r="I177" s="28" t="n">
        <v>1806</v>
      </c>
      <c r="J177" s="28" t="n">
        <v>0</v>
      </c>
      <c r="K177" s="28"/>
      <c r="L177" s="28"/>
      <c r="M177" s="28"/>
    </row>
    <row r="178" customFormat="false" ht="15.8" hidden="false" customHeight="false" outlineLevel="0" collapsed="false">
      <c r="A178" s="3"/>
      <c r="B178" s="3"/>
      <c r="C178" s="3" t="s">
        <v>709</v>
      </c>
      <c r="D178" s="3"/>
      <c r="E178" s="28" t="n">
        <v>1194</v>
      </c>
      <c r="F178" s="28" t="n">
        <v>20</v>
      </c>
      <c r="G178" s="28" t="n">
        <v>324</v>
      </c>
      <c r="H178" s="28" t="n">
        <v>244</v>
      </c>
      <c r="I178" s="28" t="n">
        <v>732</v>
      </c>
      <c r="J178" s="28" t="n">
        <v>9</v>
      </c>
      <c r="K178" s="28"/>
      <c r="L178" s="28"/>
      <c r="M178" s="28"/>
    </row>
    <row r="179" customFormat="false" ht="15.8" hidden="false" customHeight="false" outlineLevel="0" collapsed="false">
      <c r="A179" s="3"/>
      <c r="B179" s="3"/>
      <c r="C179" s="3" t="s">
        <v>710</v>
      </c>
      <c r="D179" s="3"/>
      <c r="E179" s="28" t="n">
        <v>725</v>
      </c>
      <c r="F179" s="28" t="n">
        <v>4</v>
      </c>
      <c r="G179" s="28" t="n">
        <v>167</v>
      </c>
      <c r="H179" s="28" t="n">
        <v>131</v>
      </c>
      <c r="I179" s="28" t="n">
        <v>393</v>
      </c>
      <c r="J179" s="28" t="n">
        <v>0</v>
      </c>
      <c r="K179" s="28"/>
      <c r="L179" s="28"/>
      <c r="M179" s="28"/>
    </row>
    <row r="180" customFormat="false" ht="15.8" hidden="false" customHeight="false" outlineLevel="0" collapsed="false">
      <c r="A180" s="3"/>
      <c r="B180" s="3"/>
      <c r="C180" s="3" t="s">
        <v>711</v>
      </c>
      <c r="D180" s="3"/>
      <c r="E180" s="28" t="n">
        <v>626</v>
      </c>
      <c r="F180" s="28" t="n">
        <v>7</v>
      </c>
      <c r="G180" s="28" t="n">
        <v>151</v>
      </c>
      <c r="H180" s="28" t="n">
        <v>119</v>
      </c>
      <c r="I180" s="28" t="n">
        <v>357</v>
      </c>
      <c r="J180" s="28" t="n">
        <v>0</v>
      </c>
      <c r="K180" s="28"/>
      <c r="L180" s="28"/>
      <c r="M180" s="28"/>
    </row>
    <row r="181" customFormat="false" ht="15.8" hidden="false" customHeight="false" outlineLevel="0" collapsed="false">
      <c r="A181" s="3"/>
      <c r="B181" s="3"/>
      <c r="C181" s="3"/>
      <c r="D181" s="3"/>
      <c r="E181" s="28"/>
      <c r="F181" s="28"/>
      <c r="G181" s="28"/>
      <c r="H181" s="28"/>
      <c r="I181" s="28"/>
      <c r="J181" s="28"/>
      <c r="K181" s="28"/>
      <c r="L181" s="28"/>
      <c r="M181" s="28"/>
    </row>
    <row r="182" customFormat="false" ht="15.8" hidden="false" customHeight="false" outlineLevel="0" collapsed="false">
      <c r="A182" s="3"/>
      <c r="B182" s="3" t="s">
        <v>638</v>
      </c>
      <c r="C182" s="3" t="s">
        <v>712</v>
      </c>
      <c r="D182" s="3"/>
      <c r="E182" s="28" t="n">
        <v>8812</v>
      </c>
      <c r="F182" s="28" t="n">
        <v>100</v>
      </c>
      <c r="G182" s="28" t="n">
        <v>2532</v>
      </c>
      <c r="H182" s="28" t="n">
        <v>1868</v>
      </c>
      <c r="I182" s="28" t="n">
        <v>1401</v>
      </c>
      <c r="J182" s="28" t="n">
        <v>0</v>
      </c>
      <c r="K182" s="28"/>
      <c r="L182" s="28"/>
      <c r="M182" s="28"/>
    </row>
    <row r="183" customFormat="false" ht="15.8" hidden="false" customHeight="false" outlineLevel="0" collapsed="false">
      <c r="A183" s="3"/>
      <c r="B183" s="3"/>
      <c r="C183" s="3" t="s">
        <v>713</v>
      </c>
      <c r="D183" s="3"/>
      <c r="E183" s="28" t="n">
        <v>5358</v>
      </c>
      <c r="F183" s="28" t="n">
        <v>40</v>
      </c>
      <c r="G183" s="28" t="n">
        <v>1464</v>
      </c>
      <c r="H183" s="28" t="n">
        <v>1096</v>
      </c>
      <c r="I183" s="28" t="n">
        <v>1647</v>
      </c>
      <c r="J183" s="28" t="n">
        <v>8</v>
      </c>
      <c r="K183" s="28"/>
      <c r="L183" s="28"/>
      <c r="M183" s="28"/>
    </row>
    <row r="184" customFormat="false" ht="15.8" hidden="false" customHeight="false" outlineLevel="0" collapsed="false">
      <c r="A184" s="3"/>
      <c r="B184" s="3"/>
      <c r="C184" s="3" t="s">
        <v>714</v>
      </c>
      <c r="D184" s="3"/>
      <c r="E184" s="28" t="n">
        <v>5358</v>
      </c>
      <c r="F184" s="28" t="n">
        <v>40</v>
      </c>
      <c r="G184" s="28" t="n">
        <v>1442</v>
      </c>
      <c r="H184" s="28" t="n">
        <v>1096</v>
      </c>
      <c r="I184" s="28" t="n">
        <v>1647</v>
      </c>
      <c r="J184" s="28" t="n">
        <v>8</v>
      </c>
      <c r="K184" s="28"/>
      <c r="L184" s="28"/>
      <c r="M184" s="28"/>
    </row>
    <row r="185" customFormat="false" ht="15.8" hidden="false" customHeight="false" outlineLevel="0" collapsed="false">
      <c r="A185" s="3"/>
      <c r="B185" s="3"/>
      <c r="C185" s="3"/>
      <c r="D185" s="3"/>
      <c r="E185" s="28"/>
      <c r="F185" s="28"/>
      <c r="G185" s="28"/>
      <c r="H185" s="28"/>
      <c r="I185" s="28"/>
      <c r="J185" s="28"/>
      <c r="K185" s="28"/>
      <c r="L185" s="28"/>
      <c r="M185" s="28"/>
    </row>
    <row r="186" customFormat="false" ht="15.8" hidden="false" customHeight="false" outlineLevel="0" collapsed="false">
      <c r="A186" s="3"/>
      <c r="B186" s="3" t="s">
        <v>639</v>
      </c>
      <c r="C186" s="3" t="s">
        <v>715</v>
      </c>
      <c r="D186" s="3"/>
      <c r="E186" s="28" t="n">
        <v>2876</v>
      </c>
      <c r="F186" s="28" t="n">
        <v>14</v>
      </c>
      <c r="G186" s="28" t="n">
        <v>772</v>
      </c>
      <c r="H186" s="28" t="n">
        <v>624</v>
      </c>
      <c r="I186" s="28" t="n">
        <v>936</v>
      </c>
      <c r="J186" s="28" t="n">
        <v>0</v>
      </c>
      <c r="K186" s="28"/>
      <c r="L186" s="28"/>
      <c r="M186" s="28"/>
    </row>
    <row r="187" customFormat="false" ht="15.8" hidden="false" customHeight="false" outlineLevel="0" collapsed="false">
      <c r="A187" s="3"/>
      <c r="B187" s="3"/>
      <c r="C187" s="3"/>
      <c r="D187" s="3"/>
      <c r="E187" s="28"/>
      <c r="F187" s="28"/>
      <c r="G187" s="28"/>
      <c r="H187" s="28"/>
      <c r="I187" s="28"/>
      <c r="J187" s="28"/>
      <c r="K187" s="28"/>
      <c r="L187" s="28"/>
      <c r="M187" s="28"/>
    </row>
    <row r="188" customFormat="false" ht="15.8" hidden="false" customHeight="false" outlineLevel="0" collapsed="false">
      <c r="A188" s="3"/>
      <c r="B188" s="3" t="s">
        <v>640</v>
      </c>
      <c r="C188" s="3" t="s">
        <v>716</v>
      </c>
      <c r="D188" s="3"/>
      <c r="E188" s="28" t="n">
        <v>17612</v>
      </c>
      <c r="F188" s="28" t="n">
        <v>128</v>
      </c>
      <c r="G188" s="28" t="n">
        <v>4884</v>
      </c>
      <c r="H188" s="28" t="n">
        <v>3532</v>
      </c>
      <c r="I188" s="28" t="n">
        <v>2649</v>
      </c>
      <c r="J188" s="28" t="n">
        <v>0</v>
      </c>
      <c r="K188" s="28"/>
      <c r="L188" s="28"/>
      <c r="M188" s="28"/>
    </row>
    <row r="189" customFormat="false" ht="15.8" hidden="false" customHeight="false" outlineLevel="0" collapsed="false">
      <c r="A189" s="3"/>
      <c r="B189" s="3"/>
      <c r="C189" s="3"/>
      <c r="D189" s="3"/>
      <c r="E189" s="28"/>
      <c r="F189" s="28"/>
      <c r="G189" s="28"/>
      <c r="H189" s="28"/>
      <c r="I189" s="28"/>
      <c r="J189" s="28"/>
      <c r="K189" s="28"/>
      <c r="L189" s="28"/>
      <c r="M189" s="28"/>
    </row>
    <row r="190" customFormat="false" ht="15.8" hidden="false" customHeight="false" outlineLevel="0" collapsed="false">
      <c r="A190" s="3"/>
      <c r="B190" s="3" t="s">
        <v>641</v>
      </c>
      <c r="C190" s="3" t="s">
        <v>717</v>
      </c>
      <c r="D190" s="3"/>
      <c r="E190" s="28" t="n">
        <v>21756</v>
      </c>
      <c r="F190" s="28" t="n">
        <v>210</v>
      </c>
      <c r="G190" s="28" t="n">
        <v>5886</v>
      </c>
      <c r="H190" s="28" t="n">
        <v>4500</v>
      </c>
      <c r="I190" s="28" t="n">
        <v>2250</v>
      </c>
      <c r="J190" s="28" t="n">
        <v>0</v>
      </c>
      <c r="K190" s="28"/>
      <c r="L190" s="28"/>
      <c r="M190" s="28"/>
    </row>
    <row r="191" customFormat="false" ht="15.8" hidden="false" customHeight="false" outlineLevel="0" collapsed="false">
      <c r="A191" s="3"/>
      <c r="B191" s="3"/>
      <c r="C191" s="3"/>
      <c r="D191" s="3"/>
      <c r="E191" s="28"/>
      <c r="F191" s="28"/>
      <c r="G191" s="28"/>
      <c r="H191" s="28"/>
      <c r="I191" s="28"/>
      <c r="J191" s="28"/>
      <c r="K191" s="28"/>
      <c r="L191" s="28"/>
      <c r="M191" s="28"/>
    </row>
    <row r="192" customFormat="false" ht="15.8" hidden="false" customHeight="false" outlineLevel="0" collapsed="false">
      <c r="A192" s="3"/>
      <c r="B192" s="3" t="s">
        <v>642</v>
      </c>
      <c r="C192" s="3" t="s">
        <v>718</v>
      </c>
      <c r="D192" s="3"/>
      <c r="E192" s="28" t="n">
        <v>2672</v>
      </c>
      <c r="F192" s="28" t="n">
        <v>16</v>
      </c>
      <c r="G192" s="28" t="n">
        <v>712</v>
      </c>
      <c r="H192" s="28" t="n">
        <v>540</v>
      </c>
      <c r="I192" s="28" t="n">
        <v>1620</v>
      </c>
      <c r="J192" s="28" t="n">
        <v>0</v>
      </c>
      <c r="K192" s="28"/>
      <c r="L192" s="28"/>
      <c r="M192" s="28"/>
    </row>
    <row r="193" customFormat="false" ht="15.8" hidden="false" customHeight="false" outlineLevel="0" collapsed="false">
      <c r="A193" s="3"/>
      <c r="B193" s="3"/>
      <c r="C193" s="3"/>
      <c r="D193" s="3"/>
      <c r="E193" s="28"/>
      <c r="F193" s="28"/>
      <c r="G193" s="28"/>
      <c r="H193" s="28"/>
      <c r="I193" s="28"/>
      <c r="J193" s="28"/>
      <c r="K193" s="28"/>
      <c r="L193" s="28"/>
      <c r="M193" s="28"/>
    </row>
    <row r="194" customFormat="false" ht="15.8" hidden="false" customHeight="false" outlineLevel="0" collapsed="false">
      <c r="A194" s="3"/>
      <c r="B194" s="3" t="s">
        <v>643</v>
      </c>
      <c r="C194" s="3" t="s">
        <v>719</v>
      </c>
      <c r="D194" s="3"/>
      <c r="E194" s="28" t="n">
        <v>7578</v>
      </c>
      <c r="F194" s="28" t="n">
        <v>74</v>
      </c>
      <c r="G194" s="28" t="n">
        <v>2048</v>
      </c>
      <c r="H194" s="28" t="n">
        <v>1520</v>
      </c>
      <c r="I194" s="28" t="n">
        <v>2280</v>
      </c>
      <c r="J194" s="28" t="n">
        <v>0</v>
      </c>
      <c r="K194" s="28"/>
      <c r="L194" s="28"/>
      <c r="M194" s="28"/>
    </row>
    <row r="195" customFormat="false" ht="15.8" hidden="false" customHeight="false" outlineLevel="0" collapsed="false">
      <c r="A195" s="3"/>
      <c r="B195" s="3"/>
      <c r="C195" s="3"/>
      <c r="D195" s="3"/>
      <c r="E195" s="28"/>
      <c r="F195" s="28"/>
      <c r="G195" s="28"/>
      <c r="H195" s="28"/>
      <c r="I195" s="28"/>
      <c r="J195" s="28"/>
      <c r="K195" s="28"/>
      <c r="L195" s="28"/>
      <c r="M195" s="28"/>
    </row>
    <row r="196" customFormat="false" ht="15.8" hidden="false" customHeight="false" outlineLevel="0" collapsed="false">
      <c r="A196" s="3"/>
      <c r="B196" s="3" t="s">
        <v>644</v>
      </c>
      <c r="C196" s="3" t="s">
        <v>539</v>
      </c>
      <c r="D196" s="3"/>
      <c r="E196" s="28" t="n">
        <v>204096</v>
      </c>
      <c r="F196" s="28" t="n">
        <v>1284</v>
      </c>
      <c r="G196" s="28" t="n">
        <v>55464</v>
      </c>
      <c r="H196" s="28" t="n">
        <v>42096</v>
      </c>
      <c r="I196" s="28" t="n">
        <v>5973</v>
      </c>
      <c r="J196" s="28" t="n">
        <v>0</v>
      </c>
      <c r="K196" s="28"/>
      <c r="L196" s="28"/>
      <c r="M196" s="28"/>
    </row>
    <row r="197" customFormat="false" ht="15.8" hidden="false" customHeight="false" outlineLevel="0" collapsed="false">
      <c r="A197" s="3"/>
      <c r="B197" s="3"/>
      <c r="C197" s="3" t="s">
        <v>720</v>
      </c>
      <c r="D197" s="3"/>
      <c r="E197" s="28" t="n">
        <v>106584</v>
      </c>
      <c r="F197" s="28" t="n">
        <v>672</v>
      </c>
      <c r="G197" s="28" t="n">
        <v>29232</v>
      </c>
      <c r="H197" s="28" t="n">
        <v>21288</v>
      </c>
      <c r="I197" s="28" t="n">
        <v>2661</v>
      </c>
      <c r="J197" s="28" t="n">
        <v>0</v>
      </c>
      <c r="K197" s="28"/>
      <c r="L197" s="28"/>
      <c r="M197" s="28"/>
    </row>
    <row r="198" customFormat="false" ht="15.8" hidden="false" customHeight="false" outlineLevel="0" collapsed="false">
      <c r="A198" s="3"/>
      <c r="B198" s="3"/>
      <c r="C198" s="3" t="s">
        <v>721</v>
      </c>
      <c r="D198" s="3"/>
      <c r="E198" s="28" t="n">
        <v>70320</v>
      </c>
      <c r="F198" s="28" t="n">
        <v>432</v>
      </c>
      <c r="G198" s="28" t="n">
        <v>18912</v>
      </c>
      <c r="H198" s="28" t="n">
        <v>15120</v>
      </c>
      <c r="I198" s="28" t="n">
        <v>1890</v>
      </c>
      <c r="J198" s="28" t="n">
        <v>0</v>
      </c>
      <c r="K198" s="28"/>
      <c r="L198" s="28"/>
      <c r="M198" s="28"/>
    </row>
    <row r="199" customFormat="false" ht="15.8" hidden="false" customHeight="false" outlineLevel="0" collapsed="false">
      <c r="A199" s="3"/>
      <c r="B199" s="3"/>
      <c r="C199" s="3" t="s">
        <v>722</v>
      </c>
      <c r="D199" s="3"/>
      <c r="E199" s="28" t="n">
        <v>27192</v>
      </c>
      <c r="F199" s="28" t="n">
        <v>180</v>
      </c>
      <c r="G199" s="28" t="n">
        <v>7320</v>
      </c>
      <c r="H199" s="28" t="n">
        <v>5688</v>
      </c>
      <c r="I199" s="28" t="n">
        <v>1422</v>
      </c>
      <c r="J199" s="28" t="n">
        <v>0</v>
      </c>
      <c r="K199" s="28"/>
      <c r="L199" s="28"/>
      <c r="M199" s="28"/>
    </row>
    <row r="200" customFormat="false" ht="15.8" hidden="false" customHeight="false" outlineLevel="0" collapsed="false">
      <c r="A200" s="3"/>
      <c r="B200" s="3"/>
      <c r="C200" s="3"/>
      <c r="D200" s="3"/>
      <c r="E200" s="28"/>
      <c r="F200" s="28"/>
      <c r="G200" s="28"/>
      <c r="H200" s="28"/>
      <c r="I200" s="28"/>
      <c r="J200" s="28"/>
      <c r="K200" s="28"/>
      <c r="L200" s="28"/>
      <c r="M200" s="28"/>
    </row>
    <row r="201" customFormat="false" ht="15.8" hidden="false" customHeight="false" outlineLevel="0" collapsed="false">
      <c r="A201" s="3"/>
      <c r="B201" s="3" t="s">
        <v>645</v>
      </c>
      <c r="C201" s="3" t="s">
        <v>723</v>
      </c>
      <c r="D201" s="3"/>
      <c r="E201" s="28" t="n">
        <v>6500</v>
      </c>
      <c r="F201" s="28" t="n">
        <v>64</v>
      </c>
      <c r="G201" s="28" t="n">
        <v>1732</v>
      </c>
      <c r="H201" s="28" t="n">
        <v>1316</v>
      </c>
      <c r="I201" s="28" t="n">
        <v>987</v>
      </c>
      <c r="J201" s="28" t="n">
        <v>0</v>
      </c>
      <c r="K201" s="28"/>
      <c r="L201" s="28"/>
      <c r="M201" s="28"/>
    </row>
    <row r="202" customFormat="false" ht="15.8" hidden="false" customHeight="false" outlineLevel="0" collapsed="false">
      <c r="A202" s="3"/>
      <c r="B202" s="3"/>
      <c r="C202" s="3"/>
      <c r="D202" s="3"/>
      <c r="E202" s="28"/>
      <c r="F202" s="28"/>
      <c r="G202" s="28"/>
      <c r="H202" s="28"/>
      <c r="I202" s="28"/>
      <c r="J202" s="28"/>
      <c r="K202" s="28"/>
      <c r="L202" s="28"/>
      <c r="M202" s="28"/>
    </row>
    <row r="203" customFormat="false" ht="15.8" hidden="false" customHeight="false" outlineLevel="0" collapsed="false">
      <c r="A203" s="3"/>
      <c r="B203" s="3" t="s">
        <v>646</v>
      </c>
      <c r="C203" s="3" t="s">
        <v>724</v>
      </c>
      <c r="D203" s="3"/>
      <c r="E203" s="28" t="n">
        <v>2884</v>
      </c>
      <c r="F203" s="28" t="n">
        <v>20</v>
      </c>
      <c r="G203" s="28" t="n">
        <v>801</v>
      </c>
      <c r="H203" s="28" t="n">
        <v>571</v>
      </c>
      <c r="I203" s="28" t="n">
        <v>1713</v>
      </c>
      <c r="J203" s="28" t="n">
        <v>0</v>
      </c>
      <c r="K203" s="28"/>
      <c r="L203" s="28"/>
      <c r="M203" s="28"/>
    </row>
    <row r="204" customFormat="false" ht="15.8" hidden="false" customHeight="false" outlineLevel="0" collapsed="false">
      <c r="A204" s="3"/>
      <c r="B204" s="3"/>
      <c r="C204" s="3"/>
      <c r="D204" s="3"/>
      <c r="E204" s="28"/>
      <c r="F204" s="28"/>
      <c r="G204" s="28"/>
      <c r="H204" s="28"/>
      <c r="I204" s="28"/>
      <c r="J204" s="28"/>
      <c r="K204" s="28"/>
      <c r="L204" s="28"/>
      <c r="M204" s="28"/>
    </row>
    <row r="205" customFormat="false" ht="15.8" hidden="false" customHeight="false" outlineLevel="0" collapsed="false">
      <c r="A205" s="3"/>
      <c r="B205" s="3" t="s">
        <v>647</v>
      </c>
      <c r="C205" s="3" t="s">
        <v>725</v>
      </c>
      <c r="D205" s="3"/>
      <c r="E205" s="28" t="n">
        <v>8582</v>
      </c>
      <c r="F205" s="28" t="n">
        <v>60</v>
      </c>
      <c r="G205" s="28" t="n">
        <v>2310</v>
      </c>
      <c r="H205" s="28" t="n">
        <v>1782</v>
      </c>
      <c r="I205" s="28" t="n">
        <v>2673</v>
      </c>
      <c r="J205" s="28" t="n">
        <v>2</v>
      </c>
      <c r="K205" s="28"/>
      <c r="L205" s="28"/>
      <c r="M205" s="28"/>
    </row>
    <row r="206" customFormat="false" ht="15.8" hidden="false" customHeight="false" outlineLevel="0" collapsed="false">
      <c r="A206" s="3"/>
      <c r="B206" s="3"/>
      <c r="C206" s="3"/>
      <c r="D206" s="3"/>
      <c r="E206" s="28"/>
      <c r="F206" s="28"/>
      <c r="G206" s="28"/>
      <c r="H206" s="28"/>
      <c r="I206" s="28"/>
      <c r="J206" s="28"/>
      <c r="K206" s="28"/>
      <c r="L206" s="28"/>
      <c r="M206" s="28"/>
    </row>
    <row r="207" customFormat="false" ht="15.8" hidden="false" customHeight="false" outlineLevel="0" collapsed="false">
      <c r="A207" s="3"/>
      <c r="B207" s="3" t="s">
        <v>648</v>
      </c>
      <c r="C207" s="3" t="s">
        <v>539</v>
      </c>
      <c r="D207" s="3"/>
      <c r="E207" s="28" t="n">
        <v>8676</v>
      </c>
      <c r="F207" s="28" t="n">
        <v>66</v>
      </c>
      <c r="G207" s="28" t="n">
        <v>2421</v>
      </c>
      <c r="H207" s="28" t="n">
        <v>1828</v>
      </c>
      <c r="I207" s="28" t="n">
        <v>3342</v>
      </c>
      <c r="J207" s="28" t="n">
        <v>0</v>
      </c>
      <c r="K207" s="28"/>
      <c r="L207" s="28"/>
      <c r="M207" s="28"/>
    </row>
    <row r="208" customFormat="false" ht="15.8" hidden="false" customHeight="false" outlineLevel="0" collapsed="false">
      <c r="A208" s="3"/>
      <c r="B208" s="3"/>
      <c r="C208" s="3" t="s">
        <v>726</v>
      </c>
      <c r="D208" s="3"/>
      <c r="E208" s="28" t="n">
        <v>20274</v>
      </c>
      <c r="F208" s="28" t="n">
        <v>150</v>
      </c>
      <c r="G208" s="28" t="n">
        <v>5688</v>
      </c>
      <c r="H208" s="28" t="n">
        <v>4284</v>
      </c>
      <c r="I208" s="28" t="n">
        <v>2142</v>
      </c>
      <c r="J208" s="28" t="n">
        <v>0</v>
      </c>
      <c r="K208" s="28"/>
      <c r="L208" s="28"/>
      <c r="M208" s="28"/>
    </row>
    <row r="209" customFormat="false" ht="15.8" hidden="false" customHeight="false" outlineLevel="0" collapsed="false">
      <c r="A209" s="3"/>
      <c r="B209" s="3"/>
      <c r="C209" s="3" t="s">
        <v>727</v>
      </c>
      <c r="D209" s="3"/>
      <c r="E209" s="28" t="n">
        <v>1918</v>
      </c>
      <c r="F209" s="28" t="n">
        <v>16</v>
      </c>
      <c r="G209" s="28" t="n">
        <v>525</v>
      </c>
      <c r="H209" s="28" t="n">
        <v>400</v>
      </c>
      <c r="I209" s="28" t="n">
        <v>1200</v>
      </c>
      <c r="J209" s="28" t="n">
        <v>0</v>
      </c>
      <c r="K209" s="28"/>
      <c r="L209" s="28"/>
      <c r="M209" s="28"/>
    </row>
    <row r="210" customFormat="false" ht="15.8" hidden="false" customHeight="false" outlineLevel="0" collapsed="false">
      <c r="A210" s="3"/>
      <c r="B210" s="3"/>
      <c r="C210" s="3"/>
      <c r="D210" s="3"/>
      <c r="E210" s="28"/>
      <c r="F210" s="28"/>
      <c r="G210" s="28"/>
      <c r="H210" s="28"/>
      <c r="I210" s="28"/>
      <c r="J210" s="28"/>
      <c r="K210" s="28"/>
      <c r="L210" s="28"/>
      <c r="M210" s="28"/>
    </row>
    <row r="211" customFormat="false" ht="15.8" hidden="false" customHeight="false" outlineLevel="0" collapsed="false">
      <c r="A211" s="3"/>
      <c r="B211" s="3" t="s">
        <v>649</v>
      </c>
      <c r="C211" s="3" t="s">
        <v>728</v>
      </c>
      <c r="D211" s="3"/>
      <c r="E211" s="28" t="n">
        <v>11020</v>
      </c>
      <c r="F211" s="28" t="n">
        <v>120</v>
      </c>
      <c r="G211" s="28" t="n">
        <v>3016</v>
      </c>
      <c r="H211" s="28" t="n">
        <v>2288</v>
      </c>
      <c r="I211" s="28" t="n">
        <v>1716</v>
      </c>
      <c r="J211" s="28" t="n">
        <v>0</v>
      </c>
      <c r="K211" s="28"/>
      <c r="L211" s="28"/>
      <c r="M211" s="28"/>
    </row>
    <row r="212" customFormat="false" ht="15.8" hidden="false" customHeight="false" outlineLevel="0" collapsed="false">
      <c r="A212" s="3"/>
      <c r="B212" s="3"/>
      <c r="C212" s="3"/>
      <c r="D212" s="3"/>
      <c r="E212" s="28"/>
      <c r="F212" s="28"/>
      <c r="G212" s="28"/>
      <c r="H212" s="28"/>
      <c r="I212" s="28"/>
      <c r="J212" s="28"/>
      <c r="K212" s="28"/>
      <c r="L212" s="28"/>
      <c r="M212" s="28"/>
    </row>
    <row r="213" customFormat="false" ht="15.8" hidden="false" customHeight="false" outlineLevel="0" collapsed="false">
      <c r="A213" s="3"/>
      <c r="B213" s="3" t="s">
        <v>650</v>
      </c>
      <c r="C213" s="3" t="s">
        <v>539</v>
      </c>
      <c r="D213" s="3"/>
      <c r="E213" s="28" t="n">
        <v>22962</v>
      </c>
      <c r="F213" s="28" t="n">
        <v>213</v>
      </c>
      <c r="G213" s="28" t="n">
        <v>6225</v>
      </c>
      <c r="H213" s="28" t="n">
        <v>4581</v>
      </c>
      <c r="I213" s="28" t="n">
        <v>13725</v>
      </c>
      <c r="J213" s="28" t="n">
        <v>66</v>
      </c>
      <c r="K213" s="28"/>
      <c r="L213" s="28"/>
      <c r="M213" s="28"/>
    </row>
    <row r="214" customFormat="false" ht="15.8" hidden="false" customHeight="false" outlineLevel="0" collapsed="false">
      <c r="A214" s="3"/>
      <c r="B214" s="3"/>
      <c r="C214" s="3" t="s">
        <v>729</v>
      </c>
      <c r="D214" s="3"/>
      <c r="E214" s="28" t="n">
        <v>15060</v>
      </c>
      <c r="F214" s="28" t="n">
        <v>120</v>
      </c>
      <c r="G214" s="28" t="n">
        <v>4182</v>
      </c>
      <c r="H214" s="28" t="n">
        <v>3042</v>
      </c>
      <c r="I214" s="28" t="n">
        <v>9126</v>
      </c>
      <c r="J214" s="28" t="n">
        <v>12</v>
      </c>
      <c r="K214" s="28"/>
      <c r="L214" s="28"/>
      <c r="M214" s="28"/>
    </row>
    <row r="215" customFormat="false" ht="15.8" hidden="false" customHeight="false" outlineLevel="0" collapsed="false">
      <c r="A215" s="3"/>
      <c r="B215" s="3"/>
      <c r="C215" s="3" t="s">
        <v>730</v>
      </c>
      <c r="D215" s="3"/>
      <c r="E215" s="28" t="n">
        <v>4227</v>
      </c>
      <c r="F215" s="28" t="n">
        <v>69</v>
      </c>
      <c r="G215" s="28" t="n">
        <v>1170</v>
      </c>
      <c r="H215" s="28" t="n">
        <v>882</v>
      </c>
      <c r="I215" s="28" t="n">
        <v>2646</v>
      </c>
      <c r="J215" s="28" t="n">
        <v>48</v>
      </c>
      <c r="K215" s="28"/>
      <c r="L215" s="28"/>
      <c r="M215" s="28"/>
    </row>
    <row r="216" customFormat="false" ht="15.8" hidden="false" customHeight="false" outlineLevel="0" collapsed="false">
      <c r="A216" s="3"/>
      <c r="B216" s="3"/>
      <c r="C216" s="3" t="s">
        <v>731</v>
      </c>
      <c r="D216" s="3"/>
      <c r="E216" s="28" t="n">
        <v>3591</v>
      </c>
      <c r="F216" s="28" t="n">
        <v>45</v>
      </c>
      <c r="G216" s="28" t="n">
        <v>906</v>
      </c>
      <c r="H216" s="28" t="n">
        <v>651</v>
      </c>
      <c r="I216" s="28" t="n">
        <v>1953</v>
      </c>
      <c r="J216" s="28" t="n">
        <v>6</v>
      </c>
      <c r="K216" s="28"/>
      <c r="L216" s="28"/>
      <c r="M216" s="28"/>
    </row>
    <row r="217" customFormat="false" ht="15.8" hidden="false" customHeight="false" outlineLevel="0" collapsed="false">
      <c r="A217" s="3"/>
      <c r="B217" s="3"/>
      <c r="C217" s="3"/>
      <c r="D217" s="3"/>
      <c r="E217" s="28"/>
      <c r="F217" s="28"/>
      <c r="G217" s="28"/>
      <c r="H217" s="28"/>
      <c r="I217" s="28"/>
      <c r="J217" s="28"/>
      <c r="K217" s="28"/>
      <c r="L217" s="28"/>
      <c r="M217" s="28"/>
    </row>
    <row r="218" customFormat="false" ht="15.8" hidden="false" customHeight="false" outlineLevel="0" collapsed="false">
      <c r="A218" s="3"/>
      <c r="B218" s="3" t="s">
        <v>651</v>
      </c>
      <c r="C218" s="3" t="s">
        <v>732</v>
      </c>
      <c r="D218" s="3"/>
      <c r="E218" s="28" t="n">
        <v>3229</v>
      </c>
      <c r="F218" s="28" t="n">
        <v>20</v>
      </c>
      <c r="G218" s="28" t="n">
        <v>876</v>
      </c>
      <c r="H218" s="28" t="n">
        <v>652</v>
      </c>
      <c r="I218" s="28" t="n">
        <v>1956</v>
      </c>
      <c r="J218" s="28" t="n">
        <v>0</v>
      </c>
      <c r="K218" s="28"/>
      <c r="L218" s="28"/>
      <c r="M218" s="28"/>
    </row>
    <row r="219" customFormat="false" ht="15.8" hidden="false" customHeight="false" outlineLevel="0" collapsed="false">
      <c r="A219" s="3"/>
      <c r="B219" s="3"/>
      <c r="C219" s="3"/>
      <c r="D219" s="3"/>
      <c r="E219" s="28"/>
      <c r="F219" s="28"/>
      <c r="G219" s="28"/>
      <c r="H219" s="28"/>
      <c r="I219" s="28"/>
      <c r="J219" s="28"/>
      <c r="K219" s="28"/>
      <c r="L219" s="28"/>
      <c r="M219" s="28"/>
    </row>
    <row r="220" customFormat="false" ht="15.8" hidden="false" customHeight="false" outlineLevel="0" collapsed="false">
      <c r="A220" s="3"/>
      <c r="B220" s="3" t="s">
        <v>652</v>
      </c>
      <c r="C220" s="3" t="s">
        <v>539</v>
      </c>
      <c r="D220" s="3"/>
      <c r="E220" s="28" t="n">
        <v>24661</v>
      </c>
      <c r="F220" s="28" t="n">
        <v>244</v>
      </c>
      <c r="G220" s="28" t="n">
        <v>6417</v>
      </c>
      <c r="H220" s="28" t="n">
        <v>4878</v>
      </c>
      <c r="I220" s="28" t="n">
        <v>14634</v>
      </c>
      <c r="J220" s="28" t="n">
        <v>32</v>
      </c>
      <c r="K220" s="28"/>
      <c r="L220" s="28"/>
      <c r="M220" s="28"/>
    </row>
    <row r="221" customFormat="false" ht="15.8" hidden="false" customHeight="false" outlineLevel="0" collapsed="false">
      <c r="A221" s="3"/>
      <c r="B221" s="3" t="s">
        <v>733</v>
      </c>
      <c r="C221" s="3" t="s">
        <v>734</v>
      </c>
      <c r="D221" s="3"/>
      <c r="E221" s="28" t="n">
        <v>759</v>
      </c>
      <c r="F221" s="28" t="n">
        <v>7</v>
      </c>
      <c r="G221" s="28" t="n">
        <v>202</v>
      </c>
      <c r="H221" s="28" t="n">
        <v>147</v>
      </c>
      <c r="I221" s="28" t="n">
        <v>441</v>
      </c>
      <c r="J221" s="28" t="n">
        <v>0</v>
      </c>
      <c r="K221" s="28"/>
      <c r="L221" s="28"/>
      <c r="M221" s="28"/>
    </row>
    <row r="222" customFormat="false" ht="15.8" hidden="false" customHeight="false" outlineLevel="0" collapsed="false">
      <c r="A222" s="3"/>
      <c r="B222" s="3"/>
      <c r="C222" s="3" t="s">
        <v>735</v>
      </c>
      <c r="D222" s="3"/>
      <c r="E222" s="28" t="n">
        <v>1105</v>
      </c>
      <c r="F222" s="28" t="n">
        <v>17</v>
      </c>
      <c r="G222" s="28" t="n">
        <v>305</v>
      </c>
      <c r="H222" s="28" t="n">
        <v>220</v>
      </c>
      <c r="I222" s="28" t="n">
        <v>660</v>
      </c>
      <c r="J222" s="28" t="n">
        <v>4</v>
      </c>
      <c r="K222" s="28"/>
      <c r="L222" s="28"/>
      <c r="M222" s="28"/>
    </row>
    <row r="223" customFormat="false" ht="15.8" hidden="false" customHeight="false" outlineLevel="0" collapsed="false">
      <c r="A223" s="3"/>
      <c r="B223" s="3"/>
      <c r="C223" s="3" t="s">
        <v>736</v>
      </c>
      <c r="D223" s="3"/>
      <c r="E223" s="28" t="n">
        <v>3080</v>
      </c>
      <c r="F223" s="28" t="n">
        <v>25</v>
      </c>
      <c r="G223" s="28" t="n">
        <v>836</v>
      </c>
      <c r="H223" s="28" t="n">
        <v>596</v>
      </c>
      <c r="I223" s="28" t="n">
        <v>1788</v>
      </c>
      <c r="J223" s="28" t="n">
        <v>0</v>
      </c>
      <c r="K223" s="28"/>
      <c r="L223" s="28"/>
      <c r="M223" s="28"/>
    </row>
    <row r="224" customFormat="false" ht="15.8" hidden="false" customHeight="false" outlineLevel="0" collapsed="false">
      <c r="A224" s="3"/>
      <c r="B224" s="3"/>
      <c r="C224" s="3" t="s">
        <v>737</v>
      </c>
      <c r="D224" s="3"/>
      <c r="E224" s="28" t="n">
        <v>817</v>
      </c>
      <c r="F224" s="28" t="n">
        <v>9</v>
      </c>
      <c r="G224" s="28" t="n">
        <v>231</v>
      </c>
      <c r="H224" s="28" t="n">
        <v>166</v>
      </c>
      <c r="I224" s="28" t="n">
        <v>498</v>
      </c>
      <c r="J224" s="28" t="n">
        <v>2</v>
      </c>
      <c r="K224" s="28"/>
      <c r="L224" s="28"/>
      <c r="M224" s="28"/>
    </row>
    <row r="225" customFormat="false" ht="15.8" hidden="false" customHeight="false" outlineLevel="0" collapsed="false">
      <c r="A225" s="3"/>
      <c r="B225" s="3"/>
      <c r="C225" s="3" t="s">
        <v>738</v>
      </c>
      <c r="D225" s="3"/>
      <c r="E225" s="28" t="n">
        <v>2199</v>
      </c>
      <c r="F225" s="28" t="n">
        <v>21</v>
      </c>
      <c r="G225" s="28" t="n">
        <v>608</v>
      </c>
      <c r="H225" s="28" t="n">
        <v>445</v>
      </c>
      <c r="I225" s="28" t="n">
        <v>1335</v>
      </c>
      <c r="J225" s="28" t="n">
        <v>4</v>
      </c>
      <c r="K225" s="28"/>
      <c r="L225" s="28"/>
      <c r="M225" s="28"/>
    </row>
    <row r="226" customFormat="false" ht="15.8" hidden="false" customHeight="false" outlineLevel="0" collapsed="false">
      <c r="A226" s="3"/>
      <c r="B226" s="3"/>
      <c r="C226" s="3" t="s">
        <v>739</v>
      </c>
      <c r="D226" s="3"/>
      <c r="E226" s="28" t="n">
        <v>4407</v>
      </c>
      <c r="F226" s="28" t="n">
        <v>38</v>
      </c>
      <c r="G226" s="28" t="n">
        <v>1274</v>
      </c>
      <c r="H226" s="28" t="n">
        <v>908</v>
      </c>
      <c r="I226" s="28" t="n">
        <v>2724</v>
      </c>
      <c r="J226" s="28" t="n">
        <v>14</v>
      </c>
      <c r="K226" s="28"/>
      <c r="L226" s="28"/>
      <c r="M226" s="28"/>
    </row>
    <row r="227" customFormat="false" ht="15.8" hidden="false" customHeight="false" outlineLevel="0" collapsed="false">
      <c r="A227" s="3"/>
      <c r="B227" s="3"/>
      <c r="C227" s="3" t="s">
        <v>740</v>
      </c>
      <c r="D227" s="3"/>
      <c r="E227" s="28" t="n">
        <v>1715</v>
      </c>
      <c r="F227" s="28" t="n">
        <v>19</v>
      </c>
      <c r="G227" s="28" t="n">
        <v>402</v>
      </c>
      <c r="H227" s="28" t="n">
        <v>325</v>
      </c>
      <c r="I227" s="28" t="n">
        <v>975</v>
      </c>
      <c r="J227" s="28" t="n">
        <v>0</v>
      </c>
      <c r="K227" s="28"/>
      <c r="L227" s="28"/>
      <c r="M227" s="28"/>
    </row>
    <row r="228" customFormat="false" ht="15.8" hidden="false" customHeight="false" outlineLevel="0" collapsed="false">
      <c r="A228" s="3"/>
      <c r="B228" s="3"/>
      <c r="C228" s="3" t="s">
        <v>741</v>
      </c>
      <c r="D228" s="3"/>
      <c r="E228" s="28" t="n">
        <v>915</v>
      </c>
      <c r="F228" s="28" t="n">
        <v>15</v>
      </c>
      <c r="G228" s="28" t="n">
        <v>242</v>
      </c>
      <c r="H228" s="28" t="n">
        <v>180</v>
      </c>
      <c r="I228" s="28" t="n">
        <v>540</v>
      </c>
      <c r="J228" s="28" t="n">
        <v>8</v>
      </c>
      <c r="K228" s="28"/>
      <c r="L228" s="28"/>
      <c r="M228" s="28"/>
    </row>
    <row r="229" customFormat="false" ht="15.8" hidden="false" customHeight="false" outlineLevel="0" collapsed="false">
      <c r="A229" s="3"/>
      <c r="B229" s="3"/>
      <c r="C229" s="3" t="s">
        <v>742</v>
      </c>
      <c r="D229" s="3"/>
      <c r="E229" s="28" t="n">
        <v>925</v>
      </c>
      <c r="F229" s="28" t="n">
        <v>7</v>
      </c>
      <c r="G229" s="28" t="n">
        <v>225</v>
      </c>
      <c r="H229" s="28" t="n">
        <v>184</v>
      </c>
      <c r="I229" s="28" t="n">
        <v>552</v>
      </c>
      <c r="J229" s="28" t="n">
        <v>0</v>
      </c>
      <c r="K229" s="28"/>
      <c r="L229" s="28"/>
      <c r="M229" s="28"/>
    </row>
    <row r="230" customFormat="false" ht="15.8" hidden="false" customHeight="false" outlineLevel="0" collapsed="false">
      <c r="A230" s="3"/>
      <c r="B230" s="3"/>
      <c r="C230" s="3" t="s">
        <v>743</v>
      </c>
      <c r="D230" s="3"/>
      <c r="E230" s="28" t="n">
        <v>494</v>
      </c>
      <c r="F230" s="28" t="n">
        <v>5</v>
      </c>
      <c r="G230" s="28" t="n">
        <v>132</v>
      </c>
      <c r="H230" s="28" t="n">
        <v>100</v>
      </c>
      <c r="I230" s="28" t="n">
        <v>300</v>
      </c>
      <c r="J230" s="28" t="n">
        <v>0</v>
      </c>
      <c r="K230" s="28"/>
      <c r="L230" s="28"/>
      <c r="M230" s="28"/>
    </row>
    <row r="231" customFormat="false" ht="15.8" hidden="false" customHeight="false" outlineLevel="0" collapsed="false">
      <c r="A231" s="3"/>
      <c r="B231" s="3"/>
      <c r="C231" s="3" t="s">
        <v>744</v>
      </c>
      <c r="D231" s="3"/>
      <c r="E231" s="28" t="n">
        <v>3113</v>
      </c>
      <c r="F231" s="28" t="n">
        <v>32</v>
      </c>
      <c r="G231" s="28" t="n">
        <v>753</v>
      </c>
      <c r="H231" s="28" t="n">
        <v>613</v>
      </c>
      <c r="I231" s="28" t="n">
        <v>1839</v>
      </c>
      <c r="J231" s="28" t="n">
        <v>0</v>
      </c>
      <c r="K231" s="28"/>
      <c r="L231" s="28"/>
      <c r="M231" s="28"/>
    </row>
    <row r="232" customFormat="false" ht="15.8" hidden="false" customHeight="false" outlineLevel="0" collapsed="false">
      <c r="A232" s="3"/>
      <c r="B232" s="3"/>
      <c r="C232" s="3" t="s">
        <v>745</v>
      </c>
      <c r="D232" s="3"/>
      <c r="E232" s="28" t="n">
        <v>2684</v>
      </c>
      <c r="F232" s="28" t="n">
        <v>29</v>
      </c>
      <c r="G232" s="28" t="n">
        <v>625</v>
      </c>
      <c r="H232" s="28" t="n">
        <v>509</v>
      </c>
      <c r="I232" s="28" t="n">
        <v>1527</v>
      </c>
      <c r="J232" s="28" t="n">
        <v>0</v>
      </c>
      <c r="K232" s="28"/>
      <c r="L232" s="28"/>
      <c r="M232" s="28"/>
    </row>
    <row r="233" customFormat="false" ht="15.8" hidden="false" customHeight="false" outlineLevel="0" collapsed="false">
      <c r="A233" s="3"/>
      <c r="B233" s="3"/>
      <c r="C233" s="3" t="s">
        <v>746</v>
      </c>
      <c r="D233" s="3"/>
      <c r="E233" s="28" t="n">
        <v>2448</v>
      </c>
      <c r="F233" s="28" t="n">
        <v>20</v>
      </c>
      <c r="G233" s="28" t="n">
        <v>582</v>
      </c>
      <c r="H233" s="28" t="n">
        <v>485</v>
      </c>
      <c r="I233" s="28" t="n">
        <v>1455</v>
      </c>
      <c r="J233" s="28" t="n">
        <v>0</v>
      </c>
      <c r="K233" s="28"/>
      <c r="L233" s="28"/>
      <c r="M233" s="28"/>
    </row>
    <row r="234" customFormat="false" ht="15.8" hidden="false" customHeight="false" outlineLevel="0" collapsed="false">
      <c r="A234" s="3"/>
      <c r="B234" s="3"/>
      <c r="C234" s="3"/>
      <c r="D234" s="3"/>
      <c r="E234" s="28"/>
      <c r="F234" s="28"/>
      <c r="G234" s="28"/>
      <c r="H234" s="28"/>
      <c r="I234" s="28"/>
      <c r="J234" s="28"/>
      <c r="K234" s="28"/>
      <c r="L234" s="28"/>
      <c r="M234" s="28"/>
    </row>
    <row r="235" customFormat="false" ht="15.8" hidden="false" customHeight="false" outlineLevel="0" collapsed="false">
      <c r="A235" s="3"/>
      <c r="B235" s="3" t="s">
        <v>653</v>
      </c>
      <c r="C235" s="3" t="s">
        <v>747</v>
      </c>
      <c r="D235" s="3"/>
      <c r="E235" s="28" t="n">
        <v>2096</v>
      </c>
      <c r="F235" s="28" t="n">
        <v>19</v>
      </c>
      <c r="G235" s="28" t="n">
        <v>598</v>
      </c>
      <c r="H235" s="28" t="n">
        <v>434</v>
      </c>
      <c r="I235" s="28" t="n">
        <v>1302</v>
      </c>
      <c r="J235" s="28" t="n">
        <v>0</v>
      </c>
      <c r="K235" s="28"/>
      <c r="L235" s="28"/>
      <c r="M235" s="28"/>
    </row>
    <row r="236" customFormat="false" ht="15.8" hidden="false" customHeight="false" outlineLevel="0" collapsed="false">
      <c r="A236" s="3"/>
      <c r="B236" s="3" t="s">
        <v>733</v>
      </c>
      <c r="C236" s="3"/>
      <c r="D236" s="3"/>
      <c r="E236" s="28"/>
      <c r="F236" s="28"/>
      <c r="G236" s="28"/>
      <c r="H236" s="28"/>
      <c r="I236" s="28"/>
      <c r="J236" s="28"/>
      <c r="K236" s="28"/>
      <c r="L236" s="28"/>
      <c r="M236" s="28"/>
    </row>
    <row r="237" customFormat="false" ht="15.8" hidden="false" customHeight="false" outlineLevel="0" collapsed="false">
      <c r="A237" s="3"/>
      <c r="B237" s="3" t="s">
        <v>654</v>
      </c>
      <c r="C237" s="3" t="s">
        <v>539</v>
      </c>
      <c r="D237" s="3"/>
      <c r="E237" s="28" t="n">
        <v>5015</v>
      </c>
      <c r="F237" s="28" t="n">
        <v>50</v>
      </c>
      <c r="G237" s="28" t="n">
        <v>1219</v>
      </c>
      <c r="H237" s="28" t="n">
        <v>967</v>
      </c>
      <c r="I237" s="28" t="n">
        <v>2907</v>
      </c>
      <c r="J237" s="28" t="n">
        <v>3</v>
      </c>
      <c r="K237" s="28"/>
      <c r="L237" s="28"/>
      <c r="M237" s="28"/>
    </row>
    <row r="238" customFormat="false" ht="15.8" hidden="false" customHeight="false" outlineLevel="0" collapsed="false">
      <c r="A238" s="3"/>
      <c r="B238" s="3" t="s">
        <v>733</v>
      </c>
      <c r="C238" s="3" t="s">
        <v>748</v>
      </c>
      <c r="D238" s="3"/>
      <c r="E238" s="28" t="n">
        <v>2702</v>
      </c>
      <c r="F238" s="28" t="n">
        <v>25</v>
      </c>
      <c r="G238" s="28" t="n">
        <v>661</v>
      </c>
      <c r="H238" s="28" t="n">
        <v>522</v>
      </c>
      <c r="I238" s="28" t="n">
        <v>1566</v>
      </c>
      <c r="J238" s="28" t="n">
        <v>2</v>
      </c>
      <c r="K238" s="28"/>
      <c r="L238" s="28"/>
      <c r="M238" s="28"/>
    </row>
    <row r="239" customFormat="false" ht="15.8" hidden="false" customHeight="false" outlineLevel="0" collapsed="false">
      <c r="A239" s="3"/>
      <c r="B239" s="3"/>
      <c r="C239" s="3" t="s">
        <v>749</v>
      </c>
      <c r="D239" s="3"/>
      <c r="E239" s="28" t="n">
        <v>1986</v>
      </c>
      <c r="F239" s="28" t="n">
        <v>22</v>
      </c>
      <c r="G239" s="28" t="n">
        <v>483</v>
      </c>
      <c r="H239" s="28" t="n">
        <v>379</v>
      </c>
      <c r="I239" s="28" t="n">
        <v>1137</v>
      </c>
      <c r="J239" s="28" t="n">
        <v>1</v>
      </c>
      <c r="K239" s="28"/>
      <c r="L239" s="28"/>
      <c r="M239" s="28"/>
    </row>
    <row r="240" customFormat="false" ht="15.8" hidden="false" customHeight="false" outlineLevel="0" collapsed="false">
      <c r="A240" s="3"/>
      <c r="B240" s="3"/>
      <c r="C240" s="3" t="s">
        <v>750</v>
      </c>
      <c r="D240" s="3"/>
      <c r="E240" s="28" t="n">
        <v>188</v>
      </c>
      <c r="F240" s="28" t="n">
        <v>2</v>
      </c>
      <c r="G240" s="28" t="n">
        <v>43</v>
      </c>
      <c r="H240" s="28" t="n">
        <v>37</v>
      </c>
      <c r="I240" s="28" t="n">
        <v>114</v>
      </c>
      <c r="J240" s="28" t="n">
        <v>0</v>
      </c>
      <c r="K240" s="28"/>
      <c r="L240" s="28"/>
      <c r="M240" s="28"/>
    </row>
    <row r="241" customFormat="false" ht="15.8" hidden="false" customHeight="false" outlineLevel="0" collapsed="false">
      <c r="A241" s="3"/>
      <c r="B241" s="3"/>
      <c r="C241" s="3" t="s">
        <v>751</v>
      </c>
      <c r="D241" s="3"/>
      <c r="E241" s="28" t="n">
        <v>139</v>
      </c>
      <c r="F241" s="28" t="n">
        <v>1</v>
      </c>
      <c r="G241" s="28" t="n">
        <v>32</v>
      </c>
      <c r="H241" s="28" t="n">
        <v>29</v>
      </c>
      <c r="I241" s="28" t="n">
        <v>90</v>
      </c>
      <c r="J241" s="28" t="n">
        <v>0</v>
      </c>
      <c r="K241" s="28"/>
      <c r="L241" s="28"/>
      <c r="M241" s="28"/>
    </row>
    <row r="242" customFormat="false" ht="15.8" hidden="false" customHeight="false" outlineLevel="0" collapsed="false">
      <c r="A242" s="3"/>
      <c r="B242" s="3"/>
      <c r="C242" s="3"/>
      <c r="D242" s="3"/>
      <c r="E242" s="28"/>
      <c r="F242" s="28"/>
      <c r="G242" s="28"/>
      <c r="H242" s="28"/>
      <c r="I242" s="28"/>
      <c r="J242" s="28"/>
      <c r="K242" s="28"/>
      <c r="L242" s="28"/>
      <c r="M242" s="28"/>
    </row>
    <row r="243" customFormat="false" ht="15.8" hidden="false" customHeight="false" outlineLevel="0" collapsed="false">
      <c r="A243" s="3"/>
      <c r="B243" s="3" t="s">
        <v>655</v>
      </c>
      <c r="C243" s="3" t="s">
        <v>539</v>
      </c>
      <c r="D243" s="3"/>
      <c r="E243" s="28" t="n">
        <v>4713</v>
      </c>
      <c r="F243" s="28" t="n">
        <v>48</v>
      </c>
      <c r="G243" s="28" t="n">
        <v>1147</v>
      </c>
      <c r="H243" s="28" t="n">
        <v>892</v>
      </c>
      <c r="I243" s="28" t="n">
        <v>2682</v>
      </c>
      <c r="J243" s="28" t="n">
        <v>3</v>
      </c>
      <c r="K243" s="28"/>
      <c r="L243" s="28"/>
      <c r="M243" s="28"/>
    </row>
    <row r="244" customFormat="false" ht="15.8" hidden="false" customHeight="false" outlineLevel="0" collapsed="false">
      <c r="A244" s="3"/>
      <c r="B244" s="3" t="s">
        <v>733</v>
      </c>
      <c r="C244" s="3" t="s">
        <v>752</v>
      </c>
      <c r="D244" s="3"/>
      <c r="E244" s="28" t="n">
        <v>2020</v>
      </c>
      <c r="F244" s="28" t="n">
        <v>21</v>
      </c>
      <c r="G244" s="28" t="n">
        <v>475</v>
      </c>
      <c r="H244" s="28" t="n">
        <v>378</v>
      </c>
      <c r="I244" s="28" t="n">
        <v>1137</v>
      </c>
      <c r="J244" s="28" t="n">
        <v>1.5</v>
      </c>
      <c r="K244" s="28"/>
      <c r="L244" s="28"/>
      <c r="M244" s="28"/>
    </row>
    <row r="245" customFormat="false" ht="15.8" hidden="false" customHeight="false" outlineLevel="0" collapsed="false">
      <c r="A245" s="3"/>
      <c r="B245" s="3"/>
      <c r="C245" s="3" t="s">
        <v>753</v>
      </c>
      <c r="D245" s="3"/>
      <c r="E245" s="28" t="n">
        <v>2693</v>
      </c>
      <c r="F245" s="28" t="n">
        <v>27</v>
      </c>
      <c r="G245" s="28" t="n">
        <v>672</v>
      </c>
      <c r="H245" s="28" t="n">
        <v>514</v>
      </c>
      <c r="I245" s="28" t="n">
        <v>1545</v>
      </c>
      <c r="J245" s="28" t="n">
        <v>1.5</v>
      </c>
      <c r="K245" s="28"/>
      <c r="L245" s="28"/>
      <c r="M245" s="28"/>
    </row>
    <row r="246" customFormat="false" ht="15.8" hidden="false" customHeight="false" outlineLevel="0" collapsed="false">
      <c r="A246" s="3"/>
      <c r="B246" s="3"/>
      <c r="C246" s="3"/>
      <c r="D246" s="3"/>
      <c r="E246" s="28"/>
      <c r="F246" s="28"/>
      <c r="G246" s="28"/>
      <c r="H246" s="28"/>
      <c r="I246" s="28"/>
      <c r="J246" s="28"/>
      <c r="K246" s="28"/>
      <c r="L246" s="28"/>
      <c r="M246" s="28"/>
    </row>
    <row r="247" customFormat="false" ht="15.8" hidden="false" customHeight="false" outlineLevel="0" collapsed="false">
      <c r="A247" s="3"/>
      <c r="B247" s="3" t="s">
        <v>656</v>
      </c>
      <c r="C247" s="3" t="s">
        <v>539</v>
      </c>
      <c r="D247" s="3"/>
      <c r="E247" s="28" t="n">
        <v>6723</v>
      </c>
      <c r="F247" s="28" t="n">
        <v>80</v>
      </c>
      <c r="G247" s="28" t="n">
        <v>1630</v>
      </c>
      <c r="H247" s="28" t="n">
        <v>1291</v>
      </c>
      <c r="I247" s="28" t="n">
        <v>3873</v>
      </c>
      <c r="J247" s="28" t="n">
        <v>2</v>
      </c>
      <c r="K247" s="28"/>
      <c r="L247" s="28"/>
      <c r="M247" s="28"/>
    </row>
    <row r="248" customFormat="false" ht="15.8" hidden="false" customHeight="false" outlineLevel="0" collapsed="false">
      <c r="A248" s="3"/>
      <c r="B248" s="3" t="s">
        <v>733</v>
      </c>
      <c r="C248" s="3" t="s">
        <v>754</v>
      </c>
      <c r="D248" s="3"/>
      <c r="E248" s="28" t="n">
        <v>1589</v>
      </c>
      <c r="F248" s="28" t="n">
        <v>17</v>
      </c>
      <c r="G248" s="28" t="n">
        <v>405</v>
      </c>
      <c r="H248" s="28" t="n">
        <v>315</v>
      </c>
      <c r="I248" s="28" t="n">
        <v>945</v>
      </c>
      <c r="J248" s="28" t="n">
        <v>0</v>
      </c>
      <c r="K248" s="28"/>
      <c r="L248" s="28"/>
      <c r="M248" s="28"/>
    </row>
    <row r="249" customFormat="false" ht="15.8" hidden="false" customHeight="false" outlineLevel="0" collapsed="false">
      <c r="A249" s="3"/>
      <c r="B249" s="3"/>
      <c r="C249" s="3" t="s">
        <v>755</v>
      </c>
      <c r="D249" s="3"/>
      <c r="E249" s="28" t="n">
        <v>3526</v>
      </c>
      <c r="F249" s="28" t="n">
        <v>37</v>
      </c>
      <c r="G249" s="28" t="n">
        <v>834</v>
      </c>
      <c r="H249" s="28" t="n">
        <v>663</v>
      </c>
      <c r="I249" s="28" t="n">
        <v>1989</v>
      </c>
      <c r="J249" s="28" t="n">
        <v>2</v>
      </c>
      <c r="K249" s="28"/>
      <c r="L249" s="28"/>
      <c r="M249" s="28"/>
    </row>
    <row r="250" customFormat="false" ht="15.8" hidden="false" customHeight="false" outlineLevel="0" collapsed="false">
      <c r="A250" s="3"/>
      <c r="B250" s="3"/>
      <c r="C250" s="3" t="s">
        <v>756</v>
      </c>
      <c r="D250" s="3"/>
      <c r="E250" s="28" t="n">
        <v>1055</v>
      </c>
      <c r="F250" s="28" t="n">
        <v>14</v>
      </c>
      <c r="G250" s="28" t="n">
        <v>258</v>
      </c>
      <c r="H250" s="28" t="n">
        <v>204</v>
      </c>
      <c r="I250" s="28" t="n">
        <v>612</v>
      </c>
      <c r="J250" s="28" t="n">
        <v>0</v>
      </c>
      <c r="K250" s="28"/>
      <c r="L250" s="28"/>
      <c r="M250" s="28"/>
    </row>
    <row r="251" customFormat="false" ht="15.8" hidden="false" customHeight="false" outlineLevel="0" collapsed="false">
      <c r="A251" s="3"/>
      <c r="B251" s="3"/>
      <c r="C251" s="3" t="s">
        <v>757</v>
      </c>
      <c r="D251" s="3"/>
      <c r="E251" s="28" t="n">
        <v>553</v>
      </c>
      <c r="F251" s="28" t="n">
        <v>12</v>
      </c>
      <c r="G251" s="28" t="n">
        <v>133</v>
      </c>
      <c r="H251" s="28" t="n">
        <v>109</v>
      </c>
      <c r="I251" s="28" t="n">
        <v>327</v>
      </c>
      <c r="J251" s="28" t="n">
        <v>0</v>
      </c>
      <c r="K251" s="28"/>
      <c r="L251" s="28"/>
      <c r="M251" s="28"/>
    </row>
    <row r="252" customFormat="false" ht="15.8" hidden="false" customHeight="false" outlineLevel="0" collapsed="false">
      <c r="A252" s="3"/>
      <c r="B252" s="3"/>
      <c r="C252" s="3"/>
      <c r="D252" s="3"/>
      <c r="E252" s="28"/>
      <c r="F252" s="28"/>
      <c r="G252" s="28"/>
      <c r="H252" s="28"/>
      <c r="I252" s="28"/>
      <c r="J252" s="28"/>
      <c r="K252" s="28"/>
      <c r="L252" s="28"/>
      <c r="M252" s="28"/>
    </row>
    <row r="253" customFormat="false" ht="15.8" hidden="false" customHeight="false" outlineLevel="0" collapsed="false">
      <c r="A253" s="3"/>
      <c r="B253" s="3" t="s">
        <v>657</v>
      </c>
      <c r="C253" s="3" t="s">
        <v>539</v>
      </c>
      <c r="D253" s="3"/>
      <c r="E253" s="28" t="n">
        <v>23634</v>
      </c>
      <c r="F253" s="28" t="n">
        <v>219</v>
      </c>
      <c r="G253" s="28" t="n">
        <v>6334</v>
      </c>
      <c r="H253" s="28" t="n">
        <v>4893</v>
      </c>
      <c r="I253" s="28" t="n">
        <v>6240</v>
      </c>
      <c r="J253" s="28" t="n">
        <v>0</v>
      </c>
      <c r="K253" s="28"/>
      <c r="L253" s="28"/>
      <c r="M253" s="28"/>
    </row>
    <row r="254" customFormat="false" ht="15.8" hidden="false" customHeight="false" outlineLevel="0" collapsed="false">
      <c r="A254" s="3"/>
      <c r="B254" s="3"/>
      <c r="C254" s="3" t="s">
        <v>758</v>
      </c>
      <c r="D254" s="3"/>
      <c r="E254" s="28" t="n">
        <v>7314</v>
      </c>
      <c r="F254" s="28" t="n">
        <v>42</v>
      </c>
      <c r="G254" s="28" t="n">
        <v>2049</v>
      </c>
      <c r="H254" s="28" t="n">
        <v>1539</v>
      </c>
      <c r="I254" s="28" t="n">
        <v>1539</v>
      </c>
      <c r="J254" s="28" t="n">
        <v>0</v>
      </c>
      <c r="K254" s="28"/>
      <c r="L254" s="28"/>
      <c r="M254" s="28"/>
    </row>
    <row r="255" customFormat="false" ht="15.8" hidden="false" customHeight="false" outlineLevel="0" collapsed="false">
      <c r="A255" s="3"/>
      <c r="B255" s="3"/>
      <c r="C255" s="3" t="s">
        <v>759</v>
      </c>
      <c r="D255" s="3"/>
      <c r="E255" s="28" t="n">
        <v>6681</v>
      </c>
      <c r="F255" s="28" t="n">
        <v>48</v>
      </c>
      <c r="G255" s="28" t="n">
        <v>1812</v>
      </c>
      <c r="H255" s="28" t="n">
        <v>1380</v>
      </c>
      <c r="I255" s="28" t="n">
        <v>1380</v>
      </c>
      <c r="J255" s="28" t="n">
        <v>0</v>
      </c>
      <c r="K255" s="28"/>
      <c r="L255" s="28"/>
      <c r="M255" s="28"/>
    </row>
    <row r="256" customFormat="false" ht="15.8" hidden="false" customHeight="false" outlineLevel="0" collapsed="false">
      <c r="A256" s="3"/>
      <c r="B256" s="3"/>
      <c r="C256" s="3" t="s">
        <v>760</v>
      </c>
      <c r="D256" s="3"/>
      <c r="E256" s="28" t="n">
        <v>1379</v>
      </c>
      <c r="F256" s="28" t="n">
        <v>15</v>
      </c>
      <c r="G256" s="28" t="n">
        <v>383</v>
      </c>
      <c r="H256" s="28" t="n">
        <v>285</v>
      </c>
      <c r="I256" s="28" t="n">
        <v>855</v>
      </c>
      <c r="J256" s="28" t="n">
        <v>0</v>
      </c>
      <c r="K256" s="28"/>
      <c r="L256" s="28"/>
      <c r="M256" s="28"/>
    </row>
    <row r="257" customFormat="false" ht="15.8" hidden="false" customHeight="false" outlineLevel="0" collapsed="false">
      <c r="A257" s="3"/>
      <c r="B257" s="3"/>
      <c r="C257" s="3" t="s">
        <v>761</v>
      </c>
      <c r="D257" s="3"/>
      <c r="E257" s="28" t="n">
        <v>662</v>
      </c>
      <c r="F257" s="28" t="n">
        <v>6</v>
      </c>
      <c r="G257" s="28" t="n">
        <v>183</v>
      </c>
      <c r="H257" s="28" t="n">
        <v>139</v>
      </c>
      <c r="I257" s="28" t="n">
        <v>417</v>
      </c>
      <c r="J257" s="28" t="n">
        <v>0</v>
      </c>
      <c r="K257" s="28"/>
      <c r="L257" s="28"/>
      <c r="M257" s="28"/>
    </row>
    <row r="258" customFormat="false" ht="15.8" hidden="false" customHeight="false" outlineLevel="0" collapsed="false">
      <c r="A258" s="3"/>
      <c r="B258" s="3"/>
      <c r="C258" s="3" t="s">
        <v>762</v>
      </c>
      <c r="D258" s="3"/>
      <c r="E258" s="28" t="n">
        <v>843</v>
      </c>
      <c r="F258" s="28" t="n">
        <v>9</v>
      </c>
      <c r="G258" s="28" t="n">
        <v>238</v>
      </c>
      <c r="H258" s="28" t="n">
        <v>177</v>
      </c>
      <c r="I258" s="28" t="n">
        <v>531</v>
      </c>
      <c r="J258" s="28" t="n">
        <v>0</v>
      </c>
      <c r="K258" s="28"/>
      <c r="L258" s="28"/>
      <c r="M258" s="28"/>
    </row>
    <row r="259" customFormat="false" ht="15.8" hidden="false" customHeight="false" outlineLevel="0" collapsed="false">
      <c r="A259" s="3"/>
      <c r="B259" s="3"/>
      <c r="C259" s="3" t="s">
        <v>763</v>
      </c>
      <c r="D259" s="3"/>
      <c r="E259" s="28" t="n">
        <v>3800</v>
      </c>
      <c r="F259" s="28" t="n">
        <v>80</v>
      </c>
      <c r="G259" s="28" t="n">
        <v>900</v>
      </c>
      <c r="H259" s="28" t="n">
        <v>790</v>
      </c>
      <c r="I259" s="28" t="n">
        <v>237</v>
      </c>
      <c r="J259" s="28" t="n">
        <v>0</v>
      </c>
      <c r="K259" s="28"/>
      <c r="L259" s="28"/>
      <c r="M259" s="28"/>
    </row>
    <row r="260" customFormat="false" ht="15.8" hidden="false" customHeight="false" outlineLevel="0" collapsed="false">
      <c r="A260" s="3"/>
      <c r="B260" s="3"/>
      <c r="C260" s="3" t="s">
        <v>764</v>
      </c>
      <c r="D260" s="3"/>
      <c r="E260" s="28" t="n">
        <v>1441</v>
      </c>
      <c r="F260" s="28" t="n">
        <v>11</v>
      </c>
      <c r="G260" s="28" t="n">
        <v>333</v>
      </c>
      <c r="H260" s="28" t="n">
        <v>271</v>
      </c>
      <c r="I260" s="28" t="n">
        <v>813</v>
      </c>
      <c r="J260" s="28" t="n">
        <v>0</v>
      </c>
      <c r="K260" s="28"/>
      <c r="L260" s="28"/>
      <c r="M260" s="28"/>
    </row>
    <row r="261" customFormat="false" ht="15.8" hidden="false" customHeight="false" outlineLevel="0" collapsed="false">
      <c r="A261" s="3"/>
      <c r="B261" s="3"/>
      <c r="C261" s="3" t="s">
        <v>765</v>
      </c>
      <c r="D261" s="3"/>
      <c r="E261" s="28" t="n">
        <v>1514</v>
      </c>
      <c r="F261" s="28" t="n">
        <v>8</v>
      </c>
      <c r="G261" s="28" t="n">
        <v>436</v>
      </c>
      <c r="H261" s="28" t="n">
        <v>312</v>
      </c>
      <c r="I261" s="28" t="n">
        <v>468</v>
      </c>
      <c r="J261" s="28" t="n">
        <v>0</v>
      </c>
      <c r="K261" s="28"/>
      <c r="L261" s="28"/>
      <c r="M261" s="28"/>
    </row>
    <row r="262" customFormat="false" ht="15.8" hidden="false" customHeight="false" outlineLevel="0" collapsed="false">
      <c r="A262" s="3"/>
      <c r="B262" s="3"/>
      <c r="C262" s="3"/>
      <c r="D262" s="3"/>
      <c r="E262" s="28"/>
      <c r="F262" s="28"/>
      <c r="G262" s="28"/>
      <c r="H262" s="28"/>
      <c r="I262" s="28"/>
      <c r="J262" s="28"/>
      <c r="K262" s="28"/>
      <c r="L262" s="28"/>
      <c r="M262" s="28"/>
    </row>
    <row r="263" customFormat="false" ht="15.8" hidden="false" customHeight="false" outlineLevel="0" collapsed="false">
      <c r="A263" s="3"/>
      <c r="B263" s="3" t="s">
        <v>658</v>
      </c>
      <c r="C263" s="3" t="s">
        <v>766</v>
      </c>
      <c r="D263" s="3"/>
      <c r="E263" s="28" t="n">
        <v>18200</v>
      </c>
      <c r="F263" s="28" t="n">
        <v>160</v>
      </c>
      <c r="G263" s="28" t="n">
        <v>5168</v>
      </c>
      <c r="H263" s="28" t="n">
        <v>3728</v>
      </c>
      <c r="I263" s="28" t="n">
        <v>1398</v>
      </c>
      <c r="J263" s="28" t="n">
        <v>0</v>
      </c>
      <c r="K263" s="28"/>
      <c r="L263" s="28"/>
      <c r="M263" s="28"/>
    </row>
    <row r="264" customFormat="false" ht="15.8" hidden="false" customHeight="false" outlineLevel="0" collapsed="false">
      <c r="A264" s="3"/>
      <c r="B264" s="3"/>
      <c r="C264" s="3"/>
      <c r="D264" s="3"/>
      <c r="E264" s="28"/>
      <c r="F264" s="28"/>
      <c r="G264" s="28"/>
      <c r="H264" s="28"/>
      <c r="I264" s="28"/>
      <c r="J264" s="28"/>
      <c r="K264" s="28"/>
      <c r="L264" s="28"/>
      <c r="M264" s="28"/>
    </row>
    <row r="265" customFormat="false" ht="15.8" hidden="false" customHeight="false" outlineLevel="0" collapsed="false">
      <c r="A265" s="3"/>
      <c r="B265" s="3" t="s">
        <v>659</v>
      </c>
      <c r="C265" s="3" t="s">
        <v>539</v>
      </c>
      <c r="D265" s="3"/>
      <c r="E265" s="28" t="n">
        <v>9342</v>
      </c>
      <c r="F265" s="28" t="n">
        <v>86</v>
      </c>
      <c r="G265" s="28" t="n">
        <v>2424</v>
      </c>
      <c r="H265" s="28" t="n">
        <v>1944</v>
      </c>
      <c r="I265" s="28" t="n">
        <v>2916</v>
      </c>
      <c r="J265" s="28" t="n">
        <v>0</v>
      </c>
      <c r="K265" s="28"/>
      <c r="L265" s="28"/>
      <c r="M265" s="28"/>
    </row>
    <row r="266" customFormat="false" ht="15.8" hidden="false" customHeight="false" outlineLevel="0" collapsed="false">
      <c r="A266" s="3"/>
      <c r="B266" s="3"/>
      <c r="C266" s="3" t="s">
        <v>767</v>
      </c>
      <c r="D266" s="3"/>
      <c r="E266" s="28" t="n">
        <v>4922</v>
      </c>
      <c r="F266" s="28" t="n">
        <v>42</v>
      </c>
      <c r="G266" s="28" t="n">
        <v>1288</v>
      </c>
      <c r="H266" s="28" t="n">
        <v>1020</v>
      </c>
      <c r="I266" s="28" t="n">
        <v>1530</v>
      </c>
      <c r="J266" s="28" t="n">
        <v>0</v>
      </c>
      <c r="K266" s="28"/>
      <c r="L266" s="28"/>
      <c r="M266" s="28"/>
    </row>
    <row r="267" customFormat="false" ht="15.8" hidden="false" customHeight="false" outlineLevel="0" collapsed="false">
      <c r="A267" s="3"/>
      <c r="B267" s="3"/>
      <c r="C267" s="3" t="s">
        <v>768</v>
      </c>
      <c r="D267" s="3"/>
      <c r="E267" s="28" t="n">
        <v>4420</v>
      </c>
      <c r="F267" s="28" t="n">
        <v>44</v>
      </c>
      <c r="G267" s="28" t="n">
        <v>1136</v>
      </c>
      <c r="H267" s="28" t="n">
        <v>924</v>
      </c>
      <c r="I267" s="28" t="n">
        <v>1386</v>
      </c>
      <c r="J267" s="28" t="n">
        <v>0</v>
      </c>
      <c r="K267" s="28"/>
      <c r="L267" s="28"/>
      <c r="M267" s="28"/>
    </row>
    <row r="268" customFormat="false" ht="15.8" hidden="false" customHeight="false" outlineLevel="0" collapsed="false">
      <c r="A268" s="3"/>
      <c r="B268" s="3"/>
      <c r="C268" s="3"/>
      <c r="D268" s="3"/>
      <c r="E268" s="28"/>
      <c r="F268" s="28"/>
      <c r="G268" s="28"/>
      <c r="H268" s="28"/>
      <c r="I268" s="28"/>
      <c r="J268" s="28"/>
      <c r="K268" s="28"/>
      <c r="L268" s="28"/>
      <c r="M268" s="28"/>
    </row>
    <row r="269" customFormat="false" ht="15.8" hidden="false" customHeight="false" outlineLevel="0" collapsed="false">
      <c r="A269" s="3"/>
      <c r="B269" s="3" t="s">
        <v>660</v>
      </c>
      <c r="C269" s="3" t="s">
        <v>769</v>
      </c>
      <c r="D269" s="3"/>
      <c r="E269" s="28" t="n">
        <v>8484</v>
      </c>
      <c r="F269" s="28" t="n">
        <v>60</v>
      </c>
      <c r="G269" s="28" t="n">
        <v>2272</v>
      </c>
      <c r="H269" s="28" t="n">
        <v>1736</v>
      </c>
      <c r="I269" s="28" t="n">
        <v>1302</v>
      </c>
      <c r="J269" s="28" t="n">
        <v>0</v>
      </c>
      <c r="K269" s="28"/>
      <c r="L269" s="28"/>
      <c r="M269" s="28"/>
    </row>
    <row r="270" customFormat="false" ht="15.8" hidden="false" customHeight="false" outlineLevel="0" collapsed="false">
      <c r="A270" s="3"/>
      <c r="B270" s="3"/>
      <c r="C270" s="3"/>
      <c r="D270" s="3"/>
      <c r="E270" s="28"/>
      <c r="F270" s="28"/>
      <c r="G270" s="28"/>
      <c r="H270" s="28"/>
      <c r="I270" s="28"/>
      <c r="J270" s="28"/>
      <c r="K270" s="28"/>
      <c r="L270" s="28"/>
      <c r="M270" s="28"/>
    </row>
    <row r="271" customFormat="false" ht="15.8" hidden="false" customHeight="false" outlineLevel="0" collapsed="false">
      <c r="A271" s="3"/>
      <c r="B271" s="3" t="s">
        <v>661</v>
      </c>
      <c r="C271" s="3" t="s">
        <v>770</v>
      </c>
      <c r="D271" s="3"/>
      <c r="E271" s="28" t="n">
        <v>2694</v>
      </c>
      <c r="F271" s="28" t="n">
        <v>19</v>
      </c>
      <c r="G271" s="28" t="n">
        <v>737</v>
      </c>
      <c r="H271" s="28" t="n">
        <v>533</v>
      </c>
      <c r="I271" s="28" t="n">
        <v>1599</v>
      </c>
      <c r="J271" s="28" t="n">
        <v>0</v>
      </c>
      <c r="K271" s="28"/>
      <c r="L271" s="28"/>
      <c r="M271" s="28"/>
    </row>
    <row r="272" customFormat="false" ht="15.8" hidden="false" customHeight="false" outlineLevel="0" collapsed="false">
      <c r="A272" s="3"/>
      <c r="B272" s="3"/>
      <c r="C272" s="3"/>
      <c r="D272" s="3"/>
      <c r="E272" s="28"/>
      <c r="F272" s="28"/>
      <c r="G272" s="28"/>
      <c r="H272" s="28"/>
      <c r="I272" s="28"/>
      <c r="J272" s="28"/>
      <c r="K272" s="28"/>
      <c r="L272" s="28"/>
      <c r="M272" s="28"/>
    </row>
    <row r="273" customFormat="false" ht="15.8" hidden="false" customHeight="false" outlineLevel="0" collapsed="false">
      <c r="A273" s="3"/>
      <c r="B273" s="3" t="s">
        <v>771</v>
      </c>
      <c r="C273" s="3" t="s">
        <v>772</v>
      </c>
      <c r="D273" s="3"/>
      <c r="E273" s="28" t="n">
        <v>27684</v>
      </c>
      <c r="F273" s="28" t="n">
        <v>252</v>
      </c>
      <c r="G273" s="28" t="n">
        <v>7500</v>
      </c>
      <c r="H273" s="28" t="n">
        <v>5628</v>
      </c>
      <c r="I273" s="28" t="n">
        <v>1410</v>
      </c>
      <c r="J273" s="28" t="n">
        <v>0</v>
      </c>
      <c r="K273" s="28"/>
      <c r="L273" s="28"/>
      <c r="M273" s="28"/>
    </row>
    <row r="274" customFormat="false" ht="15.8" hidden="false" customHeight="false" outlineLevel="0" collapsed="false">
      <c r="A274" s="3"/>
      <c r="B274" s="3"/>
      <c r="C274" s="3"/>
      <c r="D274" s="3"/>
      <c r="E274" s="28"/>
      <c r="F274" s="28"/>
      <c r="G274" s="28"/>
      <c r="H274" s="28"/>
      <c r="I274" s="28"/>
      <c r="J274" s="28"/>
      <c r="K274" s="28"/>
      <c r="L274" s="28"/>
      <c r="M274" s="28"/>
    </row>
    <row r="275" customFormat="false" ht="15.8" hidden="false" customHeight="false" outlineLevel="0" collapsed="false">
      <c r="A275" s="3"/>
      <c r="B275" s="3" t="s">
        <v>773</v>
      </c>
      <c r="C275" s="3" t="s">
        <v>539</v>
      </c>
      <c r="D275" s="3"/>
      <c r="E275" s="28" t="n">
        <v>38696</v>
      </c>
      <c r="F275" s="28" t="n">
        <v>316</v>
      </c>
      <c r="G275" s="28" t="n">
        <v>10928</v>
      </c>
      <c r="H275" s="28" t="n">
        <v>7956</v>
      </c>
      <c r="I275" s="28" t="n">
        <v>5967</v>
      </c>
      <c r="J275" s="28" t="n">
        <v>28</v>
      </c>
      <c r="K275" s="28"/>
      <c r="L275" s="28"/>
      <c r="M275" s="28"/>
    </row>
    <row r="276" customFormat="false" ht="15.8" hidden="false" customHeight="false" outlineLevel="0" collapsed="false">
      <c r="A276" s="3"/>
      <c r="B276" s="3"/>
      <c r="C276" s="3" t="s">
        <v>774</v>
      </c>
      <c r="D276" s="3"/>
      <c r="E276" s="28" t="n">
        <v>29572</v>
      </c>
      <c r="F276" s="28" t="n">
        <v>212</v>
      </c>
      <c r="G276" s="28" t="n">
        <v>8328</v>
      </c>
      <c r="H276" s="28" t="n">
        <v>6068</v>
      </c>
      <c r="I276" s="28" t="n">
        <v>4551</v>
      </c>
      <c r="J276" s="28" t="n">
        <v>12</v>
      </c>
      <c r="K276" s="28"/>
      <c r="L276" s="28"/>
      <c r="M276" s="28"/>
    </row>
    <row r="277" customFormat="false" ht="15.8" hidden="false" customHeight="false" outlineLevel="0" collapsed="false">
      <c r="A277" s="3"/>
      <c r="B277" s="3"/>
      <c r="C277" s="3" t="s">
        <v>775</v>
      </c>
      <c r="D277" s="3"/>
      <c r="E277" s="28" t="n">
        <v>9124</v>
      </c>
      <c r="F277" s="28" t="n">
        <v>104</v>
      </c>
      <c r="G277" s="28" t="n">
        <v>2600</v>
      </c>
      <c r="H277" s="28" t="n">
        <v>1888</v>
      </c>
      <c r="I277" s="28" t="n">
        <v>1416</v>
      </c>
      <c r="J277" s="28" t="n">
        <v>16</v>
      </c>
      <c r="K277" s="28"/>
      <c r="L277" s="28"/>
      <c r="M277" s="28"/>
    </row>
    <row r="278" customFormat="false" ht="15.8" hidden="false" customHeight="false" outlineLevel="0" collapsed="false">
      <c r="A278" s="3"/>
      <c r="B278" s="3"/>
      <c r="C278" s="3"/>
      <c r="D278" s="3"/>
      <c r="E278" s="28"/>
      <c r="F278" s="28"/>
      <c r="G278" s="28"/>
      <c r="H278" s="28"/>
      <c r="I278" s="28"/>
      <c r="J278" s="28"/>
      <c r="K278" s="28"/>
      <c r="L278" s="28"/>
      <c r="M278" s="28"/>
    </row>
    <row r="279" customFormat="false" ht="15.8" hidden="false" customHeight="false" outlineLevel="0" collapsed="false">
      <c r="A279" s="3"/>
      <c r="B279" s="3" t="s">
        <v>776</v>
      </c>
      <c r="C279" s="3" t="s">
        <v>777</v>
      </c>
      <c r="D279" s="3"/>
      <c r="E279" s="28" t="n">
        <v>12888</v>
      </c>
      <c r="F279" s="28" t="n">
        <v>132</v>
      </c>
      <c r="G279" s="28" t="n">
        <v>3600</v>
      </c>
      <c r="H279" s="28" t="n">
        <v>2682</v>
      </c>
      <c r="I279" s="28" t="n">
        <v>1341</v>
      </c>
      <c r="J279" s="28" t="n">
        <v>0</v>
      </c>
      <c r="K279" s="28"/>
      <c r="L279" s="28"/>
      <c r="M279" s="28"/>
    </row>
    <row r="280" customFormat="false" ht="15.8" hidden="false" customHeight="false" outlineLevel="0" collapsed="false">
      <c r="A280" s="3"/>
      <c r="B280" s="3"/>
      <c r="C280" s="3"/>
      <c r="D280" s="3"/>
      <c r="E280" s="28"/>
      <c r="F280" s="28"/>
      <c r="G280" s="28"/>
      <c r="H280" s="28"/>
      <c r="I280" s="28"/>
      <c r="J280" s="28"/>
      <c r="K280" s="28"/>
      <c r="L280" s="28"/>
      <c r="M280" s="28"/>
    </row>
    <row r="281" customFormat="false" ht="15.8" hidden="false" customHeight="false" outlineLevel="0" collapsed="false">
      <c r="A281" s="3"/>
      <c r="B281" s="3" t="s">
        <v>662</v>
      </c>
      <c r="C281" s="3" t="s">
        <v>778</v>
      </c>
      <c r="D281" s="3"/>
      <c r="E281" s="28" t="n">
        <v>0</v>
      </c>
      <c r="F281" s="28" t="n">
        <v>0</v>
      </c>
      <c r="G281" s="28" t="n">
        <v>0</v>
      </c>
      <c r="H281" s="28" t="n">
        <v>0</v>
      </c>
      <c r="I281" s="28" t="n">
        <v>0</v>
      </c>
      <c r="J281" s="28" t="n">
        <v>0</v>
      </c>
      <c r="K281" s="28"/>
      <c r="L281" s="28"/>
      <c r="M281" s="28"/>
    </row>
    <row r="282" customFormat="false" ht="15.8" hidden="false" customHeight="false" outlineLevel="0" collapsed="false">
      <c r="A282" s="3"/>
      <c r="B282" s="3"/>
      <c r="C282" s="3"/>
      <c r="D282" s="3"/>
      <c r="E282" s="28"/>
      <c r="F282" s="28"/>
      <c r="G282" s="28"/>
      <c r="H282" s="28"/>
      <c r="I282" s="28"/>
      <c r="J282" s="28"/>
      <c r="K282" s="28"/>
      <c r="L282" s="28"/>
      <c r="M282" s="28"/>
    </row>
    <row r="283" customFormat="false" ht="15.8" hidden="false" customHeight="false" outlineLevel="0" collapsed="false">
      <c r="A283" s="3"/>
      <c r="B283" s="3" t="s">
        <v>663</v>
      </c>
      <c r="C283" s="3" t="s">
        <v>779</v>
      </c>
      <c r="D283" s="3"/>
      <c r="E283" s="28" t="n">
        <v>1040</v>
      </c>
      <c r="F283" s="28" t="n">
        <v>7</v>
      </c>
      <c r="G283" s="28" t="n">
        <v>289</v>
      </c>
      <c r="H283" s="28" t="n">
        <v>214</v>
      </c>
      <c r="I283" s="28" t="n">
        <v>645</v>
      </c>
      <c r="J283" s="28" t="n">
        <v>0</v>
      </c>
      <c r="K283" s="28"/>
      <c r="L283" s="28"/>
      <c r="M283" s="28"/>
    </row>
    <row r="284" customFormat="false" ht="15.8" hidden="false" customHeight="false" outlineLevel="0" collapsed="false">
      <c r="A284" s="3"/>
      <c r="B284" s="3"/>
      <c r="C284" s="3"/>
      <c r="D284" s="3"/>
      <c r="E284" s="28"/>
      <c r="F284" s="28"/>
      <c r="G284" s="28"/>
      <c r="H284" s="28"/>
      <c r="I284" s="28"/>
      <c r="J284" s="28"/>
      <c r="K284" s="28"/>
      <c r="L284" s="28"/>
      <c r="M284" s="28"/>
    </row>
    <row r="285" customFormat="false" ht="15.8" hidden="false" customHeight="false" outlineLevel="0" collapsed="false">
      <c r="A285" s="3"/>
      <c r="B285" s="3" t="s">
        <v>664</v>
      </c>
      <c r="C285" s="3" t="s">
        <v>780</v>
      </c>
      <c r="D285" s="3"/>
      <c r="E285" s="28" t="n">
        <v>5364</v>
      </c>
      <c r="F285" s="28" t="n">
        <v>36</v>
      </c>
      <c r="G285" s="28" t="n">
        <v>1350</v>
      </c>
      <c r="H285" s="28" t="n">
        <v>176</v>
      </c>
      <c r="I285" s="28" t="n">
        <v>531</v>
      </c>
      <c r="J285" s="28" t="n">
        <v>0</v>
      </c>
      <c r="K285" s="28"/>
      <c r="L285" s="28"/>
      <c r="M285" s="28"/>
    </row>
    <row r="286" customFormat="false" ht="15.8" hidden="false" customHeight="false" outlineLevel="0" collapsed="false">
      <c r="A286" s="3"/>
      <c r="B286" s="3"/>
      <c r="C286" s="3"/>
      <c r="D286" s="3"/>
      <c r="E286" s="28"/>
      <c r="F286" s="28"/>
      <c r="G286" s="28"/>
      <c r="H286" s="28"/>
      <c r="I286" s="28"/>
      <c r="J286" s="28"/>
      <c r="K286" s="28"/>
      <c r="L286" s="28"/>
      <c r="M286" s="28"/>
    </row>
    <row r="287" customFormat="false" ht="15.8" hidden="false" customHeight="false" outlineLevel="0" collapsed="false">
      <c r="A287" s="3"/>
      <c r="B287" s="3" t="s">
        <v>781</v>
      </c>
      <c r="C287" s="3" t="s">
        <v>782</v>
      </c>
      <c r="D287" s="3"/>
      <c r="E287" s="28" t="n">
        <v>0</v>
      </c>
      <c r="F287" s="28" t="n">
        <v>0</v>
      </c>
      <c r="G287" s="28" t="n">
        <v>0</v>
      </c>
      <c r="H287" s="28" t="n">
        <v>0</v>
      </c>
      <c r="I287" s="28" t="n">
        <v>0</v>
      </c>
      <c r="J287" s="28" t="n">
        <v>0</v>
      </c>
      <c r="K287" s="28"/>
      <c r="L287" s="28"/>
      <c r="M287" s="28"/>
    </row>
    <row r="288" customFormat="false" ht="15.8" hidden="false" customHeight="false" outlineLevel="0" collapsed="false">
      <c r="A288" s="3"/>
      <c r="B288" s="3"/>
      <c r="C288" s="3"/>
      <c r="D288" s="3"/>
      <c r="E288" s="28"/>
      <c r="F288" s="28"/>
      <c r="G288" s="28"/>
      <c r="H288" s="28"/>
      <c r="I288" s="28"/>
      <c r="J288" s="28"/>
      <c r="K288" s="28"/>
      <c r="L288" s="28"/>
      <c r="M288" s="28"/>
    </row>
    <row r="289" customFormat="false" ht="15.8" hidden="false" customHeight="false" outlineLevel="0" collapsed="false">
      <c r="A289" s="3"/>
      <c r="B289" s="3" t="s">
        <v>783</v>
      </c>
      <c r="C289" s="3" t="s">
        <v>784</v>
      </c>
      <c r="D289" s="3"/>
      <c r="E289" s="28" t="n">
        <v>0</v>
      </c>
      <c r="F289" s="28" t="n">
        <v>0</v>
      </c>
      <c r="G289" s="28" t="n">
        <v>0</v>
      </c>
      <c r="H289" s="28" t="n">
        <v>0</v>
      </c>
      <c r="I289" s="28" t="n">
        <v>0</v>
      </c>
      <c r="J289" s="28" t="n">
        <v>0</v>
      </c>
      <c r="K289" s="28"/>
      <c r="L289" s="28"/>
      <c r="M289" s="28"/>
    </row>
    <row r="290" customFormat="false" ht="15.8" hidden="false" customHeight="false" outlineLevel="0" collapsed="false">
      <c r="A290" s="3"/>
      <c r="B290" s="3"/>
      <c r="C290" s="3"/>
      <c r="D290" s="3"/>
      <c r="E290" s="28"/>
      <c r="F290" s="28"/>
      <c r="G290" s="28"/>
      <c r="H290" s="28"/>
      <c r="I290" s="28"/>
      <c r="J290" s="28"/>
      <c r="K290" s="28"/>
      <c r="L290" s="28"/>
      <c r="M290" s="28"/>
    </row>
    <row r="291" customFormat="false" ht="15.8" hidden="false" customHeight="false" outlineLevel="0" collapsed="false">
      <c r="A291" s="3"/>
      <c r="B291" s="3" t="s">
        <v>785</v>
      </c>
      <c r="C291" s="3" t="s">
        <v>782</v>
      </c>
      <c r="D291" s="3"/>
      <c r="E291" s="28" t="n">
        <v>0</v>
      </c>
      <c r="F291" s="28" t="n">
        <v>0</v>
      </c>
      <c r="G291" s="28" t="n">
        <v>0</v>
      </c>
      <c r="H291" s="28" t="n">
        <v>0</v>
      </c>
      <c r="I291" s="28" t="n">
        <v>0</v>
      </c>
      <c r="J291" s="28" t="n">
        <v>0</v>
      </c>
      <c r="K291" s="28"/>
      <c r="L291" s="28"/>
      <c r="M291" s="28"/>
    </row>
    <row r="292" customFormat="false" ht="15.8" hidden="false" customHeight="false" outlineLevel="0" collapsed="false">
      <c r="A292" s="3"/>
      <c r="B292" s="3"/>
      <c r="C292" s="3"/>
      <c r="D292" s="3"/>
      <c r="E292" s="28"/>
      <c r="F292" s="28"/>
      <c r="G292" s="28"/>
      <c r="H292" s="28"/>
      <c r="I292" s="28"/>
      <c r="J292" s="28"/>
      <c r="K292" s="28"/>
      <c r="L292" s="28"/>
      <c r="M292" s="28"/>
    </row>
    <row r="293" customFormat="false" ht="15.8" hidden="false" customHeight="false" outlineLevel="0" collapsed="false">
      <c r="A293" s="3"/>
      <c r="B293" s="3" t="s">
        <v>786</v>
      </c>
      <c r="C293" s="3" t="s">
        <v>787</v>
      </c>
      <c r="D293" s="3"/>
      <c r="E293" s="28" t="n">
        <v>5524</v>
      </c>
      <c r="F293" s="28" t="n">
        <v>50</v>
      </c>
      <c r="G293" s="28" t="n">
        <v>1366</v>
      </c>
      <c r="H293" s="28" t="n">
        <v>1098</v>
      </c>
      <c r="I293" s="28" t="n">
        <v>1650</v>
      </c>
      <c r="J293" s="28" t="n">
        <v>0</v>
      </c>
      <c r="K293" s="28"/>
      <c r="L293" s="28"/>
      <c r="M293" s="28"/>
    </row>
    <row r="294" customFormat="false" ht="15.8" hidden="false" customHeight="false" outlineLevel="0" collapsed="false">
      <c r="A294" s="3"/>
      <c r="B294" s="3"/>
      <c r="C294" s="3"/>
      <c r="D294" s="3"/>
      <c r="E294" s="28"/>
      <c r="F294" s="28"/>
      <c r="G294" s="28"/>
      <c r="H294" s="28"/>
      <c r="I294" s="28"/>
      <c r="J294" s="28"/>
      <c r="K294" s="28"/>
      <c r="L294" s="28"/>
      <c r="M294" s="28"/>
    </row>
    <row r="295" customFormat="false" ht="15.8" hidden="false" customHeight="false" outlineLevel="0" collapsed="false">
      <c r="A295" s="3"/>
      <c r="B295" s="3" t="s">
        <v>788</v>
      </c>
      <c r="C295" s="3" t="s">
        <v>789</v>
      </c>
      <c r="D295" s="3"/>
      <c r="E295" s="28" t="n">
        <v>6177</v>
      </c>
      <c r="F295" s="28" t="n">
        <v>66</v>
      </c>
      <c r="G295" s="28" t="n">
        <v>1536</v>
      </c>
      <c r="H295" s="28" t="n">
        <v>1284</v>
      </c>
      <c r="I295" s="28" t="n">
        <v>1284</v>
      </c>
      <c r="J295" s="28" t="n">
        <v>0</v>
      </c>
      <c r="K295" s="28"/>
      <c r="L295" s="28"/>
      <c r="M295" s="28"/>
    </row>
    <row r="296" customFormat="false" ht="15.8" hidden="false" customHeight="false" outlineLevel="0" collapsed="false">
      <c r="A296" s="3"/>
      <c r="B296" s="3"/>
      <c r="C296" s="3"/>
      <c r="D296" s="3"/>
      <c r="E296" s="28"/>
      <c r="F296" s="28"/>
      <c r="G296" s="28"/>
      <c r="H296" s="28"/>
      <c r="I296" s="28"/>
      <c r="J296" s="28"/>
      <c r="K296" s="28"/>
      <c r="L296" s="28"/>
      <c r="M296" s="28"/>
    </row>
    <row r="297" customFormat="false" ht="15.8" hidden="false" customHeight="false" outlineLevel="0" collapsed="false">
      <c r="A297" s="3"/>
      <c r="B297" s="3" t="s">
        <v>790</v>
      </c>
      <c r="C297" s="3" t="s">
        <v>791</v>
      </c>
      <c r="D297" s="3"/>
      <c r="E297" s="28" t="n">
        <v>2807</v>
      </c>
      <c r="F297" s="28" t="n">
        <v>19</v>
      </c>
      <c r="G297" s="28" t="n">
        <v>650</v>
      </c>
      <c r="H297" s="28" t="n">
        <v>551</v>
      </c>
      <c r="I297" s="28" t="n">
        <v>1653</v>
      </c>
      <c r="J297" s="28" t="n">
        <v>0</v>
      </c>
      <c r="K297" s="28"/>
      <c r="L297" s="28"/>
      <c r="M297" s="28"/>
    </row>
    <row r="298" customFormat="false" ht="15.8" hidden="false" customHeight="false" outlineLevel="0" collapsed="false">
      <c r="A298" s="3"/>
      <c r="B298" s="3"/>
      <c r="C298" s="3"/>
      <c r="D298" s="3"/>
      <c r="E298" s="28"/>
      <c r="F298" s="28"/>
      <c r="G298" s="28"/>
      <c r="H298" s="28"/>
      <c r="I298" s="28"/>
      <c r="J298" s="28"/>
      <c r="K298" s="28"/>
      <c r="L298" s="28"/>
      <c r="M298" s="28"/>
    </row>
    <row r="299" customFormat="false" ht="15.8" hidden="false" customHeight="false" outlineLevel="0" collapsed="false">
      <c r="A299" s="3"/>
      <c r="B299" s="3" t="s">
        <v>792</v>
      </c>
      <c r="C299" s="3" t="s">
        <v>793</v>
      </c>
      <c r="D299" s="3"/>
      <c r="E299" s="28" t="n">
        <v>7195</v>
      </c>
      <c r="F299" s="28" t="n">
        <v>100</v>
      </c>
      <c r="G299" s="28" t="n">
        <v>1730</v>
      </c>
      <c r="H299" s="28" t="n">
        <v>1425</v>
      </c>
      <c r="I299" s="28" t="n">
        <v>858</v>
      </c>
      <c r="J299" s="28" t="n">
        <v>0</v>
      </c>
      <c r="K299" s="28"/>
      <c r="L299" s="28"/>
      <c r="M299" s="28"/>
    </row>
    <row r="300" customFormat="false" ht="15.8" hidden="false" customHeight="false" outlineLevel="0" collapsed="false">
      <c r="A300" s="3"/>
      <c r="B300" s="3"/>
      <c r="C300" s="3"/>
      <c r="D300" s="3"/>
      <c r="E300" s="28"/>
      <c r="F300" s="28"/>
      <c r="G300" s="28"/>
      <c r="H300" s="28"/>
      <c r="I300" s="28"/>
      <c r="J300" s="28"/>
      <c r="K300" s="28"/>
      <c r="L300" s="28"/>
      <c r="M300" s="28"/>
    </row>
    <row r="301" customFormat="false" ht="15.8" hidden="false" customHeight="false" outlineLevel="0" collapsed="false">
      <c r="A301" s="3"/>
      <c r="B301" s="3" t="s">
        <v>794</v>
      </c>
      <c r="C301" s="3" t="s">
        <v>795</v>
      </c>
      <c r="D301" s="3"/>
      <c r="E301" s="28" t="n">
        <v>0</v>
      </c>
      <c r="F301" s="28" t="n">
        <v>0</v>
      </c>
      <c r="G301" s="28" t="n">
        <v>0</v>
      </c>
      <c r="H301" s="28" t="n">
        <v>0</v>
      </c>
      <c r="I301" s="28" t="n">
        <v>0</v>
      </c>
      <c r="J301" s="28" t="n">
        <v>0</v>
      </c>
      <c r="K301" s="28"/>
      <c r="L301" s="28"/>
      <c r="M301" s="28"/>
    </row>
    <row r="302" customFormat="false" ht="15.8" hidden="false" customHeight="false" outlineLevel="0" collapsed="false">
      <c r="A302" s="3"/>
      <c r="B302" s="3"/>
      <c r="C302" s="3"/>
      <c r="D302" s="3"/>
      <c r="E302" s="28"/>
      <c r="F302" s="28"/>
      <c r="G302" s="28"/>
      <c r="H302" s="28"/>
      <c r="I302" s="28"/>
      <c r="J302" s="28"/>
      <c r="K302" s="28"/>
      <c r="L302" s="28"/>
      <c r="M302" s="28"/>
    </row>
    <row r="303" customFormat="false" ht="15.8" hidden="false" customHeight="false" outlineLevel="0" collapsed="false">
      <c r="A303" s="3"/>
      <c r="B303" s="3" t="s">
        <v>796</v>
      </c>
      <c r="C303" s="3" t="s">
        <v>782</v>
      </c>
      <c r="D303" s="3"/>
      <c r="E303" s="28" t="n">
        <v>0</v>
      </c>
      <c r="F303" s="28" t="n">
        <v>0</v>
      </c>
      <c r="G303" s="28" t="n">
        <v>0</v>
      </c>
      <c r="H303" s="28" t="n">
        <v>0</v>
      </c>
      <c r="I303" s="28" t="n">
        <v>0</v>
      </c>
      <c r="J303" s="28" t="n">
        <v>0</v>
      </c>
      <c r="K303" s="28"/>
      <c r="L303" s="28"/>
      <c r="M303" s="28"/>
    </row>
    <row r="304" customFormat="false" ht="15.8" hidden="false" customHeight="false" outlineLevel="0" collapsed="false">
      <c r="A304" s="3"/>
      <c r="B304" s="3"/>
      <c r="C304" s="3"/>
      <c r="D304" s="3"/>
      <c r="E304" s="28"/>
      <c r="F304" s="28"/>
      <c r="G304" s="28"/>
      <c r="H304" s="28"/>
      <c r="I304" s="28"/>
      <c r="J304" s="28"/>
      <c r="K304" s="28"/>
      <c r="L304" s="28"/>
      <c r="M304" s="28"/>
    </row>
    <row r="305" customFormat="false" ht="15.8" hidden="false" customHeight="false" outlineLevel="0" collapsed="false">
      <c r="A305" s="3"/>
      <c r="B305" s="3" t="s">
        <v>797</v>
      </c>
      <c r="C305" s="3" t="s">
        <v>539</v>
      </c>
      <c r="D305" s="3"/>
      <c r="E305" s="28" t="n">
        <v>51683</v>
      </c>
      <c r="F305" s="28" t="n">
        <v>240</v>
      </c>
      <c r="G305" s="28" t="n">
        <v>14312</v>
      </c>
      <c r="H305" s="28" t="n">
        <v>10366</v>
      </c>
      <c r="I305" s="28" t="n">
        <v>10959</v>
      </c>
      <c r="J305" s="28" t="n">
        <v>5</v>
      </c>
      <c r="K305" s="28"/>
      <c r="L305" s="28"/>
      <c r="M305" s="28"/>
    </row>
    <row r="306" customFormat="false" ht="15.8" hidden="false" customHeight="false" outlineLevel="0" collapsed="false">
      <c r="A306" s="3"/>
      <c r="B306" s="3"/>
      <c r="C306" s="3" t="s">
        <v>798</v>
      </c>
      <c r="D306" s="3"/>
      <c r="E306" s="28" t="n">
        <v>1650</v>
      </c>
      <c r="F306" s="28" t="n">
        <v>2</v>
      </c>
      <c r="G306" s="28" t="n">
        <v>448</v>
      </c>
      <c r="H306" s="28" t="n">
        <v>329</v>
      </c>
      <c r="I306" s="28" t="n">
        <v>987</v>
      </c>
      <c r="J306" s="28" t="n">
        <v>0</v>
      </c>
      <c r="K306" s="28"/>
      <c r="L306" s="28"/>
      <c r="M306" s="28"/>
    </row>
    <row r="307" customFormat="false" ht="15.8" hidden="false" customHeight="false" outlineLevel="0" collapsed="false">
      <c r="A307" s="3"/>
      <c r="B307" s="3"/>
      <c r="C307" s="3" t="s">
        <v>799</v>
      </c>
      <c r="D307" s="3"/>
      <c r="E307" s="28" t="n">
        <v>3668</v>
      </c>
      <c r="F307" s="28" t="n">
        <v>14</v>
      </c>
      <c r="G307" s="28" t="n">
        <v>1068</v>
      </c>
      <c r="H307" s="28" t="n">
        <v>730</v>
      </c>
      <c r="I307" s="28" t="n">
        <v>1095</v>
      </c>
      <c r="J307" s="28" t="n">
        <v>0</v>
      </c>
      <c r="K307" s="28"/>
      <c r="L307" s="28"/>
      <c r="M307" s="28"/>
    </row>
    <row r="308" customFormat="false" ht="15.8" hidden="false" customHeight="false" outlineLevel="0" collapsed="false">
      <c r="A308" s="3"/>
      <c r="B308" s="3"/>
      <c r="C308" s="3" t="s">
        <v>800</v>
      </c>
      <c r="D308" s="3"/>
      <c r="E308" s="28" t="n">
        <v>1424</v>
      </c>
      <c r="F308" s="28" t="n">
        <v>9</v>
      </c>
      <c r="G308" s="28" t="n">
        <v>340</v>
      </c>
      <c r="H308" s="28" t="n">
        <v>277</v>
      </c>
      <c r="I308" s="28" t="n">
        <v>831</v>
      </c>
      <c r="J308" s="28" t="n">
        <v>0</v>
      </c>
      <c r="K308" s="28"/>
      <c r="L308" s="28"/>
      <c r="M308" s="28"/>
    </row>
    <row r="309" customFormat="false" ht="15.8" hidden="false" customHeight="false" outlineLevel="0" collapsed="false">
      <c r="A309" s="3"/>
      <c r="B309" s="3"/>
      <c r="C309" s="3" t="s">
        <v>801</v>
      </c>
      <c r="D309" s="3"/>
      <c r="E309" s="28" t="n">
        <v>1517</v>
      </c>
      <c r="F309" s="28" t="n">
        <v>13</v>
      </c>
      <c r="G309" s="28" t="n">
        <v>375</v>
      </c>
      <c r="H309" s="28" t="n">
        <v>291</v>
      </c>
      <c r="I309" s="28" t="n">
        <v>873</v>
      </c>
      <c r="J309" s="28" t="n">
        <v>0</v>
      </c>
      <c r="K309" s="28"/>
      <c r="L309" s="28"/>
      <c r="M309" s="28"/>
    </row>
    <row r="310" customFormat="false" ht="15.8" hidden="false" customHeight="false" outlineLevel="0" collapsed="false">
      <c r="A310" s="3"/>
      <c r="B310" s="3"/>
      <c r="C310" s="3" t="s">
        <v>802</v>
      </c>
      <c r="D310" s="3"/>
      <c r="E310" s="28" t="n">
        <v>1571</v>
      </c>
      <c r="F310" s="28" t="n">
        <v>14</v>
      </c>
      <c r="G310" s="28" t="n">
        <v>446</v>
      </c>
      <c r="H310" s="28" t="n">
        <v>302</v>
      </c>
      <c r="I310" s="28" t="n">
        <v>906</v>
      </c>
      <c r="J310" s="28" t="n">
        <v>0</v>
      </c>
      <c r="K310" s="28"/>
      <c r="L310" s="28"/>
      <c r="M310" s="28"/>
    </row>
    <row r="311" customFormat="false" ht="15.8" hidden="false" customHeight="false" outlineLevel="0" collapsed="false">
      <c r="A311" s="3"/>
      <c r="B311" s="3"/>
      <c r="C311" s="3" t="s">
        <v>803</v>
      </c>
      <c r="D311" s="3"/>
      <c r="E311" s="28" t="n">
        <v>2323</v>
      </c>
      <c r="F311" s="28" t="n">
        <v>10</v>
      </c>
      <c r="G311" s="28" t="n">
        <v>651</v>
      </c>
      <c r="H311" s="28" t="n">
        <v>475</v>
      </c>
      <c r="I311" s="28" t="n">
        <v>1425</v>
      </c>
      <c r="J311" s="28" t="n">
        <v>0</v>
      </c>
      <c r="K311" s="28"/>
      <c r="L311" s="28"/>
      <c r="M311" s="28"/>
    </row>
    <row r="312" customFormat="false" ht="15.8" hidden="false" customHeight="false" outlineLevel="0" collapsed="false">
      <c r="A312" s="3"/>
      <c r="B312" s="3"/>
      <c r="C312" s="3" t="s">
        <v>804</v>
      </c>
      <c r="D312" s="3"/>
      <c r="E312" s="28" t="n">
        <v>1960</v>
      </c>
      <c r="F312" s="28" t="n">
        <v>10</v>
      </c>
      <c r="G312" s="28" t="n">
        <v>584</v>
      </c>
      <c r="H312" s="28" t="n">
        <v>402</v>
      </c>
      <c r="I312" s="28" t="n">
        <v>603</v>
      </c>
      <c r="J312" s="28" t="n">
        <v>0</v>
      </c>
      <c r="K312" s="28"/>
      <c r="L312" s="28"/>
      <c r="M312" s="28"/>
    </row>
    <row r="313" customFormat="false" ht="15.8" hidden="false" customHeight="false" outlineLevel="0" collapsed="false">
      <c r="A313" s="3"/>
      <c r="B313" s="3"/>
      <c r="C313" s="3" t="s">
        <v>805</v>
      </c>
      <c r="D313" s="3"/>
      <c r="E313" s="28" t="n">
        <v>2526</v>
      </c>
      <c r="F313" s="28" t="n">
        <v>8</v>
      </c>
      <c r="G313" s="28" t="n">
        <v>684</v>
      </c>
      <c r="H313" s="28" t="n">
        <v>488</v>
      </c>
      <c r="I313" s="28" t="n">
        <v>732</v>
      </c>
      <c r="J313" s="28" t="n">
        <v>0</v>
      </c>
      <c r="K313" s="28"/>
      <c r="L313" s="28"/>
      <c r="M313" s="28"/>
    </row>
    <row r="314" customFormat="false" ht="15.8" hidden="false" customHeight="false" outlineLevel="0" collapsed="false">
      <c r="A314" s="3"/>
      <c r="B314" s="3"/>
      <c r="C314" s="3" t="s">
        <v>806</v>
      </c>
      <c r="D314" s="3"/>
      <c r="E314" s="28" t="n">
        <v>23696</v>
      </c>
      <c r="F314" s="28" t="n">
        <v>80</v>
      </c>
      <c r="G314" s="28" t="n">
        <v>6456</v>
      </c>
      <c r="H314" s="28" t="n">
        <v>4792</v>
      </c>
      <c r="I314" s="28" t="n">
        <v>1797</v>
      </c>
      <c r="J314" s="28" t="n">
        <v>0</v>
      </c>
      <c r="K314" s="28"/>
      <c r="L314" s="28"/>
      <c r="M314" s="28"/>
    </row>
    <row r="315" customFormat="false" ht="15.8" hidden="false" customHeight="false" outlineLevel="0" collapsed="false">
      <c r="A315" s="3"/>
      <c r="B315" s="3"/>
      <c r="C315" s="3" t="s">
        <v>807</v>
      </c>
      <c r="D315" s="3"/>
      <c r="E315" s="28" t="n">
        <v>11348</v>
      </c>
      <c r="F315" s="28" t="n">
        <v>80</v>
      </c>
      <c r="G315" s="28" t="n">
        <v>3260</v>
      </c>
      <c r="H315" s="28" t="n">
        <v>2280</v>
      </c>
      <c r="I315" s="28" t="n">
        <v>1710</v>
      </c>
      <c r="J315" s="28" t="n">
        <v>5</v>
      </c>
      <c r="K315" s="28"/>
      <c r="L315" s="28"/>
      <c r="M315" s="28"/>
    </row>
    <row r="316" customFormat="false" ht="15.8" hidden="false" customHeight="false" outlineLevel="0" collapsed="false">
      <c r="A316" s="3"/>
      <c r="B316" s="3"/>
      <c r="C316" s="3"/>
      <c r="D316" s="3"/>
      <c r="E316" s="28"/>
      <c r="F316" s="28"/>
      <c r="G316" s="28"/>
      <c r="H316" s="28"/>
      <c r="I316" s="28"/>
      <c r="J316" s="28"/>
      <c r="K316" s="28"/>
      <c r="L316" s="28"/>
      <c r="M316" s="28"/>
    </row>
    <row r="317" customFormat="false" ht="15.8" hidden="false" customHeight="false" outlineLevel="0" collapsed="false">
      <c r="A317" s="3"/>
      <c r="B317" s="3" t="s">
        <v>671</v>
      </c>
      <c r="C317" s="3" t="s">
        <v>795</v>
      </c>
      <c r="D317" s="3"/>
      <c r="E317" s="28" t="n">
        <v>0</v>
      </c>
      <c r="F317" s="28" t="n">
        <v>0</v>
      </c>
      <c r="G317" s="28" t="n">
        <v>0</v>
      </c>
      <c r="H317" s="28" t="n">
        <v>0</v>
      </c>
      <c r="I317" s="28" t="n">
        <v>0</v>
      </c>
      <c r="J317" s="28" t="n">
        <v>0</v>
      </c>
      <c r="K317" s="28"/>
      <c r="L317" s="28"/>
      <c r="M317" s="28"/>
    </row>
    <row r="318" customFormat="false" ht="15.8" hidden="false" customHeight="false" outlineLevel="0" collapsed="false">
      <c r="A318" s="3"/>
      <c r="B318" s="3"/>
      <c r="C318" s="3"/>
      <c r="D318" s="3"/>
      <c r="E318" s="28"/>
      <c r="F318" s="28"/>
      <c r="G318" s="28"/>
      <c r="H318" s="28"/>
      <c r="I318" s="28"/>
      <c r="J318" s="28"/>
      <c r="K318" s="28"/>
      <c r="L318" s="28"/>
      <c r="M318" s="28"/>
    </row>
    <row r="319" customFormat="false" ht="15.8" hidden="false" customHeight="false" outlineLevel="0" collapsed="false">
      <c r="A319" s="3"/>
      <c r="B319" s="3" t="s">
        <v>808</v>
      </c>
      <c r="C319" s="3" t="s">
        <v>809</v>
      </c>
      <c r="D319" s="3" t="s">
        <v>733</v>
      </c>
      <c r="E319" s="28" t="n">
        <v>2427</v>
      </c>
      <c r="F319" s="28" t="n">
        <v>25</v>
      </c>
      <c r="G319" s="28" t="n">
        <v>634</v>
      </c>
      <c r="H319" s="28" t="n">
        <v>499</v>
      </c>
      <c r="I319" s="28" t="n">
        <v>1500</v>
      </c>
      <c r="J319" s="28" t="n">
        <v>0</v>
      </c>
      <c r="K319" s="28"/>
      <c r="L319" s="28"/>
      <c r="M319" s="28"/>
    </row>
    <row r="320" customFormat="false" ht="15.8" hidden="false" customHeight="false" outlineLevel="0" collapsed="false">
      <c r="A320" s="3"/>
      <c r="B320" s="3"/>
      <c r="C320" s="3"/>
      <c r="D320" s="3"/>
      <c r="E320" s="28"/>
      <c r="F320" s="28"/>
      <c r="G320" s="28"/>
      <c r="H320" s="28"/>
      <c r="I320" s="28"/>
      <c r="J320" s="28"/>
      <c r="K320" s="28"/>
      <c r="L320" s="28"/>
      <c r="M320" s="28"/>
    </row>
    <row r="321" customFormat="false" ht="15.8" hidden="false" customHeight="false" outlineLevel="0" collapsed="false">
      <c r="A321" s="3"/>
      <c r="B321" s="3" t="s">
        <v>810</v>
      </c>
      <c r="C321" s="3" t="s">
        <v>811</v>
      </c>
      <c r="D321" s="3"/>
      <c r="E321" s="28" t="n">
        <v>3621</v>
      </c>
      <c r="F321" s="28" t="n">
        <v>32</v>
      </c>
      <c r="G321" s="28" t="n">
        <v>876</v>
      </c>
      <c r="H321" s="28" t="n">
        <v>716</v>
      </c>
      <c r="I321" s="28" t="n">
        <v>2151</v>
      </c>
      <c r="J321" s="28" t="n">
        <v>0</v>
      </c>
      <c r="K321" s="28"/>
      <c r="L321" s="28"/>
      <c r="M321" s="28"/>
    </row>
    <row r="322" customFormat="false" ht="15.8" hidden="false" customHeight="false" outlineLevel="0" collapsed="false">
      <c r="A322" s="3"/>
      <c r="B322" s="3"/>
      <c r="C322" s="3"/>
      <c r="D322" s="3"/>
      <c r="E322" s="28"/>
      <c r="F322" s="28"/>
      <c r="G322" s="28"/>
      <c r="H322" s="28"/>
      <c r="I322" s="28"/>
      <c r="J322" s="28"/>
      <c r="K322" s="28"/>
      <c r="L322" s="28"/>
      <c r="M322" s="28"/>
    </row>
    <row r="323" customFormat="false" ht="15.8" hidden="false" customHeight="false" outlineLevel="0" collapsed="false">
      <c r="A323" s="3"/>
      <c r="B323" s="3"/>
      <c r="C323" s="3"/>
      <c r="D323" s="3"/>
      <c r="E323" s="28"/>
      <c r="F323" s="28"/>
      <c r="G323" s="28"/>
      <c r="H323" s="28"/>
      <c r="I323" s="28"/>
      <c r="J323" s="28"/>
      <c r="K323" s="28"/>
      <c r="L323" s="28"/>
      <c r="M323" s="28"/>
    </row>
    <row r="324" customFormat="false" ht="15.8" hidden="false" customHeight="false" outlineLevel="0" collapsed="false">
      <c r="A324" s="3"/>
      <c r="B324" s="3" t="s">
        <v>812</v>
      </c>
      <c r="C324" s="3" t="s">
        <v>539</v>
      </c>
      <c r="D324" s="3"/>
      <c r="E324" s="28" t="n">
        <v>13452</v>
      </c>
      <c r="F324" s="28" t="n">
        <v>96</v>
      </c>
      <c r="G324" s="28" t="n">
        <v>3508</v>
      </c>
      <c r="H324" s="28" t="n">
        <v>2749</v>
      </c>
      <c r="I324" s="28" t="n">
        <v>5091</v>
      </c>
      <c r="J324" s="28" t="n">
        <v>0</v>
      </c>
      <c r="K324" s="28"/>
      <c r="L324" s="28"/>
      <c r="M324" s="28"/>
    </row>
    <row r="325" customFormat="false" ht="15.8" hidden="false" customHeight="false" outlineLevel="0" collapsed="false">
      <c r="A325" s="3"/>
      <c r="B325" s="3"/>
      <c r="C325" s="3" t="s">
        <v>540</v>
      </c>
      <c r="D325" s="3"/>
      <c r="E325" s="28" t="n">
        <v>4704</v>
      </c>
      <c r="F325" s="28" t="n">
        <v>36</v>
      </c>
      <c r="G325" s="28" t="n">
        <v>1170</v>
      </c>
      <c r="H325" s="28" t="n">
        <v>954</v>
      </c>
      <c r="I325" s="28" t="n">
        <v>1431</v>
      </c>
      <c r="J325" s="28" t="n">
        <v>0</v>
      </c>
      <c r="K325" s="28"/>
      <c r="L325" s="28"/>
      <c r="M325" s="28"/>
    </row>
    <row r="326" customFormat="false" ht="15.8" hidden="false" customHeight="false" outlineLevel="0" collapsed="false">
      <c r="A326" s="3"/>
      <c r="B326" s="3"/>
      <c r="C326" s="3" t="s">
        <v>541</v>
      </c>
      <c r="D326" s="3"/>
      <c r="E326" s="28" t="n">
        <v>401</v>
      </c>
      <c r="F326" s="28" t="n">
        <v>2</v>
      </c>
      <c r="G326" s="28" t="n">
        <v>107</v>
      </c>
      <c r="H326" s="28" t="n">
        <v>85</v>
      </c>
      <c r="I326" s="28" t="n">
        <v>255</v>
      </c>
      <c r="J326" s="28" t="n">
        <v>0</v>
      </c>
      <c r="K326" s="28"/>
      <c r="L326" s="28"/>
      <c r="M326" s="28"/>
    </row>
    <row r="327" customFormat="false" ht="15.8" hidden="false" customHeight="false" outlineLevel="0" collapsed="false">
      <c r="A327" s="3"/>
      <c r="B327" s="3"/>
      <c r="C327" s="3" t="s">
        <v>542</v>
      </c>
      <c r="D327" s="3"/>
      <c r="E327" s="28" t="n">
        <v>5598</v>
      </c>
      <c r="F327" s="28" t="n">
        <v>44</v>
      </c>
      <c r="G327" s="28" t="n">
        <v>1518</v>
      </c>
      <c r="H327" s="28" t="n">
        <v>1150</v>
      </c>
      <c r="I327" s="28" t="n">
        <v>1725</v>
      </c>
      <c r="J327" s="28" t="n">
        <v>0</v>
      </c>
      <c r="K327" s="28"/>
      <c r="L327" s="28"/>
      <c r="M327" s="28"/>
    </row>
    <row r="328" customFormat="false" ht="15.8" hidden="false" customHeight="false" outlineLevel="0" collapsed="false">
      <c r="A328" s="3"/>
      <c r="B328" s="3"/>
      <c r="C328" s="3" t="s">
        <v>543</v>
      </c>
      <c r="D328" s="3"/>
      <c r="E328" s="28" t="n">
        <v>820</v>
      </c>
      <c r="F328" s="28" t="n">
        <v>3</v>
      </c>
      <c r="G328" s="28" t="n">
        <v>204</v>
      </c>
      <c r="H328" s="28" t="n">
        <v>169</v>
      </c>
      <c r="I328" s="28" t="n">
        <v>507</v>
      </c>
      <c r="J328" s="28" t="n">
        <v>0</v>
      </c>
      <c r="K328" s="28"/>
      <c r="L328" s="28"/>
      <c r="M328" s="28"/>
    </row>
    <row r="329" customFormat="false" ht="15.8" hidden="false" customHeight="false" outlineLevel="0" collapsed="false">
      <c r="A329" s="3"/>
      <c r="B329" s="3"/>
      <c r="C329" s="3" t="s">
        <v>813</v>
      </c>
      <c r="D329" s="3"/>
      <c r="E329" s="28" t="n">
        <v>1929</v>
      </c>
      <c r="F329" s="28" t="n">
        <v>11</v>
      </c>
      <c r="G329" s="28" t="n">
        <v>509</v>
      </c>
      <c r="H329" s="28" t="n">
        <v>391</v>
      </c>
      <c r="I329" s="28" t="n">
        <v>1173</v>
      </c>
      <c r="J329" s="28" t="n">
        <v>0</v>
      </c>
      <c r="K329" s="28"/>
      <c r="L329" s="28"/>
      <c r="M329" s="28"/>
    </row>
    <row r="330" customFormat="false" ht="15.8" hidden="false" customHeight="false" outlineLevel="0" collapsed="false">
      <c r="A330" s="3"/>
      <c r="B330" s="3"/>
      <c r="C330" s="3"/>
      <c r="D330" s="3"/>
      <c r="E330" s="28"/>
      <c r="F330" s="28"/>
      <c r="G330" s="28"/>
      <c r="H330" s="28"/>
      <c r="I330" s="28"/>
      <c r="J330" s="28"/>
      <c r="K330" s="28"/>
      <c r="L330" s="28"/>
      <c r="M330" s="28"/>
    </row>
    <row r="331" customFormat="false" ht="15.8" hidden="false" customHeight="false" outlineLevel="0" collapsed="false">
      <c r="A331" s="3"/>
      <c r="B331" s="3" t="s">
        <v>814</v>
      </c>
      <c r="C331" s="3" t="s">
        <v>539</v>
      </c>
      <c r="D331" s="3"/>
      <c r="E331" s="28" t="n">
        <v>11621</v>
      </c>
      <c r="F331" s="28" t="n">
        <v>105</v>
      </c>
      <c r="G331" s="28" t="n">
        <v>3133</v>
      </c>
      <c r="H331" s="28" t="n">
        <v>2339</v>
      </c>
      <c r="I331" s="28" t="n">
        <v>3508.5</v>
      </c>
      <c r="J331" s="28" t="n">
        <v>0</v>
      </c>
      <c r="K331" s="28"/>
      <c r="L331" s="28"/>
      <c r="M331" s="28"/>
    </row>
    <row r="332" customFormat="false" ht="15.8" hidden="false" customHeight="false" outlineLevel="0" collapsed="false">
      <c r="A332" s="3"/>
      <c r="B332" s="3"/>
      <c r="C332" s="3" t="s">
        <v>815</v>
      </c>
      <c r="D332" s="3"/>
      <c r="E332" s="28" t="n">
        <v>2491</v>
      </c>
      <c r="F332" s="28" t="n">
        <v>25</v>
      </c>
      <c r="G332" s="28" t="n">
        <v>605</v>
      </c>
      <c r="H332" s="28" t="n">
        <v>491</v>
      </c>
      <c r="I332" s="28" t="n">
        <v>736.5</v>
      </c>
      <c r="J332" s="28" t="n">
        <v>0</v>
      </c>
      <c r="K332" s="28"/>
      <c r="L332" s="28"/>
      <c r="M332" s="28"/>
    </row>
    <row r="333" customFormat="false" ht="15.8" hidden="false" customHeight="false" outlineLevel="0" collapsed="false">
      <c r="A333" s="3"/>
      <c r="B333" s="3"/>
      <c r="C333" s="3" t="s">
        <v>816</v>
      </c>
      <c r="D333" s="3"/>
      <c r="E333" s="28" t="n">
        <v>4666</v>
      </c>
      <c r="F333" s="28" t="n">
        <v>48</v>
      </c>
      <c r="G333" s="28" t="n">
        <v>1304</v>
      </c>
      <c r="H333" s="28" t="n">
        <v>968</v>
      </c>
      <c r="I333" s="28" t="n">
        <v>1452</v>
      </c>
      <c r="J333" s="28" t="n">
        <v>0</v>
      </c>
      <c r="K333" s="28"/>
      <c r="L333" s="28"/>
      <c r="M333" s="28"/>
    </row>
    <row r="334" customFormat="false" ht="15.8" hidden="false" customHeight="false" outlineLevel="0" collapsed="false">
      <c r="A334" s="3"/>
      <c r="B334" s="3"/>
      <c r="C334" s="3" t="s">
        <v>817</v>
      </c>
      <c r="D334" s="3"/>
      <c r="E334" s="28" t="n">
        <v>4464</v>
      </c>
      <c r="F334" s="28" t="n">
        <v>32</v>
      </c>
      <c r="G334" s="28" t="n">
        <v>1224</v>
      </c>
      <c r="H334" s="28" t="n">
        <v>880</v>
      </c>
      <c r="I334" s="28" t="n">
        <v>1320</v>
      </c>
      <c r="J334" s="28" t="n">
        <v>0</v>
      </c>
      <c r="K334" s="28"/>
      <c r="L334" s="28"/>
      <c r="M334" s="28"/>
    </row>
    <row r="335" customFormat="false" ht="15.8" hidden="false" customHeight="false" outlineLevel="0" collapsed="false">
      <c r="A335" s="3"/>
      <c r="B335" s="3"/>
      <c r="C335" s="3"/>
      <c r="D335" s="3"/>
      <c r="E335" s="28"/>
      <c r="F335" s="28"/>
      <c r="G335" s="28"/>
      <c r="H335" s="28"/>
      <c r="I335" s="28"/>
      <c r="J335" s="28"/>
      <c r="K335" s="28"/>
      <c r="L335" s="28"/>
      <c r="M335" s="28"/>
    </row>
    <row r="336" customFormat="false" ht="15.8" hidden="false" customHeight="false" outlineLevel="0" collapsed="false">
      <c r="A336" s="3"/>
      <c r="B336" s="3" t="s">
        <v>818</v>
      </c>
      <c r="C336" s="3" t="s">
        <v>539</v>
      </c>
      <c r="D336" s="3"/>
      <c r="E336" s="28" t="n">
        <v>10636</v>
      </c>
      <c r="F336" s="28" t="n">
        <v>74</v>
      </c>
      <c r="G336" s="28" t="n">
        <v>2784</v>
      </c>
      <c r="H336" s="28" t="n">
        <v>2126</v>
      </c>
      <c r="I336" s="28" t="n">
        <v>3189</v>
      </c>
      <c r="J336" s="28" t="n">
        <v>0</v>
      </c>
      <c r="K336" s="28"/>
      <c r="L336" s="28"/>
      <c r="M336" s="28"/>
    </row>
    <row r="337" customFormat="false" ht="15.8" hidden="false" customHeight="false" outlineLevel="0" collapsed="false">
      <c r="A337" s="3"/>
      <c r="B337" s="3"/>
      <c r="C337" s="3" t="s">
        <v>819</v>
      </c>
      <c r="D337" s="3"/>
      <c r="E337" s="28" t="n">
        <v>5552</v>
      </c>
      <c r="F337" s="28" t="n">
        <v>48</v>
      </c>
      <c r="G337" s="28" t="n">
        <v>1356</v>
      </c>
      <c r="H337" s="28" t="n">
        <v>1124</v>
      </c>
      <c r="I337" s="28" t="n">
        <v>1686</v>
      </c>
      <c r="J337" s="28" t="n">
        <v>0</v>
      </c>
      <c r="K337" s="28"/>
      <c r="L337" s="28"/>
      <c r="M337" s="28"/>
    </row>
    <row r="338" customFormat="false" ht="15.8" hidden="false" customHeight="false" outlineLevel="0" collapsed="false">
      <c r="A338" s="3"/>
      <c r="B338" s="3"/>
      <c r="C338" s="3" t="s">
        <v>820</v>
      </c>
      <c r="D338" s="3"/>
      <c r="E338" s="28" t="n">
        <v>5084</v>
      </c>
      <c r="F338" s="28" t="n">
        <v>26</v>
      </c>
      <c r="G338" s="28" t="n">
        <v>1428</v>
      </c>
      <c r="H338" s="28" t="n">
        <v>1002</v>
      </c>
      <c r="I338" s="28" t="n">
        <v>1503</v>
      </c>
      <c r="J338" s="28" t="n">
        <v>0</v>
      </c>
      <c r="K338" s="28"/>
      <c r="L338" s="28"/>
      <c r="M338" s="28"/>
    </row>
    <row r="339" customFormat="false" ht="15.8" hidden="false" customHeight="false" outlineLevel="0" collapsed="false">
      <c r="A339" s="3"/>
      <c r="B339" s="3" t="s">
        <v>733</v>
      </c>
      <c r="C339" s="3"/>
      <c r="D339" s="3"/>
      <c r="E339" s="28"/>
      <c r="F339" s="28"/>
      <c r="G339" s="28"/>
      <c r="H339" s="28"/>
      <c r="I339" s="28"/>
      <c r="J339" s="28"/>
      <c r="K339" s="28"/>
      <c r="L339" s="28"/>
      <c r="M339" s="28"/>
    </row>
    <row r="340" customFormat="false" ht="15.8" hidden="false" customHeight="false" outlineLevel="0" collapsed="false">
      <c r="A340" s="3"/>
      <c r="B340" s="3" t="s">
        <v>821</v>
      </c>
      <c r="C340" s="3" t="s">
        <v>539</v>
      </c>
      <c r="D340" s="3"/>
      <c r="E340" s="28" t="n">
        <v>4490</v>
      </c>
      <c r="F340" s="28" t="n">
        <v>31</v>
      </c>
      <c r="G340" s="28" t="n">
        <v>1182</v>
      </c>
      <c r="H340" s="28" t="n">
        <v>908</v>
      </c>
      <c r="I340" s="28" t="n">
        <v>2724</v>
      </c>
      <c r="J340" s="28" t="n">
        <v>0</v>
      </c>
      <c r="K340" s="28"/>
      <c r="L340" s="28"/>
      <c r="M340" s="28"/>
    </row>
    <row r="341" customFormat="false" ht="15.8" hidden="false" customHeight="false" outlineLevel="0" collapsed="false">
      <c r="A341" s="3"/>
      <c r="B341" s="3" t="s">
        <v>733</v>
      </c>
      <c r="C341" s="3" t="s">
        <v>822</v>
      </c>
      <c r="D341" s="3" t="s">
        <v>733</v>
      </c>
      <c r="E341" s="28" t="n">
        <v>2393</v>
      </c>
      <c r="F341" s="28" t="n">
        <v>12</v>
      </c>
      <c r="G341" s="28" t="n">
        <v>666</v>
      </c>
      <c r="H341" s="28" t="n">
        <v>480</v>
      </c>
      <c r="I341" s="28" t="n">
        <v>1440</v>
      </c>
      <c r="J341" s="28" t="n">
        <v>0</v>
      </c>
      <c r="K341" s="28"/>
      <c r="L341" s="28"/>
      <c r="M341" s="28"/>
    </row>
    <row r="342" customFormat="false" ht="15.8" hidden="false" customHeight="false" outlineLevel="0" collapsed="false">
      <c r="A342" s="3"/>
      <c r="B342" s="3"/>
      <c r="C342" s="3" t="s">
        <v>823</v>
      </c>
      <c r="D342" s="3"/>
      <c r="E342" s="28" t="n">
        <v>2097</v>
      </c>
      <c r="F342" s="28" t="n">
        <v>19</v>
      </c>
      <c r="G342" s="28" t="n">
        <v>516</v>
      </c>
      <c r="H342" s="28" t="n">
        <v>428</v>
      </c>
      <c r="I342" s="28" t="n">
        <v>1284</v>
      </c>
      <c r="J342" s="28" t="n">
        <v>0</v>
      </c>
      <c r="K342" s="28"/>
      <c r="L342" s="28"/>
      <c r="M342" s="28"/>
    </row>
    <row r="343" customFormat="false" ht="15.8" hidden="false" customHeight="false" outlineLevel="0" collapsed="false">
      <c r="A343" s="3"/>
      <c r="B343" s="3"/>
      <c r="C343" s="3"/>
      <c r="D343" s="3"/>
      <c r="E343" s="28"/>
      <c r="F343" s="28"/>
      <c r="G343" s="28"/>
      <c r="H343" s="28"/>
      <c r="I343" s="28"/>
      <c r="J343" s="28"/>
      <c r="K343" s="28"/>
      <c r="L343" s="28"/>
      <c r="M343" s="28"/>
    </row>
    <row r="344" customFormat="false" ht="15.8" hidden="false" customHeight="false" outlineLevel="0" collapsed="false">
      <c r="A344" s="3"/>
      <c r="B344" s="3" t="s">
        <v>824</v>
      </c>
      <c r="C344" s="3" t="s">
        <v>539</v>
      </c>
      <c r="D344" s="3"/>
      <c r="E344" s="28" t="n">
        <v>4490</v>
      </c>
      <c r="F344" s="28" t="n">
        <v>31</v>
      </c>
      <c r="G344" s="28" t="n">
        <v>1182</v>
      </c>
      <c r="H344" s="28" t="n">
        <v>908</v>
      </c>
      <c r="I344" s="28" t="n">
        <v>2724</v>
      </c>
      <c r="J344" s="28" t="n">
        <v>0</v>
      </c>
      <c r="K344" s="28"/>
      <c r="L344" s="28"/>
      <c r="M344" s="28"/>
    </row>
    <row r="345" customFormat="false" ht="15.8" hidden="false" customHeight="false" outlineLevel="0" collapsed="false">
      <c r="A345" s="3"/>
      <c r="B345" s="3"/>
      <c r="C345" s="3" t="s">
        <v>822</v>
      </c>
      <c r="D345" s="3" t="s">
        <v>733</v>
      </c>
      <c r="E345" s="28" t="n">
        <v>2393</v>
      </c>
      <c r="F345" s="28" t="n">
        <v>12</v>
      </c>
      <c r="G345" s="28" t="n">
        <v>666</v>
      </c>
      <c r="H345" s="28" t="n">
        <v>480</v>
      </c>
      <c r="I345" s="28" t="n">
        <v>1440</v>
      </c>
      <c r="J345" s="28" t="n">
        <v>0</v>
      </c>
      <c r="K345" s="28"/>
      <c r="L345" s="28"/>
      <c r="M345" s="28"/>
    </row>
    <row r="346" customFormat="false" ht="15.8" hidden="false" customHeight="false" outlineLevel="0" collapsed="false">
      <c r="A346" s="3"/>
      <c r="B346" s="3"/>
      <c r="C346" s="3" t="s">
        <v>823</v>
      </c>
      <c r="D346" s="3"/>
      <c r="E346" s="28" t="n">
        <v>2097</v>
      </c>
      <c r="F346" s="28" t="n">
        <v>19</v>
      </c>
      <c r="G346" s="28" t="n">
        <v>516</v>
      </c>
      <c r="H346" s="28" t="n">
        <v>428</v>
      </c>
      <c r="I346" s="28" t="n">
        <v>1284</v>
      </c>
      <c r="J346" s="28" t="n">
        <v>0</v>
      </c>
      <c r="K346" s="28"/>
      <c r="L346" s="28"/>
      <c r="M346" s="28"/>
    </row>
    <row r="347" customFormat="false" ht="15.8" hidden="false" customHeight="false" outlineLevel="0" collapsed="false">
      <c r="A347" s="3"/>
      <c r="B347" s="3"/>
      <c r="C347" s="3"/>
      <c r="D347" s="3"/>
      <c r="E347" s="28"/>
      <c r="F347" s="28"/>
      <c r="G347" s="28"/>
      <c r="H347" s="28"/>
      <c r="I347" s="28"/>
      <c r="J347" s="28"/>
      <c r="K347" s="28"/>
      <c r="L347" s="28"/>
      <c r="M347" s="28"/>
    </row>
    <row r="348" customFormat="false" ht="15.8" hidden="false" customHeight="false" outlineLevel="0" collapsed="false">
      <c r="A348" s="3"/>
      <c r="B348" s="3" t="s">
        <v>825</v>
      </c>
      <c r="C348" s="3" t="s">
        <v>539</v>
      </c>
      <c r="D348" s="3"/>
      <c r="E348" s="28" t="n">
        <f aca="false">SUM(E349:E353)</f>
        <v>12890</v>
      </c>
      <c r="F348" s="28" t="n">
        <f aca="false">SUM(F349:F353)</f>
        <v>88</v>
      </c>
      <c r="G348" s="28" t="n">
        <f aca="false">SUM(G349:G353)</f>
        <v>3411</v>
      </c>
      <c r="H348" s="28" t="n">
        <f aca="false">SUM(H349:H353)</f>
        <v>2552</v>
      </c>
      <c r="I348" s="28" t="n">
        <f aca="false">SUM(I349:I353)</f>
        <v>7656</v>
      </c>
      <c r="J348" s="28" t="n">
        <v>0</v>
      </c>
      <c r="K348" s="28"/>
      <c r="L348" s="28"/>
      <c r="M348" s="28"/>
    </row>
    <row r="349" customFormat="false" ht="15.8" hidden="false" customHeight="false" outlineLevel="0" collapsed="false">
      <c r="A349" s="3"/>
      <c r="B349" s="3"/>
      <c r="C349" s="3" t="s">
        <v>826</v>
      </c>
      <c r="D349" s="3"/>
      <c r="E349" s="28" t="n">
        <v>1524</v>
      </c>
      <c r="F349" s="28" t="n">
        <v>10</v>
      </c>
      <c r="G349" s="28" t="n">
        <v>365</v>
      </c>
      <c r="H349" s="28" t="n">
        <v>296</v>
      </c>
      <c r="I349" s="28" t="n">
        <v>888</v>
      </c>
      <c r="J349" s="28" t="n">
        <v>0</v>
      </c>
      <c r="K349" s="28"/>
      <c r="L349" s="28"/>
      <c r="M349" s="28"/>
    </row>
    <row r="350" customFormat="false" ht="15.8" hidden="false" customHeight="false" outlineLevel="0" collapsed="false">
      <c r="A350" s="3"/>
      <c r="B350" s="3"/>
      <c r="C350" s="3" t="s">
        <v>827</v>
      </c>
      <c r="D350" s="3"/>
      <c r="E350" s="28" t="n">
        <v>3642</v>
      </c>
      <c r="F350" s="28" t="n">
        <v>28</v>
      </c>
      <c r="G350" s="28" t="n">
        <v>1030</v>
      </c>
      <c r="H350" s="28" t="n">
        <v>742</v>
      </c>
      <c r="I350" s="28" t="n">
        <v>2226</v>
      </c>
      <c r="J350" s="28" t="n">
        <v>0</v>
      </c>
      <c r="K350" s="28"/>
      <c r="L350" s="28"/>
      <c r="M350" s="28"/>
    </row>
    <row r="351" customFormat="false" ht="15.8" hidden="false" customHeight="false" outlineLevel="0" collapsed="false">
      <c r="A351" s="3"/>
      <c r="B351" s="3"/>
      <c r="C351" s="3" t="s">
        <v>828</v>
      </c>
      <c r="D351" s="3"/>
      <c r="E351" s="28" t="n">
        <v>1972</v>
      </c>
      <c r="F351" s="28" t="n">
        <v>9</v>
      </c>
      <c r="G351" s="28" t="n">
        <v>500</v>
      </c>
      <c r="H351" s="28" t="n">
        <v>396</v>
      </c>
      <c r="I351" s="28" t="n">
        <v>1188</v>
      </c>
      <c r="J351" s="28" t="n">
        <v>0</v>
      </c>
      <c r="K351" s="28"/>
      <c r="L351" s="28"/>
      <c r="M351" s="28"/>
    </row>
    <row r="352" customFormat="false" ht="15.8" hidden="false" customHeight="false" outlineLevel="0" collapsed="false">
      <c r="A352" s="3"/>
      <c r="B352" s="3"/>
      <c r="C352" s="3" t="s">
        <v>829</v>
      </c>
      <c r="D352" s="3"/>
      <c r="E352" s="28" t="n">
        <v>2645</v>
      </c>
      <c r="F352" s="28" t="n">
        <v>19</v>
      </c>
      <c r="G352" s="28" t="n">
        <v>645</v>
      </c>
      <c r="H352" s="28" t="n">
        <v>514</v>
      </c>
      <c r="I352" s="28" t="n">
        <v>1542</v>
      </c>
      <c r="J352" s="28" t="n">
        <v>0</v>
      </c>
      <c r="K352" s="28"/>
      <c r="L352" s="28"/>
      <c r="M352" s="28"/>
    </row>
    <row r="353" customFormat="false" ht="15.8" hidden="false" customHeight="false" outlineLevel="0" collapsed="false">
      <c r="A353" s="3"/>
      <c r="B353" s="3"/>
      <c r="C353" s="3" t="s">
        <v>830</v>
      </c>
      <c r="D353" s="3"/>
      <c r="E353" s="28" t="n">
        <v>3107</v>
      </c>
      <c r="F353" s="28" t="n">
        <v>22</v>
      </c>
      <c r="G353" s="28" t="n">
        <v>871</v>
      </c>
      <c r="H353" s="28" t="n">
        <v>604</v>
      </c>
      <c r="I353" s="28" t="n">
        <v>1812</v>
      </c>
      <c r="J353" s="28" t="n">
        <v>0</v>
      </c>
      <c r="K353" s="28"/>
      <c r="L353" s="28"/>
      <c r="M353" s="28"/>
    </row>
    <row r="354" customFormat="false" ht="15.8" hidden="false" customHeight="false" outlineLevel="0" collapsed="false">
      <c r="A354" s="3"/>
      <c r="B354" s="3"/>
      <c r="C354" s="3"/>
      <c r="D354" s="3"/>
      <c r="E354" s="28"/>
      <c r="F354" s="28"/>
      <c r="G354" s="28"/>
      <c r="H354" s="28"/>
      <c r="I354" s="28"/>
      <c r="J354" s="28"/>
      <c r="K354" s="28"/>
      <c r="L354" s="28"/>
      <c r="M354" s="28"/>
    </row>
    <row r="355" customFormat="false" ht="15.8" hidden="false" customHeight="false" outlineLevel="0" collapsed="false">
      <c r="A355" s="3"/>
      <c r="B355" s="3" t="s">
        <v>831</v>
      </c>
      <c r="C355" s="3" t="s">
        <v>832</v>
      </c>
      <c r="D355" s="3"/>
      <c r="E355" s="28" t="n">
        <v>2165</v>
      </c>
      <c r="F355" s="28" t="n">
        <v>26</v>
      </c>
      <c r="G355" s="28" t="n">
        <v>547</v>
      </c>
      <c r="H355" s="28" t="n">
        <v>432</v>
      </c>
      <c r="I355" s="28" t="n">
        <f aca="false">3*H355</f>
        <v>1296</v>
      </c>
      <c r="J355" s="28" t="n">
        <v>0</v>
      </c>
      <c r="K355" s="28"/>
      <c r="L355" s="28"/>
      <c r="M355" s="28"/>
    </row>
    <row r="356" customFormat="false" ht="15.8" hidden="false" customHeight="false" outlineLevel="0" collapsed="false">
      <c r="A356" s="3"/>
      <c r="B356" s="3"/>
      <c r="C356" s="3"/>
      <c r="D356" s="3"/>
      <c r="E356" s="28"/>
      <c r="F356" s="28"/>
      <c r="G356" s="28"/>
      <c r="H356" s="28"/>
      <c r="I356" s="28"/>
      <c r="J356" s="28"/>
      <c r="K356" s="28"/>
      <c r="L356" s="28"/>
      <c r="M356" s="28"/>
    </row>
    <row r="357" customFormat="false" ht="15.8" hidden="false" customHeight="false" outlineLevel="0" collapsed="false">
      <c r="A357" s="3"/>
      <c r="B357" s="3"/>
      <c r="C357" s="3"/>
      <c r="D357" s="3"/>
      <c r="E357" s="28"/>
      <c r="F357" s="28"/>
      <c r="G357" s="28"/>
      <c r="H357" s="28"/>
      <c r="I357" s="28"/>
      <c r="J357" s="28"/>
      <c r="K357" s="28"/>
      <c r="L357" s="28"/>
      <c r="M357" s="28"/>
    </row>
    <row r="358" customFormat="false" ht="15.8" hidden="false" customHeight="false" outlineLevel="0" collapsed="false">
      <c r="A358" s="3"/>
      <c r="B358" s="3" t="s">
        <v>833</v>
      </c>
      <c r="C358" s="3" t="s">
        <v>539</v>
      </c>
      <c r="D358" s="3"/>
      <c r="E358" s="28" t="n">
        <v>11523</v>
      </c>
      <c r="F358" s="28" t="n">
        <v>85</v>
      </c>
      <c r="G358" s="28" t="n">
        <v>2999</v>
      </c>
      <c r="H358" s="28" t="n">
        <v>2358</v>
      </c>
      <c r="I358" s="28" t="n">
        <v>3918</v>
      </c>
      <c r="J358" s="28" t="n">
        <v>0</v>
      </c>
      <c r="K358" s="28"/>
      <c r="L358" s="28"/>
      <c r="M358" s="28"/>
    </row>
    <row r="359" customFormat="false" ht="15.8" hidden="false" customHeight="false" outlineLevel="0" collapsed="false">
      <c r="A359" s="3"/>
      <c r="B359" s="3"/>
      <c r="C359" s="3" t="s">
        <v>540</v>
      </c>
      <c r="D359" s="3"/>
      <c r="E359" s="28" t="n">
        <v>4704</v>
      </c>
      <c r="F359" s="28" t="n">
        <v>36</v>
      </c>
      <c r="G359" s="28" t="n">
        <v>1170</v>
      </c>
      <c r="H359" s="28" t="n">
        <v>954</v>
      </c>
      <c r="I359" s="28" t="n">
        <v>1431</v>
      </c>
      <c r="J359" s="28" t="n">
        <v>0</v>
      </c>
      <c r="K359" s="28"/>
      <c r="L359" s="28"/>
      <c r="M359" s="28"/>
    </row>
    <row r="360" customFormat="false" ht="15.8" hidden="false" customHeight="false" outlineLevel="0" collapsed="false">
      <c r="A360" s="3"/>
      <c r="B360" s="3"/>
      <c r="C360" s="3" t="s">
        <v>541</v>
      </c>
      <c r="D360" s="3"/>
      <c r="E360" s="28" t="n">
        <v>401</v>
      </c>
      <c r="F360" s="28" t="n">
        <v>2</v>
      </c>
      <c r="G360" s="28" t="n">
        <v>107</v>
      </c>
      <c r="H360" s="28" t="n">
        <v>85</v>
      </c>
      <c r="I360" s="28" t="n">
        <v>255</v>
      </c>
      <c r="J360" s="28" t="n">
        <v>0</v>
      </c>
      <c r="K360" s="28"/>
      <c r="L360" s="28"/>
      <c r="M360" s="28"/>
    </row>
    <row r="361" customFormat="false" ht="15.8" hidden="false" customHeight="false" outlineLevel="0" collapsed="false">
      <c r="A361" s="3"/>
      <c r="B361" s="3"/>
      <c r="C361" s="3" t="s">
        <v>542</v>
      </c>
      <c r="D361" s="3"/>
      <c r="E361" s="28" t="n">
        <v>5598</v>
      </c>
      <c r="F361" s="28" t="n">
        <v>44</v>
      </c>
      <c r="G361" s="28" t="n">
        <v>1518</v>
      </c>
      <c r="H361" s="28" t="n">
        <v>1150</v>
      </c>
      <c r="I361" s="28" t="n">
        <v>1725</v>
      </c>
      <c r="J361" s="28" t="n">
        <v>0</v>
      </c>
      <c r="K361" s="28"/>
      <c r="L361" s="28"/>
      <c r="M361" s="28"/>
    </row>
    <row r="362" customFormat="false" ht="15.8" hidden="false" customHeight="false" outlineLevel="0" collapsed="false">
      <c r="A362" s="3"/>
      <c r="B362" s="3"/>
      <c r="C362" s="3" t="s">
        <v>543</v>
      </c>
      <c r="D362" s="3"/>
      <c r="E362" s="28" t="n">
        <v>820</v>
      </c>
      <c r="F362" s="28" t="n">
        <v>3</v>
      </c>
      <c r="G362" s="28" t="n">
        <v>204</v>
      </c>
      <c r="H362" s="28" t="n">
        <v>169</v>
      </c>
      <c r="I362" s="28" t="n">
        <v>507</v>
      </c>
      <c r="J362" s="28" t="n">
        <v>0</v>
      </c>
      <c r="K362" s="28"/>
      <c r="L362" s="28"/>
      <c r="M362" s="28"/>
    </row>
    <row r="363" customFormat="false" ht="15.8" hidden="false" customHeight="false" outlineLevel="0" collapsed="false">
      <c r="A363" s="3"/>
      <c r="B363" s="3"/>
      <c r="C363" s="3"/>
      <c r="D363" s="3"/>
      <c r="E363" s="28"/>
      <c r="F363" s="28"/>
      <c r="G363" s="28"/>
      <c r="H363" s="28"/>
      <c r="I363" s="28"/>
      <c r="J363" s="28"/>
      <c r="K363" s="28"/>
      <c r="L363" s="28"/>
      <c r="M363" s="28"/>
    </row>
    <row r="364" customFormat="false" ht="15.8" hidden="false" customHeight="false" outlineLevel="0" collapsed="false">
      <c r="A364" s="3"/>
      <c r="B364" s="3" t="s">
        <v>834</v>
      </c>
      <c r="C364" s="3" t="s">
        <v>539</v>
      </c>
      <c r="D364" s="3"/>
      <c r="E364" s="28" t="n">
        <v>4490</v>
      </c>
      <c r="F364" s="28" t="n">
        <v>31</v>
      </c>
      <c r="G364" s="28" t="n">
        <v>1182</v>
      </c>
      <c r="H364" s="28" t="n">
        <v>908</v>
      </c>
      <c r="I364" s="28" t="n">
        <v>2724</v>
      </c>
      <c r="J364" s="28" t="n">
        <v>0</v>
      </c>
      <c r="K364" s="28"/>
      <c r="L364" s="28"/>
      <c r="M364" s="28"/>
    </row>
    <row r="365" customFormat="false" ht="15.8" hidden="false" customHeight="false" outlineLevel="0" collapsed="false">
      <c r="A365" s="3"/>
      <c r="B365" s="3"/>
      <c r="C365" s="3" t="s">
        <v>822</v>
      </c>
      <c r="D365" s="3" t="s">
        <v>733</v>
      </c>
      <c r="E365" s="28" t="n">
        <v>2393</v>
      </c>
      <c r="F365" s="28" t="n">
        <v>12</v>
      </c>
      <c r="G365" s="28" t="n">
        <v>666</v>
      </c>
      <c r="H365" s="28" t="n">
        <v>480</v>
      </c>
      <c r="I365" s="28" t="n">
        <v>1440</v>
      </c>
      <c r="J365" s="28" t="n">
        <v>0</v>
      </c>
      <c r="K365" s="28"/>
      <c r="L365" s="28"/>
      <c r="M365" s="28"/>
    </row>
    <row r="366" customFormat="false" ht="15.8" hidden="false" customHeight="false" outlineLevel="0" collapsed="false">
      <c r="A366" s="3"/>
      <c r="B366" s="3"/>
      <c r="C366" s="3" t="s">
        <v>823</v>
      </c>
      <c r="D366" s="3"/>
      <c r="E366" s="28" t="n">
        <v>2097</v>
      </c>
      <c r="F366" s="28" t="n">
        <v>19</v>
      </c>
      <c r="G366" s="28" t="n">
        <v>516</v>
      </c>
      <c r="H366" s="28" t="n">
        <v>428</v>
      </c>
      <c r="I366" s="28" t="n">
        <v>1284</v>
      </c>
      <c r="J366" s="28" t="n">
        <v>0</v>
      </c>
      <c r="K366" s="28"/>
      <c r="L366" s="28"/>
      <c r="M366" s="28"/>
    </row>
    <row r="367" customFormat="false" ht="15.8" hidden="false" customHeight="false" outlineLevel="0" collapsed="false">
      <c r="A367" s="3"/>
      <c r="B367" s="3"/>
      <c r="C367" s="3"/>
      <c r="D367" s="3"/>
      <c r="E367" s="28"/>
      <c r="F367" s="28"/>
      <c r="G367" s="28"/>
      <c r="H367" s="28"/>
      <c r="I367" s="28"/>
      <c r="J367" s="28"/>
      <c r="K367" s="28"/>
      <c r="L367" s="28"/>
      <c r="M367" s="28"/>
    </row>
    <row r="368" customFormat="false" ht="15.8" hidden="false" customHeight="false" outlineLevel="0" collapsed="false">
      <c r="A368" s="3"/>
      <c r="B368" s="3" t="s">
        <v>835</v>
      </c>
      <c r="C368" s="3"/>
      <c r="D368" s="3"/>
      <c r="E368" s="28"/>
      <c r="F368" s="28"/>
      <c r="G368" s="28"/>
      <c r="H368" s="28"/>
      <c r="I368" s="28"/>
      <c r="J368" s="28"/>
      <c r="K368" s="28"/>
      <c r="L368" s="28"/>
      <c r="M368" s="28"/>
    </row>
    <row r="369" customFormat="false" ht="15.8" hidden="false" customHeight="false" outlineLevel="0" collapsed="false">
      <c r="A369" s="3"/>
      <c r="B369" s="3" t="s">
        <v>733</v>
      </c>
      <c r="C369" s="3" t="s">
        <v>539</v>
      </c>
      <c r="D369" s="3"/>
      <c r="E369" s="28" t="n">
        <f aca="false">SUM(E370:E373)</f>
        <v>8425</v>
      </c>
      <c r="F369" s="28" t="n">
        <f aca="false">SUM(F370:F373)</f>
        <v>63</v>
      </c>
      <c r="G369" s="28" t="n">
        <f aca="false">SUM(G370:G373)</f>
        <v>2256</v>
      </c>
      <c r="H369" s="28" t="n">
        <f aca="false">SUM(H370:H373)</f>
        <v>1760</v>
      </c>
      <c r="I369" s="28" t="n">
        <f aca="false">SUM(I370:I373)</f>
        <v>4317</v>
      </c>
      <c r="J369" s="28" t="n">
        <f aca="false">SUM(J370:J373)</f>
        <v>0</v>
      </c>
      <c r="K369" s="28"/>
      <c r="L369" s="28"/>
      <c r="M369" s="28"/>
    </row>
    <row r="370" customFormat="false" ht="15.8" hidden="false" customHeight="false" outlineLevel="0" collapsed="false">
      <c r="A370" s="3"/>
      <c r="B370" s="3"/>
      <c r="C370" s="3" t="s">
        <v>836</v>
      </c>
      <c r="D370" s="3"/>
      <c r="E370" s="28" t="n">
        <v>2433</v>
      </c>
      <c r="F370" s="28" t="n">
        <v>22</v>
      </c>
      <c r="G370" s="28" t="n">
        <v>668</v>
      </c>
      <c r="H370" s="28" t="n">
        <v>501</v>
      </c>
      <c r="I370" s="28" t="n">
        <f aca="false">3*H370</f>
        <v>1503</v>
      </c>
      <c r="J370" s="28" t="n">
        <v>0</v>
      </c>
      <c r="K370" s="28"/>
      <c r="L370" s="28"/>
      <c r="M370" s="28"/>
    </row>
    <row r="371" customFormat="false" ht="15.8" hidden="false" customHeight="false" outlineLevel="0" collapsed="false">
      <c r="A371" s="3"/>
      <c r="B371" s="3"/>
      <c r="C371" s="3" t="s">
        <v>837</v>
      </c>
      <c r="D371" s="3"/>
      <c r="E371" s="28" t="n">
        <v>1358</v>
      </c>
      <c r="F371" s="28" t="n">
        <v>7</v>
      </c>
      <c r="G371" s="28" t="n">
        <v>381</v>
      </c>
      <c r="H371" s="28" t="n">
        <v>296</v>
      </c>
      <c r="I371" s="28" t="n">
        <f aca="false">3*H371</f>
        <v>888</v>
      </c>
      <c r="J371" s="28" t="n">
        <v>0</v>
      </c>
      <c r="K371" s="28"/>
      <c r="L371" s="28"/>
      <c r="M371" s="28"/>
    </row>
    <row r="372" customFormat="false" ht="15.8" hidden="false" customHeight="false" outlineLevel="0" collapsed="false">
      <c r="A372" s="3"/>
      <c r="B372" s="3"/>
      <c r="C372" s="3" t="s">
        <v>838</v>
      </c>
      <c r="D372" s="3"/>
      <c r="E372" s="28" t="n">
        <v>3068</v>
      </c>
      <c r="F372" s="28" t="n">
        <v>22</v>
      </c>
      <c r="G372" s="28" t="n">
        <v>784</v>
      </c>
      <c r="H372" s="28" t="n">
        <v>642</v>
      </c>
      <c r="I372" s="28" t="n">
        <f aca="false">3*H372/2</f>
        <v>963</v>
      </c>
      <c r="J372" s="28" t="n">
        <v>0</v>
      </c>
      <c r="K372" s="28"/>
      <c r="L372" s="28"/>
      <c r="M372" s="28"/>
    </row>
    <row r="373" customFormat="false" ht="15.8" hidden="false" customHeight="false" outlineLevel="0" collapsed="false">
      <c r="A373" s="3"/>
      <c r="B373" s="3"/>
      <c r="C373" s="3" t="s">
        <v>839</v>
      </c>
      <c r="D373" s="3"/>
      <c r="E373" s="28" t="n">
        <v>1566</v>
      </c>
      <c r="F373" s="28" t="n">
        <v>12</v>
      </c>
      <c r="G373" s="28" t="n">
        <v>423</v>
      </c>
      <c r="H373" s="28" t="n">
        <v>321</v>
      </c>
      <c r="I373" s="28" t="n">
        <v>963</v>
      </c>
      <c r="J373" s="28" t="n">
        <v>0</v>
      </c>
      <c r="K373" s="28"/>
      <c r="L373" s="28"/>
      <c r="M373" s="28"/>
    </row>
    <row r="374" customFormat="false" ht="15.8" hidden="false" customHeight="false" outlineLevel="0" collapsed="false">
      <c r="A374" s="3"/>
      <c r="B374" s="3"/>
      <c r="C374" s="3"/>
      <c r="D374" s="3"/>
      <c r="E374" s="28"/>
      <c r="F374" s="28"/>
      <c r="G374" s="28"/>
      <c r="H374" s="28"/>
      <c r="I374" s="28"/>
      <c r="J374" s="28"/>
      <c r="K374" s="28"/>
      <c r="L374" s="28"/>
      <c r="M374" s="28"/>
    </row>
    <row r="375" customFormat="false" ht="15.8" hidden="false" customHeight="false" outlineLevel="0" collapsed="false">
      <c r="A375" s="3"/>
      <c r="B375" s="3" t="s">
        <v>840</v>
      </c>
      <c r="C375" s="3" t="s">
        <v>539</v>
      </c>
      <c r="D375" s="3"/>
      <c r="E375" s="28" t="n">
        <v>4490</v>
      </c>
      <c r="F375" s="28" t="n">
        <v>31</v>
      </c>
      <c r="G375" s="28" t="n">
        <v>1182</v>
      </c>
      <c r="H375" s="28" t="n">
        <v>908</v>
      </c>
      <c r="I375" s="28" t="n">
        <v>2724</v>
      </c>
      <c r="J375" s="28" t="n">
        <v>0</v>
      </c>
      <c r="K375" s="28"/>
      <c r="L375" s="28"/>
      <c r="M375" s="28"/>
    </row>
    <row r="376" customFormat="false" ht="15.8" hidden="false" customHeight="false" outlineLevel="0" collapsed="false">
      <c r="A376" s="3"/>
      <c r="B376" s="3"/>
      <c r="C376" s="3" t="s">
        <v>822</v>
      </c>
      <c r="D376" s="3" t="s">
        <v>733</v>
      </c>
      <c r="E376" s="28" t="n">
        <v>2393</v>
      </c>
      <c r="F376" s="28" t="n">
        <v>12</v>
      </c>
      <c r="G376" s="28" t="n">
        <v>666</v>
      </c>
      <c r="H376" s="28" t="n">
        <v>480</v>
      </c>
      <c r="I376" s="28" t="n">
        <v>1440</v>
      </c>
      <c r="J376" s="28" t="n">
        <v>0</v>
      </c>
      <c r="K376" s="28"/>
      <c r="L376" s="28"/>
      <c r="M376" s="28"/>
    </row>
    <row r="377" customFormat="false" ht="15.8" hidden="false" customHeight="false" outlineLevel="0" collapsed="false">
      <c r="A377" s="3"/>
      <c r="B377" s="3"/>
      <c r="C377" s="3" t="s">
        <v>823</v>
      </c>
      <c r="D377" s="3"/>
      <c r="E377" s="28" t="n">
        <v>2097</v>
      </c>
      <c r="F377" s="28" t="n">
        <v>19</v>
      </c>
      <c r="G377" s="28" t="n">
        <v>516</v>
      </c>
      <c r="H377" s="28" t="n">
        <v>428</v>
      </c>
      <c r="I377" s="28" t="n">
        <v>1284</v>
      </c>
      <c r="J377" s="28" t="n">
        <v>0</v>
      </c>
      <c r="K377" s="28"/>
      <c r="L377" s="28"/>
      <c r="M377" s="28"/>
    </row>
    <row r="378" customFormat="false" ht="15.8" hidden="false" customHeight="false" outlineLevel="0" collapsed="false">
      <c r="A378" s="3"/>
      <c r="B378" s="3"/>
      <c r="C378" s="3"/>
      <c r="D378" s="3"/>
      <c r="E378" s="28"/>
      <c r="F378" s="28"/>
      <c r="G378" s="28"/>
      <c r="H378" s="28"/>
      <c r="I378" s="28"/>
      <c r="J378" s="28"/>
      <c r="K378" s="28"/>
      <c r="L378" s="28"/>
      <c r="M378" s="28"/>
    </row>
    <row r="379" customFormat="false" ht="15.8" hidden="false" customHeight="false" outlineLevel="0" collapsed="false">
      <c r="A379" s="3"/>
      <c r="B379" s="3" t="s">
        <v>841</v>
      </c>
      <c r="C379" s="3" t="s">
        <v>539</v>
      </c>
      <c r="D379" s="3"/>
      <c r="E379" s="28" t="n">
        <f aca="false">SUM(E380:E384)</f>
        <v>13348</v>
      </c>
      <c r="F379" s="28" t="n">
        <f aca="false">SUM(F380:F384)</f>
        <v>94</v>
      </c>
      <c r="G379" s="28" t="n">
        <f aca="false">SUM(G380:G384)</f>
        <v>3505</v>
      </c>
      <c r="H379" s="28" t="n">
        <f aca="false">SUM(H380:H384)</f>
        <v>2740</v>
      </c>
      <c r="I379" s="28" t="n">
        <f aca="false">SUM(I380:I384)</f>
        <v>5064</v>
      </c>
      <c r="J379" s="28" t="n">
        <f aca="false">SUM(J380:J384)</f>
        <v>0</v>
      </c>
      <c r="K379" s="28"/>
      <c r="L379" s="28"/>
      <c r="M379" s="28"/>
    </row>
    <row r="380" customFormat="false" ht="15.8" hidden="false" customHeight="false" outlineLevel="0" collapsed="false">
      <c r="A380" s="3"/>
      <c r="B380" s="3"/>
      <c r="C380" s="3" t="s">
        <v>540</v>
      </c>
      <c r="D380" s="3"/>
      <c r="E380" s="28" t="n">
        <v>4704</v>
      </c>
      <c r="F380" s="28" t="n">
        <v>36</v>
      </c>
      <c r="G380" s="28" t="n">
        <v>1170</v>
      </c>
      <c r="H380" s="28" t="n">
        <v>954</v>
      </c>
      <c r="I380" s="28" t="n">
        <v>1431</v>
      </c>
      <c r="J380" s="28" t="n">
        <v>0</v>
      </c>
      <c r="K380" s="28"/>
      <c r="L380" s="28"/>
      <c r="M380" s="28"/>
    </row>
    <row r="381" customFormat="false" ht="15.8" hidden="false" customHeight="false" outlineLevel="0" collapsed="false">
      <c r="A381" s="3"/>
      <c r="B381" s="3"/>
      <c r="C381" s="3" t="s">
        <v>541</v>
      </c>
      <c r="D381" s="3"/>
      <c r="E381" s="28" t="n">
        <v>401</v>
      </c>
      <c r="F381" s="28" t="n">
        <v>2</v>
      </c>
      <c r="G381" s="28" t="n">
        <v>107</v>
      </c>
      <c r="H381" s="28" t="n">
        <v>85</v>
      </c>
      <c r="I381" s="28" t="n">
        <v>255</v>
      </c>
      <c r="J381" s="28" t="n">
        <v>0</v>
      </c>
      <c r="K381" s="28"/>
      <c r="L381" s="28"/>
      <c r="M381" s="28"/>
    </row>
    <row r="382" customFormat="false" ht="15.8" hidden="false" customHeight="false" outlineLevel="0" collapsed="false">
      <c r="A382" s="3"/>
      <c r="B382" s="3"/>
      <c r="C382" s="3" t="s">
        <v>542</v>
      </c>
      <c r="D382" s="3"/>
      <c r="E382" s="28" t="n">
        <v>5598</v>
      </c>
      <c r="F382" s="28" t="n">
        <v>44</v>
      </c>
      <c r="G382" s="28" t="n">
        <v>1518</v>
      </c>
      <c r="H382" s="28" t="n">
        <v>1150</v>
      </c>
      <c r="I382" s="28" t="n">
        <v>1725</v>
      </c>
      <c r="J382" s="28" t="n">
        <v>0</v>
      </c>
      <c r="K382" s="28"/>
      <c r="L382" s="28"/>
      <c r="M382" s="28"/>
    </row>
    <row r="383" customFormat="false" ht="15.8" hidden="false" customHeight="false" outlineLevel="0" collapsed="false">
      <c r="A383" s="3"/>
      <c r="B383" s="3"/>
      <c r="C383" s="3" t="s">
        <v>543</v>
      </c>
      <c r="D383" s="3"/>
      <c r="E383" s="28" t="n">
        <v>820</v>
      </c>
      <c r="F383" s="28" t="n">
        <v>3</v>
      </c>
      <c r="G383" s="28" t="n">
        <v>204</v>
      </c>
      <c r="H383" s="28" t="n">
        <v>169</v>
      </c>
      <c r="I383" s="28" t="n">
        <v>507</v>
      </c>
      <c r="J383" s="28" t="n">
        <v>0</v>
      </c>
      <c r="K383" s="28"/>
      <c r="L383" s="28"/>
      <c r="M383" s="28"/>
    </row>
    <row r="384" customFormat="false" ht="15.8" hidden="false" customHeight="false" outlineLevel="0" collapsed="false">
      <c r="A384" s="3"/>
      <c r="B384" s="3"/>
      <c r="C384" s="3" t="s">
        <v>842</v>
      </c>
      <c r="D384" s="3"/>
      <c r="E384" s="28" t="n">
        <v>1825</v>
      </c>
      <c r="F384" s="28" t="n">
        <v>9</v>
      </c>
      <c r="G384" s="28" t="n">
        <v>506</v>
      </c>
      <c r="H384" s="28" t="n">
        <v>382</v>
      </c>
      <c r="I384" s="28" t="n">
        <f aca="false">3*H384</f>
        <v>1146</v>
      </c>
      <c r="J384" s="28" t="n">
        <v>0</v>
      </c>
      <c r="K384" s="28"/>
      <c r="L384" s="28"/>
      <c r="M384" s="28"/>
    </row>
    <row r="385" customFormat="false" ht="15.8" hidden="false" customHeight="false" outlineLevel="0" collapsed="false">
      <c r="A385" s="3"/>
      <c r="B385" s="3"/>
      <c r="C385" s="3"/>
      <c r="D385" s="3"/>
      <c r="E385" s="28"/>
      <c r="F385" s="28"/>
      <c r="G385" s="28"/>
      <c r="H385" s="28"/>
      <c r="I385" s="28"/>
      <c r="J385" s="28"/>
      <c r="K385" s="28"/>
      <c r="L385" s="28"/>
      <c r="M385" s="28"/>
    </row>
    <row r="386" customFormat="false" ht="15.8" hidden="false" customHeight="false" outlineLevel="0" collapsed="false">
      <c r="A386" s="3"/>
      <c r="B386" s="3" t="s">
        <v>843</v>
      </c>
      <c r="C386" s="3" t="s">
        <v>539</v>
      </c>
      <c r="D386" s="3"/>
      <c r="E386" s="28" t="n">
        <f aca="false">SUM(E387:E391)</f>
        <v>16499</v>
      </c>
      <c r="F386" s="28" t="n">
        <f aca="false">SUM(F387:F391)</f>
        <v>129</v>
      </c>
      <c r="G386" s="28" t="n">
        <f aca="false">SUM(G387:G391)</f>
        <v>4319</v>
      </c>
      <c r="H386" s="28" t="n">
        <f aca="false">SUM(H387:H391)</f>
        <v>3394</v>
      </c>
      <c r="I386" s="28" t="n">
        <f aca="false">SUM(I387:I391)</f>
        <v>4695</v>
      </c>
      <c r="J386" s="28" t="n">
        <f aca="false">SUM(J387:J391)</f>
        <v>0</v>
      </c>
      <c r="K386" s="28"/>
      <c r="L386" s="28"/>
      <c r="M386" s="28"/>
    </row>
    <row r="387" customFormat="false" ht="15.8" hidden="false" customHeight="false" outlineLevel="0" collapsed="false">
      <c r="A387" s="3"/>
      <c r="B387" s="3"/>
      <c r="C387" s="3" t="s">
        <v>540</v>
      </c>
      <c r="D387" s="3"/>
      <c r="E387" s="28" t="n">
        <v>4704</v>
      </c>
      <c r="F387" s="28" t="n">
        <v>36</v>
      </c>
      <c r="G387" s="28" t="n">
        <v>1170</v>
      </c>
      <c r="H387" s="28" t="n">
        <v>954</v>
      </c>
      <c r="I387" s="28" t="n">
        <v>1431</v>
      </c>
      <c r="J387" s="28" t="n">
        <v>0</v>
      </c>
      <c r="K387" s="28"/>
      <c r="L387" s="28"/>
      <c r="M387" s="28"/>
    </row>
    <row r="388" customFormat="false" ht="15.8" hidden="false" customHeight="false" outlineLevel="0" collapsed="false">
      <c r="A388" s="3"/>
      <c r="B388" s="3"/>
      <c r="C388" s="3" t="s">
        <v>541</v>
      </c>
      <c r="D388" s="3"/>
      <c r="E388" s="28" t="n">
        <v>401</v>
      </c>
      <c r="F388" s="28" t="n">
        <v>2</v>
      </c>
      <c r="G388" s="28" t="n">
        <v>107</v>
      </c>
      <c r="H388" s="28" t="n">
        <v>85</v>
      </c>
      <c r="I388" s="28" t="n">
        <v>255</v>
      </c>
      <c r="J388" s="28" t="n">
        <v>0</v>
      </c>
      <c r="K388" s="28"/>
      <c r="L388" s="28"/>
      <c r="M388" s="28"/>
    </row>
    <row r="389" customFormat="false" ht="15.8" hidden="false" customHeight="false" outlineLevel="0" collapsed="false">
      <c r="A389" s="3"/>
      <c r="B389" s="3"/>
      <c r="C389" s="3" t="s">
        <v>542</v>
      </c>
      <c r="D389" s="3"/>
      <c r="E389" s="28" t="n">
        <v>5598</v>
      </c>
      <c r="F389" s="28" t="n">
        <v>44</v>
      </c>
      <c r="G389" s="28" t="n">
        <v>1518</v>
      </c>
      <c r="H389" s="28" t="n">
        <v>1150</v>
      </c>
      <c r="I389" s="28" t="n">
        <v>1725</v>
      </c>
      <c r="J389" s="28" t="n">
        <v>0</v>
      </c>
      <c r="K389" s="28"/>
      <c r="L389" s="28"/>
      <c r="M389" s="28"/>
    </row>
    <row r="390" customFormat="false" ht="15.8" hidden="false" customHeight="false" outlineLevel="0" collapsed="false">
      <c r="A390" s="3"/>
      <c r="B390" s="3"/>
      <c r="C390" s="3" t="s">
        <v>543</v>
      </c>
      <c r="D390" s="3"/>
      <c r="E390" s="28" t="n">
        <v>820</v>
      </c>
      <c r="F390" s="28" t="n">
        <v>3</v>
      </c>
      <c r="G390" s="28" t="n">
        <v>204</v>
      </c>
      <c r="H390" s="28" t="n">
        <v>169</v>
      </c>
      <c r="I390" s="28" t="n">
        <v>507</v>
      </c>
      <c r="J390" s="28" t="n">
        <v>0</v>
      </c>
      <c r="K390" s="28"/>
      <c r="L390" s="28"/>
      <c r="M390" s="28"/>
    </row>
    <row r="391" customFormat="false" ht="15.8" hidden="false" customHeight="false" outlineLevel="0" collapsed="false">
      <c r="A391" s="3"/>
      <c r="B391" s="3"/>
      <c r="C391" s="3" t="s">
        <v>844</v>
      </c>
      <c r="D391" s="3"/>
      <c r="E391" s="28" t="n">
        <v>4976</v>
      </c>
      <c r="F391" s="28" t="n">
        <v>44</v>
      </c>
      <c r="G391" s="28" t="n">
        <v>1320</v>
      </c>
      <c r="H391" s="28" t="n">
        <v>1036</v>
      </c>
      <c r="I391" s="28" t="n">
        <f aca="false">259*3</f>
        <v>777</v>
      </c>
      <c r="J391" s="28" t="n">
        <v>0</v>
      </c>
      <c r="K391" s="28"/>
      <c r="L391" s="28"/>
      <c r="M391" s="28"/>
    </row>
    <row r="392" customFormat="false" ht="15.8" hidden="false" customHeight="false" outlineLevel="0" collapsed="false">
      <c r="A392" s="3"/>
      <c r="B392" s="3"/>
      <c r="C392" s="3"/>
      <c r="D392" s="3"/>
      <c r="E392" s="28"/>
      <c r="F392" s="28"/>
      <c r="G392" s="28"/>
      <c r="H392" s="28"/>
      <c r="I392" s="28"/>
      <c r="J392" s="28"/>
      <c r="K392" s="28"/>
      <c r="L392" s="28"/>
      <c r="M392" s="28"/>
    </row>
    <row r="393" customFormat="false" ht="15.8" hidden="false" customHeight="false" outlineLevel="0" collapsed="false">
      <c r="A393" s="3"/>
      <c r="B393" s="3"/>
      <c r="C393" s="3"/>
      <c r="D393" s="3"/>
      <c r="E393" s="28"/>
      <c r="F393" s="28"/>
      <c r="G393" s="28"/>
      <c r="H393" s="28"/>
      <c r="I393" s="28"/>
      <c r="J393" s="28"/>
      <c r="K393" s="28"/>
      <c r="L393" s="28"/>
      <c r="M393" s="28"/>
    </row>
    <row r="394" customFormat="false" ht="15.8" hidden="false" customHeight="false" outlineLevel="0" collapsed="false">
      <c r="A394" s="3"/>
      <c r="B394" s="3" t="s">
        <v>845</v>
      </c>
      <c r="C394" s="3" t="s">
        <v>846</v>
      </c>
      <c r="D394" s="3"/>
      <c r="E394" s="28" t="n">
        <v>0</v>
      </c>
      <c r="F394" s="28" t="n">
        <v>0</v>
      </c>
      <c r="G394" s="28" t="n">
        <v>0</v>
      </c>
      <c r="H394" s="28" t="n">
        <v>0</v>
      </c>
      <c r="I394" s="28" t="n">
        <v>0</v>
      </c>
      <c r="J394" s="28" t="n">
        <v>0</v>
      </c>
      <c r="K394" s="28"/>
      <c r="L394" s="28"/>
      <c r="M394" s="28"/>
    </row>
  </sheetData>
  <hyperlinks>
    <hyperlink ref="S121" r:id="rId1" display="doi.org/10.1016/j.biosystems.2005.07.00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149 B1"/>
    </sheetView>
  </sheetViews>
  <sheetFormatPr defaultColWidth="11.5703125" defaultRowHeight="15.8" zeroHeight="false" outlineLevelRow="0" outlineLevelCol="0"/>
  <cols>
    <col collapsed="false" customWidth="true" hidden="false" outlineLevel="0" max="1" min="1" style="0" width="27.77"/>
  </cols>
  <sheetData>
    <row r="1" customFormat="false" ht="15.8" hidden="false" customHeight="false" outlineLevel="0" collapsed="false">
      <c r="A1" s="0" t="s">
        <v>71</v>
      </c>
      <c r="B1" s="0" t="n">
        <v>3.15968108177185</v>
      </c>
    </row>
    <row r="2" customFormat="false" ht="15.8" hidden="false" customHeight="false" outlineLevel="0" collapsed="false">
      <c r="A2" s="0" t="s">
        <v>72</v>
      </c>
      <c r="B2" s="0" t="n">
        <v>0.214095175266266</v>
      </c>
    </row>
    <row r="3" customFormat="false" ht="15.8" hidden="false" customHeight="false" outlineLevel="0" collapsed="false">
      <c r="A3" s="0" t="s">
        <v>73</v>
      </c>
      <c r="B3" s="0" t="n">
        <v>0.129784345626831</v>
      </c>
    </row>
    <row r="4" customFormat="false" ht="15.8" hidden="false" customHeight="false" outlineLevel="0" collapsed="false">
      <c r="A4" s="0" t="s">
        <v>74</v>
      </c>
      <c r="B4" s="0" t="n">
        <v>0.156669661402702</v>
      </c>
    </row>
    <row r="5" customFormat="false" ht="15.8" hidden="false" customHeight="false" outlineLevel="0" collapsed="false">
      <c r="A5" s="0" t="s">
        <v>75</v>
      </c>
      <c r="B5" s="0" t="n">
        <v>0.593967854976654</v>
      </c>
    </row>
    <row r="6" customFormat="false" ht="15.8" hidden="false" customHeight="false" outlineLevel="0" collapsed="false">
      <c r="A6" s="0" t="s">
        <v>76</v>
      </c>
      <c r="B6" s="0" t="n">
        <v>0.102995380759239</v>
      </c>
    </row>
    <row r="7" customFormat="false" ht="15.8" hidden="false" customHeight="false" outlineLevel="0" collapsed="false">
      <c r="A7" s="0" t="s">
        <v>77</v>
      </c>
      <c r="B7" s="0" t="n">
        <v>0.0695879757404327</v>
      </c>
    </row>
    <row r="8" customFormat="false" ht="15.8" hidden="false" customHeight="false" outlineLevel="0" collapsed="false">
      <c r="A8" s="0" t="s">
        <v>78</v>
      </c>
      <c r="B8" s="0" t="n">
        <v>0.0258703101426363</v>
      </c>
    </row>
    <row r="9" customFormat="false" ht="15.8" hidden="false" customHeight="false" outlineLevel="0" collapsed="false">
      <c r="A9" s="0" t="s">
        <v>79</v>
      </c>
      <c r="B9" s="0" t="n">
        <v>0.0262673459947109</v>
      </c>
    </row>
    <row r="10" customFormat="false" ht="15.8" hidden="false" customHeight="false" outlineLevel="0" collapsed="false">
      <c r="A10" s="0" t="s">
        <v>80</v>
      </c>
      <c r="B10" s="5" t="n">
        <v>0.0001</v>
      </c>
    </row>
    <row r="11" customFormat="false" ht="15.8" hidden="false" customHeight="false" outlineLevel="0" collapsed="false">
      <c r="A11" s="0" t="s">
        <v>81</v>
      </c>
      <c r="B11" s="0" t="n">
        <v>0.0695879757404327</v>
      </c>
    </row>
    <row r="12" customFormat="false" ht="15.8" hidden="false" customHeight="false" outlineLevel="0" collapsed="false">
      <c r="A12" s="0" t="s">
        <v>82</v>
      </c>
      <c r="B12" s="0" t="n">
        <v>0.0327850803732872</v>
      </c>
    </row>
    <row r="13" customFormat="false" ht="15.8" hidden="false" customHeight="false" outlineLevel="0" collapsed="false">
      <c r="A13" s="0" t="s">
        <v>83</v>
      </c>
      <c r="B13" s="0" t="n">
        <v>1.34784579277039</v>
      </c>
    </row>
    <row r="14" customFormat="false" ht="15.8" hidden="false" customHeight="false" outlineLevel="0" collapsed="false">
      <c r="A14" s="0" t="s">
        <v>84</v>
      </c>
      <c r="B14" s="0" t="n">
        <v>1.81748354434967</v>
      </c>
    </row>
    <row r="15" customFormat="false" ht="15.8" hidden="false" customHeight="false" outlineLevel="0" collapsed="false">
      <c r="A15" s="0" t="s">
        <v>85</v>
      </c>
      <c r="B15" s="5" t="n">
        <v>0.0001</v>
      </c>
    </row>
    <row r="16" customFormat="false" ht="15.8" hidden="false" customHeight="false" outlineLevel="0" collapsed="false">
      <c r="A16" s="0" t="s">
        <v>86</v>
      </c>
      <c r="B16" s="0" t="n">
        <v>0.152090638875961</v>
      </c>
    </row>
    <row r="17" customFormat="false" ht="15.8" hidden="false" customHeight="false" outlineLevel="0" collapsed="false">
      <c r="A17" s="0" t="s">
        <v>87</v>
      </c>
      <c r="B17" s="0" t="n">
        <v>0.0655704587697983</v>
      </c>
    </row>
    <row r="18" customFormat="false" ht="15.8" hidden="false" customHeight="false" outlineLevel="0" collapsed="false">
      <c r="A18" s="6" t="s">
        <v>88</v>
      </c>
      <c r="B18" s="0" t="n">
        <v>0.114963784813881</v>
      </c>
    </row>
    <row r="19" customFormat="false" ht="15.8" hidden="false" customHeight="false" outlineLevel="0" collapsed="false">
      <c r="A19" s="6" t="s">
        <v>89</v>
      </c>
      <c r="B19" s="0" t="n">
        <v>0.141845002770424</v>
      </c>
    </row>
    <row r="20" customFormat="false" ht="15.8" hidden="false" customHeight="false" outlineLevel="0" collapsed="false">
      <c r="A20" s="0" t="s">
        <v>90</v>
      </c>
      <c r="B20" s="5" t="n">
        <v>0.0001</v>
      </c>
    </row>
    <row r="21" customFormat="false" ht="15.8" hidden="false" customHeight="false" outlineLevel="0" collapsed="false">
      <c r="A21" s="0" t="s">
        <v>91</v>
      </c>
      <c r="B21" s="5" t="n">
        <v>0.0001</v>
      </c>
    </row>
    <row r="22" customFormat="false" ht="15.8" hidden="false" customHeight="false" outlineLevel="0" collapsed="false">
      <c r="A22" s="6" t="s">
        <v>92</v>
      </c>
      <c r="B22" s="0" t="n">
        <v>1.43782877922058</v>
      </c>
    </row>
    <row r="23" customFormat="false" ht="15.8" hidden="false" customHeight="false" outlineLevel="0" collapsed="false">
      <c r="A23" s="0" t="s">
        <v>93</v>
      </c>
      <c r="B23" s="0" t="n">
        <v>0.130217418074608</v>
      </c>
    </row>
    <row r="24" customFormat="false" ht="15.8" hidden="false" customHeight="false" outlineLevel="0" collapsed="false">
      <c r="A24" s="0" t="s">
        <v>94</v>
      </c>
      <c r="B24" s="0" t="n">
        <v>0.206155464053154</v>
      </c>
    </row>
    <row r="25" customFormat="false" ht="15.8" hidden="false" customHeight="false" outlineLevel="0" collapsed="false">
      <c r="A25" s="0" t="s">
        <v>95</v>
      </c>
      <c r="B25" s="0" t="n">
        <v>0.0991489365696907</v>
      </c>
    </row>
    <row r="26" customFormat="false" ht="15.8" hidden="false" customHeight="false" outlineLevel="0" collapsed="false">
      <c r="A26" s="0" t="s">
        <v>96</v>
      </c>
      <c r="B26" s="0" t="n">
        <v>0.0695847794413567</v>
      </c>
    </row>
    <row r="27" customFormat="false" ht="15.8" hidden="false" customHeight="false" outlineLevel="0" collapsed="false">
      <c r="A27" s="0" t="s">
        <v>97</v>
      </c>
      <c r="B27" s="5" t="n">
        <v>0.0001</v>
      </c>
    </row>
    <row r="28" customFormat="false" ht="15.8" hidden="false" customHeight="false" outlineLevel="0" collapsed="false">
      <c r="A28" s="0" t="s">
        <v>98</v>
      </c>
      <c r="B28" s="5" t="n">
        <v>0.0001</v>
      </c>
    </row>
    <row r="29" customFormat="false" ht="15.8" hidden="false" customHeight="false" outlineLevel="0" collapsed="false">
      <c r="A29" s="0" t="s">
        <v>99</v>
      </c>
      <c r="B29" s="0" t="n">
        <v>0.0279980208724737</v>
      </c>
    </row>
    <row r="30" customFormat="false" ht="15.8" hidden="false" customHeight="false" outlineLevel="0" collapsed="false">
      <c r="A30" s="0" t="s">
        <v>100</v>
      </c>
      <c r="B30" s="0" t="n">
        <v>0.170752078294754</v>
      </c>
    </row>
    <row r="31" customFormat="false" ht="15.8" hidden="false" customHeight="false" outlineLevel="0" collapsed="false">
      <c r="A31" s="0" t="s">
        <v>101</v>
      </c>
      <c r="B31" s="0" t="n">
        <v>0.73689341545105</v>
      </c>
    </row>
    <row r="32" customFormat="false" ht="15.8" hidden="false" customHeight="false" outlineLevel="0" collapsed="false">
      <c r="A32" s="0" t="s">
        <v>102</v>
      </c>
      <c r="B32" s="0" t="n">
        <v>0.172077268362045</v>
      </c>
    </row>
    <row r="33" customFormat="false" ht="15.8" hidden="false" customHeight="false" outlineLevel="0" collapsed="false">
      <c r="A33" s="0" t="s">
        <v>103</v>
      </c>
      <c r="B33" s="0" t="n">
        <v>1.1106173992157</v>
      </c>
    </row>
    <row r="34" customFormat="false" ht="15.8" hidden="false" customHeight="false" outlineLevel="0" collapsed="false">
      <c r="A34" s="0" t="s">
        <v>104</v>
      </c>
      <c r="B34" s="0" t="n">
        <v>0.196453735232353</v>
      </c>
    </row>
    <row r="35" customFormat="false" ht="15.8" hidden="false" customHeight="false" outlineLevel="0" collapsed="false">
      <c r="A35" s="0" t="s">
        <v>105</v>
      </c>
      <c r="B35" s="0" t="n">
        <v>0.134194299578667</v>
      </c>
    </row>
    <row r="36" customFormat="false" ht="15.8" hidden="false" customHeight="false" outlineLevel="0" collapsed="false">
      <c r="A36" s="0" t="s">
        <v>106</v>
      </c>
      <c r="B36" s="5" t="n">
        <v>0.0001</v>
      </c>
    </row>
    <row r="37" customFormat="false" ht="15.8" hidden="false" customHeight="false" outlineLevel="0" collapsed="false">
      <c r="A37" s="0" t="s">
        <v>107</v>
      </c>
      <c r="B37" s="5" t="n">
        <v>0.0001</v>
      </c>
    </row>
    <row r="38" customFormat="false" ht="15.8" hidden="false" customHeight="false" outlineLevel="0" collapsed="false">
      <c r="A38" s="0" t="s">
        <v>108</v>
      </c>
      <c r="B38" s="5" t="n">
        <v>0.0001</v>
      </c>
    </row>
    <row r="39" customFormat="false" ht="15.8" hidden="false" customHeight="false" outlineLevel="0" collapsed="false">
      <c r="A39" s="0" t="s">
        <v>109</v>
      </c>
      <c r="B39" s="5" t="n">
        <v>0.0001</v>
      </c>
    </row>
    <row r="40" customFormat="false" ht="15.8" hidden="false" customHeight="false" outlineLevel="0" collapsed="false">
      <c r="A40" s="0" t="s">
        <v>110</v>
      </c>
      <c r="B40" s="5" t="n">
        <v>0.0001</v>
      </c>
    </row>
    <row r="41" customFormat="false" ht="15.8" hidden="false" customHeight="false" outlineLevel="0" collapsed="false">
      <c r="A41" s="0" t="s">
        <v>111</v>
      </c>
      <c r="B41" s="5" t="n">
        <v>0.0001</v>
      </c>
    </row>
    <row r="42" customFormat="false" ht="15.8" hidden="false" customHeight="false" outlineLevel="0" collapsed="false">
      <c r="A42" s="0" t="s">
        <v>112</v>
      </c>
      <c r="B42" s="5" t="n">
        <v>0.0001</v>
      </c>
    </row>
    <row r="43" customFormat="false" ht="15.8" hidden="false" customHeight="false" outlineLevel="0" collapsed="false">
      <c r="A43" s="0" t="s">
        <v>113</v>
      </c>
      <c r="B43" s="5" t="n">
        <v>0.0001</v>
      </c>
    </row>
    <row r="44" customFormat="false" ht="15.8" hidden="false" customHeight="false" outlineLevel="0" collapsed="false">
      <c r="A44" s="0" t="s">
        <v>114</v>
      </c>
      <c r="B44" s="5" t="n">
        <v>0.0001</v>
      </c>
    </row>
    <row r="45" customFormat="false" ht="15.8" hidden="false" customHeight="false" outlineLevel="0" collapsed="false">
      <c r="A45" s="0" t="s">
        <v>115</v>
      </c>
      <c r="B45" s="5" t="n">
        <v>0.0001</v>
      </c>
    </row>
    <row r="46" customFormat="false" ht="15.8" hidden="false" customHeight="false" outlineLevel="0" collapsed="false">
      <c r="A46" s="0" t="s">
        <v>116</v>
      </c>
      <c r="B46" s="0" t="n">
        <v>0.139023944735527</v>
      </c>
    </row>
    <row r="47" customFormat="false" ht="15.8" hidden="false" customHeight="false" outlineLevel="0" collapsed="false">
      <c r="A47" s="0" t="s">
        <v>117</v>
      </c>
      <c r="B47" s="0" t="n">
        <v>0.0761605128645897</v>
      </c>
    </row>
    <row r="48" customFormat="false" ht="15.8" hidden="false" customHeight="false" outlineLevel="0" collapsed="false">
      <c r="A48" s="0" t="s">
        <v>118</v>
      </c>
      <c r="B48" s="0" t="n">
        <v>0.0701646655797958</v>
      </c>
    </row>
    <row r="49" customFormat="false" ht="15.8" hidden="false" customHeight="false" outlineLevel="0" collapsed="false">
      <c r="A49" s="0" t="s">
        <v>119</v>
      </c>
      <c r="B49" s="0" t="n">
        <v>0.0703366696834564</v>
      </c>
    </row>
    <row r="50" customFormat="false" ht="15.8" hidden="false" customHeight="false" outlineLevel="0" collapsed="false">
      <c r="A50" s="0" t="s">
        <v>120</v>
      </c>
      <c r="B50" s="0" t="n">
        <v>0.0703366696834564</v>
      </c>
    </row>
    <row r="51" customFormat="false" ht="15.8" hidden="false" customHeight="false" outlineLevel="0" collapsed="false">
      <c r="A51" s="0" t="s">
        <v>121</v>
      </c>
      <c r="B51" s="0" t="n">
        <v>0.0711677670478821</v>
      </c>
    </row>
    <row r="52" customFormat="false" ht="15.8" hidden="false" customHeight="false" outlineLevel="0" collapsed="false">
      <c r="A52" s="0" t="s">
        <v>122</v>
      </c>
      <c r="B52" s="0" t="n">
        <v>0.417584151029587</v>
      </c>
    </row>
    <row r="53" customFormat="false" ht="15.8" hidden="false" customHeight="false" outlineLevel="0" collapsed="false">
      <c r="A53" s="0" t="s">
        <v>123</v>
      </c>
      <c r="B53" s="0" t="n">
        <v>0.413332223892212</v>
      </c>
    </row>
    <row r="54" customFormat="false" ht="15.8" hidden="false" customHeight="false" outlineLevel="0" collapsed="false">
      <c r="A54" s="0" t="s">
        <v>124</v>
      </c>
      <c r="B54" s="0" t="n">
        <v>0.0629578828811646</v>
      </c>
    </row>
    <row r="55" customFormat="false" ht="15.8" hidden="false" customHeight="false" outlineLevel="0" collapsed="false">
      <c r="A55" s="0" t="s">
        <v>125</v>
      </c>
      <c r="B55" s="0" t="n">
        <v>0.355111241340637</v>
      </c>
    </row>
    <row r="56" customFormat="false" ht="15.8" hidden="false" customHeight="false" outlineLevel="0" collapsed="false">
      <c r="A56" s="0" t="s">
        <v>126</v>
      </c>
      <c r="B56" s="0" t="n">
        <v>0.0834424570202828</v>
      </c>
    </row>
    <row r="57" customFormat="false" ht="15.8" hidden="false" customHeight="false" outlineLevel="0" collapsed="false">
      <c r="A57" s="0" t="s">
        <v>127</v>
      </c>
      <c r="B57" s="0" t="n">
        <v>0.0333137884736061</v>
      </c>
    </row>
    <row r="58" customFormat="false" ht="15.8" hidden="false" customHeight="false" outlineLevel="0" collapsed="false">
      <c r="A58" s="3" t="s">
        <v>128</v>
      </c>
      <c r="B58" s="0" t="n">
        <v>0.374606758356094</v>
      </c>
    </row>
    <row r="59" customFormat="false" ht="15.8" hidden="false" customHeight="false" outlineLevel="0" collapsed="false">
      <c r="A59" s="3" t="s">
        <v>129</v>
      </c>
      <c r="B59" s="5" t="n">
        <v>0.0001</v>
      </c>
    </row>
    <row r="60" customFormat="false" ht="15.8" hidden="false" customHeight="false" outlineLevel="0" collapsed="false">
      <c r="A60" s="3" t="s">
        <v>130</v>
      </c>
      <c r="B60" s="0" t="n">
        <v>2.57867574691772</v>
      </c>
    </row>
    <row r="61" customFormat="false" ht="15.8" hidden="false" customHeight="false" outlineLevel="0" collapsed="false">
      <c r="A61" s="3" t="s">
        <v>131</v>
      </c>
      <c r="B61" s="0" t="n">
        <v>0.0632363557815552</v>
      </c>
    </row>
    <row r="62" customFormat="false" ht="15.8" hidden="false" customHeight="false" outlineLevel="0" collapsed="false">
      <c r="A62" s="3" t="s">
        <v>132</v>
      </c>
      <c r="B62" s="0" t="n">
        <v>0.0243826434016228</v>
      </c>
    </row>
    <row r="63" customFormat="false" ht="15.8" hidden="false" customHeight="false" outlineLevel="0" collapsed="false">
      <c r="A63" s="0" t="s">
        <v>133</v>
      </c>
      <c r="B63" s="0" t="n">
        <v>0.1654242426157</v>
      </c>
    </row>
    <row r="64" customFormat="false" ht="15.8" hidden="false" customHeight="false" outlineLevel="0" collapsed="false">
      <c r="A64" s="0" t="s">
        <v>134</v>
      </c>
      <c r="B64" s="0" t="n">
        <v>0.159860461950302</v>
      </c>
    </row>
    <row r="65" customFormat="false" ht="15.8" hidden="false" customHeight="false" outlineLevel="0" collapsed="false">
      <c r="A65" s="3" t="s">
        <v>135</v>
      </c>
      <c r="B65" s="7" t="n">
        <v>0.0379925295710564</v>
      </c>
    </row>
    <row r="66" customFormat="false" ht="15.8" hidden="false" customHeight="false" outlineLevel="0" collapsed="false">
      <c r="A66" s="0" t="s">
        <v>136</v>
      </c>
      <c r="B66" s="7" t="n">
        <v>0.15646505355835</v>
      </c>
    </row>
    <row r="67" customFormat="false" ht="15.8" hidden="false" customHeight="false" outlineLevel="0" collapsed="false">
      <c r="A67" s="3" t="s">
        <v>137</v>
      </c>
      <c r="B67" s="0" t="n">
        <v>2.50692987442017</v>
      </c>
    </row>
    <row r="68" customFormat="false" ht="15.8" hidden="false" customHeight="false" outlineLevel="0" collapsed="false">
      <c r="A68" s="3" t="s">
        <v>138</v>
      </c>
      <c r="B68" s="0" t="n">
        <v>1.64534020423889</v>
      </c>
    </row>
    <row r="69" customFormat="false" ht="15.8" hidden="false" customHeight="false" outlineLevel="0" collapsed="false">
      <c r="A69" s="3" t="s">
        <v>139</v>
      </c>
      <c r="B69" s="0" t="n">
        <v>0.374606758356094</v>
      </c>
    </row>
    <row r="70" customFormat="false" ht="15.8" hidden="false" customHeight="false" outlineLevel="0" collapsed="false">
      <c r="A70" s="3" t="s">
        <v>140</v>
      </c>
      <c r="B70" s="5" t="n">
        <v>0.0001</v>
      </c>
    </row>
    <row r="71" customFormat="false" ht="15.8" hidden="false" customHeight="false" outlineLevel="0" collapsed="false">
      <c r="A71" s="3" t="s">
        <v>141</v>
      </c>
      <c r="B71" s="0" t="n">
        <v>2.57867574691772</v>
      </c>
    </row>
    <row r="72" customFormat="false" ht="15.8" hidden="false" customHeight="false" outlineLevel="0" collapsed="false">
      <c r="A72" s="3" t="s">
        <v>142</v>
      </c>
      <c r="B72" s="0" t="n">
        <v>1.80472278594971</v>
      </c>
    </row>
    <row r="73" customFormat="false" ht="15.8" hidden="false" customHeight="false" outlineLevel="0" collapsed="false">
      <c r="A73" s="3" t="s">
        <v>143</v>
      </c>
      <c r="B73" s="0" t="n">
        <v>0.0632363557815552</v>
      </c>
    </row>
    <row r="74" customFormat="false" ht="15.8" hidden="false" customHeight="false" outlineLevel="0" collapsed="false">
      <c r="A74" s="3" t="s">
        <v>144</v>
      </c>
      <c r="B74" s="0" t="n">
        <v>0.0243826434016228</v>
      </c>
    </row>
    <row r="75" customFormat="false" ht="15.8" hidden="false" customHeight="false" outlineLevel="0" collapsed="false">
      <c r="A75" s="0" t="s">
        <v>145</v>
      </c>
      <c r="B75" s="0" t="n">
        <v>0.182909816503525</v>
      </c>
    </row>
    <row r="76" customFormat="false" ht="15.8" hidden="false" customHeight="false" outlineLevel="0" collapsed="false">
      <c r="A76" s="0" t="s">
        <v>146</v>
      </c>
      <c r="B76" s="0" t="n">
        <v>0.505214035511017</v>
      </c>
    </row>
    <row r="77" customFormat="false" ht="15.8" hidden="false" customHeight="false" outlineLevel="0" collapsed="false">
      <c r="A77" s="0" t="s">
        <v>147</v>
      </c>
      <c r="B77" s="0" t="n">
        <v>0.0742711946368218</v>
      </c>
    </row>
    <row r="78" customFormat="false" ht="15.8" hidden="false" customHeight="false" outlineLevel="0" collapsed="false">
      <c r="A78" s="0" t="s">
        <v>148</v>
      </c>
      <c r="B78" s="0" t="n">
        <v>0.0457815676927567</v>
      </c>
    </row>
    <row r="79" customFormat="false" ht="15.8" hidden="false" customHeight="false" outlineLevel="0" collapsed="false">
      <c r="A79" s="0" t="s">
        <v>149</v>
      </c>
      <c r="B79" s="0" t="n">
        <v>0.0607259981334209</v>
      </c>
    </row>
    <row r="80" customFormat="false" ht="15.8" hidden="false" customHeight="false" outlineLevel="0" collapsed="false">
      <c r="A80" s="0" t="s">
        <v>150</v>
      </c>
      <c r="B80" s="0" t="n">
        <v>0.266136676073074</v>
      </c>
    </row>
    <row r="81" customFormat="false" ht="15.8" hidden="false" customHeight="false" outlineLevel="0" collapsed="false">
      <c r="A81" s="0" t="s">
        <v>151</v>
      </c>
      <c r="B81" s="0" t="n">
        <v>0.235073432326317</v>
      </c>
    </row>
    <row r="82" customFormat="false" ht="15.8" hidden="false" customHeight="false" outlineLevel="0" collapsed="false">
      <c r="A82" s="0" t="s">
        <v>152</v>
      </c>
      <c r="B82" s="0" t="n">
        <v>0.396524250507355</v>
      </c>
    </row>
    <row r="83" customFormat="false" ht="15.8" hidden="false" customHeight="false" outlineLevel="0" collapsed="false">
      <c r="A83" s="0" t="s">
        <v>153</v>
      </c>
      <c r="B83" s="5" t="n">
        <v>0.0001</v>
      </c>
    </row>
    <row r="84" customFormat="false" ht="15.8" hidden="false" customHeight="false" outlineLevel="0" collapsed="false">
      <c r="A84" s="3" t="s">
        <v>154</v>
      </c>
      <c r="B84" s="5" t="n">
        <v>0.0001</v>
      </c>
    </row>
    <row r="85" customFormat="false" ht="15.8" hidden="false" customHeight="false" outlineLevel="0" collapsed="false">
      <c r="A85" s="0" t="s">
        <v>155</v>
      </c>
      <c r="B85" s="0" t="n">
        <v>0.847199320793152</v>
      </c>
    </row>
    <row r="86" customFormat="false" ht="15.8" hidden="false" customHeight="false" outlineLevel="0" collapsed="false">
      <c r="A86" s="0" t="s">
        <v>156</v>
      </c>
      <c r="B86" s="0" t="n">
        <v>0.147360727190971</v>
      </c>
    </row>
    <row r="87" customFormat="false" ht="15.8" hidden="false" customHeight="false" outlineLevel="0" collapsed="false">
      <c r="A87" s="0" t="s">
        <v>157</v>
      </c>
      <c r="B87" s="0" t="n">
        <v>0.0288767088204622</v>
      </c>
    </row>
    <row r="88" customFormat="false" ht="15.8" hidden="false" customHeight="false" outlineLevel="0" collapsed="false">
      <c r="A88" s="0" t="s">
        <v>158</v>
      </c>
      <c r="B88" s="0" t="n">
        <v>0.390749245882034</v>
      </c>
    </row>
    <row r="89" customFormat="false" ht="15.8" hidden="false" customHeight="false" outlineLevel="0" collapsed="false">
      <c r="A89" s="0" t="s">
        <v>159</v>
      </c>
      <c r="B89" s="0" t="n">
        <v>0.0179046243429184</v>
      </c>
    </row>
    <row r="90" customFormat="false" ht="15.8" hidden="false" customHeight="false" outlineLevel="0" collapsed="false">
      <c r="A90" s="0" t="s">
        <v>160</v>
      </c>
      <c r="B90" s="0" t="n">
        <v>0.0169682390987873</v>
      </c>
    </row>
    <row r="91" customFormat="false" ht="15.8" hidden="false" customHeight="false" outlineLevel="0" collapsed="false">
      <c r="A91" s="0" t="s">
        <v>161</v>
      </c>
      <c r="B91" s="0" t="n">
        <v>0.0650845989584923</v>
      </c>
    </row>
    <row r="92" customFormat="false" ht="15.8" hidden="false" customHeight="false" outlineLevel="0" collapsed="false">
      <c r="A92" s="0" t="s">
        <v>162</v>
      </c>
      <c r="B92" s="5" t="n">
        <v>0.0001</v>
      </c>
    </row>
    <row r="93" customFormat="false" ht="15.8" hidden="false" customHeight="false" outlineLevel="0" collapsed="false">
      <c r="A93" s="0" t="s">
        <v>163</v>
      </c>
      <c r="B93" s="0" t="n">
        <v>0.0621422119438648</v>
      </c>
    </row>
    <row r="94" customFormat="false" ht="15.8" hidden="false" customHeight="false" outlineLevel="0" collapsed="false">
      <c r="A94" s="0" t="s">
        <v>164</v>
      </c>
      <c r="B94" s="0" t="n">
        <v>0.19887775182724</v>
      </c>
    </row>
    <row r="95" customFormat="false" ht="15.8" hidden="false" customHeight="false" outlineLevel="0" collapsed="false">
      <c r="A95" s="0" t="s">
        <v>165</v>
      </c>
      <c r="B95" s="0" t="n">
        <v>0.144341349601746</v>
      </c>
    </row>
    <row r="96" customFormat="false" ht="15.8" hidden="false" customHeight="false" outlineLevel="0" collapsed="false">
      <c r="A96" s="0" t="s">
        <v>166</v>
      </c>
      <c r="B96" s="0" t="n">
        <v>0.0401032492518425</v>
      </c>
    </row>
    <row r="97" customFormat="false" ht="15.8" hidden="false" customHeight="false" outlineLevel="0" collapsed="false">
      <c r="A97" s="0" t="s">
        <v>167</v>
      </c>
      <c r="B97" s="0" t="n">
        <v>0.0665846914052963</v>
      </c>
    </row>
    <row r="98" customFormat="false" ht="15.8" hidden="false" customHeight="false" outlineLevel="0" collapsed="false">
      <c r="A98" s="0" t="s">
        <v>168</v>
      </c>
      <c r="B98" s="0" t="n">
        <v>2.1940426826477</v>
      </c>
    </row>
    <row r="99" customFormat="false" ht="15.8" hidden="false" customHeight="false" outlineLevel="0" collapsed="false">
      <c r="A99" s="0" t="s">
        <v>169</v>
      </c>
      <c r="B99" s="0" t="n">
        <v>1.09337770938873</v>
      </c>
    </row>
    <row r="100" customFormat="false" ht="15.8" hidden="false" customHeight="false" outlineLevel="0" collapsed="false">
      <c r="A100" s="0" t="s">
        <v>170</v>
      </c>
      <c r="B100" s="0" t="n">
        <v>0.125679150223732</v>
      </c>
    </row>
    <row r="101" customFormat="false" ht="15.8" hidden="false" customHeight="false" outlineLevel="0" collapsed="false">
      <c r="A101" s="0" t="s">
        <v>171</v>
      </c>
      <c r="B101" s="0" t="n">
        <v>0.0317736566066742</v>
      </c>
    </row>
    <row r="102" customFormat="false" ht="15.8" hidden="false" customHeight="false" outlineLevel="0" collapsed="false">
      <c r="A102" s="0" t="s">
        <v>172</v>
      </c>
      <c r="B102" s="0" t="n">
        <v>1.72939562797546</v>
      </c>
    </row>
    <row r="103" customFormat="false" ht="15.8" hidden="false" customHeight="false" outlineLevel="0" collapsed="false">
      <c r="A103" s="0" t="s">
        <v>173</v>
      </c>
      <c r="B103" s="0" t="n">
        <v>0.142171964049339</v>
      </c>
    </row>
    <row r="104" customFormat="false" ht="15.8" hidden="false" customHeight="false" outlineLevel="0" collapsed="false">
      <c r="A104" s="0" t="s">
        <v>174</v>
      </c>
      <c r="B104" s="8" t="n">
        <v>2.6</v>
      </c>
    </row>
    <row r="105" customFormat="false" ht="15.8" hidden="false" customHeight="false" outlineLevel="0" collapsed="false">
      <c r="A105" s="0" t="s">
        <v>175</v>
      </c>
      <c r="B105" s="0" t="n">
        <v>0.0632363557815552</v>
      </c>
    </row>
    <row r="106" customFormat="false" ht="15.8" hidden="false" customHeight="false" outlineLevel="0" collapsed="false">
      <c r="A106" s="0" t="s">
        <v>176</v>
      </c>
      <c r="B106" s="0" t="n">
        <v>0.0243826434016228</v>
      </c>
    </row>
    <row r="107" customFormat="false" ht="15.8" hidden="false" customHeight="false" outlineLevel="0" collapsed="false">
      <c r="A107" s="0" t="s">
        <v>177</v>
      </c>
      <c r="B107" s="5" t="n">
        <v>0.0001</v>
      </c>
    </row>
    <row r="108" customFormat="false" ht="15.8" hidden="false" customHeight="false" outlineLevel="0" collapsed="false">
      <c r="A108" s="0" t="s">
        <v>178</v>
      </c>
      <c r="B108" s="5" t="n">
        <v>0.0001</v>
      </c>
    </row>
    <row r="109" customFormat="false" ht="15.8" hidden="false" customHeight="false" outlineLevel="0" collapsed="false">
      <c r="A109" s="0" t="s">
        <v>179</v>
      </c>
      <c r="B109" s="0" t="n">
        <v>0.142171964049339</v>
      </c>
    </row>
    <row r="110" customFormat="false" ht="15.8" hidden="false" customHeight="false" outlineLevel="0" collapsed="false">
      <c r="A110" s="0" t="s">
        <v>180</v>
      </c>
      <c r="B110" s="0" t="n">
        <v>0.0469447076320648</v>
      </c>
    </row>
    <row r="111" customFormat="false" ht="15.8" hidden="false" customHeight="false" outlineLevel="0" collapsed="false">
      <c r="A111" s="0" t="s">
        <v>181</v>
      </c>
      <c r="B111" s="0" t="n">
        <v>0.0287258680909872</v>
      </c>
    </row>
    <row r="112" customFormat="false" ht="15.8" hidden="false" customHeight="false" outlineLevel="0" collapsed="false">
      <c r="A112" s="0" t="s">
        <v>182</v>
      </c>
      <c r="B112" s="0" t="n">
        <v>0.170752078294754</v>
      </c>
    </row>
    <row r="113" customFormat="false" ht="15.8" hidden="false" customHeight="false" outlineLevel="0" collapsed="false">
      <c r="A113" s="0" t="s">
        <v>183</v>
      </c>
      <c r="B113" s="5" t="n">
        <v>0.0001</v>
      </c>
    </row>
    <row r="114" customFormat="false" ht="15.8" hidden="false" customHeight="false" outlineLevel="0" collapsed="false">
      <c r="A114" s="0" t="s">
        <v>184</v>
      </c>
      <c r="B114" s="5" t="n">
        <v>0.0001</v>
      </c>
    </row>
    <row r="115" customFormat="false" ht="15.8" hidden="false" customHeight="false" outlineLevel="0" collapsed="false">
      <c r="A115" s="0" t="s">
        <v>185</v>
      </c>
      <c r="B115" s="0" t="n">
        <v>0.142171964049339</v>
      </c>
    </row>
    <row r="116" customFormat="false" ht="15.8" hidden="false" customHeight="false" outlineLevel="0" collapsed="false">
      <c r="A116" s="0" t="s">
        <v>186</v>
      </c>
      <c r="B116" s="0" t="n">
        <v>0.0469447076320648</v>
      </c>
    </row>
    <row r="117" customFormat="false" ht="15.8" hidden="false" customHeight="false" outlineLevel="0" collapsed="false">
      <c r="A117" s="0" t="s">
        <v>187</v>
      </c>
      <c r="B117" s="0" t="n">
        <v>0.0632363557815552</v>
      </c>
    </row>
    <row r="118" customFormat="false" ht="15.8" hidden="false" customHeight="false" outlineLevel="0" collapsed="false">
      <c r="A118" s="0" t="s">
        <v>188</v>
      </c>
      <c r="B118" s="0" t="n">
        <v>0.0243826434016228</v>
      </c>
    </row>
    <row r="119" customFormat="false" ht="15.8" hidden="false" customHeight="false" outlineLevel="0" collapsed="false">
      <c r="A119" s="0" t="s">
        <v>189</v>
      </c>
      <c r="B119" s="0" t="n">
        <v>0.0470386110246182</v>
      </c>
    </row>
    <row r="120" customFormat="false" ht="15.8" hidden="false" customHeight="false" outlineLevel="0" collapsed="false">
      <c r="A120" s="0" t="s">
        <v>190</v>
      </c>
      <c r="B120" s="0" t="n">
        <v>0.287244379520416</v>
      </c>
    </row>
    <row r="121" customFormat="false" ht="15.8" hidden="false" customHeight="false" outlineLevel="0" collapsed="false">
      <c r="A121" s="0" t="s">
        <v>191</v>
      </c>
      <c r="B121" s="0" t="n">
        <v>0.0425049290060997</v>
      </c>
    </row>
    <row r="122" customFormat="false" ht="15.8" hidden="false" customHeight="false" outlineLevel="0" collapsed="false">
      <c r="A122" s="0" t="s">
        <v>192</v>
      </c>
      <c r="B122" s="0" t="n">
        <v>0.142171964049339</v>
      </c>
    </row>
    <row r="123" customFormat="false" ht="15.8" hidden="false" customHeight="false" outlineLevel="0" collapsed="false">
      <c r="A123" s="0" t="s">
        <v>193</v>
      </c>
      <c r="B123" s="0" t="n">
        <v>0.0469447076320648</v>
      </c>
    </row>
    <row r="124" customFormat="false" ht="15.8" hidden="false" customHeight="false" outlineLevel="0" collapsed="false">
      <c r="A124" s="0" t="s">
        <v>194</v>
      </c>
      <c r="B124" s="0" t="n">
        <v>0.832173645496368</v>
      </c>
    </row>
    <row r="125" customFormat="false" ht="15.8" hidden="false" customHeight="false" outlineLevel="0" collapsed="false">
      <c r="A125" s="0" t="s">
        <v>195</v>
      </c>
      <c r="B125" s="0" t="n">
        <v>0.172163933515549</v>
      </c>
    </row>
    <row r="126" customFormat="false" ht="15.8" hidden="false" customHeight="false" outlineLevel="0" collapsed="false">
      <c r="A126" s="0" t="s">
        <v>196</v>
      </c>
      <c r="B126" s="0" t="n">
        <v>0.184680193662643</v>
      </c>
    </row>
    <row r="127" customFormat="false" ht="15.8" hidden="false" customHeight="false" outlineLevel="0" collapsed="false">
      <c r="A127" s="0" t="s">
        <v>197</v>
      </c>
      <c r="B127" s="0" t="n">
        <v>0.205696910619736</v>
      </c>
    </row>
    <row r="128" customFormat="false" ht="15.8" hidden="false" customHeight="false" outlineLevel="0" collapsed="false">
      <c r="A128" s="0" t="s">
        <v>198</v>
      </c>
      <c r="B128" s="0" t="n">
        <v>0.0917586386203766</v>
      </c>
    </row>
    <row r="129" customFormat="false" ht="15.8" hidden="false" customHeight="false" outlineLevel="0" collapsed="false">
      <c r="A129" s="0" t="s">
        <v>199</v>
      </c>
      <c r="B129" s="0" t="n">
        <v>0.0470386110246182</v>
      </c>
    </row>
    <row r="130" customFormat="false" ht="15.8" hidden="false" customHeight="false" outlineLevel="0" collapsed="false">
      <c r="A130" s="0" t="s">
        <v>200</v>
      </c>
      <c r="B130" s="0" t="n">
        <v>0.0425049290060997</v>
      </c>
    </row>
    <row r="131" customFormat="false" ht="15.8" hidden="false" customHeight="false" outlineLevel="0" collapsed="false">
      <c r="A131" s="0" t="s">
        <v>201</v>
      </c>
      <c r="B131" s="0" t="n">
        <v>3.3367919921875</v>
      </c>
    </row>
    <row r="132" customFormat="false" ht="15.8" hidden="false" customHeight="false" outlineLevel="0" collapsed="false">
      <c r="A132" s="0" t="s">
        <v>202</v>
      </c>
      <c r="B132" s="0" t="n">
        <v>0.832173645496368</v>
      </c>
    </row>
    <row r="133" customFormat="false" ht="15.8" hidden="false" customHeight="false" outlineLevel="0" collapsed="false">
      <c r="A133" s="0" t="s">
        <v>203</v>
      </c>
      <c r="B133" s="0" t="n">
        <v>0.468339204788208</v>
      </c>
    </row>
    <row r="134" customFormat="false" ht="15.8" hidden="false" customHeight="false" outlineLevel="0" collapsed="false">
      <c r="A134" s="0" t="s">
        <v>204</v>
      </c>
      <c r="B134" s="0" t="n">
        <v>0.072113424539566</v>
      </c>
    </row>
    <row r="135" customFormat="false" ht="15.8" hidden="false" customHeight="false" outlineLevel="0" collapsed="false">
      <c r="A135" s="0" t="s">
        <v>205</v>
      </c>
      <c r="B135" s="0" t="n">
        <v>0.0316531881690025</v>
      </c>
    </row>
    <row r="136" customFormat="false" ht="15.8" hidden="false" customHeight="false" outlineLevel="0" collapsed="false">
      <c r="A136" s="0" t="s">
        <v>206</v>
      </c>
      <c r="B136" s="0" t="n">
        <v>0.0369374267756939</v>
      </c>
    </row>
    <row r="137" customFormat="false" ht="15.8" hidden="false" customHeight="false" outlineLevel="0" collapsed="false">
      <c r="A137" s="0" t="s">
        <v>207</v>
      </c>
      <c r="B137" s="0" t="n">
        <v>0.0797959789633751</v>
      </c>
    </row>
    <row r="138" customFormat="false" ht="15.8" hidden="false" customHeight="false" outlineLevel="0" collapsed="false">
      <c r="A138" s="0" t="s">
        <v>208</v>
      </c>
      <c r="B138" s="0" t="n">
        <v>0.453958183526993</v>
      </c>
    </row>
    <row r="139" customFormat="false" ht="15.8" hidden="false" customHeight="false" outlineLevel="0" collapsed="false">
      <c r="A139" s="0" t="s">
        <v>209</v>
      </c>
      <c r="B139" s="0" t="n">
        <v>0.822165191173553</v>
      </c>
    </row>
    <row r="140" customFormat="false" ht="15.8" hidden="false" customHeight="false" outlineLevel="0" collapsed="false">
      <c r="A140" s="0" t="s">
        <v>210</v>
      </c>
      <c r="B140" s="0" t="n">
        <v>0.694193780422211</v>
      </c>
    </row>
    <row r="141" customFormat="false" ht="15.8" hidden="false" customHeight="false" outlineLevel="0" collapsed="false">
      <c r="A141" s="0" t="s">
        <v>211</v>
      </c>
      <c r="B141" s="0" t="n">
        <v>0.648414492607117</v>
      </c>
    </row>
    <row r="142" customFormat="false" ht="15.8" hidden="false" customHeight="false" outlineLevel="0" collapsed="false">
      <c r="A142" s="0" t="s">
        <v>212</v>
      </c>
      <c r="B142" s="0" t="n">
        <v>0.404146730899811</v>
      </c>
    </row>
    <row r="143" customFormat="false" ht="15.8" hidden="false" customHeight="false" outlineLevel="0" collapsed="false">
      <c r="A143" s="0" t="s">
        <v>213</v>
      </c>
      <c r="B143" s="0" t="n">
        <v>0.503109395503998</v>
      </c>
    </row>
    <row r="144" customFormat="false" ht="15.8" hidden="false" customHeight="false" outlineLevel="0" collapsed="false">
      <c r="A144" s="0" t="s">
        <v>214</v>
      </c>
      <c r="B144" s="0" t="n">
        <v>0.870072245597839</v>
      </c>
    </row>
    <row r="145" customFormat="false" ht="15.8" hidden="false" customHeight="false" outlineLevel="0" collapsed="false">
      <c r="A145" s="0" t="s">
        <v>215</v>
      </c>
      <c r="B145" s="0" t="n">
        <v>0.219853088259697</v>
      </c>
    </row>
    <row r="146" customFormat="false" ht="15.8" hidden="false" customHeight="false" outlineLevel="0" collapsed="false">
      <c r="A146" s="0" t="s">
        <v>216</v>
      </c>
      <c r="B146" s="0" t="n">
        <v>0.225367143750191</v>
      </c>
    </row>
    <row r="147" customFormat="false" ht="15.8" hidden="false" customHeight="false" outlineLevel="0" collapsed="false">
      <c r="A147" s="0" t="s">
        <v>217</v>
      </c>
      <c r="B147" s="0" t="n">
        <v>0.606788575649262</v>
      </c>
    </row>
    <row r="148" customFormat="false" ht="15.8" hidden="false" customHeight="false" outlineLevel="0" collapsed="false">
      <c r="A148" s="0" t="s">
        <v>218</v>
      </c>
      <c r="B148" s="0" t="n">
        <v>1.55919706821442</v>
      </c>
    </row>
    <row r="149" customFormat="false" ht="15.8" hidden="false" customHeight="false" outlineLevel="0" collapsed="false">
      <c r="A149" s="0" t="s">
        <v>219</v>
      </c>
      <c r="B149" s="5" t="n">
        <v>0.0001</v>
      </c>
    </row>
    <row r="150" customFormat="false" ht="15.8" hidden="false" customHeight="false" outlineLevel="0" collapsed="false">
      <c r="A150" s="0" t="s">
        <v>220</v>
      </c>
      <c r="B150" s="0" t="n">
        <v>0.48443877696991</v>
      </c>
    </row>
    <row r="151" customFormat="false" ht="15.8" hidden="false" customHeight="false" outlineLevel="0" collapsed="false">
      <c r="A151" s="0" t="s">
        <v>221</v>
      </c>
      <c r="B151" s="0" t="n">
        <v>0.50582218170166</v>
      </c>
    </row>
    <row r="152" customFormat="false" ht="15.8" hidden="false" customHeight="false" outlineLevel="0" collapsed="false">
      <c r="A152" s="0" t="s">
        <v>222</v>
      </c>
      <c r="B152" s="0" t="n">
        <v>0.143269777297974</v>
      </c>
    </row>
    <row r="153" customFormat="false" ht="15.8" hidden="false" customHeight="false" outlineLevel="0" collapsed="false">
      <c r="A153" s="0" t="s">
        <v>223</v>
      </c>
      <c r="B153" s="0" t="n">
        <v>0.176288262009621</v>
      </c>
    </row>
    <row r="154" customFormat="false" ht="15.8" hidden="false" customHeight="false" outlineLevel="0" collapsed="false">
      <c r="A154" s="0" t="s">
        <v>224</v>
      </c>
      <c r="B154" s="0" t="n">
        <v>5.64735841751099</v>
      </c>
    </row>
    <row r="155" customFormat="false" ht="15.8" hidden="false" customHeight="false" outlineLevel="0" collapsed="false">
      <c r="A155" s="0" t="s">
        <v>225</v>
      </c>
      <c r="B155" s="0" t="n">
        <v>0.513840138912201</v>
      </c>
    </row>
    <row r="156" customFormat="false" ht="15.8" hidden="false" customHeight="false" outlineLevel="0" collapsed="false">
      <c r="A156" s="0" t="s">
        <v>226</v>
      </c>
      <c r="B156" s="0" t="n">
        <v>0.426584541797638</v>
      </c>
    </row>
    <row r="157" customFormat="false" ht="15.8" hidden="false" customHeight="false" outlineLevel="0" collapsed="false">
      <c r="A157" s="0" t="s">
        <v>227</v>
      </c>
      <c r="B157" s="0" t="n">
        <v>0.0267266854643822</v>
      </c>
    </row>
    <row r="158" customFormat="false" ht="15.8" hidden="false" customHeight="false" outlineLevel="0" collapsed="false">
      <c r="A158" s="0" t="s">
        <v>228</v>
      </c>
      <c r="B158" s="0" t="n">
        <v>0.086729571223259</v>
      </c>
    </row>
    <row r="159" customFormat="false" ht="15.8" hidden="false" customHeight="false" outlineLevel="0" collapsed="false">
      <c r="A159" s="0" t="s">
        <v>229</v>
      </c>
      <c r="B159" s="0" t="n">
        <v>0.141774222254753</v>
      </c>
    </row>
    <row r="160" customFormat="false" ht="15.8" hidden="false" customHeight="false" outlineLevel="0" collapsed="false">
      <c r="A160" s="0" t="s">
        <v>230</v>
      </c>
      <c r="B160" s="0" t="n">
        <v>0.196769922971725</v>
      </c>
    </row>
    <row r="161" customFormat="false" ht="15.8" hidden="false" customHeight="false" outlineLevel="0" collapsed="false">
      <c r="A161" s="0" t="s">
        <v>231</v>
      </c>
      <c r="B161" s="0" t="n">
        <v>0.0466637760400772</v>
      </c>
    </row>
    <row r="162" customFormat="false" ht="15.8" hidden="false" customHeight="false" outlineLevel="0" collapsed="false">
      <c r="A162" s="0" t="s">
        <v>232</v>
      </c>
      <c r="B162" s="0" t="n">
        <v>0.228928327560425</v>
      </c>
    </row>
    <row r="163" customFormat="false" ht="15.8" hidden="false" customHeight="false" outlineLevel="0" collapsed="false">
      <c r="A163" s="0" t="s">
        <v>233</v>
      </c>
      <c r="B163" s="0" t="n">
        <v>0.0415705926716328</v>
      </c>
    </row>
    <row r="164" customFormat="false" ht="15.8" hidden="false" customHeight="false" outlineLevel="0" collapsed="false">
      <c r="A164" s="0" t="s">
        <v>234</v>
      </c>
      <c r="B164" s="0" t="n">
        <v>0.144031330943108</v>
      </c>
    </row>
    <row r="165" customFormat="false" ht="15.8" hidden="false" customHeight="false" outlineLevel="0" collapsed="false">
      <c r="A165" s="0" t="s">
        <v>235</v>
      </c>
      <c r="B165" s="0" t="n">
        <v>0.168814554810524</v>
      </c>
    </row>
    <row r="166" customFormat="false" ht="15.8" hidden="false" customHeight="false" outlineLevel="0" collapsed="false">
      <c r="A166" s="0" t="s">
        <v>236</v>
      </c>
      <c r="B166" s="0" t="n">
        <v>0.144000247120857</v>
      </c>
    </row>
    <row r="167" customFormat="false" ht="15.8" hidden="false" customHeight="false" outlineLevel="0" collapsed="false">
      <c r="A167" s="0" t="s">
        <v>237</v>
      </c>
      <c r="B167" s="0" t="n">
        <v>0.62843668460846</v>
      </c>
    </row>
    <row r="168" customFormat="false" ht="15.8" hidden="false" customHeight="false" outlineLevel="0" collapsed="false">
      <c r="A168" s="0" t="s">
        <v>238</v>
      </c>
      <c r="B168" s="0" t="n">
        <v>0.211303427815437</v>
      </c>
    </row>
    <row r="169" customFormat="false" ht="15.8" hidden="false" customHeight="false" outlineLevel="0" collapsed="false">
      <c r="A169" s="0" t="s">
        <v>239</v>
      </c>
      <c r="B169" s="0" t="n">
        <v>0.19256429374218</v>
      </c>
    </row>
    <row r="170" customFormat="false" ht="15.8" hidden="false" customHeight="false" outlineLevel="0" collapsed="false">
      <c r="A170" s="0" t="s">
        <v>240</v>
      </c>
      <c r="B170" s="0" t="n">
        <v>1.30764293670654</v>
      </c>
    </row>
    <row r="171" customFormat="false" ht="15.8" hidden="false" customHeight="false" outlineLevel="0" collapsed="false">
      <c r="A171" s="0" t="s">
        <v>241</v>
      </c>
      <c r="B171" s="0" t="n">
        <v>0.47475478053093</v>
      </c>
    </row>
    <row r="172" customFormat="false" ht="15.8" hidden="false" customHeight="false" outlineLevel="0" collapsed="false">
      <c r="A172" s="0" t="s">
        <v>242</v>
      </c>
      <c r="B172" s="0" t="n">
        <v>0.114963784813881</v>
      </c>
    </row>
    <row r="173" customFormat="false" ht="15.8" hidden="false" customHeight="false" outlineLevel="0" collapsed="false">
      <c r="A173" s="0" t="s">
        <v>243</v>
      </c>
      <c r="B173" s="0" t="n">
        <v>0.141845002770424</v>
      </c>
    </row>
    <row r="174" customFormat="false" ht="15.8" hidden="false" customHeight="false" outlineLevel="0" collapsed="false">
      <c r="A174" s="0" t="s">
        <v>244</v>
      </c>
      <c r="B174" s="0" t="n">
        <v>0.0425049290060997</v>
      </c>
    </row>
    <row r="175" customFormat="false" ht="15.8" hidden="false" customHeight="false" outlineLevel="0" collapsed="false">
      <c r="A175" s="0" t="s">
        <v>245</v>
      </c>
      <c r="B175" s="0" t="n">
        <v>0.159507572650909</v>
      </c>
    </row>
    <row r="176" customFormat="false" ht="15.8" hidden="false" customHeight="false" outlineLevel="0" collapsed="false">
      <c r="A176" s="0" t="s">
        <v>246</v>
      </c>
      <c r="B176" s="0" t="n">
        <v>0.104260742664337</v>
      </c>
    </row>
    <row r="177" customFormat="false" ht="15.8" hidden="false" customHeight="false" outlineLevel="0" collapsed="false">
      <c r="A177" s="0" t="s">
        <v>247</v>
      </c>
      <c r="B177" s="0" t="n">
        <v>0.145827203989029</v>
      </c>
    </row>
    <row r="178" customFormat="false" ht="15.8" hidden="false" customHeight="false" outlineLevel="0" collapsed="false">
      <c r="A178" s="0" t="s">
        <v>248</v>
      </c>
      <c r="B178" s="0" t="n">
        <v>0.0287258680909872</v>
      </c>
    </row>
    <row r="179" customFormat="false" ht="15.8" hidden="false" customHeight="false" outlineLevel="0" collapsed="false">
      <c r="A179" s="0" t="s">
        <v>249</v>
      </c>
      <c r="B179" s="0" t="n">
        <v>0.170752078294754</v>
      </c>
    </row>
    <row r="180" customFormat="false" ht="15.8" hidden="false" customHeight="false" outlineLevel="0" collapsed="false">
      <c r="A180" s="0" t="s">
        <v>250</v>
      </c>
      <c r="B180" s="0" t="n">
        <v>0.159507572650909</v>
      </c>
    </row>
    <row r="181" customFormat="false" ht="15.8" hidden="false" customHeight="false" outlineLevel="0" collapsed="false">
      <c r="A181" s="0" t="s">
        <v>251</v>
      </c>
      <c r="B181" s="0" t="n">
        <v>0.129441484808922</v>
      </c>
    </row>
    <row r="182" customFormat="false" ht="15.8" hidden="false" customHeight="false" outlineLevel="0" collapsed="false">
      <c r="A182" s="0" t="s">
        <v>252</v>
      </c>
      <c r="B182" s="0" t="n">
        <v>0.523039638996124</v>
      </c>
    </row>
    <row r="183" customFormat="false" ht="15.8" hidden="false" customHeight="false" outlineLevel="0" collapsed="false">
      <c r="A183" s="0" t="s">
        <v>253</v>
      </c>
      <c r="B183" s="0" t="n">
        <v>0.371601670980453</v>
      </c>
    </row>
    <row r="184" customFormat="false" ht="15.8" hidden="false" customHeight="false" outlineLevel="0" collapsed="false">
      <c r="A184" s="0" t="s">
        <v>254</v>
      </c>
      <c r="B184" s="0" t="n">
        <v>0.114196710288525</v>
      </c>
    </row>
    <row r="185" customFormat="false" ht="15.8" hidden="false" customHeight="false" outlineLevel="0" collapsed="false">
      <c r="A185" s="0" t="s">
        <v>255</v>
      </c>
      <c r="B185" s="0" t="n">
        <v>0.518174111843109</v>
      </c>
    </row>
    <row r="186" customFormat="false" ht="15.8" hidden="false" customHeight="false" outlineLevel="0" collapsed="false">
      <c r="A186" s="0" t="s">
        <v>256</v>
      </c>
      <c r="B186" s="0" t="n">
        <v>0.976029574871063</v>
      </c>
    </row>
    <row r="187" customFormat="false" ht="15.8" hidden="false" customHeight="false" outlineLevel="0" collapsed="false">
      <c r="A187" s="0" t="s">
        <v>257</v>
      </c>
      <c r="B187" s="0" t="n">
        <v>0.187727257609367</v>
      </c>
    </row>
    <row r="188" customFormat="false" ht="15.8" hidden="false" customHeight="false" outlineLevel="0" collapsed="false">
      <c r="A188" s="0" t="s">
        <v>258</v>
      </c>
      <c r="B188" s="0" t="n">
        <v>0.92890465259552</v>
      </c>
    </row>
    <row r="189" customFormat="false" ht="15.8" hidden="false" customHeight="false" outlineLevel="0" collapsed="false">
      <c r="A189" s="0" t="s">
        <v>259</v>
      </c>
      <c r="B189" s="0" t="n">
        <v>0.31955286860466</v>
      </c>
    </row>
    <row r="190" customFormat="false" ht="15.8" hidden="false" customHeight="false" outlineLevel="0" collapsed="false">
      <c r="A190" s="0" t="s">
        <v>260</v>
      </c>
      <c r="B190" s="0" t="n">
        <v>0.23901829123497</v>
      </c>
    </row>
    <row r="191" customFormat="false" ht="15.8" hidden="false" customHeight="false" outlineLevel="0" collapsed="false">
      <c r="A191" s="0" t="s">
        <v>261</v>
      </c>
      <c r="B191" s="0" t="n">
        <v>0.129355445504189</v>
      </c>
    </row>
    <row r="192" customFormat="false" ht="15.8" hidden="false" customHeight="false" outlineLevel="0" collapsed="false">
      <c r="A192" s="0" t="s">
        <v>262</v>
      </c>
      <c r="B192" s="0" t="n">
        <v>0.546150147914887</v>
      </c>
    </row>
    <row r="193" customFormat="false" ht="15.8" hidden="false" customHeight="false" outlineLevel="0" collapsed="false">
      <c r="A193" s="0" t="s">
        <v>263</v>
      </c>
      <c r="B193" s="0" t="n">
        <v>0.187727257609367</v>
      </c>
    </row>
    <row r="194" customFormat="false" ht="15.8" hidden="false" customHeight="false" outlineLevel="0" collapsed="false">
      <c r="A194" s="0" t="s">
        <v>264</v>
      </c>
      <c r="B194" s="0" t="n">
        <v>0.23901829123497</v>
      </c>
    </row>
    <row r="195" customFormat="false" ht="15.8" hidden="false" customHeight="false" outlineLevel="0" collapsed="false">
      <c r="A195" s="0" t="s">
        <v>265</v>
      </c>
      <c r="B195" s="0" t="n">
        <v>0.199608206748962</v>
      </c>
    </row>
    <row r="196" customFormat="false" ht="15.8" hidden="false" customHeight="false" outlineLevel="0" collapsed="false">
      <c r="A196" s="0" t="s">
        <v>266</v>
      </c>
      <c r="B196" s="0" t="n">
        <v>0.121695749461651</v>
      </c>
    </row>
    <row r="197" customFormat="false" ht="15.8" hidden="false" customHeight="false" outlineLevel="0" collapsed="false">
      <c r="A197" s="0" t="s">
        <v>267</v>
      </c>
      <c r="B197" s="0" t="n">
        <v>0.0190448276698589</v>
      </c>
    </row>
    <row r="198" customFormat="false" ht="15.8" hidden="false" customHeight="false" outlineLevel="0" collapsed="false">
      <c r="A198" s="0" t="s">
        <v>268</v>
      </c>
      <c r="B198" s="0" t="n">
        <v>0.0141571769490838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Roman,Normal"&amp;12ffffff&amp;A</oddHeader>
    <oddFooter>&amp;C&amp;"Times New Roman,Normal"&amp;12ffffffPage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1" sqref="B149 B1"/>
    </sheetView>
  </sheetViews>
  <sheetFormatPr defaultColWidth="7.96484375" defaultRowHeight="15.8" zeroHeight="false" outlineLevelRow="0" outlineLevelCol="0"/>
  <cols>
    <col collapsed="false" customWidth="true" hidden="false" outlineLevel="0" max="1" min="1" style="0" width="14.91"/>
    <col collapsed="false" customWidth="true" hidden="false" outlineLevel="0" max="7" min="7" style="0" width="9.47"/>
  </cols>
  <sheetData>
    <row r="1" customFormat="false" ht="15.8" hidden="false" customHeight="false" outlineLevel="0" collapsed="false">
      <c r="A1" s="0" t="s">
        <v>0</v>
      </c>
      <c r="B1" s="0" t="n">
        <v>367</v>
      </c>
      <c r="D1" s="27" t="s">
        <v>464</v>
      </c>
      <c r="E1" s="28" t="n">
        <v>1828</v>
      </c>
      <c r="G1" s="0" t="n">
        <v>1828</v>
      </c>
      <c r="H1" s="0" t="n">
        <f aca="false">G1*0.11</f>
        <v>201.08</v>
      </c>
      <c r="I1" s="0" t="s">
        <v>847</v>
      </c>
    </row>
    <row r="2" customFormat="false" ht="15.8" hidden="false" customHeight="false" outlineLevel="0" collapsed="false">
      <c r="A2" s="0" t="s">
        <v>1</v>
      </c>
      <c r="B2" s="0" t="n">
        <v>865</v>
      </c>
      <c r="D2" s="27" t="s">
        <v>433</v>
      </c>
      <c r="E2" s="28" t="n">
        <v>1730</v>
      </c>
      <c r="G2" s="0" t="n">
        <v>1730</v>
      </c>
      <c r="H2" s="0" t="n">
        <f aca="false">G2*0.11</f>
        <v>190.3</v>
      </c>
    </row>
    <row r="3" customFormat="false" ht="15.8" hidden="false" customHeight="false" outlineLevel="0" collapsed="false">
      <c r="A3" s="0" t="s">
        <v>2</v>
      </c>
      <c r="B3" s="0" t="n">
        <v>316</v>
      </c>
      <c r="D3" s="0" t="s">
        <v>2</v>
      </c>
      <c r="E3" s="0" t="n">
        <v>316</v>
      </c>
      <c r="G3" s="0" t="n">
        <v>316</v>
      </c>
      <c r="H3" s="0" t="n">
        <f aca="false">G3*0.11</f>
        <v>34.76</v>
      </c>
    </row>
    <row r="4" customFormat="false" ht="15.8" hidden="false" customHeight="false" outlineLevel="0" collapsed="false">
      <c r="A4" s="0" t="s">
        <v>3</v>
      </c>
      <c r="B4" s="0" t="n">
        <v>1782</v>
      </c>
      <c r="D4" s="27" t="s">
        <v>848</v>
      </c>
      <c r="E4" s="28" t="n">
        <v>1782</v>
      </c>
      <c r="G4" s="0" t="n">
        <v>1782</v>
      </c>
      <c r="H4" s="0" t="n">
        <f aca="false">G4*0.11</f>
        <v>196.02</v>
      </c>
    </row>
    <row r="5" customFormat="false" ht="15.8" hidden="false" customHeight="false" outlineLevel="0" collapsed="false">
      <c r="A5" s="0" t="s">
        <v>4</v>
      </c>
      <c r="B5" s="0" t="n">
        <f aca="false">359*2</f>
        <v>718</v>
      </c>
      <c r="D5" s="27" t="s">
        <v>399</v>
      </c>
      <c r="E5" s="28" t="n">
        <v>718</v>
      </c>
      <c r="G5" s="0" t="n">
        <v>718</v>
      </c>
      <c r="H5" s="0" t="n">
        <f aca="false">G5*0.11</f>
        <v>78.98</v>
      </c>
    </row>
    <row r="6" customFormat="false" ht="15.8" hidden="false" customHeight="false" outlineLevel="0" collapsed="false">
      <c r="A6" s="0" t="s">
        <v>5</v>
      </c>
      <c r="B6" s="3" t="n">
        <v>4893</v>
      </c>
      <c r="D6" s="27" t="s">
        <v>476</v>
      </c>
      <c r="E6" s="28" t="n">
        <v>4893</v>
      </c>
      <c r="G6" s="0" t="n">
        <v>4893</v>
      </c>
      <c r="H6" s="0" t="n">
        <f aca="false">G6*0.11</f>
        <v>538.23</v>
      </c>
    </row>
    <row r="7" customFormat="false" ht="15.8" hidden="false" customHeight="false" outlineLevel="0" collapsed="false">
      <c r="A7" s="1" t="s">
        <v>6</v>
      </c>
      <c r="B7" s="1" t="n">
        <v>200000</v>
      </c>
      <c r="D7" s="27" t="s">
        <v>491</v>
      </c>
      <c r="E7" s="28" t="n">
        <v>0</v>
      </c>
      <c r="G7" s="0" t="n">
        <v>200000</v>
      </c>
      <c r="H7" s="0" t="n">
        <f aca="false">G7*0.11</f>
        <v>22000</v>
      </c>
    </row>
    <row r="8" customFormat="false" ht="15.8" hidden="false" customHeight="false" outlineLevel="0" collapsed="false">
      <c r="A8" s="0" t="s">
        <v>7</v>
      </c>
      <c r="B8" s="18" t="n">
        <v>2562</v>
      </c>
      <c r="D8" s="27" t="s">
        <v>431</v>
      </c>
      <c r="E8" s="28" t="n">
        <v>2562</v>
      </c>
      <c r="G8" s="0" t="n">
        <v>2562</v>
      </c>
      <c r="H8" s="0" t="n">
        <f aca="false">G8*0.11</f>
        <v>281.82</v>
      </c>
    </row>
    <row r="9" customFormat="false" ht="15.8" hidden="false" customHeight="false" outlineLevel="0" collapsed="false">
      <c r="A9" s="0" t="s">
        <v>8</v>
      </c>
      <c r="B9" s="3" t="n">
        <v>901</v>
      </c>
      <c r="D9" s="27" t="s">
        <v>472</v>
      </c>
      <c r="E9" s="28" t="n">
        <v>967</v>
      </c>
      <c r="G9" s="0" t="n">
        <v>967</v>
      </c>
      <c r="H9" s="0" t="n">
        <f aca="false">G9*0.11</f>
        <v>106.37</v>
      </c>
    </row>
    <row r="10" customFormat="false" ht="15.8" hidden="false" customHeight="false" outlineLevel="0" collapsed="false">
      <c r="A10" s="0" t="s">
        <v>9</v>
      </c>
      <c r="B10" s="0" t="n">
        <f aca="false">3*213</f>
        <v>639</v>
      </c>
      <c r="D10" s="0" t="s">
        <v>9</v>
      </c>
      <c r="E10" s="0" t="n">
        <f aca="false">3*213</f>
        <v>639</v>
      </c>
      <c r="G10" s="0" t="n">
        <f aca="false">3*213</f>
        <v>639</v>
      </c>
      <c r="H10" s="0" t="n">
        <f aca="false">G10*0.11</f>
        <v>70.29</v>
      </c>
    </row>
    <row r="11" customFormat="false" ht="15.8" hidden="false" customHeight="false" outlineLevel="0" collapsed="false">
      <c r="A11" s="0" t="s">
        <v>10</v>
      </c>
      <c r="B11" s="0" t="n">
        <v>603</v>
      </c>
      <c r="D11" s="0" t="s">
        <v>10</v>
      </c>
      <c r="E11" s="0" t="n">
        <v>603</v>
      </c>
      <c r="G11" s="0" t="n">
        <v>603</v>
      </c>
      <c r="H11" s="0" t="n">
        <f aca="false">G11*0.11</f>
        <v>66.33</v>
      </c>
    </row>
    <row r="12" customFormat="false" ht="15.8" hidden="false" customHeight="false" outlineLevel="0" collapsed="false">
      <c r="A12" s="1" t="s">
        <v>11</v>
      </c>
      <c r="B12" s="39" t="n">
        <v>188</v>
      </c>
      <c r="D12" s="0" t="s">
        <v>11</v>
      </c>
      <c r="E12" s="28" t="n">
        <v>1098</v>
      </c>
      <c r="G12" s="0" t="n">
        <v>1098</v>
      </c>
      <c r="H12" s="0" t="n">
        <f aca="false">G12*0.11</f>
        <v>120.78</v>
      </c>
    </row>
    <row r="13" customFormat="false" ht="15.8" hidden="false" customHeight="false" outlineLevel="0" collapsed="false">
      <c r="A13" s="1" t="s">
        <v>12</v>
      </c>
      <c r="B13" s="1" t="n">
        <v>1</v>
      </c>
      <c r="D13" s="27" t="s">
        <v>503</v>
      </c>
      <c r="E13" s="28" t="n">
        <v>924</v>
      </c>
      <c r="G13" s="0" t="n">
        <v>1</v>
      </c>
      <c r="H13" s="0" t="n">
        <f aca="false">G13*0.11</f>
        <v>0.11</v>
      </c>
    </row>
    <row r="14" customFormat="false" ht="15.8" hidden="false" customHeight="false" outlineLevel="0" collapsed="false">
      <c r="A14" s="0" t="s">
        <v>13</v>
      </c>
      <c r="B14" s="0" t="n">
        <v>1</v>
      </c>
      <c r="D14" s="0" t="s">
        <v>13</v>
      </c>
      <c r="E14" s="0" t="n">
        <v>0</v>
      </c>
      <c r="G14" s="0" t="n">
        <v>1</v>
      </c>
      <c r="H14" s="0" t="n">
        <f aca="false">G14*0.11</f>
        <v>0.11</v>
      </c>
    </row>
    <row r="15" customFormat="false" ht="15.8" hidden="false" customHeight="false" outlineLevel="0" collapsed="false">
      <c r="A15" s="0" t="s">
        <v>14</v>
      </c>
      <c r="B15" s="0" t="n">
        <v>1425</v>
      </c>
      <c r="D15" s="27" t="s">
        <v>501</v>
      </c>
      <c r="E15" s="28" t="n">
        <v>1425</v>
      </c>
      <c r="G15" s="0" t="n">
        <v>1425</v>
      </c>
      <c r="H15" s="0" t="n">
        <f aca="false">G15*0.11</f>
        <v>156.75</v>
      </c>
    </row>
    <row r="16" customFormat="false" ht="15.8" hidden="false" customHeight="false" outlineLevel="0" collapsed="false">
      <c r="A16" s="0" t="s">
        <v>16</v>
      </c>
      <c r="B16" s="18" t="n">
        <v>551</v>
      </c>
      <c r="D16" s="27" t="s">
        <v>498</v>
      </c>
      <c r="E16" s="28" t="n">
        <v>551</v>
      </c>
      <c r="G16" s="0" t="n">
        <v>551</v>
      </c>
      <c r="H16" s="0" t="n">
        <f aca="false">G16*0.11</f>
        <v>60.61</v>
      </c>
    </row>
    <row r="17" customFormat="false" ht="15.8" hidden="false" customHeight="false" outlineLevel="0" collapsed="false">
      <c r="A17" s="0" t="s">
        <v>17</v>
      </c>
      <c r="B17" s="0" t="n">
        <v>1</v>
      </c>
      <c r="D17" s="27" t="s">
        <v>506</v>
      </c>
      <c r="E17" s="28" t="n">
        <v>0</v>
      </c>
      <c r="G17" s="0" t="n">
        <v>1</v>
      </c>
      <c r="H17" s="0" t="n">
        <f aca="false">G17*0.11</f>
        <v>0.11</v>
      </c>
    </row>
    <row r="18" customFormat="false" ht="15.8" hidden="false" customHeight="false" outlineLevel="0" collapsed="false">
      <c r="A18" s="0" t="s">
        <v>19</v>
      </c>
      <c r="B18" s="0" t="n">
        <v>849</v>
      </c>
      <c r="D18" s="27" t="s">
        <v>516</v>
      </c>
      <c r="E18" s="28" t="n">
        <v>908</v>
      </c>
      <c r="G18" s="0" t="n">
        <v>908</v>
      </c>
      <c r="H18" s="0" t="n">
        <f aca="false">G18*0.11</f>
        <v>99.88</v>
      </c>
    </row>
    <row r="19" customFormat="false" ht="15.8" hidden="false" customHeight="false" outlineLevel="0" collapsed="false">
      <c r="A19" s="0" t="s">
        <v>20</v>
      </c>
      <c r="B19" s="0" t="n">
        <f aca="false">332*4</f>
        <v>1328</v>
      </c>
      <c r="D19" s="27" t="s">
        <v>397</v>
      </c>
      <c r="E19" s="28" t="n">
        <v>1328</v>
      </c>
      <c r="G19" s="0" t="n">
        <v>1328</v>
      </c>
      <c r="H19" s="0" t="n">
        <f aca="false">G19*0.11</f>
        <v>146.08</v>
      </c>
    </row>
    <row r="20" customFormat="false" ht="15.8" hidden="false" customHeight="false" outlineLevel="0" collapsed="false">
      <c r="A20" s="0" t="s">
        <v>21</v>
      </c>
      <c r="B20" s="0" t="n">
        <v>1096</v>
      </c>
      <c r="D20" s="27" t="s">
        <v>443</v>
      </c>
      <c r="E20" s="28" t="n">
        <v>1096</v>
      </c>
      <c r="G20" s="0" t="n">
        <v>1096</v>
      </c>
      <c r="H20" s="0" t="n">
        <f aca="false">G20*0.11</f>
        <v>120.56</v>
      </c>
    </row>
    <row r="21" customFormat="false" ht="15.8" hidden="false" customHeight="false" outlineLevel="0" collapsed="false">
      <c r="A21" s="0" t="s">
        <v>22</v>
      </c>
      <c r="B21" s="0" t="n">
        <v>1868</v>
      </c>
      <c r="D21" s="27" t="s">
        <v>445</v>
      </c>
      <c r="E21" s="28" t="n">
        <v>1868</v>
      </c>
      <c r="G21" s="0" t="n">
        <v>1868</v>
      </c>
      <c r="H21" s="0" t="n">
        <f aca="false">G21*0.11</f>
        <v>205.48</v>
      </c>
    </row>
    <row r="22" customFormat="false" ht="15.8" hidden="false" customHeight="false" outlineLevel="0" collapsed="false">
      <c r="A22" s="0" t="s">
        <v>23</v>
      </c>
      <c r="B22" s="0" t="n">
        <v>1824</v>
      </c>
      <c r="D22" s="27" t="s">
        <v>403</v>
      </c>
      <c r="E22" s="28" t="n">
        <v>1324</v>
      </c>
      <c r="G22" s="0" t="n">
        <v>1324</v>
      </c>
      <c r="H22" s="0" t="n">
        <f aca="false">G22*0.11</f>
        <v>145.64</v>
      </c>
    </row>
    <row r="23" customFormat="false" ht="15.8" hidden="false" customHeight="false" outlineLevel="0" collapsed="false">
      <c r="A23" s="0" t="s">
        <v>24</v>
      </c>
      <c r="B23" s="40" t="n">
        <v>2682</v>
      </c>
      <c r="D23" s="27" t="s">
        <v>24</v>
      </c>
      <c r="E23" s="28" t="n">
        <v>2682</v>
      </c>
      <c r="G23" s="0" t="n">
        <v>2682</v>
      </c>
      <c r="H23" s="0" t="n">
        <f aca="false">G23*0.11</f>
        <v>295.02</v>
      </c>
    </row>
    <row r="24" customFormat="false" ht="15.8" hidden="false" customHeight="false" outlineLevel="0" collapsed="false">
      <c r="A24" s="0" t="s">
        <v>25</v>
      </c>
      <c r="B24" s="0" t="n">
        <v>331</v>
      </c>
      <c r="D24" s="27" t="s">
        <v>415</v>
      </c>
      <c r="E24" s="28" t="n">
        <v>331</v>
      </c>
      <c r="G24" s="0" t="n">
        <v>331</v>
      </c>
      <c r="H24" s="0" t="n">
        <f aca="false">G24*0.11</f>
        <v>36.41</v>
      </c>
    </row>
    <row r="25" customFormat="false" ht="15.8" hidden="false" customHeight="false" outlineLevel="0" collapsed="false">
      <c r="A25" s="0" t="s">
        <v>26</v>
      </c>
      <c r="B25" s="40" t="n">
        <v>5628</v>
      </c>
      <c r="D25" s="27" t="s">
        <v>26</v>
      </c>
      <c r="E25" s="28" t="n">
        <v>5628</v>
      </c>
      <c r="G25" s="0" t="n">
        <v>5628</v>
      </c>
      <c r="H25" s="0" t="n">
        <f aca="false">G25*0.11</f>
        <v>619.08</v>
      </c>
    </row>
    <row r="26" customFormat="false" ht="15.8" hidden="false" customHeight="false" outlineLevel="0" collapsed="false">
      <c r="A26" s="0" t="s">
        <v>27</v>
      </c>
      <c r="B26" s="40" t="n">
        <v>7956</v>
      </c>
      <c r="D26" s="27" t="s">
        <v>27</v>
      </c>
      <c r="E26" s="28" t="n">
        <v>7956</v>
      </c>
      <c r="G26" s="0" t="n">
        <v>7956</v>
      </c>
      <c r="H26" s="0" t="n">
        <f aca="false">G26*0.11</f>
        <v>875.16</v>
      </c>
    </row>
    <row r="27" customFormat="false" ht="15.8" hidden="false" customHeight="false" outlineLevel="0" collapsed="false">
      <c r="A27" s="0" t="s">
        <v>28</v>
      </c>
      <c r="B27" s="0" t="n">
        <v>832</v>
      </c>
      <c r="D27" s="27" t="s">
        <v>435</v>
      </c>
      <c r="E27" s="28" t="n">
        <v>832</v>
      </c>
      <c r="G27" s="0" t="n">
        <v>832</v>
      </c>
      <c r="H27" s="0" t="n">
        <f aca="false">G27*0.11</f>
        <v>91.52</v>
      </c>
    </row>
    <row r="28" customFormat="false" ht="15.8" hidden="false" customHeight="false" outlineLevel="0" collapsed="false">
      <c r="A28" s="0" t="s">
        <v>29</v>
      </c>
      <c r="B28" s="28" t="n">
        <v>1736</v>
      </c>
      <c r="D28" s="27" t="s">
        <v>29</v>
      </c>
      <c r="E28" s="28" t="n">
        <v>1736</v>
      </c>
      <c r="G28" s="0" t="n">
        <v>1736</v>
      </c>
      <c r="H28" s="0" t="n">
        <f aca="false">G28*0.11</f>
        <v>190.96</v>
      </c>
    </row>
    <row r="29" customFormat="false" ht="15.8" hidden="false" customHeight="false" outlineLevel="0" collapsed="false">
      <c r="A29" s="0" t="s">
        <v>30</v>
      </c>
      <c r="B29" s="0" t="n">
        <v>21864</v>
      </c>
      <c r="D29" s="27" t="s">
        <v>437</v>
      </c>
      <c r="E29" s="28" t="n">
        <v>21864</v>
      </c>
      <c r="G29" s="0" t="n">
        <v>21864</v>
      </c>
      <c r="H29" s="0" t="n">
        <f aca="false">G29*0.11</f>
        <v>2405.04</v>
      </c>
    </row>
    <row r="30" customFormat="false" ht="15.8" hidden="false" customHeight="false" outlineLevel="0" collapsed="false">
      <c r="A30" s="1" t="s">
        <v>31</v>
      </c>
      <c r="B30" s="1" t="n">
        <v>329</v>
      </c>
      <c r="D30" s="27" t="s">
        <v>459</v>
      </c>
      <c r="E30" s="28" t="n">
        <v>1316</v>
      </c>
      <c r="G30" s="0" t="n">
        <v>1316</v>
      </c>
      <c r="H30" s="0" t="n">
        <f aca="false">G30*0.11</f>
        <v>144.76</v>
      </c>
    </row>
    <row r="31" customFormat="false" ht="15.8" hidden="false" customHeight="false" outlineLevel="0" collapsed="false">
      <c r="A31" s="0" t="s">
        <v>32</v>
      </c>
      <c r="B31" s="28" t="n">
        <v>533</v>
      </c>
      <c r="D31" s="27" t="s">
        <v>32</v>
      </c>
      <c r="E31" s="28" t="n">
        <v>533</v>
      </c>
      <c r="G31" s="0" t="n">
        <v>533</v>
      </c>
      <c r="H31" s="0" t="n">
        <f aca="false">G31*0.11</f>
        <v>58.63</v>
      </c>
    </row>
    <row r="32" customFormat="false" ht="15.8" hidden="false" customHeight="false" outlineLevel="0" collapsed="false">
      <c r="A32" s="0" t="s">
        <v>33</v>
      </c>
      <c r="B32" s="0" t="n">
        <v>624</v>
      </c>
      <c r="D32" s="27" t="s">
        <v>447</v>
      </c>
      <c r="E32" s="28" t="n">
        <v>624</v>
      </c>
      <c r="G32" s="0" t="n">
        <v>624</v>
      </c>
      <c r="H32" s="0" t="n">
        <f aca="false">G32*0.11</f>
        <v>68.64</v>
      </c>
    </row>
    <row r="33" customFormat="false" ht="15.8" hidden="false" customHeight="false" outlineLevel="0" collapsed="false">
      <c r="A33" s="0" t="s">
        <v>34</v>
      </c>
      <c r="B33" s="0" t="n">
        <v>4500</v>
      </c>
      <c r="D33" s="27" t="s">
        <v>451</v>
      </c>
      <c r="E33" s="28" t="n">
        <v>4500</v>
      </c>
      <c r="G33" s="0" t="n">
        <v>4500</v>
      </c>
      <c r="H33" s="0" t="n">
        <f aca="false">G33*0.11</f>
        <v>495</v>
      </c>
    </row>
    <row r="34" customFormat="false" ht="15.8" hidden="false" customHeight="false" outlineLevel="0" collapsed="false">
      <c r="A34" s="0" t="s">
        <v>35</v>
      </c>
      <c r="B34" s="0" t="n">
        <v>3728</v>
      </c>
      <c r="D34" s="27" t="s">
        <v>478</v>
      </c>
      <c r="E34" s="28" t="n">
        <v>3728</v>
      </c>
      <c r="G34" s="0" t="n">
        <v>3728</v>
      </c>
      <c r="H34" s="0" t="n">
        <f aca="false">G34*0.11</f>
        <v>410.08</v>
      </c>
    </row>
    <row r="35" customFormat="false" ht="15.8" hidden="false" customHeight="false" outlineLevel="0" collapsed="false">
      <c r="A35" s="0" t="s">
        <v>36</v>
      </c>
      <c r="B35" s="3" t="n">
        <v>4878</v>
      </c>
      <c r="D35" s="27" t="s">
        <v>469</v>
      </c>
      <c r="E35" s="28" t="n">
        <v>4878</v>
      </c>
      <c r="G35" s="0" t="n">
        <v>4878</v>
      </c>
      <c r="H35" s="0" t="n">
        <f aca="false">G35*0.11</f>
        <v>536.58</v>
      </c>
    </row>
    <row r="36" customFormat="false" ht="15.8" hidden="false" customHeight="false" outlineLevel="0" collapsed="false">
      <c r="A36" s="0" t="s">
        <v>37</v>
      </c>
      <c r="B36" s="0" t="n">
        <v>42096</v>
      </c>
      <c r="D36" s="27" t="s">
        <v>457</v>
      </c>
      <c r="E36" s="28" t="n">
        <v>42096</v>
      </c>
      <c r="G36" s="0" t="n">
        <v>42096</v>
      </c>
      <c r="H36" s="0" t="n">
        <f aca="false">G36*0.11</f>
        <v>4630.56</v>
      </c>
    </row>
    <row r="37" customFormat="false" ht="15.8" hidden="false" customHeight="false" outlineLevel="0" collapsed="false">
      <c r="A37" s="0" t="s">
        <v>38</v>
      </c>
      <c r="B37" s="0" t="n">
        <f aca="false">320*4</f>
        <v>1280</v>
      </c>
      <c r="D37" s="27" t="s">
        <v>395</v>
      </c>
      <c r="E37" s="28" t="n">
        <v>1280</v>
      </c>
      <c r="G37" s="0" t="n">
        <v>1280</v>
      </c>
      <c r="H37" s="0" t="n">
        <f aca="false">G37*0.11</f>
        <v>140.8</v>
      </c>
    </row>
    <row r="38" customFormat="false" ht="15.8" hidden="false" customHeight="false" outlineLevel="0" collapsed="false">
      <c r="A38" s="0" t="s">
        <v>39</v>
      </c>
      <c r="B38" s="0" t="n">
        <f aca="false">2*760</f>
        <v>1520</v>
      </c>
      <c r="D38" s="27" t="s">
        <v>455</v>
      </c>
      <c r="E38" s="28" t="n">
        <v>1520</v>
      </c>
      <c r="G38" s="0" t="n">
        <v>1520</v>
      </c>
      <c r="H38" s="0" t="n">
        <f aca="false">G38*0.11</f>
        <v>167.2</v>
      </c>
    </row>
    <row r="39" customFormat="false" ht="15.8" hidden="false" customHeight="false" outlineLevel="0" collapsed="false">
      <c r="A39" s="0" t="s">
        <v>40</v>
      </c>
      <c r="B39" s="0" t="n">
        <f aca="false">2*468</f>
        <v>936</v>
      </c>
      <c r="D39" s="27" t="s">
        <v>417</v>
      </c>
      <c r="E39" s="28" t="n">
        <v>936</v>
      </c>
      <c r="G39" s="0" t="n">
        <v>936</v>
      </c>
      <c r="H39" s="0" t="n">
        <f aca="false">G39*0.11</f>
        <v>102.96</v>
      </c>
    </row>
    <row r="40" customFormat="false" ht="15.8" hidden="false" customHeight="false" outlineLevel="0" collapsed="false">
      <c r="A40" s="0" t="s">
        <v>41</v>
      </c>
      <c r="B40" s="0" t="n">
        <f aca="false">432*2</f>
        <v>864</v>
      </c>
      <c r="D40" s="27" t="s">
        <v>409</v>
      </c>
      <c r="E40" s="28" t="n">
        <v>864</v>
      </c>
      <c r="G40" s="0" t="n">
        <v>864</v>
      </c>
      <c r="H40" s="0" t="n">
        <f aca="false">G40*0.11</f>
        <v>95.04</v>
      </c>
    </row>
    <row r="41" customFormat="false" ht="15.8" hidden="false" customHeight="false" outlineLevel="0" collapsed="false">
      <c r="A41" s="0" t="s">
        <v>42</v>
      </c>
      <c r="B41" s="0" t="n">
        <v>549</v>
      </c>
      <c r="D41" s="27" t="s">
        <v>393</v>
      </c>
      <c r="E41" s="28" t="n">
        <v>1098</v>
      </c>
      <c r="G41" s="0" t="n">
        <v>1098</v>
      </c>
      <c r="H41" s="0" t="n">
        <f aca="false">G41*0.11</f>
        <v>120.78</v>
      </c>
    </row>
    <row r="42" customFormat="false" ht="15.8" hidden="false" customHeight="false" outlineLevel="0" collapsed="false">
      <c r="A42" s="0" t="s">
        <v>43</v>
      </c>
      <c r="B42" s="0" t="n">
        <v>387</v>
      </c>
      <c r="D42" s="27" t="s">
        <v>405</v>
      </c>
      <c r="E42" s="28" t="n">
        <v>387</v>
      </c>
      <c r="G42" s="0" t="n">
        <v>387</v>
      </c>
      <c r="H42" s="0" t="n">
        <f aca="false">G42*0.11</f>
        <v>42.57</v>
      </c>
    </row>
    <row r="43" customFormat="false" ht="15.8" hidden="false" customHeight="false" outlineLevel="0" collapsed="false">
      <c r="A43" s="0" t="s">
        <v>44</v>
      </c>
      <c r="B43" s="0" t="n">
        <v>514</v>
      </c>
      <c r="D43" s="27" t="s">
        <v>407</v>
      </c>
      <c r="E43" s="28" t="n">
        <v>500</v>
      </c>
      <c r="G43" s="0" t="n">
        <v>500</v>
      </c>
      <c r="H43" s="0" t="n">
        <f aca="false">G43*0.11</f>
        <v>55</v>
      </c>
    </row>
    <row r="44" customFormat="false" ht="15.8" hidden="false" customHeight="false" outlineLevel="0" collapsed="false">
      <c r="A44" s="0" t="s">
        <v>45</v>
      </c>
      <c r="B44" s="0" t="n">
        <v>3532</v>
      </c>
      <c r="D44" s="27" t="s">
        <v>449</v>
      </c>
      <c r="E44" s="28" t="n">
        <v>3532</v>
      </c>
      <c r="G44" s="0" t="n">
        <v>3532</v>
      </c>
      <c r="H44" s="0" t="n">
        <f aca="false">G44*0.11</f>
        <v>388.52</v>
      </c>
    </row>
    <row r="45" customFormat="false" ht="15.8" hidden="false" customHeight="false" outlineLevel="0" collapsed="false">
      <c r="A45" s="0" t="s">
        <v>46</v>
      </c>
      <c r="B45" s="0" t="n">
        <v>540</v>
      </c>
      <c r="D45" s="27" t="s">
        <v>453</v>
      </c>
      <c r="E45" s="28" t="n">
        <v>540</v>
      </c>
      <c r="G45" s="0" t="n">
        <v>540</v>
      </c>
      <c r="H45" s="0" t="n">
        <f aca="false">G45*0.11</f>
        <v>59.4</v>
      </c>
    </row>
    <row r="46" customFormat="false" ht="15.8" hidden="false" customHeight="false" outlineLevel="0" collapsed="false">
      <c r="A46" s="0" t="s">
        <v>47</v>
      </c>
      <c r="B46" s="0" t="n">
        <v>1428</v>
      </c>
      <c r="D46" s="27" t="s">
        <v>411</v>
      </c>
      <c r="E46" s="28" t="n">
        <v>1880</v>
      </c>
      <c r="G46" s="0" t="n">
        <v>1880</v>
      </c>
      <c r="H46" s="0" t="n">
        <f aca="false">G46*0.11</f>
        <v>206.8</v>
      </c>
    </row>
    <row r="47" customFormat="false" ht="15.8" hidden="false" customHeight="false" outlineLevel="0" collapsed="false">
      <c r="A47" s="0" t="s">
        <v>48</v>
      </c>
      <c r="B47" s="0" t="n">
        <v>3444</v>
      </c>
      <c r="D47" s="27" t="s">
        <v>388</v>
      </c>
      <c r="E47" s="28" t="n">
        <v>2358</v>
      </c>
      <c r="G47" s="0" t="n">
        <v>2358</v>
      </c>
      <c r="H47" s="0" t="n">
        <f aca="false">G47*0.11</f>
        <v>259.38</v>
      </c>
    </row>
    <row r="48" customFormat="false" ht="15.8" hidden="false" customHeight="false" outlineLevel="0" collapsed="false">
      <c r="A48" s="1" t="s">
        <v>49</v>
      </c>
      <c r="B48" s="1" t="n">
        <f aca="false">470*4</f>
        <v>1880</v>
      </c>
      <c r="D48" s="3" t="s">
        <v>49</v>
      </c>
      <c r="E48" s="3" t="n">
        <f aca="false">470*4</f>
        <v>1880</v>
      </c>
      <c r="G48" s="0" t="n">
        <f aca="false">470*4</f>
        <v>1880</v>
      </c>
      <c r="H48" s="0" t="n">
        <f aca="false">G48*0.11</f>
        <v>206.8</v>
      </c>
    </row>
    <row r="49" customFormat="false" ht="15.8" hidden="false" customHeight="false" outlineLevel="0" collapsed="false">
      <c r="A49" s="0" t="s">
        <v>50</v>
      </c>
      <c r="B49" s="0" t="n">
        <v>450</v>
      </c>
      <c r="D49" s="27" t="s">
        <v>421</v>
      </c>
      <c r="E49" s="28" t="n">
        <v>225</v>
      </c>
      <c r="G49" s="0" t="n">
        <v>225</v>
      </c>
      <c r="H49" s="0" t="n">
        <f aca="false">G49*0.11</f>
        <v>24.75</v>
      </c>
    </row>
    <row r="50" customFormat="false" ht="15.8" hidden="false" customHeight="false" outlineLevel="0" collapsed="false">
      <c r="A50" s="0" t="s">
        <v>51</v>
      </c>
      <c r="B50" s="0" t="n">
        <v>438</v>
      </c>
      <c r="D50" s="27" t="s">
        <v>423</v>
      </c>
      <c r="E50" s="28" t="n">
        <v>438</v>
      </c>
      <c r="G50" s="0" t="n">
        <v>438</v>
      </c>
      <c r="H50" s="0" t="n">
        <f aca="false">G50*0.11</f>
        <v>48.18</v>
      </c>
    </row>
    <row r="51" customFormat="false" ht="15.8" hidden="false" customHeight="false" outlineLevel="0" collapsed="false">
      <c r="A51" s="0" t="s">
        <v>52</v>
      </c>
      <c r="B51" s="0" t="n">
        <v>1332</v>
      </c>
      <c r="D51" s="27" t="s">
        <v>439</v>
      </c>
      <c r="E51" s="28" t="n">
        <v>1332</v>
      </c>
      <c r="G51" s="0" t="n">
        <v>1332</v>
      </c>
      <c r="H51" s="0" t="n">
        <f aca="false">G51*0.11</f>
        <v>146.52</v>
      </c>
    </row>
    <row r="52" customFormat="false" ht="15.8" hidden="false" customHeight="false" outlineLevel="0" collapsed="false">
      <c r="A52" s="0" t="s">
        <v>53</v>
      </c>
      <c r="B52" s="0" t="n">
        <v>1068</v>
      </c>
      <c r="D52" s="27" t="s">
        <v>441</v>
      </c>
      <c r="E52" s="28" t="n">
        <v>3204</v>
      </c>
      <c r="G52" s="0" t="n">
        <v>3204</v>
      </c>
      <c r="H52" s="0" t="n">
        <f aca="false">G52*0.11</f>
        <v>352.44</v>
      </c>
    </row>
    <row r="53" customFormat="false" ht="15.8" hidden="false" customHeight="false" outlineLevel="0" collapsed="false">
      <c r="A53" s="0" t="s">
        <v>54</v>
      </c>
      <c r="B53" s="0" t="n">
        <v>634</v>
      </c>
      <c r="D53" s="27" t="s">
        <v>427</v>
      </c>
      <c r="E53" s="28" t="n">
        <v>634</v>
      </c>
      <c r="G53" s="0" t="n">
        <v>634</v>
      </c>
      <c r="H53" s="0" t="n">
        <f aca="false">G53*0.11</f>
        <v>69.74</v>
      </c>
    </row>
    <row r="54" customFormat="false" ht="15.8" hidden="false" customHeight="false" outlineLevel="0" collapsed="false">
      <c r="A54" s="0" t="s">
        <v>55</v>
      </c>
      <c r="B54" s="0" t="n">
        <f aca="false">255*2</f>
        <v>510</v>
      </c>
      <c r="D54" s="27" t="s">
        <v>401</v>
      </c>
      <c r="E54" s="28" t="n">
        <v>510</v>
      </c>
      <c r="G54" s="0" t="n">
        <v>510</v>
      </c>
      <c r="H54" s="0" t="n">
        <f aca="false">G54*0.11</f>
        <v>56.1</v>
      </c>
    </row>
    <row r="55" customFormat="false" ht="15.8" hidden="false" customHeight="false" outlineLevel="0" collapsed="false">
      <c r="A55" s="0" t="s">
        <v>56</v>
      </c>
      <c r="B55" s="0" t="n">
        <f aca="false">2*663</f>
        <v>1326</v>
      </c>
      <c r="D55" s="27" t="s">
        <v>425</v>
      </c>
      <c r="E55" s="28" t="n">
        <v>1326</v>
      </c>
      <c r="G55" s="0" t="n">
        <v>1326</v>
      </c>
      <c r="H55" s="0" t="n">
        <f aca="false">G55*0.11</f>
        <v>145.86</v>
      </c>
    </row>
    <row r="56" customFormat="false" ht="15.8" hidden="false" customHeight="false" outlineLevel="0" collapsed="false">
      <c r="A56" s="0" t="s">
        <v>57</v>
      </c>
      <c r="B56" s="0" t="n">
        <v>1326</v>
      </c>
      <c r="D56" s="27" t="s">
        <v>429</v>
      </c>
      <c r="E56" s="28" t="n">
        <v>1326</v>
      </c>
      <c r="G56" s="0" t="n">
        <v>1326</v>
      </c>
      <c r="H56" s="0" t="n">
        <f aca="false">G56*0.11</f>
        <v>145.86</v>
      </c>
    </row>
    <row r="57" customFormat="false" ht="15.8" hidden="false" customHeight="false" outlineLevel="0" collapsed="false">
      <c r="A57" s="0" t="s">
        <v>58</v>
      </c>
      <c r="B57" s="0" t="n">
        <v>491</v>
      </c>
      <c r="D57" s="27" t="s">
        <v>413</v>
      </c>
      <c r="E57" s="28" t="n">
        <v>491</v>
      </c>
      <c r="G57" s="0" t="n">
        <v>491</v>
      </c>
      <c r="H57" s="0" t="n">
        <f aca="false">G57*0.11</f>
        <v>54.01</v>
      </c>
    </row>
    <row r="59" customFormat="false" ht="15.8" hidden="false" customHeight="false" outlineLevel="0" collapsed="false">
      <c r="H59" s="0" t="s">
        <v>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A1" activeCellId="1" sqref="B149 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149 B7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14.84"/>
    <col collapsed="false" customWidth="true" hidden="false" outlineLevel="0" max="2" min="2" style="0" width="9.47"/>
  </cols>
  <sheetData>
    <row r="1" customFormat="false" ht="13.8" hidden="false" customHeight="false" outlineLevel="0" collapsed="false">
      <c r="A1" s="0" t="s">
        <v>0</v>
      </c>
      <c r="B1" s="0" t="n">
        <v>201.08</v>
      </c>
    </row>
    <row r="2" customFormat="false" ht="13.8" hidden="false" customHeight="false" outlineLevel="0" collapsed="false">
      <c r="A2" s="0" t="s">
        <v>1</v>
      </c>
      <c r="B2" s="0" t="n">
        <v>190.3</v>
      </c>
    </row>
    <row r="3" customFormat="false" ht="13.8" hidden="false" customHeight="false" outlineLevel="0" collapsed="false">
      <c r="A3" s="0" t="s">
        <v>2</v>
      </c>
      <c r="B3" s="0" t="n">
        <v>34.76</v>
      </c>
    </row>
    <row r="4" customFormat="false" ht="13.8" hidden="false" customHeight="false" outlineLevel="0" collapsed="false">
      <c r="A4" s="0" t="s">
        <v>3</v>
      </c>
      <c r="B4" s="0" t="n">
        <v>196.02</v>
      </c>
    </row>
    <row r="5" customFormat="false" ht="13.8" hidden="false" customHeight="false" outlineLevel="0" collapsed="false">
      <c r="A5" s="0" t="s">
        <v>4</v>
      </c>
      <c r="B5" s="0" t="n">
        <v>78.98</v>
      </c>
    </row>
    <row r="6" customFormat="false" ht="13.8" hidden="false" customHeight="false" outlineLevel="0" collapsed="false">
      <c r="A6" s="0" t="s">
        <v>5</v>
      </c>
      <c r="B6" s="0" t="n">
        <v>538.23</v>
      </c>
    </row>
    <row r="7" customFormat="false" ht="13.8" hidden="false" customHeight="false" outlineLevel="0" collapsed="false">
      <c r="A7" s="1" t="s">
        <v>6</v>
      </c>
      <c r="B7" s="0" t="n">
        <v>17600</v>
      </c>
    </row>
    <row r="8" customFormat="false" ht="13.8" hidden="false" customHeight="false" outlineLevel="0" collapsed="false">
      <c r="A8" s="0" t="s">
        <v>7</v>
      </c>
      <c r="B8" s="0" t="n">
        <v>281.82</v>
      </c>
    </row>
    <row r="9" customFormat="false" ht="13.8" hidden="false" customHeight="false" outlineLevel="0" collapsed="false">
      <c r="A9" s="0" t="s">
        <v>8</v>
      </c>
      <c r="B9" s="0" t="n">
        <v>106.37</v>
      </c>
    </row>
    <row r="10" customFormat="false" ht="13.8" hidden="false" customHeight="false" outlineLevel="0" collapsed="false">
      <c r="A10" s="0" t="s">
        <v>9</v>
      </c>
      <c r="B10" s="0" t="n">
        <v>70.29</v>
      </c>
    </row>
    <row r="11" customFormat="false" ht="13.8" hidden="false" customHeight="false" outlineLevel="0" collapsed="false">
      <c r="A11" s="0" t="s">
        <v>10</v>
      </c>
      <c r="B11" s="0" t="n">
        <v>66.33</v>
      </c>
    </row>
    <row r="12" customFormat="false" ht="13.8" hidden="false" customHeight="false" outlineLevel="0" collapsed="false">
      <c r="A12" s="1" t="s">
        <v>11</v>
      </c>
      <c r="B12" s="0" t="n">
        <v>120.78</v>
      </c>
    </row>
    <row r="13" customFormat="false" ht="13.8" hidden="false" customHeight="false" outlineLevel="0" collapsed="false">
      <c r="A13" s="1" t="s">
        <v>12</v>
      </c>
      <c r="B13" s="0" t="n">
        <v>0.11</v>
      </c>
    </row>
    <row r="14" customFormat="false" ht="13.8" hidden="false" customHeight="false" outlineLevel="0" collapsed="false">
      <c r="A14" s="0" t="s">
        <v>13</v>
      </c>
      <c r="B14" s="0" t="n">
        <v>0.11</v>
      </c>
    </row>
    <row r="15" customFormat="false" ht="13.8" hidden="false" customHeight="false" outlineLevel="0" collapsed="false">
      <c r="A15" s="0" t="s">
        <v>14</v>
      </c>
      <c r="B15" s="0" t="n">
        <v>156.75</v>
      </c>
    </row>
    <row r="16" customFormat="false" ht="13.8" hidden="false" customHeight="false" outlineLevel="0" collapsed="false">
      <c r="A16" s="0" t="s">
        <v>15</v>
      </c>
      <c r="B16" s="0" t="n">
        <v>0.11</v>
      </c>
    </row>
    <row r="17" customFormat="false" ht="13.8" hidden="false" customHeight="false" outlineLevel="0" collapsed="false">
      <c r="A17" s="0" t="s">
        <v>16</v>
      </c>
      <c r="B17" s="0" t="n">
        <v>60.61</v>
      </c>
    </row>
    <row r="18" customFormat="false" ht="13.8" hidden="false" customHeight="false" outlineLevel="0" collapsed="false">
      <c r="A18" s="0" t="s">
        <v>17</v>
      </c>
      <c r="B18" s="0" t="n">
        <v>0.11</v>
      </c>
    </row>
    <row r="19" customFormat="false" ht="13.8" hidden="false" customHeight="false" outlineLevel="0" collapsed="false">
      <c r="A19" s="0" t="s">
        <v>18</v>
      </c>
      <c r="B19" s="0" t="n">
        <f aca="false">716*0.11</f>
        <v>78.76</v>
      </c>
    </row>
    <row r="20" customFormat="false" ht="13.8" hidden="false" customHeight="false" outlineLevel="0" collapsed="false">
      <c r="A20" s="0" t="s">
        <v>19</v>
      </c>
      <c r="B20" s="0" t="n">
        <v>99.88</v>
      </c>
    </row>
    <row r="21" customFormat="false" ht="13.8" hidden="false" customHeight="false" outlineLevel="0" collapsed="false">
      <c r="A21" s="0" t="s">
        <v>20</v>
      </c>
      <c r="B21" s="0" t="n">
        <v>146.08</v>
      </c>
    </row>
    <row r="22" customFormat="false" ht="13.8" hidden="false" customHeight="false" outlineLevel="0" collapsed="false">
      <c r="A22" s="0" t="s">
        <v>21</v>
      </c>
      <c r="B22" s="0" t="n">
        <v>120.56</v>
      </c>
    </row>
    <row r="23" customFormat="false" ht="13.8" hidden="false" customHeight="false" outlineLevel="0" collapsed="false">
      <c r="A23" s="0" t="s">
        <v>22</v>
      </c>
      <c r="B23" s="0" t="n">
        <v>205.48</v>
      </c>
    </row>
    <row r="24" customFormat="false" ht="13.8" hidden="false" customHeight="false" outlineLevel="0" collapsed="false">
      <c r="A24" s="0" t="s">
        <v>23</v>
      </c>
      <c r="B24" s="0" t="n">
        <v>145.64</v>
      </c>
    </row>
    <row r="25" customFormat="false" ht="13.8" hidden="false" customHeight="false" outlineLevel="0" collapsed="false">
      <c r="A25" s="0" t="s">
        <v>24</v>
      </c>
      <c r="B25" s="0" t="n">
        <v>295.02</v>
      </c>
    </row>
    <row r="26" customFormat="false" ht="13.8" hidden="false" customHeight="false" outlineLevel="0" collapsed="false">
      <c r="A26" s="0" t="s">
        <v>25</v>
      </c>
      <c r="B26" s="0" t="n">
        <v>36.41</v>
      </c>
    </row>
    <row r="27" customFormat="false" ht="13.8" hidden="false" customHeight="false" outlineLevel="0" collapsed="false">
      <c r="A27" s="0" t="s">
        <v>26</v>
      </c>
      <c r="B27" s="0" t="n">
        <v>619.08</v>
      </c>
    </row>
    <row r="28" customFormat="false" ht="13.8" hidden="false" customHeight="false" outlineLevel="0" collapsed="false">
      <c r="A28" s="0" t="s">
        <v>27</v>
      </c>
      <c r="B28" s="0" t="n">
        <v>875.16</v>
      </c>
    </row>
    <row r="29" customFormat="false" ht="13.8" hidden="false" customHeight="false" outlineLevel="0" collapsed="false">
      <c r="A29" s="0" t="s">
        <v>28</v>
      </c>
      <c r="B29" s="0" t="n">
        <v>91.52</v>
      </c>
    </row>
    <row r="30" customFormat="false" ht="13.8" hidden="false" customHeight="false" outlineLevel="0" collapsed="false">
      <c r="A30" s="0" t="s">
        <v>29</v>
      </c>
      <c r="B30" s="0" t="n">
        <v>190.96</v>
      </c>
    </row>
    <row r="31" customFormat="false" ht="13.8" hidden="false" customHeight="false" outlineLevel="0" collapsed="false">
      <c r="A31" s="0" t="s">
        <v>30</v>
      </c>
      <c r="B31" s="0" t="n">
        <v>2405.04</v>
      </c>
    </row>
    <row r="32" customFormat="false" ht="13.8" hidden="false" customHeight="false" outlineLevel="0" collapsed="false">
      <c r="A32" s="1" t="s">
        <v>31</v>
      </c>
      <c r="B32" s="0" t="n">
        <v>144.76</v>
      </c>
    </row>
    <row r="33" customFormat="false" ht="13.8" hidden="false" customHeight="false" outlineLevel="0" collapsed="false">
      <c r="A33" s="0" t="s">
        <v>32</v>
      </c>
      <c r="B33" s="0" t="n">
        <v>58.63</v>
      </c>
    </row>
    <row r="34" customFormat="false" ht="13.8" hidden="false" customHeight="false" outlineLevel="0" collapsed="false">
      <c r="A34" s="0" t="s">
        <v>33</v>
      </c>
      <c r="B34" s="0" t="n">
        <v>68.64</v>
      </c>
    </row>
    <row r="35" customFormat="false" ht="13.8" hidden="false" customHeight="false" outlineLevel="0" collapsed="false">
      <c r="A35" s="0" t="s">
        <v>34</v>
      </c>
      <c r="B35" s="0" t="n">
        <v>495</v>
      </c>
    </row>
    <row r="36" customFormat="false" ht="13.8" hidden="false" customHeight="false" outlineLevel="0" collapsed="false">
      <c r="A36" s="0" t="s">
        <v>35</v>
      </c>
      <c r="B36" s="0" t="n">
        <v>410.08</v>
      </c>
    </row>
    <row r="37" customFormat="false" ht="13.8" hidden="false" customHeight="false" outlineLevel="0" collapsed="false">
      <c r="A37" s="0" t="s">
        <v>36</v>
      </c>
      <c r="B37" s="0" t="n">
        <v>536.58</v>
      </c>
    </row>
    <row r="38" customFormat="false" ht="13.8" hidden="false" customHeight="false" outlineLevel="0" collapsed="false">
      <c r="A38" s="0" t="s">
        <v>37</v>
      </c>
      <c r="B38" s="0" t="n">
        <v>4630.56</v>
      </c>
    </row>
    <row r="39" customFormat="false" ht="13.8" hidden="false" customHeight="false" outlineLevel="0" collapsed="false">
      <c r="A39" s="0" t="s">
        <v>38</v>
      </c>
      <c r="B39" s="0" t="n">
        <v>140.8</v>
      </c>
    </row>
    <row r="40" customFormat="false" ht="13.8" hidden="false" customHeight="false" outlineLevel="0" collapsed="false">
      <c r="A40" s="0" t="s">
        <v>39</v>
      </c>
      <c r="B40" s="0" t="n">
        <v>167.2</v>
      </c>
    </row>
    <row r="41" customFormat="false" ht="13.8" hidden="false" customHeight="false" outlineLevel="0" collapsed="false">
      <c r="A41" s="0" t="s">
        <v>40</v>
      </c>
      <c r="B41" s="0" t="n">
        <v>102.96</v>
      </c>
    </row>
    <row r="42" customFormat="false" ht="13.8" hidden="false" customHeight="false" outlineLevel="0" collapsed="false">
      <c r="A42" s="0" t="s">
        <v>41</v>
      </c>
      <c r="B42" s="0" t="n">
        <v>95.04</v>
      </c>
    </row>
    <row r="43" customFormat="false" ht="13.8" hidden="false" customHeight="false" outlineLevel="0" collapsed="false">
      <c r="A43" s="0" t="s">
        <v>42</v>
      </c>
      <c r="B43" s="0" t="n">
        <v>120.78</v>
      </c>
    </row>
    <row r="44" customFormat="false" ht="13.8" hidden="false" customHeight="false" outlineLevel="0" collapsed="false">
      <c r="A44" s="0" t="s">
        <v>43</v>
      </c>
      <c r="B44" s="0" t="n">
        <v>42.57</v>
      </c>
    </row>
    <row r="45" customFormat="false" ht="13.8" hidden="false" customHeight="false" outlineLevel="0" collapsed="false">
      <c r="A45" s="0" t="s">
        <v>44</v>
      </c>
      <c r="B45" s="0" t="n">
        <v>55</v>
      </c>
    </row>
    <row r="46" customFormat="false" ht="13.8" hidden="false" customHeight="false" outlineLevel="0" collapsed="false">
      <c r="A46" s="0" t="s">
        <v>45</v>
      </c>
      <c r="B46" s="0" t="n">
        <v>388.52</v>
      </c>
    </row>
    <row r="47" customFormat="false" ht="13.8" hidden="false" customHeight="false" outlineLevel="0" collapsed="false">
      <c r="A47" s="0" t="s">
        <v>46</v>
      </c>
      <c r="B47" s="0" t="n">
        <v>59.4</v>
      </c>
    </row>
    <row r="48" customFormat="false" ht="13.8" hidden="false" customHeight="false" outlineLevel="0" collapsed="false">
      <c r="A48" s="0" t="s">
        <v>47</v>
      </c>
      <c r="B48" s="0" t="n">
        <v>206.8</v>
      </c>
    </row>
    <row r="49" customFormat="false" ht="13.8" hidden="false" customHeight="false" outlineLevel="0" collapsed="false">
      <c r="A49" s="0" t="s">
        <v>48</v>
      </c>
      <c r="B49" s="0" t="n">
        <v>259.38</v>
      </c>
    </row>
    <row r="50" customFormat="false" ht="13.8" hidden="false" customHeight="false" outlineLevel="0" collapsed="false">
      <c r="A50" s="1" t="s">
        <v>49</v>
      </c>
      <c r="B50" s="0" t="n">
        <v>206.8</v>
      </c>
    </row>
    <row r="51" customFormat="false" ht="13.8" hidden="false" customHeight="false" outlineLevel="0" collapsed="false">
      <c r="A51" s="0" t="s">
        <v>50</v>
      </c>
      <c r="B51" s="0" t="n">
        <v>24.75</v>
      </c>
    </row>
    <row r="52" customFormat="false" ht="13.8" hidden="false" customHeight="false" outlineLevel="0" collapsed="false">
      <c r="A52" s="0" t="s">
        <v>51</v>
      </c>
      <c r="B52" s="0" t="n">
        <v>48.18</v>
      </c>
    </row>
    <row r="53" customFormat="false" ht="13.8" hidden="false" customHeight="false" outlineLevel="0" collapsed="false">
      <c r="A53" s="0" t="s">
        <v>52</v>
      </c>
      <c r="B53" s="0" t="n">
        <v>146.52</v>
      </c>
    </row>
    <row r="54" customFormat="false" ht="13.8" hidden="false" customHeight="false" outlineLevel="0" collapsed="false">
      <c r="A54" s="0" t="s">
        <v>53</v>
      </c>
      <c r="B54" s="0" t="n">
        <v>352.44</v>
      </c>
    </row>
    <row r="55" customFormat="false" ht="13.8" hidden="false" customHeight="false" outlineLevel="0" collapsed="false">
      <c r="A55" s="0" t="s">
        <v>54</v>
      </c>
      <c r="B55" s="0" t="n">
        <v>69.74</v>
      </c>
    </row>
    <row r="56" customFormat="false" ht="13.8" hidden="false" customHeight="false" outlineLevel="0" collapsed="false">
      <c r="A56" s="0" t="s">
        <v>55</v>
      </c>
      <c r="B56" s="0" t="n">
        <v>56.1</v>
      </c>
    </row>
    <row r="57" customFormat="false" ht="13.8" hidden="false" customHeight="false" outlineLevel="0" collapsed="false">
      <c r="A57" s="0" t="s">
        <v>56</v>
      </c>
      <c r="B57" s="0" t="n">
        <v>145.86</v>
      </c>
    </row>
    <row r="58" customFormat="false" ht="13.8" hidden="false" customHeight="false" outlineLevel="0" collapsed="false">
      <c r="A58" s="0" t="s">
        <v>57</v>
      </c>
      <c r="B58" s="0" t="n">
        <v>145.86</v>
      </c>
    </row>
    <row r="59" customFormat="false" ht="13.8" hidden="false" customHeight="false" outlineLevel="0" collapsed="false">
      <c r="A59" s="0" t="s">
        <v>58</v>
      </c>
      <c r="B59" s="0" t="n">
        <v>54.01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49 A1"/>
    </sheetView>
  </sheetViews>
  <sheetFormatPr defaultColWidth="11.5703125" defaultRowHeight="12.8" zeroHeight="false" outlineLevelRow="0" outlineLevelCol="0"/>
  <sheetData>
    <row r="1" customFormat="false" ht="15.8" hidden="false" customHeight="false" outlineLevel="0" collapsed="false">
      <c r="A1" s="0" t="s">
        <v>12</v>
      </c>
      <c r="B1" s="2" t="n">
        <v>4360</v>
      </c>
    </row>
    <row r="2" customFormat="false" ht="15.8" hidden="false" customHeight="false" outlineLevel="0" collapsed="false">
      <c r="A2" s="0" t="s">
        <v>13</v>
      </c>
      <c r="B2" s="2" t="n">
        <v>2660</v>
      </c>
    </row>
    <row r="3" customFormat="false" ht="15.8" hidden="false" customHeight="false" outlineLevel="0" collapsed="false">
      <c r="A3" s="0" t="s">
        <v>17</v>
      </c>
      <c r="B3" s="2" t="n">
        <v>4610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3" activeCellId="1" sqref="B149 Q53"/>
    </sheetView>
  </sheetViews>
  <sheetFormatPr defaultColWidth="7.89453125" defaultRowHeight="15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1.91"/>
  </cols>
  <sheetData>
    <row r="1" customFormat="false" ht="15.8" hidden="false" customHeight="false" outlineLevel="0" collapsed="false">
      <c r="A1" s="0" t="s">
        <v>59</v>
      </c>
      <c r="B1" s="0" t="n">
        <v>85</v>
      </c>
    </row>
    <row r="2" customFormat="false" ht="15.8" hidden="false" customHeight="false" outlineLevel="0" collapsed="false">
      <c r="A2" s="0" t="s">
        <v>60</v>
      </c>
      <c r="B2" s="0" t="n">
        <v>0.002</v>
      </c>
    </row>
    <row r="3" customFormat="false" ht="15.8" hidden="false" customHeight="false" outlineLevel="0" collapsed="false">
      <c r="A3" s="0" t="s">
        <v>61</v>
      </c>
      <c r="B3" s="0" t="n">
        <v>0.34</v>
      </c>
    </row>
    <row r="4" customFormat="false" ht="15.8" hidden="false" customHeight="false" outlineLevel="0" collapsed="false">
      <c r="A4" s="0" t="s">
        <v>62</v>
      </c>
      <c r="B4" s="0" t="n">
        <v>109</v>
      </c>
    </row>
    <row r="5" customFormat="false" ht="15.8" hidden="false" customHeight="false" outlineLevel="0" collapsed="false">
      <c r="A5" s="0" t="s">
        <v>63</v>
      </c>
      <c r="B5" s="3" t="n">
        <v>120</v>
      </c>
    </row>
    <row r="6" customFormat="false" ht="15.8" hidden="false" customHeight="false" outlineLevel="0" collapsed="false">
      <c r="A6" s="0" t="s">
        <v>64</v>
      </c>
      <c r="B6" s="0" t="n">
        <v>33</v>
      </c>
    </row>
    <row r="7" customFormat="false" ht="15.8" hidden="false" customHeight="false" outlineLevel="0" collapsed="false">
      <c r="A7" s="0" t="s">
        <v>65</v>
      </c>
      <c r="B7" s="3" t="n">
        <v>1</v>
      </c>
    </row>
    <row r="8" customFormat="false" ht="15.8" hidden="false" customHeight="false" outlineLevel="0" collapsed="false">
      <c r="A8" s="0" t="s">
        <v>66</v>
      </c>
      <c r="B8" s="3" t="n">
        <v>55</v>
      </c>
    </row>
    <row r="9" customFormat="false" ht="15.8" hidden="false" customHeight="false" outlineLevel="0" collapsed="false">
      <c r="A9" s="0" t="s">
        <v>67</v>
      </c>
      <c r="B9" s="3" t="n">
        <v>55</v>
      </c>
    </row>
    <row r="10" customFormat="false" ht="15.8" hidden="false" customHeight="false" outlineLevel="0" collapsed="false">
      <c r="A10" s="0" t="s">
        <v>68</v>
      </c>
      <c r="B10" s="4" t="n">
        <v>0.21</v>
      </c>
    </row>
    <row r="11" customFormat="false" ht="15.8" hidden="false" customHeight="false" outlineLevel="0" collapsed="false">
      <c r="A11" s="0" t="s">
        <v>69</v>
      </c>
      <c r="B11" s="0" t="n">
        <v>100</v>
      </c>
    </row>
    <row r="12" customFormat="false" ht="15.8" hidden="false" customHeight="false" outlineLevel="0" collapsed="false">
      <c r="A12" s="0" t="s">
        <v>70</v>
      </c>
      <c r="B12" s="3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8"/>
  <sheetViews>
    <sheetView showFormulas="false" showGridLines="true" showRowColHeaders="true" showZeros="true" rightToLeft="false" tabSelected="true" showOutlineSymbols="true" defaultGridColor="true" view="normal" topLeftCell="A143" colorId="64" zoomScale="100" zoomScaleNormal="100" zoomScalePageLayoutView="100" workbookViewId="0">
      <selection pane="topLeft" activeCell="B149" activeCellId="0" sqref="B149"/>
    </sheetView>
  </sheetViews>
  <sheetFormatPr defaultColWidth="7.89453125" defaultRowHeight="15.8" zeroHeight="false" outlineLevelRow="0" outlineLevelCol="0"/>
  <cols>
    <col collapsed="false" customWidth="true" hidden="false" outlineLevel="0" max="1" min="1" style="0" width="27.77"/>
    <col collapsed="false" customWidth="true" hidden="false" outlineLevel="0" max="2" min="2" style="0" width="11.48"/>
    <col collapsed="false" customWidth="true" hidden="false" outlineLevel="0" max="4" min="4" style="0" width="11.48"/>
  </cols>
  <sheetData>
    <row r="1" customFormat="false" ht="15.8" hidden="false" customHeight="false" outlineLevel="0" collapsed="false">
      <c r="A1" s="0" t="s">
        <v>71</v>
      </c>
      <c r="B1" s="0" t="n">
        <v>3.15968108177185</v>
      </c>
    </row>
    <row r="2" customFormat="false" ht="15.8" hidden="false" customHeight="false" outlineLevel="0" collapsed="false">
      <c r="A2" s="0" t="s">
        <v>72</v>
      </c>
      <c r="B2" s="0" t="n">
        <v>0.214095175266266</v>
      </c>
    </row>
    <row r="3" customFormat="false" ht="15.8" hidden="false" customHeight="false" outlineLevel="0" collapsed="false">
      <c r="A3" s="0" t="s">
        <v>73</v>
      </c>
      <c r="B3" s="0" t="n">
        <v>0.129784345626831</v>
      </c>
    </row>
    <row r="4" customFormat="false" ht="15.8" hidden="false" customHeight="false" outlineLevel="0" collapsed="false">
      <c r="A4" s="0" t="s">
        <v>74</v>
      </c>
      <c r="B4" s="0" t="n">
        <v>0.156669661402702</v>
      </c>
    </row>
    <row r="5" customFormat="false" ht="15.8" hidden="false" customHeight="false" outlineLevel="0" collapsed="false">
      <c r="A5" s="0" t="s">
        <v>75</v>
      </c>
      <c r="B5" s="0" t="n">
        <v>0.593967854976654</v>
      </c>
    </row>
    <row r="6" customFormat="false" ht="15.8" hidden="false" customHeight="false" outlineLevel="0" collapsed="false">
      <c r="A6" s="0" t="s">
        <v>76</v>
      </c>
      <c r="B6" s="0" t="n">
        <v>0.102995380759239</v>
      </c>
    </row>
    <row r="7" customFormat="false" ht="15.8" hidden="false" customHeight="false" outlineLevel="0" collapsed="false">
      <c r="A7" s="0" t="s">
        <v>77</v>
      </c>
      <c r="B7" s="0" t="n">
        <v>0.0695879757404327</v>
      </c>
    </row>
    <row r="8" customFormat="false" ht="15.8" hidden="false" customHeight="false" outlineLevel="0" collapsed="false">
      <c r="A8" s="0" t="s">
        <v>78</v>
      </c>
      <c r="B8" s="0" t="n">
        <v>0.0258703101426363</v>
      </c>
    </row>
    <row r="9" customFormat="false" ht="15.8" hidden="false" customHeight="false" outlineLevel="0" collapsed="false">
      <c r="A9" s="0" t="s">
        <v>79</v>
      </c>
      <c r="B9" s="0" t="n">
        <v>0.0262673459947109</v>
      </c>
    </row>
    <row r="10" customFormat="false" ht="15.8" hidden="false" customHeight="false" outlineLevel="0" collapsed="false">
      <c r="A10" s="0" t="s">
        <v>80</v>
      </c>
      <c r="B10" s="5" t="n">
        <v>1E-005</v>
      </c>
    </row>
    <row r="11" customFormat="false" ht="15.8" hidden="false" customHeight="false" outlineLevel="0" collapsed="false">
      <c r="A11" s="0" t="s">
        <v>81</v>
      </c>
      <c r="B11" s="0" t="n">
        <v>0.0695879757404327</v>
      </c>
    </row>
    <row r="12" customFormat="false" ht="15.8" hidden="false" customHeight="false" outlineLevel="0" collapsed="false">
      <c r="A12" s="0" t="s">
        <v>82</v>
      </c>
      <c r="B12" s="0" t="n">
        <v>0.0327850803732872</v>
      </c>
    </row>
    <row r="13" customFormat="false" ht="15.8" hidden="false" customHeight="false" outlineLevel="0" collapsed="false">
      <c r="A13" s="0" t="s">
        <v>83</v>
      </c>
      <c r="B13" s="0" t="n">
        <v>1.34784579277039</v>
      </c>
    </row>
    <row r="14" customFormat="false" ht="15.8" hidden="false" customHeight="false" outlineLevel="0" collapsed="false">
      <c r="A14" s="0" t="s">
        <v>84</v>
      </c>
      <c r="B14" s="0" t="n">
        <v>1.81748354434967</v>
      </c>
    </row>
    <row r="15" customFormat="false" ht="13.8" hidden="false" customHeight="false" outlineLevel="0" collapsed="false">
      <c r="A15" s="0" t="s">
        <v>85</v>
      </c>
      <c r="B15" s="5" t="n">
        <v>1E-005</v>
      </c>
    </row>
    <row r="16" customFormat="false" ht="15.8" hidden="false" customHeight="false" outlineLevel="0" collapsed="false">
      <c r="A16" s="0" t="s">
        <v>86</v>
      </c>
      <c r="B16" s="0" t="n">
        <v>0.152090638875961</v>
      </c>
    </row>
    <row r="17" customFormat="false" ht="15.8" hidden="false" customHeight="false" outlineLevel="0" collapsed="false">
      <c r="A17" s="0" t="s">
        <v>87</v>
      </c>
      <c r="B17" s="0" t="n">
        <v>0.0655704587697983</v>
      </c>
    </row>
    <row r="18" customFormat="false" ht="15.8" hidden="false" customHeight="false" outlineLevel="0" collapsed="false">
      <c r="A18" s="6" t="s">
        <v>88</v>
      </c>
      <c r="B18" s="0" t="n">
        <v>0.114963784813881</v>
      </c>
      <c r="E18" s="6"/>
    </row>
    <row r="19" customFormat="false" ht="15.8" hidden="false" customHeight="false" outlineLevel="0" collapsed="false">
      <c r="A19" s="6" t="s">
        <v>89</v>
      </c>
      <c r="B19" s="0" t="n">
        <v>0.141845002770424</v>
      </c>
    </row>
    <row r="20" customFormat="false" ht="13.8" hidden="false" customHeight="false" outlineLevel="0" collapsed="false">
      <c r="A20" s="0" t="s">
        <v>90</v>
      </c>
      <c r="B20" s="5" t="n">
        <v>1E-005</v>
      </c>
      <c r="E20" s="4"/>
    </row>
    <row r="21" customFormat="false" ht="13.8" hidden="false" customHeight="false" outlineLevel="0" collapsed="false">
      <c r="A21" s="0" t="s">
        <v>91</v>
      </c>
      <c r="B21" s="5" t="n">
        <v>1E-005</v>
      </c>
      <c r="E21" s="4"/>
    </row>
    <row r="22" customFormat="false" ht="15.8" hidden="false" customHeight="false" outlineLevel="0" collapsed="false">
      <c r="A22" s="6" t="s">
        <v>92</v>
      </c>
      <c r="B22" s="0" t="n">
        <v>1.43782877922058</v>
      </c>
    </row>
    <row r="23" customFormat="false" ht="15.8" hidden="false" customHeight="false" outlineLevel="0" collapsed="false">
      <c r="A23" s="0" t="s">
        <v>93</v>
      </c>
      <c r="B23" s="0" t="n">
        <v>0.130217418074608</v>
      </c>
    </row>
    <row r="24" customFormat="false" ht="15.8" hidden="false" customHeight="false" outlineLevel="0" collapsed="false">
      <c r="A24" s="0" t="s">
        <v>94</v>
      </c>
      <c r="B24" s="0" t="n">
        <v>0.206155464053154</v>
      </c>
    </row>
    <row r="25" customFormat="false" ht="15.8" hidden="false" customHeight="false" outlineLevel="0" collapsed="false">
      <c r="A25" s="0" t="s">
        <v>95</v>
      </c>
      <c r="B25" s="0" t="n">
        <v>0.0991489365696907</v>
      </c>
    </row>
    <row r="26" customFormat="false" ht="15.8" hidden="false" customHeight="false" outlineLevel="0" collapsed="false">
      <c r="A26" s="0" t="s">
        <v>96</v>
      </c>
      <c r="B26" s="0" t="n">
        <v>0.0695847794413567</v>
      </c>
    </row>
    <row r="27" customFormat="false" ht="13.8" hidden="false" customHeight="false" outlineLevel="0" collapsed="false">
      <c r="A27" s="0" t="s">
        <v>97</v>
      </c>
      <c r="B27" s="5" t="n">
        <v>1E-005</v>
      </c>
    </row>
    <row r="28" customFormat="false" ht="13.8" hidden="false" customHeight="false" outlineLevel="0" collapsed="false">
      <c r="A28" s="0" t="s">
        <v>98</v>
      </c>
      <c r="B28" s="5" t="n">
        <v>1E-005</v>
      </c>
    </row>
    <row r="29" customFormat="false" ht="15.8" hidden="false" customHeight="false" outlineLevel="0" collapsed="false">
      <c r="A29" s="0" t="s">
        <v>99</v>
      </c>
      <c r="B29" s="0" t="n">
        <v>0.0279980208724737</v>
      </c>
    </row>
    <row r="30" customFormat="false" ht="15.8" hidden="false" customHeight="false" outlineLevel="0" collapsed="false">
      <c r="A30" s="0" t="s">
        <v>100</v>
      </c>
      <c r="B30" s="0" t="n">
        <v>0.170752078294754</v>
      </c>
    </row>
    <row r="31" customFormat="false" ht="15.8" hidden="false" customHeight="false" outlineLevel="0" collapsed="false">
      <c r="A31" s="0" t="s">
        <v>101</v>
      </c>
      <c r="B31" s="0" t="n">
        <v>0.73689341545105</v>
      </c>
    </row>
    <row r="32" customFormat="false" ht="15.8" hidden="false" customHeight="false" outlineLevel="0" collapsed="false">
      <c r="A32" s="0" t="s">
        <v>102</v>
      </c>
      <c r="B32" s="0" t="n">
        <v>0.172077268362045</v>
      </c>
    </row>
    <row r="33" customFormat="false" ht="15.8" hidden="false" customHeight="false" outlineLevel="0" collapsed="false">
      <c r="A33" s="0" t="s">
        <v>103</v>
      </c>
      <c r="B33" s="0" t="n">
        <v>1.1106173992157</v>
      </c>
    </row>
    <row r="34" customFormat="false" ht="15.8" hidden="false" customHeight="false" outlineLevel="0" collapsed="false">
      <c r="A34" s="0" t="s">
        <v>104</v>
      </c>
      <c r="B34" s="0" t="n">
        <v>0.196453735232353</v>
      </c>
    </row>
    <row r="35" customFormat="false" ht="15.8" hidden="false" customHeight="false" outlineLevel="0" collapsed="false">
      <c r="A35" s="0" t="s">
        <v>105</v>
      </c>
      <c r="B35" s="0" t="n">
        <v>0.134194299578667</v>
      </c>
    </row>
    <row r="36" customFormat="false" ht="13.8" hidden="false" customHeight="false" outlineLevel="0" collapsed="false">
      <c r="A36" s="0" t="s">
        <v>106</v>
      </c>
      <c r="B36" s="5" t="n">
        <v>1E-005</v>
      </c>
      <c r="E36" s="4"/>
    </row>
    <row r="37" customFormat="false" ht="13.8" hidden="false" customHeight="false" outlineLevel="0" collapsed="false">
      <c r="A37" s="0" t="s">
        <v>107</v>
      </c>
      <c r="B37" s="5" t="n">
        <v>1E-005</v>
      </c>
      <c r="E37" s="4"/>
    </row>
    <row r="38" customFormat="false" ht="13.8" hidden="false" customHeight="false" outlineLevel="0" collapsed="false">
      <c r="A38" s="0" t="s">
        <v>108</v>
      </c>
      <c r="B38" s="5" t="n">
        <v>1E-005</v>
      </c>
      <c r="E38" s="4"/>
    </row>
    <row r="39" customFormat="false" ht="13.8" hidden="false" customHeight="false" outlineLevel="0" collapsed="false">
      <c r="A39" s="0" t="s">
        <v>109</v>
      </c>
      <c r="B39" s="5" t="n">
        <v>1E-005</v>
      </c>
      <c r="E39" s="4"/>
    </row>
    <row r="40" customFormat="false" ht="13.8" hidden="false" customHeight="false" outlineLevel="0" collapsed="false">
      <c r="A40" s="0" t="s">
        <v>110</v>
      </c>
      <c r="B40" s="5" t="n">
        <v>1E-005</v>
      </c>
    </row>
    <row r="41" customFormat="false" ht="13.8" hidden="false" customHeight="false" outlineLevel="0" collapsed="false">
      <c r="A41" s="0" t="s">
        <v>111</v>
      </c>
      <c r="B41" s="5" t="n">
        <v>1E-005</v>
      </c>
    </row>
    <row r="42" customFormat="false" ht="13.8" hidden="false" customHeight="false" outlineLevel="0" collapsed="false">
      <c r="A42" s="0" t="s">
        <v>112</v>
      </c>
      <c r="B42" s="5" t="n">
        <v>1E-005</v>
      </c>
      <c r="E42" s="4"/>
    </row>
    <row r="43" customFormat="false" ht="13.8" hidden="false" customHeight="false" outlineLevel="0" collapsed="false">
      <c r="A43" s="0" t="s">
        <v>113</v>
      </c>
      <c r="B43" s="5" t="n">
        <v>1E-005</v>
      </c>
      <c r="E43" s="4"/>
    </row>
    <row r="44" customFormat="false" ht="13.8" hidden="false" customHeight="false" outlineLevel="0" collapsed="false">
      <c r="A44" s="0" t="s">
        <v>114</v>
      </c>
      <c r="B44" s="5" t="n">
        <v>1E-005</v>
      </c>
    </row>
    <row r="45" customFormat="false" ht="13.8" hidden="false" customHeight="false" outlineLevel="0" collapsed="false">
      <c r="A45" s="0" t="s">
        <v>115</v>
      </c>
      <c r="B45" s="5" t="n">
        <v>1E-005</v>
      </c>
    </row>
    <row r="46" customFormat="false" ht="15.8" hidden="false" customHeight="false" outlineLevel="0" collapsed="false">
      <c r="A46" s="0" t="s">
        <v>116</v>
      </c>
      <c r="B46" s="0" t="n">
        <v>0.139023944735527</v>
      </c>
    </row>
    <row r="47" customFormat="false" ht="15.8" hidden="false" customHeight="false" outlineLevel="0" collapsed="false">
      <c r="A47" s="0" t="s">
        <v>117</v>
      </c>
      <c r="B47" s="0" t="n">
        <v>0.0761605128645897</v>
      </c>
    </row>
    <row r="48" customFormat="false" ht="15.8" hidden="false" customHeight="false" outlineLevel="0" collapsed="false">
      <c r="A48" s="0" t="s">
        <v>118</v>
      </c>
      <c r="B48" s="0" t="n">
        <v>0.0701646655797958</v>
      </c>
    </row>
    <row r="49" customFormat="false" ht="15.8" hidden="false" customHeight="false" outlineLevel="0" collapsed="false">
      <c r="A49" s="0" t="s">
        <v>119</v>
      </c>
      <c r="B49" s="0" t="n">
        <v>0.0703366696834564</v>
      </c>
    </row>
    <row r="50" customFormat="false" ht="15.8" hidden="false" customHeight="false" outlineLevel="0" collapsed="false">
      <c r="A50" s="0" t="s">
        <v>120</v>
      </c>
      <c r="B50" s="0" t="n">
        <v>0.0703366696834564</v>
      </c>
    </row>
    <row r="51" customFormat="false" ht="15.8" hidden="false" customHeight="false" outlineLevel="0" collapsed="false">
      <c r="A51" s="0" t="s">
        <v>121</v>
      </c>
      <c r="B51" s="0" t="n">
        <v>0.0711677670478821</v>
      </c>
    </row>
    <row r="52" customFormat="false" ht="15.8" hidden="false" customHeight="false" outlineLevel="0" collapsed="false">
      <c r="A52" s="0" t="s">
        <v>122</v>
      </c>
      <c r="B52" s="0" t="n">
        <v>0.417584151029587</v>
      </c>
    </row>
    <row r="53" customFormat="false" ht="15.8" hidden="false" customHeight="false" outlineLevel="0" collapsed="false">
      <c r="A53" s="0" t="s">
        <v>123</v>
      </c>
      <c r="B53" s="0" t="n">
        <v>0.413332223892212</v>
      </c>
    </row>
    <row r="54" customFormat="false" ht="15.8" hidden="false" customHeight="false" outlineLevel="0" collapsed="false">
      <c r="A54" s="0" t="s">
        <v>124</v>
      </c>
      <c r="B54" s="0" t="n">
        <v>0.0629578828811646</v>
      </c>
    </row>
    <row r="55" customFormat="false" ht="15.8" hidden="false" customHeight="false" outlineLevel="0" collapsed="false">
      <c r="A55" s="0" t="s">
        <v>125</v>
      </c>
      <c r="B55" s="0" t="n">
        <v>0.355111241340637</v>
      </c>
    </row>
    <row r="56" customFormat="false" ht="15.8" hidden="false" customHeight="false" outlineLevel="0" collapsed="false">
      <c r="A56" s="0" t="s">
        <v>126</v>
      </c>
      <c r="B56" s="0" t="n">
        <v>0.0834424570202828</v>
      </c>
    </row>
    <row r="57" customFormat="false" ht="15.8" hidden="false" customHeight="false" outlineLevel="0" collapsed="false">
      <c r="A57" s="0" t="s">
        <v>127</v>
      </c>
      <c r="B57" s="0" t="n">
        <v>0.0333137884736061</v>
      </c>
    </row>
    <row r="58" customFormat="false" ht="15.8" hidden="false" customHeight="false" outlineLevel="0" collapsed="false">
      <c r="A58" s="3" t="s">
        <v>128</v>
      </c>
      <c r="B58" s="0" t="n">
        <v>0.374606758356094</v>
      </c>
    </row>
    <row r="59" customFormat="false" ht="13.8" hidden="false" customHeight="false" outlineLevel="0" collapsed="false">
      <c r="A59" s="3" t="s">
        <v>129</v>
      </c>
      <c r="B59" s="5" t="n">
        <v>1E-005</v>
      </c>
    </row>
    <row r="60" customFormat="false" ht="15.8" hidden="false" customHeight="false" outlineLevel="0" collapsed="false">
      <c r="A60" s="3" t="s">
        <v>130</v>
      </c>
      <c r="B60" s="0" t="n">
        <v>2.57867574691772</v>
      </c>
    </row>
    <row r="61" customFormat="false" ht="15.8" hidden="false" customHeight="false" outlineLevel="0" collapsed="false">
      <c r="A61" s="3" t="s">
        <v>131</v>
      </c>
      <c r="B61" s="0" t="n">
        <v>0.0632363557815552</v>
      </c>
    </row>
    <row r="62" customFormat="false" ht="15.8" hidden="false" customHeight="false" outlineLevel="0" collapsed="false">
      <c r="A62" s="3" t="s">
        <v>132</v>
      </c>
      <c r="B62" s="0" t="n">
        <v>0.0243826434016228</v>
      </c>
    </row>
    <row r="63" customFormat="false" ht="15.8" hidden="false" customHeight="false" outlineLevel="0" collapsed="false">
      <c r="A63" s="0" t="s">
        <v>133</v>
      </c>
      <c r="B63" s="0" t="n">
        <v>0.1654242426157</v>
      </c>
    </row>
    <row r="64" customFormat="false" ht="15.8" hidden="false" customHeight="false" outlineLevel="0" collapsed="false">
      <c r="A64" s="0" t="s">
        <v>134</v>
      </c>
      <c r="B64" s="0" t="n">
        <v>0.159860461950302</v>
      </c>
    </row>
    <row r="65" customFormat="false" ht="15.8" hidden="false" customHeight="false" outlineLevel="0" collapsed="false">
      <c r="A65" s="3" t="s">
        <v>135</v>
      </c>
      <c r="B65" s="7" t="n">
        <v>0.0379925295710564</v>
      </c>
    </row>
    <row r="66" customFormat="false" ht="15.8" hidden="false" customHeight="false" outlineLevel="0" collapsed="false">
      <c r="A66" s="0" t="s">
        <v>136</v>
      </c>
      <c r="B66" s="7" t="n">
        <v>0.15646505355835</v>
      </c>
    </row>
    <row r="67" customFormat="false" ht="15.8" hidden="false" customHeight="false" outlineLevel="0" collapsed="false">
      <c r="A67" s="3" t="s">
        <v>137</v>
      </c>
      <c r="B67" s="0" t="n">
        <v>2.50692987442017</v>
      </c>
    </row>
    <row r="68" customFormat="false" ht="15.8" hidden="false" customHeight="false" outlineLevel="0" collapsed="false">
      <c r="A68" s="3" t="s">
        <v>138</v>
      </c>
      <c r="B68" s="0" t="n">
        <v>1.64534020423889</v>
      </c>
    </row>
    <row r="69" customFormat="false" ht="15.8" hidden="false" customHeight="false" outlineLevel="0" collapsed="false">
      <c r="A69" s="3" t="s">
        <v>139</v>
      </c>
      <c r="B69" s="0" t="n">
        <v>0.374606758356094</v>
      </c>
    </row>
    <row r="70" customFormat="false" ht="13.8" hidden="false" customHeight="false" outlineLevel="0" collapsed="false">
      <c r="A70" s="3" t="s">
        <v>140</v>
      </c>
      <c r="B70" s="5" t="n">
        <v>1E-005</v>
      </c>
    </row>
    <row r="71" customFormat="false" ht="15.8" hidden="false" customHeight="false" outlineLevel="0" collapsed="false">
      <c r="A71" s="3" t="s">
        <v>141</v>
      </c>
      <c r="B71" s="0" t="n">
        <v>2.57867574691772</v>
      </c>
    </row>
    <row r="72" customFormat="false" ht="15.8" hidden="false" customHeight="false" outlineLevel="0" collapsed="false">
      <c r="A72" s="3" t="s">
        <v>142</v>
      </c>
      <c r="B72" s="0" t="n">
        <v>1.80472278594971</v>
      </c>
    </row>
    <row r="73" customFormat="false" ht="15.8" hidden="false" customHeight="false" outlineLevel="0" collapsed="false">
      <c r="A73" s="3" t="s">
        <v>143</v>
      </c>
      <c r="B73" s="0" t="n">
        <v>0.0632363557815552</v>
      </c>
    </row>
    <row r="74" customFormat="false" ht="15.8" hidden="false" customHeight="false" outlineLevel="0" collapsed="false">
      <c r="A74" s="3" t="s">
        <v>144</v>
      </c>
      <c r="B74" s="0" t="n">
        <v>0.0243826434016228</v>
      </c>
    </row>
    <row r="75" customFormat="false" ht="15.8" hidden="false" customHeight="false" outlineLevel="0" collapsed="false">
      <c r="A75" s="0" t="s">
        <v>145</v>
      </c>
      <c r="B75" s="0" t="n">
        <v>0.182909816503525</v>
      </c>
    </row>
    <row r="76" customFormat="false" ht="15.8" hidden="false" customHeight="false" outlineLevel="0" collapsed="false">
      <c r="A76" s="0" t="s">
        <v>146</v>
      </c>
      <c r="B76" s="0" t="n">
        <v>0.505214035511017</v>
      </c>
    </row>
    <row r="77" customFormat="false" ht="15.8" hidden="false" customHeight="false" outlineLevel="0" collapsed="false">
      <c r="A77" s="0" t="s">
        <v>147</v>
      </c>
      <c r="B77" s="0" t="n">
        <v>0.0742711946368218</v>
      </c>
    </row>
    <row r="78" customFormat="false" ht="15.8" hidden="false" customHeight="false" outlineLevel="0" collapsed="false">
      <c r="A78" s="0" t="s">
        <v>148</v>
      </c>
      <c r="B78" s="0" t="n">
        <v>0.0457815676927567</v>
      </c>
    </row>
    <row r="79" customFormat="false" ht="15.8" hidden="false" customHeight="false" outlineLevel="0" collapsed="false">
      <c r="A79" s="0" t="s">
        <v>149</v>
      </c>
      <c r="B79" s="0" t="n">
        <v>0.0607259981334209</v>
      </c>
    </row>
    <row r="80" customFormat="false" ht="15.8" hidden="false" customHeight="false" outlineLevel="0" collapsed="false">
      <c r="A80" s="0" t="s">
        <v>150</v>
      </c>
      <c r="B80" s="0" t="n">
        <v>0.266136676073074</v>
      </c>
    </row>
    <row r="81" customFormat="false" ht="15.8" hidden="false" customHeight="false" outlineLevel="0" collapsed="false">
      <c r="A81" s="0" t="s">
        <v>151</v>
      </c>
      <c r="B81" s="0" t="n">
        <v>0.235073432326317</v>
      </c>
    </row>
    <row r="82" customFormat="false" ht="15.8" hidden="false" customHeight="false" outlineLevel="0" collapsed="false">
      <c r="A82" s="0" t="s">
        <v>152</v>
      </c>
      <c r="B82" s="0" t="n">
        <v>0.396524250507355</v>
      </c>
    </row>
    <row r="83" customFormat="false" ht="13.8" hidden="false" customHeight="false" outlineLevel="0" collapsed="false">
      <c r="A83" s="0" t="s">
        <v>153</v>
      </c>
      <c r="B83" s="5" t="n">
        <v>1E-005</v>
      </c>
    </row>
    <row r="84" customFormat="false" ht="13.8" hidden="false" customHeight="false" outlineLevel="0" collapsed="false">
      <c r="A84" s="3" t="s">
        <v>154</v>
      </c>
      <c r="B84" s="5" t="n">
        <v>1E-005</v>
      </c>
    </row>
    <row r="85" customFormat="false" ht="15.8" hidden="false" customHeight="false" outlineLevel="0" collapsed="false">
      <c r="A85" s="0" t="s">
        <v>155</v>
      </c>
      <c r="B85" s="0" t="n">
        <v>0.847199320793152</v>
      </c>
    </row>
    <row r="86" customFormat="false" ht="15.8" hidden="false" customHeight="false" outlineLevel="0" collapsed="false">
      <c r="A86" s="0" t="s">
        <v>156</v>
      </c>
      <c r="B86" s="0" t="n">
        <v>0.147360727190971</v>
      </c>
    </row>
    <row r="87" customFormat="false" ht="15.8" hidden="false" customHeight="false" outlineLevel="0" collapsed="false">
      <c r="A87" s="0" t="s">
        <v>157</v>
      </c>
      <c r="B87" s="0" t="n">
        <v>0.0288767088204622</v>
      </c>
    </row>
    <row r="88" customFormat="false" ht="15.8" hidden="false" customHeight="false" outlineLevel="0" collapsed="false">
      <c r="A88" s="0" t="s">
        <v>158</v>
      </c>
      <c r="B88" s="0" t="n">
        <v>0.390749245882034</v>
      </c>
    </row>
    <row r="89" customFormat="false" ht="15.8" hidden="false" customHeight="false" outlineLevel="0" collapsed="false">
      <c r="A89" s="0" t="s">
        <v>159</v>
      </c>
      <c r="B89" s="0" t="n">
        <v>0.0179046243429184</v>
      </c>
    </row>
    <row r="90" customFormat="false" ht="15.8" hidden="false" customHeight="false" outlineLevel="0" collapsed="false">
      <c r="A90" s="0" t="s">
        <v>160</v>
      </c>
      <c r="B90" s="0" t="n">
        <v>0.0169682390987873</v>
      </c>
    </row>
    <row r="91" customFormat="false" ht="15.8" hidden="false" customHeight="false" outlineLevel="0" collapsed="false">
      <c r="A91" s="0" t="s">
        <v>161</v>
      </c>
      <c r="B91" s="0" t="n">
        <v>0.0650845989584923</v>
      </c>
    </row>
    <row r="92" customFormat="false" ht="13.8" hidden="false" customHeight="false" outlineLevel="0" collapsed="false">
      <c r="A92" s="0" t="s">
        <v>162</v>
      </c>
      <c r="B92" s="5" t="n">
        <v>1E-005</v>
      </c>
    </row>
    <row r="93" customFormat="false" ht="15.8" hidden="false" customHeight="false" outlineLevel="0" collapsed="false">
      <c r="A93" s="0" t="s">
        <v>163</v>
      </c>
      <c r="B93" s="0" t="n">
        <v>0.0621422119438648</v>
      </c>
    </row>
    <row r="94" customFormat="false" ht="15.8" hidden="false" customHeight="false" outlineLevel="0" collapsed="false">
      <c r="A94" s="0" t="s">
        <v>164</v>
      </c>
      <c r="B94" s="0" t="n">
        <v>0.19887775182724</v>
      </c>
    </row>
    <row r="95" customFormat="false" ht="15.8" hidden="false" customHeight="false" outlineLevel="0" collapsed="false">
      <c r="A95" s="0" t="s">
        <v>165</v>
      </c>
      <c r="B95" s="0" t="n">
        <v>0.144341349601746</v>
      </c>
    </row>
    <row r="96" customFormat="false" ht="15.8" hidden="false" customHeight="false" outlineLevel="0" collapsed="false">
      <c r="A96" s="0" t="s">
        <v>166</v>
      </c>
      <c r="B96" s="0" t="n">
        <v>0.0401032492518425</v>
      </c>
    </row>
    <row r="97" customFormat="false" ht="15.8" hidden="false" customHeight="false" outlineLevel="0" collapsed="false">
      <c r="A97" s="0" t="s">
        <v>167</v>
      </c>
      <c r="B97" s="0" t="n">
        <v>0.0665846914052963</v>
      </c>
    </row>
    <row r="98" customFormat="false" ht="15.8" hidden="false" customHeight="false" outlineLevel="0" collapsed="false">
      <c r="A98" s="0" t="s">
        <v>168</v>
      </c>
      <c r="B98" s="0" t="n">
        <v>2.1940426826477</v>
      </c>
    </row>
    <row r="99" customFormat="false" ht="15.8" hidden="false" customHeight="false" outlineLevel="0" collapsed="false">
      <c r="A99" s="0" t="s">
        <v>169</v>
      </c>
      <c r="B99" s="0" t="n">
        <v>1.09337770938873</v>
      </c>
    </row>
    <row r="100" customFormat="false" ht="15.8" hidden="false" customHeight="false" outlineLevel="0" collapsed="false">
      <c r="A100" s="0" t="s">
        <v>170</v>
      </c>
      <c r="B100" s="0" t="n">
        <v>0.125679150223732</v>
      </c>
    </row>
    <row r="101" customFormat="false" ht="15.8" hidden="false" customHeight="false" outlineLevel="0" collapsed="false">
      <c r="A101" s="0" t="s">
        <v>171</v>
      </c>
      <c r="B101" s="0" t="n">
        <v>0.0317736566066742</v>
      </c>
    </row>
    <row r="102" customFormat="false" ht="15.8" hidden="false" customHeight="false" outlineLevel="0" collapsed="false">
      <c r="A102" s="0" t="s">
        <v>172</v>
      </c>
      <c r="B102" s="0" t="n">
        <v>1.72939562797546</v>
      </c>
    </row>
    <row r="103" customFormat="false" ht="15.8" hidden="false" customHeight="false" outlineLevel="0" collapsed="false">
      <c r="A103" s="0" t="s">
        <v>173</v>
      </c>
      <c r="B103" s="0" t="n">
        <v>0.142171964049339</v>
      </c>
    </row>
    <row r="104" customFormat="false" ht="15.8" hidden="false" customHeight="false" outlineLevel="0" collapsed="false">
      <c r="A104" s="0" t="s">
        <v>174</v>
      </c>
      <c r="B104" s="8" t="n">
        <v>2.6</v>
      </c>
    </row>
    <row r="105" customFormat="false" ht="15.8" hidden="false" customHeight="false" outlineLevel="0" collapsed="false">
      <c r="A105" s="0" t="s">
        <v>175</v>
      </c>
      <c r="B105" s="0" t="n">
        <v>0.0632363557815552</v>
      </c>
    </row>
    <row r="106" customFormat="false" ht="15.8" hidden="false" customHeight="false" outlineLevel="0" collapsed="false">
      <c r="A106" s="0" t="s">
        <v>176</v>
      </c>
      <c r="B106" s="0" t="n">
        <v>0.0243826434016228</v>
      </c>
    </row>
    <row r="107" customFormat="false" ht="13.8" hidden="false" customHeight="false" outlineLevel="0" collapsed="false">
      <c r="A107" s="0" t="s">
        <v>177</v>
      </c>
      <c r="B107" s="5" t="n">
        <v>1E-005</v>
      </c>
    </row>
    <row r="108" customFormat="false" ht="13.8" hidden="false" customHeight="false" outlineLevel="0" collapsed="false">
      <c r="A108" s="0" t="s">
        <v>178</v>
      </c>
      <c r="B108" s="5" t="n">
        <v>1E-005</v>
      </c>
    </row>
    <row r="109" customFormat="false" ht="15.8" hidden="false" customHeight="false" outlineLevel="0" collapsed="false">
      <c r="A109" s="0" t="s">
        <v>179</v>
      </c>
      <c r="B109" s="0" t="n">
        <v>0.142171964049339</v>
      </c>
    </row>
    <row r="110" customFormat="false" ht="15.8" hidden="false" customHeight="false" outlineLevel="0" collapsed="false">
      <c r="A110" s="0" t="s">
        <v>180</v>
      </c>
      <c r="B110" s="0" t="n">
        <v>0.0469447076320648</v>
      </c>
      <c r="E110" s="4"/>
    </row>
    <row r="111" customFormat="false" ht="15.8" hidden="false" customHeight="false" outlineLevel="0" collapsed="false">
      <c r="A111" s="0" t="s">
        <v>181</v>
      </c>
      <c r="B111" s="0" t="n">
        <v>0.0287258680909872</v>
      </c>
      <c r="E111" s="4"/>
    </row>
    <row r="112" customFormat="false" ht="15.8" hidden="false" customHeight="false" outlineLevel="0" collapsed="false">
      <c r="A112" s="0" t="s">
        <v>182</v>
      </c>
      <c r="B112" s="0" t="n">
        <v>0.170752078294754</v>
      </c>
    </row>
    <row r="113" customFormat="false" ht="13.8" hidden="false" customHeight="false" outlineLevel="0" collapsed="false">
      <c r="A113" s="0" t="s">
        <v>183</v>
      </c>
      <c r="B113" s="5" t="n">
        <v>1E-005</v>
      </c>
    </row>
    <row r="114" customFormat="false" ht="13.8" hidden="false" customHeight="false" outlineLevel="0" collapsed="false">
      <c r="A114" s="0" t="s">
        <v>184</v>
      </c>
      <c r="B114" s="5" t="n">
        <v>1E-005</v>
      </c>
    </row>
    <row r="115" customFormat="false" ht="15.8" hidden="false" customHeight="false" outlineLevel="0" collapsed="false">
      <c r="A115" s="0" t="s">
        <v>185</v>
      </c>
      <c r="B115" s="0" t="n">
        <v>0.142171964049339</v>
      </c>
    </row>
    <row r="116" customFormat="false" ht="15.8" hidden="false" customHeight="false" outlineLevel="0" collapsed="false">
      <c r="A116" s="0" t="s">
        <v>186</v>
      </c>
      <c r="B116" s="0" t="n">
        <v>0.0469447076320648</v>
      </c>
    </row>
    <row r="117" customFormat="false" ht="15.8" hidden="false" customHeight="false" outlineLevel="0" collapsed="false">
      <c r="A117" s="0" t="s">
        <v>187</v>
      </c>
      <c r="B117" s="0" t="n">
        <v>0.0632363557815552</v>
      </c>
    </row>
    <row r="118" customFormat="false" ht="15.8" hidden="false" customHeight="false" outlineLevel="0" collapsed="false">
      <c r="A118" s="0" t="s">
        <v>188</v>
      </c>
      <c r="B118" s="0" t="n">
        <v>0.0243826434016228</v>
      </c>
    </row>
    <row r="119" customFormat="false" ht="15.8" hidden="false" customHeight="false" outlineLevel="0" collapsed="false">
      <c r="A119" s="0" t="s">
        <v>189</v>
      </c>
      <c r="B119" s="0" t="n">
        <v>0.0470386110246182</v>
      </c>
    </row>
    <row r="120" customFormat="false" ht="15.8" hidden="false" customHeight="false" outlineLevel="0" collapsed="false">
      <c r="A120" s="0" t="s">
        <v>190</v>
      </c>
      <c r="B120" s="0" t="n">
        <v>0.287244379520416</v>
      </c>
    </row>
    <row r="121" customFormat="false" ht="15.8" hidden="false" customHeight="false" outlineLevel="0" collapsed="false">
      <c r="A121" s="0" t="s">
        <v>191</v>
      </c>
      <c r="B121" s="0" t="n">
        <v>0.0425049290060997</v>
      </c>
    </row>
    <row r="122" customFormat="false" ht="15.8" hidden="false" customHeight="false" outlineLevel="0" collapsed="false">
      <c r="A122" s="0" t="s">
        <v>192</v>
      </c>
      <c r="B122" s="0" t="n">
        <v>0.142171964049339</v>
      </c>
    </row>
    <row r="123" customFormat="false" ht="15.8" hidden="false" customHeight="false" outlineLevel="0" collapsed="false">
      <c r="A123" s="0" t="s">
        <v>193</v>
      </c>
      <c r="B123" s="0" t="n">
        <v>0.0469447076320648</v>
      </c>
    </row>
    <row r="124" customFormat="false" ht="15.8" hidden="false" customHeight="false" outlineLevel="0" collapsed="false">
      <c r="A124" s="0" t="s">
        <v>194</v>
      </c>
      <c r="B124" s="0" t="n">
        <v>0.832173645496368</v>
      </c>
    </row>
    <row r="125" customFormat="false" ht="15.8" hidden="false" customHeight="false" outlineLevel="0" collapsed="false">
      <c r="A125" s="0" t="s">
        <v>195</v>
      </c>
      <c r="B125" s="0" t="n">
        <v>0.172163933515549</v>
      </c>
    </row>
    <row r="126" customFormat="false" ht="15.8" hidden="false" customHeight="false" outlineLevel="0" collapsed="false">
      <c r="A126" s="0" t="s">
        <v>196</v>
      </c>
      <c r="B126" s="0" t="n">
        <v>0.184680193662643</v>
      </c>
    </row>
    <row r="127" customFormat="false" ht="15.8" hidden="false" customHeight="false" outlineLevel="0" collapsed="false">
      <c r="A127" s="0" t="s">
        <v>197</v>
      </c>
      <c r="B127" s="0" t="n">
        <v>0.205696910619736</v>
      </c>
    </row>
    <row r="128" customFormat="false" ht="15.8" hidden="false" customHeight="false" outlineLevel="0" collapsed="false">
      <c r="A128" s="0" t="s">
        <v>198</v>
      </c>
      <c r="B128" s="0" t="n">
        <v>0.0917586386203766</v>
      </c>
    </row>
    <row r="129" customFormat="false" ht="15.8" hidden="false" customHeight="false" outlineLevel="0" collapsed="false">
      <c r="A129" s="0" t="s">
        <v>199</v>
      </c>
      <c r="B129" s="0" t="n">
        <v>0.0470386110246182</v>
      </c>
    </row>
    <row r="130" customFormat="false" ht="15.8" hidden="false" customHeight="false" outlineLevel="0" collapsed="false">
      <c r="A130" s="0" t="s">
        <v>200</v>
      </c>
      <c r="B130" s="0" t="n">
        <v>0.0425049290060997</v>
      </c>
    </row>
    <row r="131" customFormat="false" ht="15.8" hidden="false" customHeight="false" outlineLevel="0" collapsed="false">
      <c r="A131" s="0" t="s">
        <v>201</v>
      </c>
      <c r="B131" s="0" t="n">
        <v>3.3367919921875</v>
      </c>
    </row>
    <row r="132" customFormat="false" ht="15.8" hidden="false" customHeight="false" outlineLevel="0" collapsed="false">
      <c r="A132" s="0" t="s">
        <v>202</v>
      </c>
      <c r="B132" s="0" t="n">
        <v>0.832173645496368</v>
      </c>
    </row>
    <row r="133" customFormat="false" ht="15.8" hidden="false" customHeight="false" outlineLevel="0" collapsed="false">
      <c r="A133" s="0" t="s">
        <v>203</v>
      </c>
      <c r="B133" s="0" t="n">
        <v>0.468339204788208</v>
      </c>
    </row>
    <row r="134" customFormat="false" ht="15.8" hidden="false" customHeight="false" outlineLevel="0" collapsed="false">
      <c r="A134" s="0" t="s">
        <v>204</v>
      </c>
      <c r="B134" s="0" t="n">
        <v>0.072113424539566</v>
      </c>
    </row>
    <row r="135" customFormat="false" ht="15.8" hidden="false" customHeight="false" outlineLevel="0" collapsed="false">
      <c r="A135" s="0" t="s">
        <v>205</v>
      </c>
      <c r="B135" s="0" t="n">
        <v>0.0316531881690025</v>
      </c>
    </row>
    <row r="136" customFormat="false" ht="15.8" hidden="false" customHeight="false" outlineLevel="0" collapsed="false">
      <c r="A136" s="0" t="s">
        <v>206</v>
      </c>
      <c r="B136" s="0" t="n">
        <v>0.0369374267756939</v>
      </c>
    </row>
    <row r="137" customFormat="false" ht="15.8" hidden="false" customHeight="false" outlineLevel="0" collapsed="false">
      <c r="A137" s="0" t="s">
        <v>207</v>
      </c>
      <c r="B137" s="0" t="n">
        <v>0.0797959789633751</v>
      </c>
    </row>
    <row r="138" customFormat="false" ht="15.8" hidden="false" customHeight="false" outlineLevel="0" collapsed="false">
      <c r="A138" s="0" t="s">
        <v>208</v>
      </c>
      <c r="B138" s="0" t="n">
        <v>0.453958183526993</v>
      </c>
    </row>
    <row r="139" customFormat="false" ht="15.8" hidden="false" customHeight="false" outlineLevel="0" collapsed="false">
      <c r="A139" s="0" t="s">
        <v>209</v>
      </c>
      <c r="B139" s="0" t="n">
        <v>0.822165191173553</v>
      </c>
    </row>
    <row r="140" customFormat="false" ht="15.8" hidden="false" customHeight="false" outlineLevel="0" collapsed="false">
      <c r="A140" s="0" t="s">
        <v>210</v>
      </c>
      <c r="B140" s="0" t="n">
        <v>0.694193780422211</v>
      </c>
    </row>
    <row r="141" customFormat="false" ht="15.8" hidden="false" customHeight="false" outlineLevel="0" collapsed="false">
      <c r="A141" s="0" t="s">
        <v>211</v>
      </c>
      <c r="B141" s="0" t="n">
        <v>0.648414492607117</v>
      </c>
    </row>
    <row r="142" customFormat="false" ht="15.8" hidden="false" customHeight="false" outlineLevel="0" collapsed="false">
      <c r="A142" s="0" t="s">
        <v>212</v>
      </c>
      <c r="B142" s="0" t="n">
        <v>0.404146730899811</v>
      </c>
    </row>
    <row r="143" customFormat="false" ht="15.8" hidden="false" customHeight="false" outlineLevel="0" collapsed="false">
      <c r="A143" s="0" t="s">
        <v>213</v>
      </c>
      <c r="B143" s="0" t="n">
        <v>0.503109395503998</v>
      </c>
    </row>
    <row r="144" customFormat="false" ht="15.8" hidden="false" customHeight="false" outlineLevel="0" collapsed="false">
      <c r="A144" s="0" t="s">
        <v>214</v>
      </c>
      <c r="B144" s="0" t="n">
        <v>0.870072245597839</v>
      </c>
    </row>
    <row r="145" customFormat="false" ht="15.8" hidden="false" customHeight="false" outlineLevel="0" collapsed="false">
      <c r="A145" s="0" t="s">
        <v>215</v>
      </c>
      <c r="B145" s="0" t="n">
        <v>0.219853088259697</v>
      </c>
    </row>
    <row r="146" customFormat="false" ht="15.8" hidden="false" customHeight="false" outlineLevel="0" collapsed="false">
      <c r="A146" s="0" t="s">
        <v>216</v>
      </c>
      <c r="B146" s="0" t="n">
        <v>0.225367143750191</v>
      </c>
    </row>
    <row r="147" customFormat="false" ht="15.8" hidden="false" customHeight="false" outlineLevel="0" collapsed="false">
      <c r="A147" s="0" t="s">
        <v>217</v>
      </c>
      <c r="B147" s="0" t="n">
        <v>0.606788575649262</v>
      </c>
    </row>
    <row r="148" customFormat="false" ht="15.8" hidden="false" customHeight="false" outlineLevel="0" collapsed="false">
      <c r="A148" s="0" t="s">
        <v>218</v>
      </c>
      <c r="B148" s="0" t="n">
        <v>1.55919706821442</v>
      </c>
    </row>
    <row r="149" customFormat="false" ht="13.8" hidden="false" customHeight="false" outlineLevel="0" collapsed="false">
      <c r="A149" s="0" t="s">
        <v>219</v>
      </c>
      <c r="B149" s="5" t="n">
        <v>1E-005</v>
      </c>
    </row>
    <row r="150" customFormat="false" ht="15.8" hidden="false" customHeight="false" outlineLevel="0" collapsed="false">
      <c r="A150" s="0" t="s">
        <v>220</v>
      </c>
      <c r="B150" s="0" t="n">
        <v>0.48443877696991</v>
      </c>
    </row>
    <row r="151" customFormat="false" ht="15.8" hidden="false" customHeight="false" outlineLevel="0" collapsed="false">
      <c r="A151" s="0" t="s">
        <v>221</v>
      </c>
      <c r="B151" s="0" t="n">
        <v>0.50582218170166</v>
      </c>
    </row>
    <row r="152" customFormat="false" ht="15.8" hidden="false" customHeight="false" outlineLevel="0" collapsed="false">
      <c r="A152" s="0" t="s">
        <v>222</v>
      </c>
      <c r="B152" s="0" t="n">
        <v>0.143269777297974</v>
      </c>
    </row>
    <row r="153" customFormat="false" ht="15.8" hidden="false" customHeight="false" outlineLevel="0" collapsed="false">
      <c r="A153" s="0" t="s">
        <v>223</v>
      </c>
      <c r="B153" s="0" t="n">
        <v>0.176288262009621</v>
      </c>
    </row>
    <row r="154" customFormat="false" ht="15.8" hidden="false" customHeight="false" outlineLevel="0" collapsed="false">
      <c r="A154" s="0" t="s">
        <v>224</v>
      </c>
      <c r="B154" s="0" t="n">
        <v>5.64735841751099</v>
      </c>
    </row>
    <row r="155" customFormat="false" ht="15.8" hidden="false" customHeight="false" outlineLevel="0" collapsed="false">
      <c r="A155" s="0" t="s">
        <v>225</v>
      </c>
      <c r="B155" s="0" t="n">
        <v>0.513840138912201</v>
      </c>
    </row>
    <row r="156" customFormat="false" ht="15.8" hidden="false" customHeight="false" outlineLevel="0" collapsed="false">
      <c r="A156" s="0" t="s">
        <v>226</v>
      </c>
      <c r="B156" s="0" t="n">
        <v>0.426584541797638</v>
      </c>
    </row>
    <row r="157" customFormat="false" ht="15.8" hidden="false" customHeight="false" outlineLevel="0" collapsed="false">
      <c r="A157" s="0" t="s">
        <v>227</v>
      </c>
      <c r="B157" s="0" t="n">
        <v>0.0267266854643822</v>
      </c>
    </row>
    <row r="158" customFormat="false" ht="15.8" hidden="false" customHeight="false" outlineLevel="0" collapsed="false">
      <c r="A158" s="0" t="s">
        <v>228</v>
      </c>
      <c r="B158" s="0" t="n">
        <v>0.086729571223259</v>
      </c>
    </row>
    <row r="159" customFormat="false" ht="15.8" hidden="false" customHeight="false" outlineLevel="0" collapsed="false">
      <c r="A159" s="0" t="s">
        <v>229</v>
      </c>
      <c r="B159" s="0" t="n">
        <v>0.141774222254753</v>
      </c>
    </row>
    <row r="160" customFormat="false" ht="15.8" hidden="false" customHeight="false" outlineLevel="0" collapsed="false">
      <c r="A160" s="0" t="s">
        <v>230</v>
      </c>
      <c r="B160" s="0" t="n">
        <v>0.196769922971725</v>
      </c>
    </row>
    <row r="161" customFormat="false" ht="15.8" hidden="false" customHeight="false" outlineLevel="0" collapsed="false">
      <c r="A161" s="0" t="s">
        <v>231</v>
      </c>
      <c r="B161" s="0" t="n">
        <v>0.0466637760400772</v>
      </c>
    </row>
    <row r="162" customFormat="false" ht="15.8" hidden="false" customHeight="false" outlineLevel="0" collapsed="false">
      <c r="A162" s="0" t="s">
        <v>232</v>
      </c>
      <c r="B162" s="0" t="n">
        <v>0.228928327560425</v>
      </c>
    </row>
    <row r="163" customFormat="false" ht="15.8" hidden="false" customHeight="false" outlineLevel="0" collapsed="false">
      <c r="A163" s="0" t="s">
        <v>233</v>
      </c>
      <c r="B163" s="0" t="n">
        <v>0.0415705926716328</v>
      </c>
    </row>
    <row r="164" customFormat="false" ht="15.8" hidden="false" customHeight="false" outlineLevel="0" collapsed="false">
      <c r="A164" s="0" t="s">
        <v>234</v>
      </c>
      <c r="B164" s="0" t="n">
        <v>0.144031330943108</v>
      </c>
    </row>
    <row r="165" customFormat="false" ht="15.8" hidden="false" customHeight="false" outlineLevel="0" collapsed="false">
      <c r="A165" s="0" t="s">
        <v>235</v>
      </c>
      <c r="B165" s="0" t="n">
        <v>0.168814554810524</v>
      </c>
    </row>
    <row r="166" customFormat="false" ht="15.8" hidden="false" customHeight="false" outlineLevel="0" collapsed="false">
      <c r="A166" s="0" t="s">
        <v>236</v>
      </c>
      <c r="B166" s="0" t="n">
        <v>0.144000247120857</v>
      </c>
    </row>
    <row r="167" customFormat="false" ht="15.8" hidden="false" customHeight="false" outlineLevel="0" collapsed="false">
      <c r="A167" s="0" t="s">
        <v>237</v>
      </c>
      <c r="B167" s="0" t="n">
        <v>0.62843668460846</v>
      </c>
    </row>
    <row r="168" customFormat="false" ht="15.8" hidden="false" customHeight="false" outlineLevel="0" collapsed="false">
      <c r="A168" s="0" t="s">
        <v>238</v>
      </c>
      <c r="B168" s="0" t="n">
        <v>0.211303427815437</v>
      </c>
    </row>
    <row r="169" customFormat="false" ht="15.8" hidden="false" customHeight="false" outlineLevel="0" collapsed="false">
      <c r="A169" s="0" t="s">
        <v>239</v>
      </c>
      <c r="B169" s="0" t="n">
        <v>0.19256429374218</v>
      </c>
    </row>
    <row r="170" customFormat="false" ht="15.8" hidden="false" customHeight="false" outlineLevel="0" collapsed="false">
      <c r="A170" s="0" t="s">
        <v>240</v>
      </c>
      <c r="B170" s="0" t="n">
        <v>1.30764293670654</v>
      </c>
    </row>
    <row r="171" customFormat="false" ht="15.8" hidden="false" customHeight="false" outlineLevel="0" collapsed="false">
      <c r="A171" s="0" t="s">
        <v>241</v>
      </c>
      <c r="B171" s="0" t="n">
        <v>0.47475478053093</v>
      </c>
    </row>
    <row r="172" customFormat="false" ht="15.8" hidden="false" customHeight="false" outlineLevel="0" collapsed="false">
      <c r="A172" s="0" t="s">
        <v>242</v>
      </c>
      <c r="B172" s="0" t="n">
        <v>0.114963784813881</v>
      </c>
    </row>
    <row r="173" customFormat="false" ht="15.8" hidden="false" customHeight="false" outlineLevel="0" collapsed="false">
      <c r="A173" s="0" t="s">
        <v>243</v>
      </c>
      <c r="B173" s="0" t="n">
        <v>0.141845002770424</v>
      </c>
    </row>
    <row r="174" customFormat="false" ht="15.8" hidden="false" customHeight="false" outlineLevel="0" collapsed="false">
      <c r="A174" s="0" t="s">
        <v>244</v>
      </c>
      <c r="B174" s="0" t="n">
        <v>0.0425049290060997</v>
      </c>
    </row>
    <row r="175" customFormat="false" ht="15.8" hidden="false" customHeight="false" outlineLevel="0" collapsed="false">
      <c r="A175" s="0" t="s">
        <v>245</v>
      </c>
      <c r="B175" s="0" t="n">
        <v>0.159507572650909</v>
      </c>
    </row>
    <row r="176" customFormat="false" ht="15.8" hidden="false" customHeight="false" outlineLevel="0" collapsed="false">
      <c r="A176" s="0" t="s">
        <v>246</v>
      </c>
      <c r="B176" s="0" t="n">
        <v>0.104260742664337</v>
      </c>
    </row>
    <row r="177" customFormat="false" ht="15.8" hidden="false" customHeight="false" outlineLevel="0" collapsed="false">
      <c r="A177" s="0" t="s">
        <v>247</v>
      </c>
      <c r="B177" s="0" t="n">
        <v>0.145827203989029</v>
      </c>
    </row>
    <row r="178" customFormat="false" ht="15.8" hidden="false" customHeight="false" outlineLevel="0" collapsed="false">
      <c r="A178" s="0" t="s">
        <v>248</v>
      </c>
      <c r="B178" s="0" t="n">
        <v>0.0287258680909872</v>
      </c>
    </row>
    <row r="179" customFormat="false" ht="15.8" hidden="false" customHeight="false" outlineLevel="0" collapsed="false">
      <c r="A179" s="0" t="s">
        <v>249</v>
      </c>
      <c r="B179" s="0" t="n">
        <v>0.170752078294754</v>
      </c>
    </row>
    <row r="180" customFormat="false" ht="15.8" hidden="false" customHeight="false" outlineLevel="0" collapsed="false">
      <c r="A180" s="0" t="s">
        <v>250</v>
      </c>
      <c r="B180" s="0" t="n">
        <v>0.159507572650909</v>
      </c>
    </row>
    <row r="181" customFormat="false" ht="15.8" hidden="false" customHeight="false" outlineLevel="0" collapsed="false">
      <c r="A181" s="0" t="s">
        <v>251</v>
      </c>
      <c r="B181" s="0" t="n">
        <v>0.129441484808922</v>
      </c>
    </row>
    <row r="182" customFormat="false" ht="15.8" hidden="false" customHeight="false" outlineLevel="0" collapsed="false">
      <c r="A182" s="0" t="s">
        <v>252</v>
      </c>
      <c r="B182" s="0" t="n">
        <v>0.523039638996124</v>
      </c>
    </row>
    <row r="183" customFormat="false" ht="15.8" hidden="false" customHeight="false" outlineLevel="0" collapsed="false">
      <c r="A183" s="0" t="s">
        <v>253</v>
      </c>
      <c r="B183" s="0" t="n">
        <v>0.371601670980453</v>
      </c>
    </row>
    <row r="184" customFormat="false" ht="15.8" hidden="false" customHeight="false" outlineLevel="0" collapsed="false">
      <c r="A184" s="0" t="s">
        <v>254</v>
      </c>
      <c r="B184" s="0" t="n">
        <v>0.114196710288525</v>
      </c>
    </row>
    <row r="185" customFormat="false" ht="15.8" hidden="false" customHeight="false" outlineLevel="0" collapsed="false">
      <c r="A185" s="0" t="s">
        <v>255</v>
      </c>
      <c r="B185" s="0" t="n">
        <v>0.518174111843109</v>
      </c>
    </row>
    <row r="186" customFormat="false" ht="15.8" hidden="false" customHeight="false" outlineLevel="0" collapsed="false">
      <c r="A186" s="0" t="s">
        <v>256</v>
      </c>
      <c r="B186" s="0" t="n">
        <v>0.976029574871063</v>
      </c>
    </row>
    <row r="187" customFormat="false" ht="15.8" hidden="false" customHeight="false" outlineLevel="0" collapsed="false">
      <c r="A187" s="0" t="s">
        <v>257</v>
      </c>
      <c r="B187" s="0" t="n">
        <v>0.187727257609367</v>
      </c>
    </row>
    <row r="188" customFormat="false" ht="15.8" hidden="false" customHeight="false" outlineLevel="0" collapsed="false">
      <c r="A188" s="0" t="s">
        <v>258</v>
      </c>
      <c r="B188" s="0" t="n">
        <v>0.92890465259552</v>
      </c>
    </row>
    <row r="189" customFormat="false" ht="15.8" hidden="false" customHeight="false" outlineLevel="0" collapsed="false">
      <c r="A189" s="0" t="s">
        <v>259</v>
      </c>
      <c r="B189" s="0" t="n">
        <v>0.31955286860466</v>
      </c>
    </row>
    <row r="190" customFormat="false" ht="15.8" hidden="false" customHeight="false" outlineLevel="0" collapsed="false">
      <c r="A190" s="0" t="s">
        <v>260</v>
      </c>
      <c r="B190" s="0" t="n">
        <v>0.23901829123497</v>
      </c>
    </row>
    <row r="191" customFormat="false" ht="15.8" hidden="false" customHeight="false" outlineLevel="0" collapsed="false">
      <c r="A191" s="0" t="s">
        <v>261</v>
      </c>
      <c r="B191" s="0" t="n">
        <v>0.129355445504189</v>
      </c>
    </row>
    <row r="192" customFormat="false" ht="15.8" hidden="false" customHeight="false" outlineLevel="0" collapsed="false">
      <c r="A192" s="0" t="s">
        <v>262</v>
      </c>
      <c r="B192" s="0" t="n">
        <v>0.546150147914887</v>
      </c>
    </row>
    <row r="193" customFormat="false" ht="15.8" hidden="false" customHeight="false" outlineLevel="0" collapsed="false">
      <c r="A193" s="0" t="s">
        <v>263</v>
      </c>
      <c r="B193" s="0" t="n">
        <v>0.187727257609367</v>
      </c>
    </row>
    <row r="194" customFormat="false" ht="15.8" hidden="false" customHeight="false" outlineLevel="0" collapsed="false">
      <c r="A194" s="0" t="s">
        <v>264</v>
      </c>
      <c r="B194" s="0" t="n">
        <v>0.23901829123497</v>
      </c>
    </row>
    <row r="195" customFormat="false" ht="15.8" hidden="false" customHeight="false" outlineLevel="0" collapsed="false">
      <c r="A195" s="0" t="s">
        <v>265</v>
      </c>
      <c r="B195" s="0" t="n">
        <v>0.199608206748962</v>
      </c>
    </row>
    <row r="196" customFormat="false" ht="15.8" hidden="false" customHeight="false" outlineLevel="0" collapsed="false">
      <c r="A196" s="0" t="s">
        <v>266</v>
      </c>
      <c r="B196" s="0" t="n">
        <v>0.121695749461651</v>
      </c>
    </row>
    <row r="197" customFormat="false" ht="15.8" hidden="false" customHeight="false" outlineLevel="0" collapsed="false">
      <c r="A197" s="0" t="s">
        <v>267</v>
      </c>
      <c r="B197" s="0" t="n">
        <v>0.0190448276698589</v>
      </c>
    </row>
    <row r="198" customFormat="false" ht="15.8" hidden="false" customHeight="false" outlineLevel="0" collapsed="false">
      <c r="A198" s="0" t="s">
        <v>268</v>
      </c>
      <c r="B198" s="0" t="n">
        <v>0.0141571769490838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7" activeCellId="1" sqref="B149 C47"/>
    </sheetView>
  </sheetViews>
  <sheetFormatPr defaultColWidth="9.00390625" defaultRowHeight="15.8" zeroHeight="false" outlineLevelRow="0" outlineLevelCol="0"/>
  <cols>
    <col collapsed="false" customWidth="true" hidden="false" outlineLevel="0" max="2" min="1" style="0" width="10.46"/>
    <col collapsed="false" customWidth="true" hidden="false" outlineLevel="0" max="3" min="3" style="9" width="8.06"/>
    <col collapsed="false" customWidth="true" hidden="false" outlineLevel="0" max="7" min="5" style="0" width="10.46"/>
  </cols>
  <sheetData>
    <row r="1" customFormat="false" ht="15.8" hidden="false" customHeight="false" outlineLevel="0" collapsed="false">
      <c r="A1" s="10" t="s">
        <v>0</v>
      </c>
      <c r="B1" s="11" t="n">
        <v>1420</v>
      </c>
      <c r="C1" s="9" t="n">
        <v>113.444238419277</v>
      </c>
    </row>
    <row r="2" customFormat="false" ht="15.8" hidden="false" customHeight="false" outlineLevel="0" collapsed="false">
      <c r="A2" s="0" t="s">
        <v>1</v>
      </c>
      <c r="B2" s="12" t="n">
        <v>11.660739</v>
      </c>
      <c r="C2" s="9" t="n">
        <v>43.9564943066809</v>
      </c>
    </row>
    <row r="3" customFormat="false" ht="15.8" hidden="false" customHeight="false" outlineLevel="0" collapsed="false">
      <c r="A3" s="10" t="s">
        <v>2</v>
      </c>
      <c r="B3" s="11" t="n">
        <v>15.7</v>
      </c>
      <c r="C3" s="9" t="n">
        <v>10</v>
      </c>
    </row>
    <row r="4" customFormat="false" ht="15.8" hidden="false" customHeight="false" outlineLevel="0" collapsed="false">
      <c r="A4" s="0" t="s">
        <v>3</v>
      </c>
      <c r="B4" s="12" t="n">
        <v>8.18624</v>
      </c>
      <c r="C4" s="9" t="n">
        <v>0.0812827636020856</v>
      </c>
    </row>
    <row r="5" customFormat="false" ht="15.8" hidden="false" customHeight="false" outlineLevel="0" collapsed="false">
      <c r="A5" s="10" t="s">
        <v>4</v>
      </c>
      <c r="B5" s="10" t="n">
        <v>10.5</v>
      </c>
      <c r="C5" s="9" t="n">
        <v>1544.11764705882</v>
      </c>
    </row>
    <row r="6" customFormat="false" ht="15.8" hidden="false" customHeight="false" outlineLevel="0" collapsed="false">
      <c r="A6" s="10" t="s">
        <v>5</v>
      </c>
      <c r="B6" s="10" t="n">
        <v>55</v>
      </c>
      <c r="C6" s="10" t="n">
        <v>539</v>
      </c>
    </row>
    <row r="7" customFormat="false" ht="15.8" hidden="false" customHeight="false" outlineLevel="0" collapsed="false">
      <c r="A7" s="0" t="s">
        <v>6</v>
      </c>
      <c r="B7" s="0" t="n">
        <v>10</v>
      </c>
      <c r="C7" s="13" t="n">
        <v>10</v>
      </c>
    </row>
    <row r="8" customFormat="false" ht="15.8" hidden="false" customHeight="false" outlineLevel="0" collapsed="false">
      <c r="A8" s="0" t="s">
        <v>7</v>
      </c>
      <c r="B8" s="12" t="n">
        <v>52.212074</v>
      </c>
      <c r="C8" s="9" t="n">
        <v>0.1</v>
      </c>
    </row>
    <row r="9" customFormat="false" ht="15.8" hidden="false" customHeight="false" outlineLevel="0" collapsed="false">
      <c r="A9" s="10" t="s">
        <v>8</v>
      </c>
      <c r="B9" s="11" t="n">
        <v>341</v>
      </c>
      <c r="C9" s="9" t="n">
        <v>0.1</v>
      </c>
    </row>
    <row r="10" customFormat="false" ht="15.8" hidden="false" customHeight="false" outlineLevel="0" collapsed="false">
      <c r="A10" s="10" t="s">
        <v>9</v>
      </c>
      <c r="B10" s="11" t="n">
        <v>83</v>
      </c>
      <c r="C10" s="9" t="n">
        <v>10</v>
      </c>
    </row>
    <row r="11" customFormat="false" ht="15.8" hidden="false" customHeight="false" outlineLevel="0" collapsed="false">
      <c r="A11" s="0" t="s">
        <v>10</v>
      </c>
      <c r="B11" s="12" t="n">
        <v>7.224164</v>
      </c>
      <c r="C11" s="9" t="n">
        <v>0.1</v>
      </c>
    </row>
    <row r="12" customFormat="false" ht="15.8" hidden="false" customHeight="false" outlineLevel="0" collapsed="false">
      <c r="A12" s="0" t="s">
        <v>11</v>
      </c>
      <c r="B12" s="13" t="n">
        <v>10</v>
      </c>
      <c r="C12" s="13" t="n">
        <v>10</v>
      </c>
    </row>
    <row r="13" customFormat="false" ht="15.8" hidden="false" customHeight="false" outlineLevel="0" collapsed="false">
      <c r="A13" s="0" t="s">
        <v>12</v>
      </c>
      <c r="B13" s="13" t="n">
        <v>10</v>
      </c>
      <c r="C13" s="13" t="n">
        <v>10</v>
      </c>
    </row>
    <row r="14" customFormat="false" ht="15.8" hidden="false" customHeight="false" outlineLevel="0" collapsed="false">
      <c r="A14" s="0" t="s">
        <v>13</v>
      </c>
      <c r="B14" s="13" t="n">
        <v>10</v>
      </c>
      <c r="C14" s="13" t="n">
        <v>10</v>
      </c>
    </row>
    <row r="15" customFormat="false" ht="15.8" hidden="false" customHeight="false" outlineLevel="0" collapsed="false">
      <c r="A15" s="0" t="s">
        <v>14</v>
      </c>
      <c r="B15" s="13" t="n">
        <v>10</v>
      </c>
      <c r="C15" s="13" t="n">
        <v>10</v>
      </c>
    </row>
    <row r="16" customFormat="false" ht="15.8" hidden="false" customHeight="false" outlineLevel="0" collapsed="false">
      <c r="A16" s="0" t="s">
        <v>15</v>
      </c>
      <c r="B16" s="0" t="n">
        <v>10</v>
      </c>
      <c r="C16" s="0" t="n">
        <v>10</v>
      </c>
    </row>
    <row r="17" customFormat="false" ht="15.8" hidden="false" customHeight="false" outlineLevel="0" collapsed="false">
      <c r="A17" s="0" t="s">
        <v>16</v>
      </c>
      <c r="B17" s="13" t="n">
        <v>10</v>
      </c>
      <c r="C17" s="13" t="n">
        <v>10</v>
      </c>
    </row>
    <row r="18" customFormat="false" ht="15.8" hidden="false" customHeight="false" outlineLevel="0" collapsed="false">
      <c r="A18" s="0" t="s">
        <v>17</v>
      </c>
      <c r="B18" s="13" t="n">
        <v>10</v>
      </c>
      <c r="C18" s="13" t="n">
        <v>10</v>
      </c>
    </row>
    <row r="19" customFormat="false" ht="15.8" hidden="false" customHeight="false" outlineLevel="0" collapsed="false">
      <c r="A19" s="0" t="s">
        <v>18</v>
      </c>
      <c r="B19" s="13" t="n">
        <v>10</v>
      </c>
      <c r="C19" s="13" t="n">
        <v>10</v>
      </c>
    </row>
    <row r="20" customFormat="false" ht="15.8" hidden="false" customHeight="false" outlineLevel="0" collapsed="false">
      <c r="A20" s="0" t="s">
        <v>19</v>
      </c>
      <c r="B20" s="13" t="n">
        <v>10</v>
      </c>
      <c r="C20" s="13" t="n">
        <v>10</v>
      </c>
    </row>
    <row r="21" customFormat="false" ht="15.8" hidden="false" customHeight="false" outlineLevel="0" collapsed="false">
      <c r="A21" s="10" t="s">
        <v>20</v>
      </c>
      <c r="B21" s="11" t="n">
        <v>20</v>
      </c>
      <c r="C21" s="9" t="n">
        <v>0.361466762388817</v>
      </c>
    </row>
    <row r="22" customFormat="false" ht="15.8" hidden="false" customHeight="false" outlineLevel="0" collapsed="false">
      <c r="A22" s="0" t="s">
        <v>21</v>
      </c>
      <c r="B22" s="12" t="n">
        <v>72.70079</v>
      </c>
      <c r="C22" s="9" t="n">
        <v>10</v>
      </c>
    </row>
    <row r="23" customFormat="false" ht="15.8" hidden="false" customHeight="false" outlineLevel="0" collapsed="false">
      <c r="A23" s="10" t="s">
        <v>22</v>
      </c>
      <c r="B23" s="10" t="n">
        <v>51.7</v>
      </c>
      <c r="C23" s="9" t="n">
        <v>254.594925561171</v>
      </c>
    </row>
    <row r="24" customFormat="false" ht="15.8" hidden="false" customHeight="false" outlineLevel="0" collapsed="false">
      <c r="A24" s="0" t="s">
        <v>23</v>
      </c>
      <c r="B24" s="12" t="n">
        <v>37.374268</v>
      </c>
      <c r="C24" s="9" t="n">
        <v>61.0952482932361</v>
      </c>
    </row>
    <row r="25" customFormat="false" ht="15.8" hidden="false" customHeight="false" outlineLevel="0" collapsed="false">
      <c r="A25" s="14" t="s">
        <v>24</v>
      </c>
      <c r="B25" s="10" t="n">
        <v>13.81</v>
      </c>
      <c r="C25" s="9" t="n">
        <v>10</v>
      </c>
    </row>
    <row r="26" customFormat="false" ht="15.8" hidden="false" customHeight="false" outlineLevel="0" collapsed="false">
      <c r="A26" s="0" t="s">
        <v>25</v>
      </c>
      <c r="B26" s="12" t="n">
        <v>12.436784</v>
      </c>
      <c r="C26" s="9" t="n">
        <v>0.00255712608469317</v>
      </c>
    </row>
    <row r="27" customFormat="false" ht="15.8" hidden="false" customHeight="false" outlineLevel="0" collapsed="false">
      <c r="A27" s="14" t="s">
        <v>26</v>
      </c>
      <c r="B27" s="10" t="n">
        <v>4.5</v>
      </c>
      <c r="C27" s="9" t="n">
        <v>0.1</v>
      </c>
    </row>
    <row r="28" customFormat="false" ht="15.8" hidden="false" customHeight="false" outlineLevel="0" collapsed="false">
      <c r="A28" s="14" t="s">
        <v>27</v>
      </c>
      <c r="B28" s="10" t="n">
        <v>8800</v>
      </c>
      <c r="C28" s="10" t="n">
        <v>14</v>
      </c>
    </row>
    <row r="29" customFormat="false" ht="15.8" hidden="false" customHeight="false" outlineLevel="0" collapsed="false">
      <c r="A29" s="0" t="s">
        <v>28</v>
      </c>
      <c r="B29" s="15" t="n">
        <v>10</v>
      </c>
      <c r="C29" s="9" t="n">
        <v>10</v>
      </c>
    </row>
    <row r="30" customFormat="false" ht="15.8" hidden="false" customHeight="false" outlineLevel="0" collapsed="false">
      <c r="A30" s="10" t="s">
        <v>29</v>
      </c>
      <c r="B30" s="10" t="n">
        <v>3.6</v>
      </c>
      <c r="C30" s="9" t="n">
        <v>80.8059681362147</v>
      </c>
    </row>
    <row r="31" customFormat="false" ht="15.8" hidden="false" customHeight="false" outlineLevel="0" collapsed="false">
      <c r="A31" s="10" t="s">
        <v>30</v>
      </c>
      <c r="B31" s="10" t="n">
        <v>2.7</v>
      </c>
      <c r="C31" s="9" t="n">
        <v>0.1</v>
      </c>
    </row>
    <row r="32" customFormat="false" ht="15.8" hidden="false" customHeight="false" outlineLevel="0" collapsed="false">
      <c r="A32" s="10" t="s">
        <v>31</v>
      </c>
      <c r="B32" s="10" t="n">
        <v>46.5</v>
      </c>
      <c r="C32" s="9" t="n">
        <v>79.1518571051857</v>
      </c>
    </row>
    <row r="33" customFormat="false" ht="15.8" hidden="false" customHeight="false" outlineLevel="0" collapsed="false">
      <c r="A33" s="10" t="s">
        <v>32</v>
      </c>
      <c r="B33" s="10" t="n">
        <v>48.1</v>
      </c>
      <c r="C33" s="9" t="n">
        <v>0.1</v>
      </c>
    </row>
    <row r="34" customFormat="false" ht="15.8" hidden="false" customHeight="false" outlineLevel="0" collapsed="false">
      <c r="A34" s="10" t="s">
        <v>33</v>
      </c>
      <c r="B34" s="12" t="n">
        <v>817.4991</v>
      </c>
      <c r="C34" s="11" t="n">
        <v>931</v>
      </c>
    </row>
    <row r="35" customFormat="false" ht="15.8" hidden="false" customHeight="false" outlineLevel="0" collapsed="false">
      <c r="A35" s="10" t="s">
        <v>34</v>
      </c>
      <c r="B35" s="10" t="n">
        <v>134.4</v>
      </c>
      <c r="C35" s="9" t="n">
        <v>10</v>
      </c>
    </row>
    <row r="36" customFormat="false" ht="15.8" hidden="false" customHeight="false" outlineLevel="0" collapsed="false">
      <c r="A36" s="10" t="s">
        <v>35</v>
      </c>
      <c r="B36" s="16" t="n">
        <v>9.2</v>
      </c>
      <c r="C36" s="9" t="n">
        <v>292.851188537759</v>
      </c>
    </row>
    <row r="37" customFormat="false" ht="15.8" hidden="false" customHeight="false" outlineLevel="0" collapsed="false">
      <c r="A37" s="10" t="s">
        <v>36</v>
      </c>
      <c r="B37" s="17" t="n">
        <v>26</v>
      </c>
      <c r="C37" s="9" t="n">
        <v>0.1</v>
      </c>
    </row>
    <row r="38" customFormat="false" ht="15.8" hidden="false" customHeight="false" outlineLevel="0" collapsed="false">
      <c r="A38" s="10" t="s">
        <v>37</v>
      </c>
      <c r="B38" s="10" t="n">
        <v>37.9</v>
      </c>
      <c r="C38" s="9" t="n">
        <v>0.1</v>
      </c>
    </row>
    <row r="39" customFormat="false" ht="15.8" hidden="false" customHeight="false" outlineLevel="0" collapsed="false">
      <c r="A39" s="10" t="s">
        <v>38</v>
      </c>
      <c r="B39" s="11" t="n">
        <v>49</v>
      </c>
      <c r="C39" s="9" t="n">
        <v>0.00242581591947879</v>
      </c>
    </row>
    <row r="40" customFormat="false" ht="15.8" hidden="false" customHeight="false" outlineLevel="0" collapsed="false">
      <c r="A40" s="10" t="s">
        <v>39</v>
      </c>
      <c r="B40" s="10" t="n">
        <v>3.8</v>
      </c>
      <c r="C40" s="10" t="n">
        <v>4.33</v>
      </c>
    </row>
    <row r="41" customFormat="false" ht="15.8" hidden="false" customHeight="false" outlineLevel="0" collapsed="false">
      <c r="A41" s="0" t="s">
        <v>40</v>
      </c>
      <c r="B41" s="12" t="n">
        <v>28.950478</v>
      </c>
      <c r="C41" s="9" t="n">
        <v>1591.61356825539</v>
      </c>
    </row>
    <row r="42" customFormat="false" ht="15.8" hidden="false" customHeight="false" outlineLevel="0" collapsed="false">
      <c r="A42" s="0" t="s">
        <v>41</v>
      </c>
      <c r="B42" s="12" t="n">
        <v>19.46296</v>
      </c>
      <c r="C42" s="9" t="n">
        <v>0.103331400271264</v>
      </c>
    </row>
    <row r="43" customFormat="false" ht="15.8" hidden="false" customHeight="false" outlineLevel="0" collapsed="false">
      <c r="A43" s="0" t="s">
        <v>42</v>
      </c>
      <c r="B43" s="12" t="n">
        <v>320.5381</v>
      </c>
      <c r="C43" s="9" t="n">
        <v>950.605804013107</v>
      </c>
    </row>
    <row r="44" customFormat="false" ht="15.8" hidden="false" customHeight="false" outlineLevel="0" collapsed="false">
      <c r="A44" s="0" t="s">
        <v>43</v>
      </c>
      <c r="B44" s="12" t="n">
        <v>127.15562</v>
      </c>
      <c r="C44" s="9" t="n">
        <v>0.023528121336553</v>
      </c>
    </row>
    <row r="45" customFormat="false" ht="15.8" hidden="false" customHeight="false" outlineLevel="0" collapsed="false">
      <c r="A45" s="0" t="s">
        <v>44</v>
      </c>
      <c r="B45" s="12" t="n">
        <v>300.89618</v>
      </c>
      <c r="C45" s="9" t="n">
        <v>614.04258503294</v>
      </c>
    </row>
    <row r="46" customFormat="false" ht="15.8" hidden="false" customHeight="false" outlineLevel="0" collapsed="false">
      <c r="A46" s="10" t="s">
        <v>45</v>
      </c>
      <c r="B46" s="11" t="n">
        <v>540</v>
      </c>
      <c r="C46" s="9" t="n">
        <v>0.1</v>
      </c>
    </row>
    <row r="47" customFormat="false" ht="15.8" hidden="false" customHeight="false" outlineLevel="0" collapsed="false">
      <c r="A47" s="0" t="s">
        <v>46</v>
      </c>
      <c r="B47" s="12" t="n">
        <v>33.104595</v>
      </c>
      <c r="C47" s="9" t="n">
        <v>8244.23716993061</v>
      </c>
    </row>
    <row r="48" customFormat="false" ht="15.8" hidden="false" customHeight="false" outlineLevel="0" collapsed="false">
      <c r="A48" s="10" t="s">
        <v>47</v>
      </c>
      <c r="B48" s="10" t="n">
        <v>120</v>
      </c>
      <c r="C48" s="9" t="n">
        <v>10</v>
      </c>
    </row>
    <row r="49" customFormat="false" ht="15.8" hidden="false" customHeight="false" outlineLevel="0" collapsed="false">
      <c r="A49" s="0" t="s">
        <v>48</v>
      </c>
      <c r="B49" s="12" t="n">
        <v>61.170002</v>
      </c>
      <c r="C49" s="9" t="n">
        <v>62.5089710385023</v>
      </c>
    </row>
    <row r="50" customFormat="false" ht="15.8" hidden="false" customHeight="false" outlineLevel="0" collapsed="false">
      <c r="A50" s="0" t="s">
        <v>49</v>
      </c>
      <c r="B50" s="12" t="n">
        <v>24.663986</v>
      </c>
      <c r="C50" s="9" t="n">
        <v>0.0355374382002172</v>
      </c>
    </row>
    <row r="51" customFormat="false" ht="15.8" hidden="false" customHeight="false" outlineLevel="0" collapsed="false">
      <c r="A51" s="0" t="s">
        <v>50</v>
      </c>
      <c r="B51" s="12" t="n">
        <v>12.812579</v>
      </c>
      <c r="C51" s="9" t="n">
        <v>2.99392673183181</v>
      </c>
    </row>
    <row r="52" customFormat="false" ht="15.8" hidden="false" customHeight="false" outlineLevel="0" collapsed="false">
      <c r="A52" s="0" t="s">
        <v>51</v>
      </c>
      <c r="B52" s="12" t="n">
        <v>1372.1726</v>
      </c>
      <c r="C52" s="9" t="n">
        <v>1733.69251856951</v>
      </c>
    </row>
    <row r="53" customFormat="false" ht="15.8" hidden="false" customHeight="false" outlineLevel="0" collapsed="false">
      <c r="A53" s="0" t="s">
        <v>52</v>
      </c>
      <c r="B53" s="12" t="n">
        <v>37.62832</v>
      </c>
      <c r="C53" s="9" t="n">
        <v>149.532191424788</v>
      </c>
    </row>
    <row r="54" customFormat="false" ht="15.8" hidden="false" customHeight="false" outlineLevel="0" collapsed="false">
      <c r="A54" s="10" t="s">
        <v>53</v>
      </c>
      <c r="B54" s="10" t="n">
        <v>30</v>
      </c>
      <c r="C54" s="9" t="n">
        <v>0.0271719047608004</v>
      </c>
    </row>
    <row r="55" customFormat="false" ht="15.8" hidden="false" customHeight="false" outlineLevel="0" collapsed="false">
      <c r="A55" s="10" t="s">
        <v>54</v>
      </c>
      <c r="B55" s="10" t="n">
        <v>13</v>
      </c>
      <c r="C55" s="9" t="n">
        <v>15.4780195922767</v>
      </c>
    </row>
    <row r="56" customFormat="false" ht="15.8" hidden="false" customHeight="false" outlineLevel="0" collapsed="false">
      <c r="A56" s="10" t="s">
        <v>55</v>
      </c>
      <c r="B56" s="11" t="n">
        <v>9000</v>
      </c>
      <c r="C56" s="9" t="n">
        <v>1858.80972910606</v>
      </c>
    </row>
    <row r="57" customFormat="false" ht="15.8" hidden="false" customHeight="false" outlineLevel="0" collapsed="false">
      <c r="A57" s="0" t="s">
        <v>56</v>
      </c>
      <c r="B57" s="12" t="n">
        <v>7.3733606</v>
      </c>
      <c r="C57" s="9" t="n">
        <v>0.430281093765493</v>
      </c>
    </row>
    <row r="58" customFormat="false" ht="15.8" hidden="false" customHeight="false" outlineLevel="0" collapsed="false">
      <c r="A58" s="0" t="s">
        <v>57</v>
      </c>
      <c r="B58" s="12" t="n">
        <v>15.273137</v>
      </c>
      <c r="C58" s="9" t="n">
        <v>0.899587455581806</v>
      </c>
    </row>
    <row r="59" customFormat="false" ht="15.8" hidden="false" customHeight="false" outlineLevel="0" collapsed="false">
      <c r="A59" s="0" t="s">
        <v>58</v>
      </c>
      <c r="B59" s="12" t="n">
        <v>223.99069</v>
      </c>
      <c r="C59" s="9" t="n">
        <v>1.99047359697717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36" activeCellId="1" sqref="B149 G36"/>
    </sheetView>
  </sheetViews>
  <sheetFormatPr defaultColWidth="7.89453125" defaultRowHeight="15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.84"/>
  </cols>
  <sheetData>
    <row r="1" customFormat="false" ht="15.8" hidden="false" customHeight="false" outlineLevel="0" collapsed="false">
      <c r="A1" s="0" t="s">
        <v>0</v>
      </c>
      <c r="B1" s="18" t="n">
        <v>223</v>
      </c>
    </row>
    <row r="2" customFormat="false" ht="15.8" hidden="false" customHeight="false" outlineLevel="0" collapsed="false">
      <c r="A2" s="0" t="s">
        <v>1</v>
      </c>
      <c r="B2" s="0" t="n">
        <v>0.046</v>
      </c>
    </row>
    <row r="3" customFormat="false" ht="15.8" hidden="false" customHeight="false" outlineLevel="0" collapsed="false">
      <c r="A3" s="0" t="s">
        <v>2</v>
      </c>
      <c r="B3" s="2" t="n">
        <v>0.001</v>
      </c>
    </row>
    <row r="4" customFormat="false" ht="15.8" hidden="false" customHeight="false" outlineLevel="0" collapsed="false">
      <c r="A4" s="0" t="s">
        <v>3</v>
      </c>
      <c r="B4" s="2" t="n">
        <v>6300</v>
      </c>
    </row>
    <row r="5" customFormat="false" ht="15.8" hidden="false" customHeight="false" outlineLevel="0" collapsed="false">
      <c r="A5" s="0" t="s">
        <v>4</v>
      </c>
      <c r="B5" s="2" t="n">
        <v>0.00034</v>
      </c>
    </row>
    <row r="6" customFormat="false" ht="15.8" hidden="false" customHeight="false" outlineLevel="0" collapsed="false">
      <c r="A6" s="0" t="s">
        <v>5</v>
      </c>
      <c r="B6" s="4" t="n">
        <v>6.23E-007</v>
      </c>
    </row>
    <row r="7" customFormat="false" ht="15.8" hidden="false" customHeight="false" outlineLevel="0" collapsed="false">
      <c r="A7" s="0" t="s">
        <v>6</v>
      </c>
      <c r="B7" s="0" t="n">
        <v>1.0027421</v>
      </c>
    </row>
    <row r="8" customFormat="false" ht="15.8" hidden="false" customHeight="false" outlineLevel="0" collapsed="false">
      <c r="A8" s="0" t="s">
        <v>7</v>
      </c>
      <c r="B8" s="2" t="n">
        <v>1200000</v>
      </c>
    </row>
    <row r="9" customFormat="false" ht="15.8" hidden="false" customHeight="false" outlineLevel="0" collapsed="false">
      <c r="A9" s="0" t="s">
        <v>8</v>
      </c>
      <c r="B9" s="4" t="n">
        <v>5.98E+026</v>
      </c>
    </row>
    <row r="10" customFormat="false" ht="15.8" hidden="false" customHeight="false" outlineLevel="0" collapsed="false">
      <c r="A10" s="0" t="s">
        <v>9</v>
      </c>
      <c r="B10" s="2" t="n">
        <v>0.0019</v>
      </c>
    </row>
    <row r="11" customFormat="false" ht="15.8" hidden="false" customHeight="false" outlineLevel="0" collapsed="false">
      <c r="A11" s="0" t="s">
        <v>10</v>
      </c>
      <c r="B11" s="2" t="n">
        <v>35000000</v>
      </c>
    </row>
    <row r="12" customFormat="false" ht="15.8" hidden="false" customHeight="false" outlineLevel="0" collapsed="false">
      <c r="A12" s="0" t="s">
        <v>11</v>
      </c>
      <c r="B12" s="0" t="n">
        <v>1.0035039</v>
      </c>
    </row>
    <row r="13" customFormat="false" ht="15.8" hidden="false" customHeight="false" outlineLevel="0" collapsed="false">
      <c r="A13" s="0" t="s">
        <v>12</v>
      </c>
      <c r="B13" s="0" t="n">
        <v>1.0034668</v>
      </c>
    </row>
    <row r="14" customFormat="false" ht="15.8" hidden="false" customHeight="false" outlineLevel="0" collapsed="false">
      <c r="A14" s="0" t="s">
        <v>13</v>
      </c>
      <c r="B14" s="0" t="n">
        <v>1.0046131</v>
      </c>
    </row>
    <row r="15" customFormat="false" ht="15.8" hidden="false" customHeight="false" outlineLevel="0" collapsed="false">
      <c r="A15" s="0" t="s">
        <v>14</v>
      </c>
      <c r="B15" s="0" t="n">
        <v>1.0039831</v>
      </c>
    </row>
    <row r="16" customFormat="false" ht="15.8" hidden="false" customHeight="false" outlineLevel="0" collapsed="false">
      <c r="A16" s="0" t="s">
        <v>15</v>
      </c>
      <c r="B16" s="0" t="n">
        <v>1</v>
      </c>
    </row>
    <row r="17" customFormat="false" ht="15.8" hidden="false" customHeight="false" outlineLevel="0" collapsed="false">
      <c r="A17" s="0" t="s">
        <v>16</v>
      </c>
      <c r="B17" s="0" t="n">
        <v>1.0023798</v>
      </c>
    </row>
    <row r="18" customFormat="false" ht="15.8" hidden="false" customHeight="false" outlineLevel="0" collapsed="false">
      <c r="A18" s="0" t="s">
        <v>17</v>
      </c>
      <c r="B18" s="0" t="n">
        <v>1</v>
      </c>
    </row>
    <row r="19" customFormat="false" ht="15.8" hidden="false" customHeight="false" outlineLevel="0" collapsed="false">
      <c r="A19" s="0" t="s">
        <v>18</v>
      </c>
      <c r="B19" s="0" t="n">
        <v>1</v>
      </c>
    </row>
    <row r="20" customFormat="false" ht="15.8" hidden="false" customHeight="false" outlineLevel="0" collapsed="false">
      <c r="A20" s="0" t="s">
        <v>19</v>
      </c>
      <c r="B20" s="0" t="n">
        <v>1.0009465</v>
      </c>
    </row>
    <row r="21" customFormat="false" ht="15.8" hidden="false" customHeight="false" outlineLevel="0" collapsed="false">
      <c r="A21" s="0" t="s">
        <v>20</v>
      </c>
      <c r="B21" s="0" t="n">
        <v>101</v>
      </c>
    </row>
    <row r="22" customFormat="false" ht="15.8" hidden="false" customHeight="false" outlineLevel="0" collapsed="false">
      <c r="A22" s="0" t="s">
        <v>21</v>
      </c>
      <c r="B22" s="2" t="n">
        <v>0.00017</v>
      </c>
    </row>
    <row r="23" customFormat="false" ht="15.8" hidden="false" customHeight="false" outlineLevel="0" collapsed="false">
      <c r="A23" s="0" t="s">
        <v>22</v>
      </c>
      <c r="B23" s="0" t="n">
        <v>4.02</v>
      </c>
    </row>
    <row r="24" customFormat="false" ht="15.8" hidden="false" customHeight="false" outlineLevel="0" collapsed="false">
      <c r="A24" s="0" t="s">
        <v>23</v>
      </c>
      <c r="B24" s="0" t="n">
        <v>0.0433</v>
      </c>
    </row>
    <row r="25" customFormat="false" ht="15.8" hidden="false" customHeight="false" outlineLevel="0" collapsed="false">
      <c r="A25" s="0" t="s">
        <v>24</v>
      </c>
      <c r="B25" s="4" t="n">
        <v>1.4E-006</v>
      </c>
    </row>
    <row r="26" customFormat="false" ht="15.8" hidden="false" customHeight="false" outlineLevel="0" collapsed="false">
      <c r="A26" s="0" t="s">
        <v>25</v>
      </c>
      <c r="B26" s="2" t="n">
        <v>4700</v>
      </c>
    </row>
    <row r="27" customFormat="false" ht="15.8" hidden="false" customHeight="false" outlineLevel="0" collapsed="false">
      <c r="A27" s="0" t="s">
        <v>26</v>
      </c>
      <c r="B27" s="4" t="n">
        <v>480</v>
      </c>
    </row>
    <row r="28" customFormat="false" ht="15.8" hidden="false" customHeight="false" outlineLevel="0" collapsed="false">
      <c r="A28" s="0" t="s">
        <v>27</v>
      </c>
      <c r="B28" s="4" t="n">
        <v>4.2E-009</v>
      </c>
      <c r="D28" s="2"/>
    </row>
    <row r="29" customFormat="false" ht="15.8" hidden="false" customHeight="false" outlineLevel="0" collapsed="false">
      <c r="A29" s="0" t="s">
        <v>28</v>
      </c>
      <c r="B29" s="0" t="n">
        <v>0.113</v>
      </c>
    </row>
    <row r="30" customFormat="false" ht="15.8" hidden="false" customHeight="false" outlineLevel="0" collapsed="false">
      <c r="A30" s="0" t="s">
        <v>29</v>
      </c>
      <c r="B30" s="0" t="n">
        <v>0.02</v>
      </c>
    </row>
    <row r="31" customFormat="false" ht="15.8" hidden="false" customHeight="false" outlineLevel="0" collapsed="false">
      <c r="A31" s="0" t="s">
        <v>30</v>
      </c>
      <c r="B31" s="2" t="n">
        <v>59000</v>
      </c>
    </row>
    <row r="32" customFormat="false" ht="15.8" hidden="false" customHeight="false" outlineLevel="0" collapsed="false">
      <c r="A32" s="0" t="s">
        <v>31</v>
      </c>
      <c r="B32" s="2" t="n">
        <v>65000</v>
      </c>
    </row>
    <row r="33" customFormat="false" ht="15.8" hidden="false" customHeight="false" outlineLevel="0" collapsed="false">
      <c r="A33" s="0" t="s">
        <v>32</v>
      </c>
      <c r="B33" s="19" t="n">
        <v>6000000</v>
      </c>
    </row>
    <row r="34" customFormat="false" ht="15.8" hidden="false" customHeight="false" outlineLevel="0" collapsed="false">
      <c r="A34" s="0" t="s">
        <v>33</v>
      </c>
      <c r="B34" s="2" t="n">
        <v>4.8E-006</v>
      </c>
    </row>
    <row r="35" customFormat="false" ht="15.8" hidden="false" customHeight="false" outlineLevel="0" collapsed="false">
      <c r="A35" s="0" t="s">
        <v>34</v>
      </c>
      <c r="B35" s="2" t="n">
        <v>0.0052</v>
      </c>
    </row>
    <row r="36" customFormat="false" ht="15.8" hidden="false" customHeight="false" outlineLevel="0" collapsed="false">
      <c r="A36" s="0" t="s">
        <v>35</v>
      </c>
      <c r="B36" s="18" t="n">
        <v>1.49</v>
      </c>
    </row>
    <row r="37" customFormat="false" ht="15.8" hidden="false" customHeight="false" outlineLevel="0" collapsed="false">
      <c r="A37" s="0" t="s">
        <v>36</v>
      </c>
      <c r="B37" s="4" t="n">
        <v>886000000000</v>
      </c>
    </row>
    <row r="38" customFormat="false" ht="15.8" hidden="false" customHeight="false" outlineLevel="0" collapsed="false">
      <c r="A38" s="0" t="s">
        <v>37</v>
      </c>
      <c r="B38" s="4" t="n">
        <v>1600000</v>
      </c>
    </row>
    <row r="39" customFormat="false" ht="15.8" hidden="false" customHeight="false" outlineLevel="0" collapsed="false">
      <c r="A39" s="0" t="s">
        <v>38</v>
      </c>
      <c r="B39" s="18" t="n">
        <v>420</v>
      </c>
    </row>
    <row r="40" customFormat="false" ht="15.8" hidden="false" customHeight="false" outlineLevel="0" collapsed="false">
      <c r="A40" s="0" t="s">
        <v>39</v>
      </c>
      <c r="B40" s="2" t="n">
        <v>5200</v>
      </c>
    </row>
    <row r="41" customFormat="false" ht="15.8" hidden="false" customHeight="false" outlineLevel="0" collapsed="false">
      <c r="A41" s="0" t="s">
        <v>40</v>
      </c>
      <c r="B41" s="0" t="n">
        <v>0.011</v>
      </c>
    </row>
    <row r="42" customFormat="false" ht="15.8" hidden="false" customHeight="false" outlineLevel="0" collapsed="false">
      <c r="A42" s="0" t="s">
        <v>41</v>
      </c>
      <c r="B42" s="0" t="n">
        <v>5.2</v>
      </c>
    </row>
    <row r="43" customFormat="false" ht="15.8" hidden="false" customHeight="false" outlineLevel="0" collapsed="false">
      <c r="A43" s="0" t="s">
        <v>42</v>
      </c>
      <c r="B43" s="18" t="n">
        <v>0.361</v>
      </c>
    </row>
    <row r="44" customFormat="false" ht="15.8" hidden="false" customHeight="false" outlineLevel="0" collapsed="false">
      <c r="A44" s="0" t="s">
        <v>43</v>
      </c>
      <c r="B44" s="2" t="n">
        <v>1700</v>
      </c>
    </row>
    <row r="45" customFormat="false" ht="15.8" hidden="false" customHeight="false" outlineLevel="0" collapsed="false">
      <c r="A45" s="0" t="s">
        <v>44</v>
      </c>
      <c r="B45" s="0" t="n">
        <v>0.182</v>
      </c>
    </row>
    <row r="46" customFormat="false" ht="15.8" hidden="false" customHeight="false" outlineLevel="0" collapsed="false">
      <c r="A46" s="0" t="s">
        <v>45</v>
      </c>
      <c r="B46" s="2" t="n">
        <v>2800000</v>
      </c>
    </row>
    <row r="47" customFormat="false" ht="15.8" hidden="false" customHeight="false" outlineLevel="0" collapsed="false">
      <c r="A47" s="0" t="s">
        <v>46</v>
      </c>
      <c r="B47" s="0" t="n">
        <v>0.0153</v>
      </c>
    </row>
    <row r="48" customFormat="false" ht="15.8" hidden="false" customHeight="false" outlineLevel="0" collapsed="false">
      <c r="A48" s="0" t="s">
        <v>47</v>
      </c>
      <c r="B48" s="0" t="n">
        <v>0.019</v>
      </c>
    </row>
    <row r="49" customFormat="false" ht="15.8" hidden="false" customHeight="false" outlineLevel="0" collapsed="false">
      <c r="A49" s="0" t="s">
        <v>48</v>
      </c>
      <c r="B49" s="0" t="n">
        <v>0.97857957</v>
      </c>
    </row>
    <row r="50" customFormat="false" ht="15.8" hidden="false" customHeight="false" outlineLevel="0" collapsed="false">
      <c r="A50" s="0" t="s">
        <v>49</v>
      </c>
      <c r="B50" s="2" t="n">
        <v>71000</v>
      </c>
      <c r="D50" s="4"/>
    </row>
    <row r="51" customFormat="false" ht="15.8" hidden="false" customHeight="false" outlineLevel="0" collapsed="false">
      <c r="A51" s="0" t="s">
        <v>50</v>
      </c>
      <c r="B51" s="0" t="n">
        <v>3.9</v>
      </c>
    </row>
    <row r="52" customFormat="false" ht="15.8" hidden="false" customHeight="false" outlineLevel="0" collapsed="false">
      <c r="A52" s="0" t="s">
        <v>51</v>
      </c>
      <c r="B52" s="0" t="n">
        <v>2.18</v>
      </c>
    </row>
    <row r="53" customFormat="false" ht="15.8" hidden="false" customHeight="false" outlineLevel="0" collapsed="false">
      <c r="A53" s="0" t="s">
        <v>52</v>
      </c>
      <c r="B53" s="0" t="n">
        <v>0.475</v>
      </c>
    </row>
    <row r="54" customFormat="false" ht="15.8" hidden="false" customHeight="false" outlineLevel="0" collapsed="false">
      <c r="A54" s="0" t="s">
        <v>53</v>
      </c>
      <c r="B54" s="4" t="n">
        <v>6000</v>
      </c>
    </row>
    <row r="55" customFormat="false" ht="15.8" hidden="false" customHeight="false" outlineLevel="0" collapsed="false">
      <c r="A55" s="0" t="s">
        <v>54</v>
      </c>
      <c r="B55" s="0" t="n">
        <v>1.34</v>
      </c>
    </row>
    <row r="56" customFormat="false" ht="15.8" hidden="false" customHeight="false" outlineLevel="0" collapsed="false">
      <c r="A56" s="0" t="s">
        <v>55</v>
      </c>
      <c r="B56" s="0" t="n">
        <v>9.12</v>
      </c>
    </row>
    <row r="57" customFormat="false" ht="15.8" hidden="false" customHeight="false" outlineLevel="0" collapsed="false">
      <c r="A57" s="0" t="s">
        <v>56</v>
      </c>
      <c r="B57" s="0" t="n">
        <v>4.63</v>
      </c>
    </row>
    <row r="58" customFormat="false" ht="15.8" hidden="false" customHeight="false" outlineLevel="0" collapsed="false">
      <c r="A58" s="0" t="s">
        <v>57</v>
      </c>
      <c r="B58" s="0" t="n">
        <v>56.3</v>
      </c>
    </row>
    <row r="59" customFormat="false" ht="15.8" hidden="false" customHeight="false" outlineLevel="0" collapsed="false">
      <c r="A59" s="0" t="s">
        <v>58</v>
      </c>
      <c r="B59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34" activeCellId="1" sqref="B149 F34"/>
    </sheetView>
  </sheetViews>
  <sheetFormatPr defaultColWidth="11.5703125" defaultRowHeight="12.8" zeroHeight="false" outlineLevelRow="0" outlineLevelCol="0"/>
  <sheetData>
    <row r="1" customFormat="false" ht="15.8" hidden="false" customHeight="false" outlineLevel="0" collapsed="false">
      <c r="A1" s="20" t="s">
        <v>269</v>
      </c>
      <c r="B1" s="0" t="n">
        <v>10</v>
      </c>
    </row>
    <row r="2" customFormat="false" ht="15.8" hidden="false" customHeight="false" outlineLevel="0" collapsed="false">
      <c r="A2" s="20" t="s">
        <v>270</v>
      </c>
      <c r="B2" s="0" t="n">
        <v>10</v>
      </c>
    </row>
    <row r="3" customFormat="false" ht="15.8" hidden="false" customHeight="false" outlineLevel="0" collapsed="false">
      <c r="A3" s="20" t="s">
        <v>271</v>
      </c>
      <c r="B3" s="0" t="n">
        <v>10</v>
      </c>
    </row>
    <row r="4" customFormat="false" ht="15.8" hidden="false" customHeight="false" outlineLevel="0" collapsed="false">
      <c r="A4" s="20" t="s">
        <v>272</v>
      </c>
      <c r="B4" s="0" t="n">
        <v>10</v>
      </c>
    </row>
    <row r="5" customFormat="false" ht="15.8" hidden="false" customHeight="false" outlineLevel="0" collapsed="false">
      <c r="A5" s="20" t="s">
        <v>273</v>
      </c>
      <c r="B5" s="0" t="n">
        <v>424</v>
      </c>
    </row>
    <row r="6" customFormat="false" ht="15.8" hidden="false" customHeight="false" outlineLevel="0" collapsed="false">
      <c r="A6" s="20" t="s">
        <v>274</v>
      </c>
      <c r="B6" s="0" t="n">
        <v>144</v>
      </c>
    </row>
    <row r="7" customFormat="false" ht="15.8" hidden="false" customHeight="false" outlineLevel="0" collapsed="false">
      <c r="A7" s="20" t="s">
        <v>275</v>
      </c>
      <c r="B7" s="0" t="n">
        <v>503</v>
      </c>
    </row>
    <row r="8" customFormat="false" ht="15.8" hidden="false" customHeight="false" outlineLevel="0" collapsed="false">
      <c r="A8" s="20" t="s">
        <v>276</v>
      </c>
      <c r="B8" s="0" t="n">
        <v>189</v>
      </c>
    </row>
    <row r="9" customFormat="false" ht="15.8" hidden="false" customHeight="false" outlineLevel="0" collapsed="false">
      <c r="A9" s="20" t="s">
        <v>277</v>
      </c>
      <c r="B9" s="0" t="n">
        <v>10</v>
      </c>
    </row>
    <row r="10" customFormat="false" ht="15.8" hidden="false" customHeight="false" outlineLevel="0" collapsed="false">
      <c r="A10" s="20" t="s">
        <v>278</v>
      </c>
      <c r="B10" s="0" t="n">
        <v>10</v>
      </c>
    </row>
    <row r="11" customFormat="false" ht="15.8" hidden="false" customHeight="false" outlineLevel="0" collapsed="false">
      <c r="A11" s="20" t="s">
        <v>279</v>
      </c>
      <c r="B11" s="0" t="n">
        <v>168</v>
      </c>
    </row>
    <row r="12" customFormat="false" ht="15.8" hidden="false" customHeight="false" outlineLevel="0" collapsed="false">
      <c r="A12" s="20" t="s">
        <v>280</v>
      </c>
      <c r="B12" s="0" t="n">
        <v>262</v>
      </c>
    </row>
    <row r="13" customFormat="false" ht="15.8" hidden="false" customHeight="false" outlineLevel="0" collapsed="false">
      <c r="A13" s="20" t="s">
        <v>281</v>
      </c>
      <c r="B13" s="0" t="n">
        <v>198</v>
      </c>
    </row>
    <row r="14" customFormat="false" ht="15.8" hidden="false" customHeight="false" outlineLevel="0" collapsed="false">
      <c r="A14" s="20" t="s">
        <v>282</v>
      </c>
      <c r="B14" s="0" t="n">
        <v>10</v>
      </c>
    </row>
    <row r="15" customFormat="false" ht="15.8" hidden="false" customHeight="false" outlineLevel="0" collapsed="false">
      <c r="A15" s="20" t="s">
        <v>283</v>
      </c>
      <c r="B15" s="0" t="n">
        <v>10</v>
      </c>
    </row>
    <row r="16" customFormat="false" ht="15.8" hidden="false" customHeight="false" outlineLevel="0" collapsed="false">
      <c r="A16" s="20" t="s">
        <v>284</v>
      </c>
      <c r="B16" s="0" t="n">
        <v>258</v>
      </c>
    </row>
    <row r="17" customFormat="false" ht="15.8" hidden="false" customHeight="false" outlineLevel="0" collapsed="false">
      <c r="A17" s="20" t="s">
        <v>285</v>
      </c>
      <c r="B17" s="0" t="n">
        <v>259</v>
      </c>
    </row>
    <row r="18" customFormat="false" ht="15.8" hidden="false" customHeight="false" outlineLevel="0" collapsed="false">
      <c r="A18" s="20" t="s">
        <v>286</v>
      </c>
      <c r="B18" s="0" t="n">
        <v>114</v>
      </c>
    </row>
    <row r="19" customFormat="false" ht="15.8" hidden="false" customHeight="false" outlineLevel="0" collapsed="false">
      <c r="A19" s="20" t="s">
        <v>287</v>
      </c>
      <c r="B19" s="0" t="n">
        <v>258</v>
      </c>
    </row>
    <row r="20" customFormat="false" ht="15.8" hidden="false" customHeight="false" outlineLevel="0" collapsed="false">
      <c r="A20" s="20" t="s">
        <v>288</v>
      </c>
      <c r="B20" s="0" t="n">
        <v>258</v>
      </c>
    </row>
    <row r="21" customFormat="false" ht="15.8" hidden="false" customHeight="false" outlineLevel="0" collapsed="false">
      <c r="A21" s="20" t="s">
        <v>289</v>
      </c>
      <c r="B21" s="0" t="n">
        <v>10</v>
      </c>
    </row>
    <row r="22" customFormat="false" ht="15.8" hidden="false" customHeight="false" outlineLevel="0" collapsed="false">
      <c r="A22" s="20" t="s">
        <v>290</v>
      </c>
      <c r="B22" s="0" t="n">
        <v>255</v>
      </c>
    </row>
    <row r="23" customFormat="false" ht="15.8" hidden="false" customHeight="false" outlineLevel="0" collapsed="false">
      <c r="A23" s="20" t="s">
        <v>291</v>
      </c>
      <c r="B23" s="0" t="n">
        <v>10</v>
      </c>
    </row>
    <row r="24" customFormat="false" ht="15.8" hidden="false" customHeight="false" outlineLevel="0" collapsed="false">
      <c r="A24" s="20" t="s">
        <v>292</v>
      </c>
      <c r="B24" s="0" t="n">
        <v>189</v>
      </c>
    </row>
    <row r="25" customFormat="false" ht="15.8" hidden="false" customHeight="false" outlineLevel="0" collapsed="false">
      <c r="A25" s="20" t="s">
        <v>293</v>
      </c>
      <c r="B25" s="0" t="n">
        <v>10</v>
      </c>
    </row>
    <row r="26" customFormat="false" ht="15.8" hidden="false" customHeight="false" outlineLevel="0" collapsed="false">
      <c r="A26" s="20" t="s">
        <v>294</v>
      </c>
      <c r="B26" s="0" t="n">
        <v>146</v>
      </c>
    </row>
    <row r="27" customFormat="false" ht="15.8" hidden="false" customHeight="false" outlineLevel="0" collapsed="false">
      <c r="A27" s="20" t="s">
        <v>295</v>
      </c>
      <c r="B27" s="0" t="n">
        <v>146</v>
      </c>
    </row>
    <row r="28" customFormat="false" ht="15.8" hidden="false" customHeight="false" outlineLevel="0" collapsed="false">
      <c r="A28" s="20" t="s">
        <v>296</v>
      </c>
      <c r="B28" s="0" t="n">
        <v>10</v>
      </c>
    </row>
    <row r="29" customFormat="false" ht="15.8" hidden="false" customHeight="false" outlineLevel="0" collapsed="false">
      <c r="A29" s="20" t="s">
        <v>297</v>
      </c>
      <c r="B29" s="0" t="n">
        <v>132</v>
      </c>
    </row>
    <row r="30" customFormat="false" ht="15.8" hidden="false" customHeight="false" outlineLevel="0" collapsed="false">
      <c r="A30" s="20" t="s">
        <v>298</v>
      </c>
      <c r="B30" s="0" t="n">
        <v>662</v>
      </c>
    </row>
    <row r="31" customFormat="false" ht="15.8" hidden="false" customHeight="false" outlineLevel="0" collapsed="false">
      <c r="A31" s="20" t="s">
        <v>299</v>
      </c>
      <c r="B31" s="0" t="n">
        <v>663</v>
      </c>
    </row>
    <row r="32" customFormat="false" ht="15.8" hidden="false" customHeight="false" outlineLevel="0" collapsed="false">
      <c r="A32" s="20" t="s">
        <v>300</v>
      </c>
      <c r="B32" s="0" t="n">
        <v>740</v>
      </c>
    </row>
    <row r="33" customFormat="false" ht="15.8" hidden="false" customHeight="false" outlineLevel="0" collapsed="false">
      <c r="A33" s="20" t="s">
        <v>301</v>
      </c>
      <c r="B33" s="0" t="n">
        <v>741</v>
      </c>
    </row>
    <row r="34" customFormat="false" ht="15.8" hidden="false" customHeight="false" outlineLevel="0" collapsed="false">
      <c r="A34" s="20" t="s">
        <v>302</v>
      </c>
      <c r="B34" s="0" t="n">
        <v>10</v>
      </c>
    </row>
    <row r="35" customFormat="false" ht="15.8" hidden="false" customHeight="false" outlineLevel="0" collapsed="false">
      <c r="A35" s="20" t="s">
        <v>303</v>
      </c>
      <c r="B35" s="0" t="n">
        <v>10</v>
      </c>
    </row>
    <row r="36" customFormat="false" ht="15.8" hidden="false" customHeight="false" outlineLevel="0" collapsed="false">
      <c r="A36" s="20" t="s">
        <v>304</v>
      </c>
      <c r="B36" s="0" t="n">
        <v>165</v>
      </c>
    </row>
    <row r="37" customFormat="false" ht="15.8" hidden="false" customHeight="false" outlineLevel="0" collapsed="false">
      <c r="A37" s="20" t="s">
        <v>305</v>
      </c>
      <c r="B37" s="0" t="n">
        <v>273</v>
      </c>
    </row>
    <row r="38" customFormat="false" ht="15.8" hidden="false" customHeight="false" outlineLevel="0" collapsed="false">
      <c r="A38" s="20" t="s">
        <v>306</v>
      </c>
      <c r="B38" s="0" t="n">
        <v>170</v>
      </c>
    </row>
    <row r="39" customFormat="false" ht="15.8" hidden="false" customHeight="false" outlineLevel="0" collapsed="false">
      <c r="A39" s="20" t="s">
        <v>307</v>
      </c>
      <c r="B39" s="0" t="n">
        <v>87</v>
      </c>
    </row>
    <row r="40" customFormat="false" ht="15.8" hidden="false" customHeight="false" outlineLevel="0" collapsed="false">
      <c r="A40" s="20" t="s">
        <v>308</v>
      </c>
      <c r="B40" s="0" t="n">
        <v>10</v>
      </c>
    </row>
    <row r="41" customFormat="false" ht="15.8" hidden="false" customHeight="false" outlineLevel="0" collapsed="false">
      <c r="A41" s="20" t="s">
        <v>309</v>
      </c>
      <c r="B41" s="0" t="n">
        <v>10</v>
      </c>
    </row>
    <row r="42" customFormat="false" ht="15.8" hidden="false" customHeight="false" outlineLevel="0" collapsed="false">
      <c r="A42" s="20" t="s">
        <v>310</v>
      </c>
      <c r="B42" s="0" t="n">
        <v>228</v>
      </c>
    </row>
    <row r="43" customFormat="false" ht="15.8" hidden="false" customHeight="false" outlineLevel="0" collapsed="false">
      <c r="A43" s="20" t="s">
        <v>311</v>
      </c>
      <c r="B43" s="0" t="n">
        <v>228</v>
      </c>
    </row>
    <row r="44" customFormat="false" ht="15.8" hidden="false" customHeight="false" outlineLevel="0" collapsed="false">
      <c r="A44" s="20" t="s">
        <v>312</v>
      </c>
      <c r="B44" s="0" t="n">
        <v>288</v>
      </c>
    </row>
    <row r="45" customFormat="false" ht="15.8" hidden="false" customHeight="false" outlineLevel="0" collapsed="false">
      <c r="A45" s="20" t="s">
        <v>313</v>
      </c>
      <c r="B45" s="0" t="n">
        <v>116</v>
      </c>
    </row>
    <row r="46" customFormat="false" ht="15.8" hidden="false" customHeight="false" outlineLevel="0" collapsed="false">
      <c r="A46" s="20" t="s">
        <v>314</v>
      </c>
      <c r="B46" s="0" t="n">
        <v>10</v>
      </c>
    </row>
    <row r="47" customFormat="false" ht="15.8" hidden="false" customHeight="false" outlineLevel="0" collapsed="false">
      <c r="A47" s="20" t="s">
        <v>315</v>
      </c>
      <c r="B47" s="0" t="n">
        <v>228</v>
      </c>
    </row>
    <row r="48" customFormat="false" ht="15.8" hidden="false" customHeight="false" outlineLevel="0" collapsed="false">
      <c r="A48" s="20" t="s">
        <v>316</v>
      </c>
      <c r="B48" s="0" t="n">
        <v>10</v>
      </c>
    </row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Roman,Normal"&amp;12ffffff&amp;A</oddHeader>
    <oddFooter>&amp;C&amp;"Times New Roman,Normal"&amp;12ffffffPage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4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K1" activeCellId="1" sqref="B149 K1"/>
    </sheetView>
  </sheetViews>
  <sheetFormatPr defaultColWidth="11.5703125" defaultRowHeight="15.8" zeroHeight="false" outlineLevelRow="0" outlineLevelCol="0"/>
  <cols>
    <col collapsed="false" customWidth="true" hidden="false" outlineLevel="0" max="1" min="1" style="0" width="27.77"/>
    <col collapsed="false" customWidth="true" hidden="false" outlineLevel="0" max="7" min="7" style="0" width="18.58"/>
    <col collapsed="false" customWidth="true" hidden="false" outlineLevel="0" max="8" min="8" style="0" width="7.87"/>
    <col collapsed="false" customWidth="true" hidden="false" outlineLevel="0" max="9" min="9" style="0" width="17.59"/>
    <col collapsed="false" customWidth="true" hidden="false" outlineLevel="0" max="11" min="11" style="0" width="27.77"/>
  </cols>
  <sheetData>
    <row r="1" customFormat="false" ht="15.8" hidden="false" customHeight="false" outlineLevel="0" collapsed="false">
      <c r="A1" s="0" t="s">
        <v>71</v>
      </c>
      <c r="B1" s="0" t="n">
        <v>3.15968108177185</v>
      </c>
      <c r="D1" s="0" t="n">
        <v>3.15968108177185</v>
      </c>
      <c r="E1" s="10" t="s">
        <v>317</v>
      </c>
      <c r="G1" s="3" t="s">
        <v>71</v>
      </c>
      <c r="H1" s="7" t="n">
        <v>46.928253</v>
      </c>
      <c r="I1" s="10" t="s">
        <v>318</v>
      </c>
    </row>
    <row r="2" customFormat="false" ht="15.8" hidden="false" customHeight="false" outlineLevel="0" collapsed="false">
      <c r="A2" s="0" t="s">
        <v>72</v>
      </c>
      <c r="B2" s="0" t="n">
        <v>0.214095175266266</v>
      </c>
      <c r="D2" s="0" t="n">
        <v>0.214095175266266</v>
      </c>
      <c r="G2" s="3" t="s">
        <v>72</v>
      </c>
      <c r="H2" s="7" t="n">
        <v>0.54825443</v>
      </c>
    </row>
    <row r="3" customFormat="false" ht="15.8" hidden="false" customHeight="false" outlineLevel="0" collapsed="false">
      <c r="A3" s="0" t="s">
        <v>73</v>
      </c>
      <c r="B3" s="0" t="n">
        <v>0.129784345626831</v>
      </c>
      <c r="D3" s="0" t="n">
        <v>0.129784345626831</v>
      </c>
      <c r="G3" s="3" t="s">
        <v>73</v>
      </c>
      <c r="H3" s="7" t="n">
        <v>0.50676066</v>
      </c>
    </row>
    <row r="4" customFormat="false" ht="15.8" hidden="false" customHeight="false" outlineLevel="0" collapsed="false">
      <c r="A4" s="0" t="s">
        <v>74</v>
      </c>
      <c r="B4" s="0" t="n">
        <v>0.156669661402702</v>
      </c>
      <c r="D4" s="0" t="n">
        <v>0.156669661402702</v>
      </c>
      <c r="G4" s="3" t="s">
        <v>74</v>
      </c>
      <c r="H4" s="7" t="n">
        <v>0.6498858</v>
      </c>
    </row>
    <row r="5" customFormat="false" ht="15.8" hidden="false" customHeight="false" outlineLevel="0" collapsed="false">
      <c r="A5" s="0" t="s">
        <v>75</v>
      </c>
      <c r="B5" s="0" t="n">
        <v>0.593967854976654</v>
      </c>
      <c r="D5" s="0" t="n">
        <v>0.593967854976654</v>
      </c>
      <c r="G5" s="3" t="s">
        <v>75</v>
      </c>
      <c r="H5" s="7" t="n">
        <v>1.7324435</v>
      </c>
    </row>
    <row r="6" customFormat="false" ht="15.8" hidden="false" customHeight="false" outlineLevel="0" collapsed="false">
      <c r="A6" s="0" t="s">
        <v>76</v>
      </c>
      <c r="B6" s="0" t="n">
        <v>0.102995380759239</v>
      </c>
      <c r="D6" s="0" t="n">
        <v>0.102995380759239</v>
      </c>
      <c r="G6" s="3" t="s">
        <v>76</v>
      </c>
      <c r="H6" s="7" t="n">
        <v>0.43252102</v>
      </c>
    </row>
    <row r="7" customFormat="false" ht="15.8" hidden="false" customHeight="false" outlineLevel="0" collapsed="false">
      <c r="A7" s="0" t="s">
        <v>77</v>
      </c>
      <c r="B7" s="0" t="n">
        <v>0.0695879757404327</v>
      </c>
      <c r="D7" s="0" t="n">
        <v>0.0695879757404327</v>
      </c>
      <c r="G7" s="3" t="s">
        <v>77</v>
      </c>
      <c r="H7" s="7" t="n">
        <v>2.091419</v>
      </c>
    </row>
    <row r="8" customFormat="false" ht="15.8" hidden="false" customHeight="false" outlineLevel="0" collapsed="false">
      <c r="A8" s="0" t="s">
        <v>78</v>
      </c>
      <c r="B8" s="0" t="n">
        <v>0.0258703101426363</v>
      </c>
      <c r="D8" s="0" t="n">
        <v>0.0258703101426363</v>
      </c>
      <c r="G8" s="3" t="s">
        <v>78</v>
      </c>
      <c r="H8" s="7" t="n">
        <v>0.08127976</v>
      </c>
    </row>
    <row r="9" customFormat="false" ht="15.8" hidden="false" customHeight="false" outlineLevel="0" collapsed="false">
      <c r="A9" s="0" t="s">
        <v>79</v>
      </c>
      <c r="B9" s="0" t="n">
        <v>0.0262673459947109</v>
      </c>
      <c r="D9" s="0" t="n">
        <v>0.0262673459947109</v>
      </c>
      <c r="G9" s="3" t="s">
        <v>79</v>
      </c>
      <c r="H9" s="7" t="n">
        <v>0.07128007</v>
      </c>
    </row>
    <row r="10" customFormat="false" ht="15.8" hidden="false" customHeight="false" outlineLevel="0" collapsed="false">
      <c r="A10" s="0" t="s">
        <v>80</v>
      </c>
      <c r="B10" s="5" t="n">
        <v>0.001</v>
      </c>
      <c r="D10" s="7" t="n">
        <v>2.7288983</v>
      </c>
      <c r="G10" s="3" t="s">
        <v>80</v>
      </c>
      <c r="H10" s="7" t="n">
        <v>2.7288983</v>
      </c>
    </row>
    <row r="11" customFormat="false" ht="15.8" hidden="false" customHeight="false" outlineLevel="0" collapsed="false">
      <c r="A11" s="0" t="s">
        <v>81</v>
      </c>
      <c r="B11" s="0" t="n">
        <v>0.0695879757404327</v>
      </c>
      <c r="D11" s="0" t="n">
        <v>0.0695879757404327</v>
      </c>
      <c r="G11" s="3" t="s">
        <v>81</v>
      </c>
      <c r="H11" s="7" t="n">
        <v>0.16591208</v>
      </c>
    </row>
    <row r="12" customFormat="false" ht="15.8" hidden="false" customHeight="false" outlineLevel="0" collapsed="false">
      <c r="A12" s="0" t="s">
        <v>82</v>
      </c>
      <c r="B12" s="0" t="n">
        <v>0.0327850803732872</v>
      </c>
      <c r="D12" s="0" t="n">
        <v>0.0327850803732872</v>
      </c>
      <c r="G12" s="3" t="s">
        <v>82</v>
      </c>
      <c r="H12" s="7" t="n">
        <v>0.057911865</v>
      </c>
    </row>
    <row r="13" customFormat="false" ht="15.8" hidden="false" customHeight="false" outlineLevel="0" collapsed="false">
      <c r="A13" s="0" t="s">
        <v>83</v>
      </c>
      <c r="B13" s="0" t="n">
        <v>1.34784579277039</v>
      </c>
      <c r="D13" s="0" t="n">
        <v>1.34784579277039</v>
      </c>
      <c r="G13" s="3" t="s">
        <v>83</v>
      </c>
      <c r="H13" s="7" t="n">
        <v>1.1395113</v>
      </c>
    </row>
    <row r="14" customFormat="false" ht="15.8" hidden="false" customHeight="false" outlineLevel="0" collapsed="false">
      <c r="A14" s="0" t="s">
        <v>84</v>
      </c>
      <c r="B14" s="0" t="n">
        <v>1.81748354434967</v>
      </c>
      <c r="D14" s="0" t="n">
        <v>1.81748354434967</v>
      </c>
      <c r="G14" s="3" t="s">
        <v>84</v>
      </c>
      <c r="H14" s="7" t="n">
        <v>1.5973765</v>
      </c>
    </row>
    <row r="15" customFormat="false" ht="15.8" hidden="false" customHeight="false" outlineLevel="0" collapsed="false">
      <c r="A15" s="0" t="s">
        <v>85</v>
      </c>
      <c r="B15" s="5" t="n">
        <v>0.001</v>
      </c>
      <c r="D15" s="7" t="n">
        <v>1.1229801</v>
      </c>
      <c r="G15" s="0" t="s">
        <v>85</v>
      </c>
      <c r="H15" s="7" t="n">
        <v>1.1229801</v>
      </c>
    </row>
    <row r="16" customFormat="false" ht="15.8" hidden="false" customHeight="false" outlineLevel="0" collapsed="false">
      <c r="A16" s="0" t="s">
        <v>86</v>
      </c>
      <c r="B16" s="0" t="n">
        <v>0.152090638875961</v>
      </c>
      <c r="D16" s="0" t="n">
        <v>0.152090638875961</v>
      </c>
      <c r="G16" s="0" t="s">
        <v>86</v>
      </c>
      <c r="H16" s="7" t="n">
        <v>0.107129306</v>
      </c>
    </row>
    <row r="17" customFormat="false" ht="15.8" hidden="false" customHeight="false" outlineLevel="0" collapsed="false">
      <c r="A17" s="0" t="s">
        <v>87</v>
      </c>
      <c r="B17" s="0" t="n">
        <v>0.0655704587697983</v>
      </c>
      <c r="D17" s="0" t="n">
        <v>0.0655704587697983</v>
      </c>
      <c r="G17" s="0" t="s">
        <v>87</v>
      </c>
      <c r="H17" s="7" t="n">
        <v>0.042598873</v>
      </c>
    </row>
    <row r="18" customFormat="false" ht="15.8" hidden="false" customHeight="false" outlineLevel="0" collapsed="false">
      <c r="A18" s="0" t="s">
        <v>319</v>
      </c>
      <c r="B18" s="5" t="n">
        <v>0.1</v>
      </c>
      <c r="D18" s="7" t="n">
        <v>0.21903972</v>
      </c>
      <c r="G18" s="0" t="s">
        <v>319</v>
      </c>
      <c r="H18" s="7" t="n">
        <v>0.21903972</v>
      </c>
    </row>
    <row r="19" customFormat="false" ht="15.8" hidden="false" customHeight="false" outlineLevel="0" collapsed="false">
      <c r="A19" s="0" t="s">
        <v>320</v>
      </c>
      <c r="B19" s="5" t="n">
        <v>0.1</v>
      </c>
      <c r="D19" s="7" t="n">
        <v>0.101001464</v>
      </c>
      <c r="G19" s="0" t="s">
        <v>320</v>
      </c>
      <c r="H19" s="7" t="n">
        <v>0.101001464</v>
      </c>
    </row>
    <row r="20" customFormat="false" ht="15.8" hidden="false" customHeight="false" outlineLevel="0" collapsed="false">
      <c r="A20" s="0" t="s">
        <v>321</v>
      </c>
      <c r="B20" s="5" t="n">
        <v>0.1</v>
      </c>
      <c r="D20" s="7" t="n">
        <v>0.29773867</v>
      </c>
      <c r="G20" s="0" t="s">
        <v>321</v>
      </c>
      <c r="H20" s="7" t="n">
        <v>0.29773867</v>
      </c>
    </row>
    <row r="21" customFormat="false" ht="15.8" hidden="false" customHeight="false" outlineLevel="0" collapsed="false">
      <c r="A21" s="6" t="s">
        <v>88</v>
      </c>
      <c r="B21" s="0" t="n">
        <v>0.114963784813881</v>
      </c>
      <c r="D21" s="0" t="n">
        <v>0.114963784813881</v>
      </c>
      <c r="G21" s="6" t="s">
        <v>88</v>
      </c>
      <c r="H21" s="6" t="n">
        <v>0.013</v>
      </c>
    </row>
    <row r="22" customFormat="false" ht="15.8" hidden="false" customHeight="false" outlineLevel="0" collapsed="false">
      <c r="A22" s="6" t="s">
        <v>89</v>
      </c>
      <c r="B22" s="0" t="n">
        <v>0.141845002770424</v>
      </c>
      <c r="D22" s="0" t="n">
        <v>0.141845002770424</v>
      </c>
      <c r="G22" s="6" t="s">
        <v>89</v>
      </c>
      <c r="H22" s="0" t="n">
        <v>0.48</v>
      </c>
    </row>
    <row r="23" customFormat="false" ht="15.8" hidden="false" customHeight="false" outlineLevel="0" collapsed="false">
      <c r="A23" s="0" t="s">
        <v>90</v>
      </c>
      <c r="B23" s="5" t="n">
        <v>0.001</v>
      </c>
      <c r="D23" s="5" t="n">
        <v>0.001</v>
      </c>
      <c r="G23" s="0" t="s">
        <v>90</v>
      </c>
      <c r="H23" s="4" t="n">
        <v>0.001</v>
      </c>
    </row>
    <row r="24" customFormat="false" ht="15.8" hidden="false" customHeight="false" outlineLevel="0" collapsed="false">
      <c r="A24" s="0" t="s">
        <v>91</v>
      </c>
      <c r="B24" s="5" t="n">
        <v>0.001</v>
      </c>
      <c r="D24" s="5" t="n">
        <v>0.001</v>
      </c>
      <c r="G24" s="0" t="s">
        <v>91</v>
      </c>
      <c r="H24" s="4" t="n">
        <v>0.001</v>
      </c>
    </row>
    <row r="25" customFormat="false" ht="15.8" hidden="false" customHeight="false" outlineLevel="0" collapsed="false">
      <c r="A25" s="6" t="s">
        <v>92</v>
      </c>
      <c r="B25" s="0" t="n">
        <v>1.43782877922058</v>
      </c>
      <c r="D25" s="0" t="n">
        <v>1.43782877922058</v>
      </c>
      <c r="G25" s="6" t="s">
        <v>92</v>
      </c>
      <c r="H25" s="0" t="n">
        <v>0.55</v>
      </c>
    </row>
    <row r="26" customFormat="false" ht="15.8" hidden="false" customHeight="false" outlineLevel="0" collapsed="false">
      <c r="A26" s="0" t="s">
        <v>322</v>
      </c>
      <c r="B26" s="5" t="n">
        <v>0.1</v>
      </c>
      <c r="D26" s="5" t="n">
        <v>0.1</v>
      </c>
      <c r="G26" s="0" t="s">
        <v>322</v>
      </c>
      <c r="H26" s="0" t="n">
        <v>0.46201504</v>
      </c>
    </row>
    <row r="27" customFormat="false" ht="15.8" hidden="false" customHeight="false" outlineLevel="0" collapsed="false">
      <c r="A27" s="0" t="s">
        <v>323</v>
      </c>
      <c r="B27" s="5" t="n">
        <v>0.1</v>
      </c>
      <c r="D27" s="5" t="n">
        <v>0.1</v>
      </c>
      <c r="G27" s="0" t="s">
        <v>323</v>
      </c>
      <c r="H27" s="0" t="n">
        <v>0.029260067</v>
      </c>
    </row>
    <row r="28" customFormat="false" ht="15.8" hidden="false" customHeight="false" outlineLevel="0" collapsed="false">
      <c r="A28" s="0" t="s">
        <v>324</v>
      </c>
      <c r="B28" s="5" t="n">
        <v>0.1</v>
      </c>
      <c r="D28" s="5" t="n">
        <v>0.1</v>
      </c>
      <c r="G28" s="0" t="s">
        <v>324</v>
      </c>
      <c r="H28" s="0" t="n">
        <v>0.35155923</v>
      </c>
    </row>
    <row r="29" customFormat="false" ht="15.8" hidden="false" customHeight="false" outlineLevel="0" collapsed="false">
      <c r="A29" s="0" t="s">
        <v>325</v>
      </c>
      <c r="B29" s="5" t="n">
        <v>0.1</v>
      </c>
      <c r="D29" s="5" t="n">
        <v>0.1</v>
      </c>
      <c r="G29" s="0" t="s">
        <v>325</v>
      </c>
      <c r="H29" s="0" t="n">
        <v>0.34176271</v>
      </c>
    </row>
    <row r="30" customFormat="false" ht="15.8" hidden="false" customHeight="false" outlineLevel="0" collapsed="false">
      <c r="A30" s="0" t="s">
        <v>326</v>
      </c>
      <c r="B30" s="5" t="n">
        <v>0.1</v>
      </c>
      <c r="D30" s="5" t="n">
        <v>0.1</v>
      </c>
      <c r="G30" s="0" t="s">
        <v>326</v>
      </c>
      <c r="H30" s="0" t="n">
        <v>0.099775582</v>
      </c>
    </row>
    <row r="31" customFormat="false" ht="15.8" hidden="false" customHeight="false" outlineLevel="0" collapsed="false">
      <c r="A31" s="0" t="s">
        <v>327</v>
      </c>
      <c r="B31" s="5" t="n">
        <v>0.1</v>
      </c>
      <c r="D31" s="5" t="n">
        <v>0.1</v>
      </c>
      <c r="G31" s="0" t="s">
        <v>327</v>
      </c>
      <c r="H31" s="0" t="n">
        <v>0.099551667</v>
      </c>
    </row>
    <row r="32" customFormat="false" ht="15.8" hidden="false" customHeight="false" outlineLevel="0" collapsed="false">
      <c r="A32" s="0" t="s">
        <v>328</v>
      </c>
      <c r="B32" s="5" t="n">
        <v>0.1</v>
      </c>
      <c r="D32" s="5" t="n">
        <v>0.1</v>
      </c>
      <c r="G32" s="0" t="s">
        <v>328</v>
      </c>
      <c r="H32" s="0" t="n">
        <v>0.89124067</v>
      </c>
    </row>
    <row r="33" customFormat="false" ht="15.8" hidden="false" customHeight="false" outlineLevel="0" collapsed="false">
      <c r="A33" s="0" t="s">
        <v>329</v>
      </c>
      <c r="B33" s="5" t="n">
        <v>0.1</v>
      </c>
      <c r="D33" s="5" t="n">
        <v>0.1</v>
      </c>
      <c r="G33" s="0" t="s">
        <v>329</v>
      </c>
      <c r="H33" s="0" t="n">
        <v>0.01443632</v>
      </c>
    </row>
    <row r="34" customFormat="false" ht="15.8" hidden="false" customHeight="false" outlineLevel="0" collapsed="false">
      <c r="A34" s="0" t="s">
        <v>330</v>
      </c>
      <c r="B34" s="5" t="n">
        <v>0.1</v>
      </c>
      <c r="D34" s="5" t="n">
        <v>0.1</v>
      </c>
      <c r="G34" s="0" t="s">
        <v>330</v>
      </c>
      <c r="H34" s="0" t="n">
        <v>0.01</v>
      </c>
    </row>
    <row r="35" customFormat="false" ht="15.8" hidden="false" customHeight="false" outlineLevel="0" collapsed="false">
      <c r="A35" s="0" t="s">
        <v>331</v>
      </c>
      <c r="B35" s="5" t="n">
        <v>0.1</v>
      </c>
      <c r="D35" s="5" t="n">
        <v>0.1</v>
      </c>
      <c r="G35" s="0" t="s">
        <v>331</v>
      </c>
      <c r="H35" s="0" t="n">
        <v>0.01</v>
      </c>
    </row>
    <row r="36" customFormat="false" ht="15.8" hidden="false" customHeight="false" outlineLevel="0" collapsed="false">
      <c r="A36" s="0" t="s">
        <v>332</v>
      </c>
      <c r="B36" s="5" t="n">
        <v>0.1</v>
      </c>
      <c r="D36" s="5" t="n">
        <v>0.1</v>
      </c>
      <c r="G36" s="0" t="s">
        <v>332</v>
      </c>
      <c r="H36" s="0" t="n">
        <v>4.309878</v>
      </c>
    </row>
    <row r="37" customFormat="false" ht="15.8" hidden="false" customHeight="false" outlineLevel="0" collapsed="false">
      <c r="A37" s="0" t="s">
        <v>333</v>
      </c>
      <c r="B37" s="5" t="n">
        <v>0.1</v>
      </c>
      <c r="D37" s="5" t="n">
        <v>0.1</v>
      </c>
      <c r="G37" s="0" t="s">
        <v>333</v>
      </c>
      <c r="H37" s="0" t="n">
        <v>0.5</v>
      </c>
    </row>
    <row r="38" customFormat="false" ht="15.8" hidden="false" customHeight="false" outlineLevel="0" collapsed="false">
      <c r="A38" s="0" t="s">
        <v>334</v>
      </c>
      <c r="B38" s="5" t="n">
        <v>0.1</v>
      </c>
      <c r="D38" s="5" t="n">
        <v>0.1</v>
      </c>
      <c r="G38" s="0" t="s">
        <v>334</v>
      </c>
      <c r="H38" s="0" t="n">
        <v>0.5</v>
      </c>
    </row>
    <row r="39" customFormat="false" ht="15.8" hidden="false" customHeight="false" outlineLevel="0" collapsed="false">
      <c r="A39" s="0" t="s">
        <v>335</v>
      </c>
      <c r="B39" s="5" t="n">
        <v>0.1</v>
      </c>
      <c r="D39" s="5" t="n">
        <v>0.1</v>
      </c>
      <c r="G39" s="0" t="s">
        <v>335</v>
      </c>
      <c r="H39" s="0" t="n">
        <v>1.431486</v>
      </c>
    </row>
    <row r="40" customFormat="false" ht="15.8" hidden="false" customHeight="false" outlineLevel="0" collapsed="false">
      <c r="A40" s="0" t="s">
        <v>336</v>
      </c>
      <c r="B40" s="5" t="n">
        <v>0.1</v>
      </c>
      <c r="D40" s="5" t="n">
        <v>0.1</v>
      </c>
      <c r="G40" s="0" t="s">
        <v>336</v>
      </c>
      <c r="H40" s="0" t="n">
        <v>0.091276358</v>
      </c>
    </row>
    <row r="41" customFormat="false" ht="15.8" hidden="false" customHeight="false" outlineLevel="0" collapsed="false">
      <c r="A41" s="0" t="s">
        <v>337</v>
      </c>
      <c r="B41" s="5" t="n">
        <v>0.1</v>
      </c>
      <c r="D41" s="5" t="n">
        <v>0.1</v>
      </c>
      <c r="G41" s="0" t="s">
        <v>337</v>
      </c>
      <c r="H41" s="0" t="n">
        <v>0.01</v>
      </c>
    </row>
    <row r="42" customFormat="false" ht="15.8" hidden="false" customHeight="false" outlineLevel="0" collapsed="false">
      <c r="A42" s="0" t="s">
        <v>338</v>
      </c>
      <c r="B42" s="5" t="n">
        <v>0.1</v>
      </c>
      <c r="D42" s="5" t="n">
        <v>0.1</v>
      </c>
      <c r="G42" s="0" t="s">
        <v>338</v>
      </c>
      <c r="H42" s="0" t="n">
        <v>0.01</v>
      </c>
    </row>
    <row r="43" customFormat="false" ht="15.8" hidden="false" customHeight="false" outlineLevel="0" collapsed="false">
      <c r="A43" s="0" t="s">
        <v>339</v>
      </c>
      <c r="B43" s="5" t="n">
        <v>0.1</v>
      </c>
      <c r="D43" s="5" t="n">
        <v>0.1</v>
      </c>
      <c r="G43" s="0" t="s">
        <v>339</v>
      </c>
      <c r="H43" s="0" t="n">
        <v>0.01514272</v>
      </c>
    </row>
    <row r="44" customFormat="false" ht="15.8" hidden="false" customHeight="false" outlineLevel="0" collapsed="false">
      <c r="A44" s="0" t="s">
        <v>340</v>
      </c>
      <c r="B44" s="5" t="n">
        <v>0.1</v>
      </c>
      <c r="D44" s="5" t="n">
        <v>0.1</v>
      </c>
      <c r="G44" s="0" t="s">
        <v>340</v>
      </c>
      <c r="H44" s="0" t="n">
        <v>0.0067236384</v>
      </c>
    </row>
    <row r="45" customFormat="false" ht="15.8" hidden="false" customHeight="false" outlineLevel="0" collapsed="false">
      <c r="A45" s="0" t="s">
        <v>341</v>
      </c>
      <c r="B45" s="5" t="n">
        <v>0.1</v>
      </c>
      <c r="D45" s="5" t="n">
        <v>0.1</v>
      </c>
      <c r="G45" s="0" t="s">
        <v>341</v>
      </c>
      <c r="H45" s="0" t="n">
        <v>0.16894701</v>
      </c>
    </row>
    <row r="46" customFormat="false" ht="15.8" hidden="false" customHeight="false" outlineLevel="0" collapsed="false">
      <c r="A46" s="0" t="s">
        <v>342</v>
      </c>
      <c r="B46" s="5" t="n">
        <v>0.1</v>
      </c>
      <c r="D46" s="5" t="n">
        <v>0.1</v>
      </c>
      <c r="G46" s="0" t="s">
        <v>342</v>
      </c>
      <c r="H46" s="0" t="n">
        <v>0.1</v>
      </c>
    </row>
    <row r="47" customFormat="false" ht="15.8" hidden="false" customHeight="false" outlineLevel="0" collapsed="false">
      <c r="A47" s="0" t="s">
        <v>343</v>
      </c>
      <c r="B47" s="5" t="n">
        <v>0.1</v>
      </c>
      <c r="D47" s="5" t="n">
        <v>0.1</v>
      </c>
      <c r="G47" s="0" t="s">
        <v>343</v>
      </c>
      <c r="H47" s="0" t="n">
        <v>0.31853464</v>
      </c>
    </row>
    <row r="48" customFormat="false" ht="15.8" hidden="false" customHeight="false" outlineLevel="0" collapsed="false">
      <c r="A48" s="0" t="s">
        <v>344</v>
      </c>
      <c r="B48" s="5" t="n">
        <v>0.1</v>
      </c>
      <c r="D48" s="5" t="n">
        <v>0.1</v>
      </c>
      <c r="G48" s="0" t="s">
        <v>344</v>
      </c>
      <c r="H48" s="0" t="n">
        <v>0.8805853</v>
      </c>
    </row>
    <row r="49" customFormat="false" ht="15.8" hidden="false" customHeight="false" outlineLevel="0" collapsed="false">
      <c r="A49" s="0" t="s">
        <v>93</v>
      </c>
      <c r="B49" s="0" t="n">
        <v>0.130217418074608</v>
      </c>
      <c r="D49" s="0" t="n">
        <v>0.130217418074608</v>
      </c>
      <c r="G49" s="0" t="s">
        <v>93</v>
      </c>
      <c r="H49" s="7" t="n">
        <v>0.13021742</v>
      </c>
    </row>
    <row r="50" customFormat="false" ht="15.8" hidden="false" customHeight="false" outlineLevel="0" collapsed="false">
      <c r="A50" s="0" t="s">
        <v>94</v>
      </c>
      <c r="B50" s="0" t="n">
        <v>0.206155464053154</v>
      </c>
      <c r="D50" s="0" t="n">
        <v>0.206155464053154</v>
      </c>
      <c r="G50" s="0" t="s">
        <v>94</v>
      </c>
      <c r="H50" s="7" t="n">
        <v>0.20615546</v>
      </c>
    </row>
    <row r="51" customFormat="false" ht="15.8" hidden="false" customHeight="false" outlineLevel="0" collapsed="false">
      <c r="A51" s="0" t="s">
        <v>95</v>
      </c>
      <c r="B51" s="0" t="n">
        <v>0.0991489365696907</v>
      </c>
      <c r="D51" s="0" t="n">
        <v>0.0991489365696907</v>
      </c>
      <c r="G51" s="0" t="s">
        <v>95</v>
      </c>
      <c r="H51" s="7" t="n">
        <v>0.09914894</v>
      </c>
    </row>
    <row r="52" customFormat="false" ht="15.8" hidden="false" customHeight="false" outlineLevel="0" collapsed="false">
      <c r="A52" s="0" t="s">
        <v>96</v>
      </c>
      <c r="B52" s="0" t="n">
        <v>0.0695847794413567</v>
      </c>
      <c r="D52" s="0" t="n">
        <v>0.0695847794413567</v>
      </c>
      <c r="G52" s="0" t="s">
        <v>96</v>
      </c>
      <c r="H52" s="7" t="n">
        <v>0.06958478</v>
      </c>
    </row>
    <row r="53" customFormat="false" ht="15.8" hidden="false" customHeight="false" outlineLevel="0" collapsed="false">
      <c r="A53" s="0" t="s">
        <v>97</v>
      </c>
      <c r="B53" s="5" t="n">
        <v>0.001</v>
      </c>
      <c r="D53" s="7" t="n">
        <v>0.3681973</v>
      </c>
      <c r="G53" s="0" t="s">
        <v>97</v>
      </c>
      <c r="H53" s="7" t="n">
        <v>0.3681973</v>
      </c>
    </row>
    <row r="54" customFormat="false" ht="15.8" hidden="false" customHeight="false" outlineLevel="0" collapsed="false">
      <c r="A54" s="0" t="s">
        <v>98</v>
      </c>
      <c r="B54" s="5" t="n">
        <v>0.001</v>
      </c>
      <c r="D54" s="7" t="n">
        <v>0.3681973</v>
      </c>
      <c r="G54" s="0" t="s">
        <v>98</v>
      </c>
      <c r="H54" s="7" t="n">
        <v>0.3681973</v>
      </c>
    </row>
    <row r="55" customFormat="false" ht="15.8" hidden="false" customHeight="false" outlineLevel="0" collapsed="false">
      <c r="A55" s="0" t="s">
        <v>345</v>
      </c>
      <c r="B55" s="5" t="n">
        <v>0.1</v>
      </c>
      <c r="D55" s="7" t="n">
        <v>0.065306254</v>
      </c>
      <c r="G55" s="0" t="s">
        <v>345</v>
      </c>
      <c r="H55" s="7" t="n">
        <v>0.065306254</v>
      </c>
    </row>
    <row r="56" customFormat="false" ht="15.8" hidden="false" customHeight="false" outlineLevel="0" collapsed="false">
      <c r="A56" s="0" t="s">
        <v>99</v>
      </c>
      <c r="B56" s="0" t="n">
        <v>0.0279980208724737</v>
      </c>
      <c r="D56" s="0" t="n">
        <v>0.0279980208724737</v>
      </c>
      <c r="G56" s="0" t="s">
        <v>99</v>
      </c>
      <c r="H56" s="7" t="n">
        <v>0.024071617</v>
      </c>
    </row>
    <row r="57" customFormat="false" ht="15.8" hidden="false" customHeight="false" outlineLevel="0" collapsed="false">
      <c r="A57" s="0" t="s">
        <v>100</v>
      </c>
      <c r="B57" s="0" t="n">
        <v>0.170752078294754</v>
      </c>
      <c r="D57" s="0" t="n">
        <v>0.170752078294754</v>
      </c>
      <c r="G57" s="0" t="s">
        <v>100</v>
      </c>
      <c r="H57" s="7" t="n">
        <v>0.028527815</v>
      </c>
    </row>
    <row r="58" customFormat="false" ht="15.8" hidden="false" customHeight="false" outlineLevel="0" collapsed="false">
      <c r="A58" s="0" t="s">
        <v>101</v>
      </c>
      <c r="B58" s="0" t="n">
        <v>0.73689341545105</v>
      </c>
      <c r="D58" s="0" t="n">
        <v>0.73689341545105</v>
      </c>
      <c r="G58" s="0" t="s">
        <v>101</v>
      </c>
      <c r="H58" s="7" t="n">
        <v>0.6980688</v>
      </c>
    </row>
    <row r="59" customFormat="false" ht="15.8" hidden="false" customHeight="false" outlineLevel="0" collapsed="false">
      <c r="A59" s="0" t="s">
        <v>102</v>
      </c>
      <c r="B59" s="0" t="n">
        <v>0.172077268362045</v>
      </c>
      <c r="D59" s="0" t="n">
        <v>0.172077268362045</v>
      </c>
      <c r="G59" s="0" t="s">
        <v>102</v>
      </c>
      <c r="H59" s="7" t="n">
        <v>0.17207727</v>
      </c>
    </row>
    <row r="60" customFormat="false" ht="15.8" hidden="false" customHeight="false" outlineLevel="0" collapsed="false">
      <c r="A60" s="0" t="s">
        <v>103</v>
      </c>
      <c r="B60" s="0" t="n">
        <v>1.1106173992157</v>
      </c>
      <c r="D60" s="0" t="n">
        <v>1.1106173992157</v>
      </c>
      <c r="G60" s="0" t="s">
        <v>103</v>
      </c>
      <c r="H60" s="7" t="n">
        <v>1.1106174</v>
      </c>
    </row>
    <row r="61" customFormat="false" ht="15.8" hidden="false" customHeight="false" outlineLevel="0" collapsed="false">
      <c r="A61" s="0" t="s">
        <v>104</v>
      </c>
      <c r="B61" s="0" t="n">
        <v>0.196453735232353</v>
      </c>
      <c r="D61" s="0" t="n">
        <v>0.196453735232353</v>
      </c>
      <c r="G61" s="0" t="s">
        <v>104</v>
      </c>
      <c r="H61" s="7" t="n">
        <v>0.19645374</v>
      </c>
    </row>
    <row r="62" customFormat="false" ht="15.8" hidden="false" customHeight="false" outlineLevel="0" collapsed="false">
      <c r="A62" s="0" t="s">
        <v>105</v>
      </c>
      <c r="B62" s="0" t="n">
        <v>0.134194299578667</v>
      </c>
      <c r="D62" s="0" t="n">
        <v>0.134194299578667</v>
      </c>
      <c r="G62" s="0" t="s">
        <v>105</v>
      </c>
      <c r="H62" s="7" t="n">
        <v>0.1341943</v>
      </c>
    </row>
    <row r="63" customFormat="false" ht="15.8" hidden="false" customHeight="false" outlineLevel="0" collapsed="false">
      <c r="A63" s="0" t="s">
        <v>346</v>
      </c>
      <c r="B63" s="5" t="n">
        <v>0.1</v>
      </c>
      <c r="D63" s="5" t="n">
        <v>0.1</v>
      </c>
      <c r="G63" s="0" t="s">
        <v>346</v>
      </c>
      <c r="H63" s="0" t="n">
        <v>0.099946203</v>
      </c>
    </row>
    <row r="64" customFormat="false" ht="15.8" hidden="false" customHeight="false" outlineLevel="0" collapsed="false">
      <c r="A64" s="0" t="s">
        <v>347</v>
      </c>
      <c r="B64" s="5" t="n">
        <v>0.1</v>
      </c>
      <c r="D64" s="5" t="n">
        <v>0.1</v>
      </c>
      <c r="G64" s="0" t="s">
        <v>347</v>
      </c>
      <c r="H64" s="0" t="n">
        <v>0.10005383</v>
      </c>
    </row>
    <row r="65" customFormat="false" ht="15.8" hidden="false" customHeight="false" outlineLevel="0" collapsed="false">
      <c r="A65" s="0" t="s">
        <v>106</v>
      </c>
      <c r="B65" s="5" t="n">
        <v>0.001</v>
      </c>
      <c r="D65" s="5" t="n">
        <v>0.001</v>
      </c>
      <c r="G65" s="0" t="s">
        <v>106</v>
      </c>
      <c r="H65" s="4" t="n">
        <v>0.001</v>
      </c>
    </row>
    <row r="66" customFormat="false" ht="15.8" hidden="false" customHeight="false" outlineLevel="0" collapsed="false">
      <c r="A66" s="0" t="s">
        <v>107</v>
      </c>
      <c r="B66" s="5" t="n">
        <v>0.001</v>
      </c>
      <c r="D66" s="5" t="n">
        <v>0.001</v>
      </c>
      <c r="G66" s="0" t="s">
        <v>107</v>
      </c>
      <c r="H66" s="4" t="n">
        <v>0.001</v>
      </c>
    </row>
    <row r="67" customFormat="false" ht="15.8" hidden="false" customHeight="false" outlineLevel="0" collapsed="false">
      <c r="A67" s="0" t="s">
        <v>348</v>
      </c>
      <c r="B67" s="5" t="n">
        <v>0.1</v>
      </c>
      <c r="D67" s="5" t="n">
        <v>0.1</v>
      </c>
      <c r="G67" s="0" t="s">
        <v>348</v>
      </c>
      <c r="H67" s="0" t="n">
        <v>0.099946772</v>
      </c>
    </row>
    <row r="68" customFormat="false" ht="15.8" hidden="false" customHeight="false" outlineLevel="0" collapsed="false">
      <c r="A68" s="0" t="s">
        <v>349</v>
      </c>
      <c r="B68" s="5" t="n">
        <v>0.1</v>
      </c>
      <c r="D68" s="5" t="n">
        <v>0.1</v>
      </c>
      <c r="G68" s="0" t="s">
        <v>349</v>
      </c>
      <c r="H68" s="0" t="n">
        <v>0.10005326</v>
      </c>
    </row>
    <row r="69" customFormat="false" ht="15.8" hidden="false" customHeight="false" outlineLevel="0" collapsed="false">
      <c r="A69" s="0" t="s">
        <v>350</v>
      </c>
      <c r="B69" s="5" t="n">
        <v>0.1</v>
      </c>
      <c r="D69" s="5" t="n">
        <v>0.1</v>
      </c>
      <c r="G69" s="0" t="s">
        <v>350</v>
      </c>
      <c r="H69" s="0" t="n">
        <v>0.099929218</v>
      </c>
    </row>
    <row r="70" customFormat="false" ht="15.8" hidden="false" customHeight="false" outlineLevel="0" collapsed="false">
      <c r="A70" s="0" t="s">
        <v>351</v>
      </c>
      <c r="B70" s="5" t="n">
        <v>0.1</v>
      </c>
      <c r="D70" s="5" t="n">
        <v>0.1</v>
      </c>
      <c r="G70" s="0" t="s">
        <v>351</v>
      </c>
      <c r="H70" s="0" t="n">
        <v>0.10007083</v>
      </c>
    </row>
    <row r="71" customFormat="false" ht="15.8" hidden="false" customHeight="false" outlineLevel="0" collapsed="false">
      <c r="A71" s="0" t="s">
        <v>352</v>
      </c>
      <c r="B71" s="5" t="n">
        <v>0.1</v>
      </c>
      <c r="D71" s="5" t="n">
        <v>0.1</v>
      </c>
      <c r="G71" s="0" t="s">
        <v>352</v>
      </c>
      <c r="H71" s="0" t="n">
        <v>0.099938862</v>
      </c>
    </row>
    <row r="72" customFormat="false" ht="15.8" hidden="false" customHeight="false" outlineLevel="0" collapsed="false">
      <c r="A72" s="0" t="s">
        <v>353</v>
      </c>
      <c r="B72" s="5" t="n">
        <v>0.1</v>
      </c>
      <c r="D72" s="5" t="n">
        <v>0.1</v>
      </c>
      <c r="G72" s="0" t="s">
        <v>353</v>
      </c>
      <c r="H72" s="0" t="n">
        <v>0.10006118</v>
      </c>
    </row>
    <row r="73" customFormat="false" ht="15.8" hidden="false" customHeight="false" outlineLevel="0" collapsed="false">
      <c r="A73" s="0" t="s">
        <v>108</v>
      </c>
      <c r="B73" s="5" t="n">
        <v>0.001</v>
      </c>
      <c r="D73" s="5" t="n">
        <v>0.001</v>
      </c>
      <c r="G73" s="0" t="s">
        <v>108</v>
      </c>
      <c r="H73" s="4" t="n">
        <v>0.001</v>
      </c>
    </row>
    <row r="74" customFormat="false" ht="15.8" hidden="false" customHeight="false" outlineLevel="0" collapsed="false">
      <c r="A74" s="0" t="s">
        <v>109</v>
      </c>
      <c r="B74" s="5" t="n">
        <v>0.001</v>
      </c>
      <c r="D74" s="5" t="n">
        <v>0.001</v>
      </c>
      <c r="G74" s="0" t="s">
        <v>109</v>
      </c>
      <c r="H74" s="4" t="n">
        <v>0.001</v>
      </c>
    </row>
    <row r="75" customFormat="false" ht="15.8" hidden="false" customHeight="false" outlineLevel="0" collapsed="false">
      <c r="A75" s="0" t="s">
        <v>354</v>
      </c>
      <c r="B75" s="5" t="n">
        <v>0.1</v>
      </c>
      <c r="D75" s="5" t="n">
        <v>0.1</v>
      </c>
      <c r="G75" s="0" t="s">
        <v>354</v>
      </c>
      <c r="H75" s="5" t="n">
        <v>0.1</v>
      </c>
    </row>
    <row r="76" customFormat="false" ht="15.8" hidden="false" customHeight="false" outlineLevel="0" collapsed="false">
      <c r="A76" s="0" t="s">
        <v>355</v>
      </c>
      <c r="B76" s="5" t="n">
        <v>0.1</v>
      </c>
      <c r="D76" s="5" t="n">
        <v>0.1</v>
      </c>
      <c r="G76" s="0" t="s">
        <v>355</v>
      </c>
      <c r="H76" s="5" t="n">
        <v>0.1</v>
      </c>
    </row>
    <row r="77" customFormat="false" ht="15.8" hidden="false" customHeight="false" outlineLevel="0" collapsed="false">
      <c r="A77" s="0" t="s">
        <v>110</v>
      </c>
      <c r="B77" s="5" t="n">
        <v>0.001</v>
      </c>
      <c r="D77" s="5" t="n">
        <v>0.001</v>
      </c>
      <c r="G77" s="0" t="s">
        <v>110</v>
      </c>
      <c r="H77" s="4" t="n">
        <v>0.001</v>
      </c>
    </row>
    <row r="78" customFormat="false" ht="15.8" hidden="false" customHeight="false" outlineLevel="0" collapsed="false">
      <c r="A78" s="0" t="s">
        <v>111</v>
      </c>
      <c r="B78" s="5" t="n">
        <v>0.001</v>
      </c>
      <c r="D78" s="5" t="n">
        <v>0.001</v>
      </c>
      <c r="G78" s="0" t="s">
        <v>111</v>
      </c>
      <c r="H78" s="4" t="n">
        <v>0.001</v>
      </c>
    </row>
    <row r="79" customFormat="false" ht="15.8" hidden="false" customHeight="false" outlineLevel="0" collapsed="false">
      <c r="A79" s="0" t="s">
        <v>356</v>
      </c>
      <c r="B79" s="5" t="n">
        <v>0.1</v>
      </c>
      <c r="D79" s="5" t="n">
        <v>0.1</v>
      </c>
      <c r="G79" s="0" t="s">
        <v>356</v>
      </c>
      <c r="H79" s="0" t="n">
        <v>0.099963433</v>
      </c>
    </row>
    <row r="80" customFormat="false" ht="15.8" hidden="false" customHeight="false" outlineLevel="0" collapsed="false">
      <c r="A80" s="0" t="s">
        <v>357</v>
      </c>
      <c r="B80" s="5" t="n">
        <v>0.1</v>
      </c>
      <c r="D80" s="5" t="n">
        <v>0.1</v>
      </c>
      <c r="G80" s="0" t="s">
        <v>357</v>
      </c>
      <c r="H80" s="0" t="n">
        <v>0.10003658</v>
      </c>
    </row>
    <row r="81" customFormat="false" ht="15.8" hidden="false" customHeight="false" outlineLevel="0" collapsed="false">
      <c r="A81" s="0" t="s">
        <v>358</v>
      </c>
      <c r="B81" s="5" t="n">
        <v>0.1</v>
      </c>
      <c r="D81" s="5" t="n">
        <v>0.1</v>
      </c>
      <c r="G81" s="0" t="s">
        <v>358</v>
      </c>
      <c r="H81" s="0" t="n">
        <v>0.05</v>
      </c>
    </row>
    <row r="82" customFormat="false" ht="15.8" hidden="false" customHeight="false" outlineLevel="0" collapsed="false">
      <c r="A82" s="0" t="s">
        <v>359</v>
      </c>
      <c r="B82" s="5" t="n">
        <v>0.1</v>
      </c>
      <c r="D82" s="5" t="n">
        <v>0.1</v>
      </c>
      <c r="G82" s="0" t="s">
        <v>359</v>
      </c>
      <c r="H82" s="0" t="n">
        <v>0.05</v>
      </c>
    </row>
    <row r="83" customFormat="false" ht="15.8" hidden="false" customHeight="false" outlineLevel="0" collapsed="false">
      <c r="A83" s="0" t="s">
        <v>112</v>
      </c>
      <c r="B83" s="5" t="n">
        <v>0.001</v>
      </c>
      <c r="D83" s="5" t="n">
        <v>0.001</v>
      </c>
      <c r="G83" s="0" t="s">
        <v>112</v>
      </c>
      <c r="H83" s="5" t="n">
        <v>0.001</v>
      </c>
    </row>
    <row r="84" customFormat="false" ht="15.8" hidden="false" customHeight="false" outlineLevel="0" collapsed="false">
      <c r="A84" s="0" t="s">
        <v>113</v>
      </c>
      <c r="B84" s="5" t="n">
        <v>0.001</v>
      </c>
      <c r="D84" s="5" t="n">
        <v>0.001</v>
      </c>
      <c r="G84" s="0" t="s">
        <v>113</v>
      </c>
      <c r="H84" s="5" t="n">
        <v>0.001</v>
      </c>
    </row>
    <row r="85" customFormat="false" ht="15.8" hidden="false" customHeight="false" outlineLevel="0" collapsed="false">
      <c r="A85" s="0" t="s">
        <v>360</v>
      </c>
      <c r="B85" s="5" t="n">
        <v>0.1</v>
      </c>
      <c r="D85" s="5" t="n">
        <v>0.1</v>
      </c>
      <c r="G85" s="0" t="s">
        <v>360</v>
      </c>
      <c r="H85" s="5" t="n">
        <v>0.1</v>
      </c>
    </row>
    <row r="86" customFormat="false" ht="15.8" hidden="false" customHeight="false" outlineLevel="0" collapsed="false">
      <c r="A86" s="0" t="s">
        <v>361</v>
      </c>
      <c r="B86" s="5" t="n">
        <v>0.1</v>
      </c>
      <c r="D86" s="5" t="n">
        <v>0.1</v>
      </c>
      <c r="G86" s="0" t="s">
        <v>361</v>
      </c>
      <c r="H86" s="5" t="n">
        <v>0.1</v>
      </c>
    </row>
    <row r="87" customFormat="false" ht="15.8" hidden="false" customHeight="false" outlineLevel="0" collapsed="false">
      <c r="A87" s="0" t="s">
        <v>114</v>
      </c>
      <c r="B87" s="5" t="n">
        <v>0.001</v>
      </c>
      <c r="D87" s="5" t="n">
        <v>0.001</v>
      </c>
      <c r="G87" s="0" t="s">
        <v>114</v>
      </c>
      <c r="H87" s="4" t="n">
        <v>0.001</v>
      </c>
    </row>
    <row r="88" customFormat="false" ht="15.8" hidden="false" customHeight="false" outlineLevel="0" collapsed="false">
      <c r="A88" s="0" t="s">
        <v>115</v>
      </c>
      <c r="B88" s="5" t="n">
        <v>0.001</v>
      </c>
      <c r="D88" s="5" t="n">
        <v>0.001</v>
      </c>
      <c r="G88" s="0" t="s">
        <v>115</v>
      </c>
      <c r="H88" s="4" t="n">
        <v>0.001</v>
      </c>
    </row>
    <row r="89" customFormat="false" ht="15.8" hidden="false" customHeight="false" outlineLevel="0" collapsed="false">
      <c r="A89" s="0" t="s">
        <v>362</v>
      </c>
      <c r="B89" s="5" t="n">
        <v>0.1</v>
      </c>
      <c r="D89" s="5" t="n">
        <v>0.1</v>
      </c>
      <c r="G89" s="0" t="s">
        <v>362</v>
      </c>
      <c r="H89" s="0" t="n">
        <v>0.099985447</v>
      </c>
    </row>
    <row r="90" customFormat="false" ht="15.8" hidden="false" customHeight="false" outlineLevel="0" collapsed="false">
      <c r="A90" s="0" t="s">
        <v>363</v>
      </c>
      <c r="B90" s="5" t="n">
        <v>0.1</v>
      </c>
      <c r="D90" s="5" t="n">
        <v>0.1</v>
      </c>
      <c r="G90" s="0" t="s">
        <v>363</v>
      </c>
      <c r="H90" s="0" t="n">
        <v>0.10001456</v>
      </c>
    </row>
    <row r="91" customFormat="false" ht="15.8" hidden="false" customHeight="false" outlineLevel="0" collapsed="false">
      <c r="A91" s="0" t="s">
        <v>116</v>
      </c>
      <c r="B91" s="0" t="n">
        <v>0.139023944735527</v>
      </c>
      <c r="D91" s="0" t="n">
        <v>0.139023944735527</v>
      </c>
      <c r="G91" s="0" t="s">
        <v>116</v>
      </c>
      <c r="H91" s="7" t="n">
        <v>0.13960163</v>
      </c>
    </row>
    <row r="92" customFormat="false" ht="15.8" hidden="false" customHeight="false" outlineLevel="0" collapsed="false">
      <c r="A92" s="0" t="s">
        <v>117</v>
      </c>
      <c r="B92" s="0" t="n">
        <v>0.0761605128645897</v>
      </c>
      <c r="D92" s="0" t="n">
        <v>0.0761605128645897</v>
      </c>
      <c r="G92" s="0" t="s">
        <v>117</v>
      </c>
      <c r="H92" s="7" t="n">
        <v>0.012121438</v>
      </c>
    </row>
    <row r="93" customFormat="false" ht="15.8" hidden="false" customHeight="false" outlineLevel="0" collapsed="false">
      <c r="A93" s="0" t="s">
        <v>118</v>
      </c>
      <c r="B93" s="0" t="n">
        <v>0.0701646655797958</v>
      </c>
      <c r="D93" s="0" t="n">
        <v>0.0701646655797958</v>
      </c>
      <c r="G93" s="0" t="s">
        <v>118</v>
      </c>
      <c r="H93" s="7" t="n">
        <v>0.070164666</v>
      </c>
    </row>
    <row r="94" customFormat="false" ht="15.8" hidden="false" customHeight="false" outlineLevel="0" collapsed="false">
      <c r="A94" s="0" t="s">
        <v>119</v>
      </c>
      <c r="B94" s="0" t="n">
        <v>0.0703366696834564</v>
      </c>
      <c r="D94" s="0" t="n">
        <v>0.0703366696834564</v>
      </c>
      <c r="G94" s="0" t="s">
        <v>119</v>
      </c>
      <c r="H94" s="0" t="n">
        <v>0.043142381</v>
      </c>
    </row>
    <row r="95" customFormat="false" ht="15.8" hidden="false" customHeight="false" outlineLevel="0" collapsed="false">
      <c r="A95" s="0" t="s">
        <v>120</v>
      </c>
      <c r="B95" s="0" t="n">
        <v>0.0703366696834564</v>
      </c>
      <c r="D95" s="0" t="n">
        <v>0.0703366696834564</v>
      </c>
      <c r="G95" s="0" t="s">
        <v>120</v>
      </c>
      <c r="H95" s="0" t="n">
        <v>0.23179064</v>
      </c>
    </row>
    <row r="96" customFormat="false" ht="15.8" hidden="false" customHeight="false" outlineLevel="0" collapsed="false">
      <c r="A96" s="0" t="s">
        <v>121</v>
      </c>
      <c r="B96" s="0" t="n">
        <v>0.0711677670478821</v>
      </c>
      <c r="D96" s="0" t="n">
        <v>0.0711677670478821</v>
      </c>
      <c r="G96" s="0" t="s">
        <v>121</v>
      </c>
      <c r="H96" s="7" t="n">
        <v>0.07116777</v>
      </c>
    </row>
    <row r="97" customFormat="false" ht="15.8" hidden="false" customHeight="false" outlineLevel="0" collapsed="false">
      <c r="A97" s="0" t="s">
        <v>122</v>
      </c>
      <c r="B97" s="0" t="n">
        <v>0.417584151029587</v>
      </c>
      <c r="D97" s="0" t="n">
        <v>0.417584151029587</v>
      </c>
      <c r="G97" s="0" t="s">
        <v>122</v>
      </c>
      <c r="H97" s="7" t="n">
        <v>0.19773631</v>
      </c>
    </row>
    <row r="98" customFormat="false" ht="15.8" hidden="false" customHeight="false" outlineLevel="0" collapsed="false">
      <c r="A98" s="0" t="s">
        <v>123</v>
      </c>
      <c r="B98" s="0" t="n">
        <v>0.413332223892212</v>
      </c>
      <c r="D98" s="0" t="n">
        <v>0.413332223892212</v>
      </c>
      <c r="G98" s="0" t="s">
        <v>123</v>
      </c>
      <c r="H98" s="7" t="n">
        <v>0.31672648</v>
      </c>
    </row>
    <row r="99" customFormat="false" ht="15.8" hidden="false" customHeight="false" outlineLevel="0" collapsed="false">
      <c r="A99" s="0" t="s">
        <v>124</v>
      </c>
      <c r="B99" s="0" t="n">
        <v>0.0629578828811646</v>
      </c>
      <c r="D99" s="0" t="n">
        <v>0.0629578828811646</v>
      </c>
      <c r="G99" s="0" t="s">
        <v>124</v>
      </c>
      <c r="H99" s="7" t="n">
        <v>0.06295788</v>
      </c>
    </row>
    <row r="100" customFormat="false" ht="15.8" hidden="false" customHeight="false" outlineLevel="0" collapsed="false">
      <c r="A100" s="0" t="s">
        <v>125</v>
      </c>
      <c r="B100" s="0" t="n">
        <v>0.355111241340637</v>
      </c>
      <c r="D100" s="0" t="n">
        <v>0.355111241340637</v>
      </c>
      <c r="G100" s="0" t="s">
        <v>125</v>
      </c>
      <c r="H100" s="7" t="n">
        <v>0.2800222</v>
      </c>
    </row>
    <row r="101" customFormat="false" ht="15.8" hidden="false" customHeight="false" outlineLevel="0" collapsed="false">
      <c r="A101" s="0" t="s">
        <v>126</v>
      </c>
      <c r="B101" s="0" t="n">
        <v>0.0834424570202828</v>
      </c>
      <c r="D101" s="0" t="n">
        <v>0.0834424570202828</v>
      </c>
      <c r="G101" s="0" t="s">
        <v>126</v>
      </c>
      <c r="H101" s="7" t="n">
        <v>0.08344246</v>
      </c>
    </row>
    <row r="102" customFormat="false" ht="15.8" hidden="false" customHeight="false" outlineLevel="0" collapsed="false">
      <c r="A102" s="0" t="s">
        <v>127</v>
      </c>
      <c r="B102" s="0" t="n">
        <v>0.0333137884736061</v>
      </c>
      <c r="D102" s="0" t="n">
        <v>0.0333137884736061</v>
      </c>
      <c r="G102" s="0" t="s">
        <v>127</v>
      </c>
      <c r="H102" s="7" t="n">
        <v>0.03331379</v>
      </c>
    </row>
    <row r="103" customFormat="false" ht="15.8" hidden="false" customHeight="false" outlineLevel="0" collapsed="false">
      <c r="A103" s="3" t="s">
        <v>128</v>
      </c>
      <c r="B103" s="0" t="n">
        <v>0.374606758356094</v>
      </c>
      <c r="D103" s="0" t="n">
        <v>0.374606758356094</v>
      </c>
      <c r="G103" s="3" t="s">
        <v>128</v>
      </c>
      <c r="H103" s="7" t="n">
        <v>0.7900128</v>
      </c>
    </row>
    <row r="104" customFormat="false" ht="15.8" hidden="false" customHeight="false" outlineLevel="0" collapsed="false">
      <c r="A104" s="3" t="s">
        <v>129</v>
      </c>
      <c r="B104" s="5" t="n">
        <v>0.001</v>
      </c>
      <c r="D104" s="7" t="n">
        <v>6.9014344</v>
      </c>
      <c r="G104" s="3" t="s">
        <v>129</v>
      </c>
      <c r="H104" s="7" t="n">
        <v>6.9014344</v>
      </c>
    </row>
    <row r="105" customFormat="false" ht="15.8" hidden="false" customHeight="false" outlineLevel="0" collapsed="false">
      <c r="A105" s="3" t="s">
        <v>130</v>
      </c>
      <c r="B105" s="0" t="n">
        <v>2.57867574691772</v>
      </c>
      <c r="D105" s="0" t="n">
        <v>2.57867574691772</v>
      </c>
      <c r="G105" s="3" t="s">
        <v>130</v>
      </c>
      <c r="H105" s="7" t="n">
        <v>5.182142</v>
      </c>
    </row>
    <row r="106" customFormat="false" ht="15.8" hidden="false" customHeight="false" outlineLevel="0" collapsed="false">
      <c r="A106" s="3" t="s">
        <v>131</v>
      </c>
      <c r="B106" s="0" t="n">
        <v>0.0632363557815552</v>
      </c>
      <c r="D106" s="0" t="n">
        <v>0.0632363557815552</v>
      </c>
      <c r="G106" s="3" t="s">
        <v>131</v>
      </c>
      <c r="H106" s="7" t="n">
        <v>0.064020336</v>
      </c>
    </row>
    <row r="107" customFormat="false" ht="15.8" hidden="false" customHeight="false" outlineLevel="0" collapsed="false">
      <c r="A107" s="3" t="s">
        <v>132</v>
      </c>
      <c r="B107" s="0" t="n">
        <v>0.0243826434016228</v>
      </c>
      <c r="D107" s="0" t="n">
        <v>0.0243826434016228</v>
      </c>
      <c r="G107" s="3" t="s">
        <v>132</v>
      </c>
      <c r="H107" s="7" t="n">
        <v>0.054187156</v>
      </c>
    </row>
    <row r="108" customFormat="false" ht="15.8" hidden="false" customHeight="false" outlineLevel="0" collapsed="false">
      <c r="A108" s="0" t="s">
        <v>133</v>
      </c>
      <c r="B108" s="0" t="n">
        <v>0.1654242426157</v>
      </c>
      <c r="D108" s="0" t="n">
        <v>0.1654242426157</v>
      </c>
      <c r="G108" s="0" t="s">
        <v>133</v>
      </c>
      <c r="H108" s="7" t="n">
        <v>0.16542424</v>
      </c>
    </row>
    <row r="109" customFormat="false" ht="15.8" hidden="false" customHeight="false" outlineLevel="0" collapsed="false">
      <c r="A109" s="0" t="s">
        <v>134</v>
      </c>
      <c r="B109" s="0" t="n">
        <v>0.159860461950302</v>
      </c>
      <c r="D109" s="0" t="n">
        <v>0.159860461950302</v>
      </c>
      <c r="G109" s="0" t="s">
        <v>134</v>
      </c>
      <c r="H109" s="7" t="n">
        <v>0.15986046</v>
      </c>
    </row>
    <row r="110" customFormat="false" ht="15.8" hidden="false" customHeight="false" outlineLevel="0" collapsed="false">
      <c r="A110" s="3" t="s">
        <v>135</v>
      </c>
      <c r="B110" s="7" t="n">
        <v>0.0379925295710564</v>
      </c>
      <c r="D110" s="7" t="n">
        <v>0.19532245</v>
      </c>
      <c r="G110" s="3" t="s">
        <v>135</v>
      </c>
      <c r="H110" s="7" t="n">
        <v>0.19532245</v>
      </c>
    </row>
    <row r="111" customFormat="false" ht="15.8" hidden="false" customHeight="false" outlineLevel="0" collapsed="false">
      <c r="A111" s="0" t="s">
        <v>136</v>
      </c>
      <c r="B111" s="7" t="n">
        <v>0.15646505355835</v>
      </c>
      <c r="D111" s="7" t="n">
        <v>0.5162434</v>
      </c>
      <c r="G111" s="0" t="s">
        <v>136</v>
      </c>
      <c r="H111" s="7" t="n">
        <v>0.5162434</v>
      </c>
    </row>
    <row r="112" customFormat="false" ht="15.8" hidden="false" customHeight="false" outlineLevel="0" collapsed="false">
      <c r="A112" s="3" t="s">
        <v>137</v>
      </c>
      <c r="B112" s="0" t="n">
        <v>2.50692987442017</v>
      </c>
      <c r="D112" s="0" t="n">
        <v>2.50692987442017</v>
      </c>
      <c r="G112" s="3" t="s">
        <v>137</v>
      </c>
      <c r="H112" s="7" t="n">
        <v>1.1030915</v>
      </c>
    </row>
    <row r="113" customFormat="false" ht="15.8" hidden="false" customHeight="false" outlineLevel="0" collapsed="false">
      <c r="A113" s="3" t="s">
        <v>138</v>
      </c>
      <c r="B113" s="0" t="n">
        <v>1.64534020423889</v>
      </c>
      <c r="D113" s="0" t="n">
        <v>1.64534020423889</v>
      </c>
      <c r="G113" s="3" t="s">
        <v>138</v>
      </c>
      <c r="H113" s="7" t="n">
        <v>0.878428</v>
      </c>
    </row>
    <row r="114" customFormat="false" ht="15.8" hidden="false" customHeight="false" outlineLevel="0" collapsed="false">
      <c r="A114" s="3" t="s">
        <v>139</v>
      </c>
      <c r="B114" s="0" t="n">
        <v>0.374606758356094</v>
      </c>
      <c r="D114" s="0" t="n">
        <v>0.374606758356094</v>
      </c>
      <c r="G114" s="3" t="s">
        <v>139</v>
      </c>
      <c r="H114" s="7" t="n">
        <v>0.16533501</v>
      </c>
    </row>
    <row r="115" customFormat="false" ht="15.8" hidden="false" customHeight="false" outlineLevel="0" collapsed="false">
      <c r="A115" s="3" t="s">
        <v>140</v>
      </c>
      <c r="B115" s="5" t="n">
        <v>0.001</v>
      </c>
      <c r="D115" s="7" t="n">
        <v>3.5301087</v>
      </c>
      <c r="G115" s="3" t="s">
        <v>140</v>
      </c>
      <c r="H115" s="7" t="n">
        <v>0.15258774</v>
      </c>
    </row>
    <row r="116" customFormat="false" ht="15.8" hidden="false" customHeight="false" outlineLevel="0" collapsed="false">
      <c r="A116" s="3" t="s">
        <v>141</v>
      </c>
      <c r="B116" s="0" t="n">
        <v>2.57867574691772</v>
      </c>
      <c r="D116" s="0" t="n">
        <v>2.57867574691772</v>
      </c>
      <c r="G116" s="3" t="s">
        <v>141</v>
      </c>
      <c r="H116" s="7" t="n">
        <v>0.8985149</v>
      </c>
    </row>
    <row r="117" customFormat="false" ht="15.8" hidden="false" customHeight="false" outlineLevel="0" collapsed="false">
      <c r="A117" s="3" t="s">
        <v>142</v>
      </c>
      <c r="B117" s="0" t="n">
        <v>1.80472278594971</v>
      </c>
      <c r="D117" s="0" t="n">
        <v>1.80472278594971</v>
      </c>
      <c r="G117" s="3" t="s">
        <v>142</v>
      </c>
      <c r="H117" s="7" t="n">
        <v>0.4677824</v>
      </c>
    </row>
    <row r="118" customFormat="false" ht="15.8" hidden="false" customHeight="false" outlineLevel="0" collapsed="false">
      <c r="A118" s="3" t="s">
        <v>143</v>
      </c>
      <c r="B118" s="0" t="n">
        <v>0.0632363557815552</v>
      </c>
      <c r="D118" s="0" t="n">
        <v>0.0632363557815552</v>
      </c>
      <c r="G118" s="3" t="s">
        <v>143</v>
      </c>
      <c r="H118" s="7" t="n">
        <v>0.041190516</v>
      </c>
    </row>
    <row r="119" customFormat="false" ht="15.8" hidden="false" customHeight="false" outlineLevel="0" collapsed="false">
      <c r="A119" s="3" t="s">
        <v>144</v>
      </c>
      <c r="B119" s="0" t="n">
        <v>0.0243826434016228</v>
      </c>
      <c r="D119" s="0" t="n">
        <v>0.0243826434016228</v>
      </c>
      <c r="G119" s="3" t="s">
        <v>144</v>
      </c>
      <c r="H119" s="7" t="n">
        <v>0.012321087</v>
      </c>
    </row>
    <row r="120" customFormat="false" ht="15.8" hidden="false" customHeight="false" outlineLevel="0" collapsed="false">
      <c r="A120" s="0" t="s">
        <v>145</v>
      </c>
      <c r="B120" s="0" t="n">
        <v>0.182909816503525</v>
      </c>
      <c r="D120" s="0" t="n">
        <v>0.182909816503525</v>
      </c>
      <c r="G120" s="0" t="s">
        <v>145</v>
      </c>
      <c r="H120" s="0" t="n">
        <v>0.48256956</v>
      </c>
    </row>
    <row r="121" customFormat="false" ht="15.8" hidden="false" customHeight="false" outlineLevel="0" collapsed="false">
      <c r="A121" s="0" t="s">
        <v>146</v>
      </c>
      <c r="B121" s="0" t="n">
        <v>0.505214035511017</v>
      </c>
      <c r="D121" s="0" t="n">
        <v>0.505214035511017</v>
      </c>
      <c r="G121" s="0" t="s">
        <v>146</v>
      </c>
      <c r="H121" s="0" t="n">
        <v>2.0223528</v>
      </c>
    </row>
    <row r="122" customFormat="false" ht="15.8" hidden="false" customHeight="false" outlineLevel="0" collapsed="false">
      <c r="A122" s="0" t="s">
        <v>147</v>
      </c>
      <c r="B122" s="0" t="n">
        <v>0.0742711946368218</v>
      </c>
      <c r="D122" s="0" t="n">
        <v>0.0742711946368218</v>
      </c>
      <c r="G122" s="0" t="s">
        <v>147</v>
      </c>
      <c r="H122" s="0" t="n">
        <v>0.022669351</v>
      </c>
    </row>
    <row r="123" customFormat="false" ht="15.8" hidden="false" customHeight="false" outlineLevel="0" collapsed="false">
      <c r="A123" s="0" t="s">
        <v>148</v>
      </c>
      <c r="B123" s="0" t="n">
        <v>0.0457815676927567</v>
      </c>
      <c r="D123" s="0" t="n">
        <v>0.0457815676927567</v>
      </c>
      <c r="G123" s="0" t="s">
        <v>148</v>
      </c>
      <c r="H123" s="0" t="n">
        <v>1.0645761</v>
      </c>
    </row>
    <row r="124" customFormat="false" ht="15.8" hidden="false" customHeight="false" outlineLevel="0" collapsed="false">
      <c r="A124" s="0" t="s">
        <v>149</v>
      </c>
      <c r="B124" s="0" t="n">
        <v>0.0607259981334209</v>
      </c>
      <c r="D124" s="0" t="n">
        <v>0.0607259981334209</v>
      </c>
      <c r="G124" s="0" t="s">
        <v>149</v>
      </c>
      <c r="H124" s="0" t="n">
        <v>0.011912136</v>
      </c>
    </row>
    <row r="125" customFormat="false" ht="15.8" hidden="false" customHeight="false" outlineLevel="0" collapsed="false">
      <c r="A125" s="0" t="s">
        <v>150</v>
      </c>
      <c r="B125" s="0" t="n">
        <v>0.266136676073074</v>
      </c>
      <c r="D125" s="0" t="n">
        <v>0.266136676073074</v>
      </c>
      <c r="G125" s="0" t="s">
        <v>150</v>
      </c>
      <c r="H125" s="7" t="n">
        <v>0.26613668</v>
      </c>
    </row>
    <row r="126" customFormat="false" ht="15.8" hidden="false" customHeight="false" outlineLevel="0" collapsed="false">
      <c r="A126" s="0" t="s">
        <v>151</v>
      </c>
      <c r="B126" s="0" t="n">
        <v>0.235073432326317</v>
      </c>
      <c r="D126" s="0" t="n">
        <v>0.235073432326317</v>
      </c>
      <c r="G126" s="0" t="s">
        <v>151</v>
      </c>
      <c r="H126" s="7" t="n">
        <v>0.23507343</v>
      </c>
    </row>
    <row r="127" customFormat="false" ht="15.8" hidden="false" customHeight="false" outlineLevel="0" collapsed="false">
      <c r="A127" s="0" t="s">
        <v>152</v>
      </c>
      <c r="B127" s="0" t="n">
        <v>0.396524250507355</v>
      </c>
      <c r="D127" s="0" t="n">
        <v>0.396524250507355</v>
      </c>
      <c r="G127" s="0" t="s">
        <v>152</v>
      </c>
      <c r="H127" s="7" t="n">
        <v>0.39652425</v>
      </c>
    </row>
    <row r="128" customFormat="false" ht="15.8" hidden="false" customHeight="false" outlineLevel="0" collapsed="false">
      <c r="A128" s="0" t="s">
        <v>364</v>
      </c>
      <c r="B128" s="5" t="n">
        <v>0.1</v>
      </c>
      <c r="D128" s="7" t="n">
        <v>0.27781412</v>
      </c>
      <c r="G128" s="0" t="s">
        <v>364</v>
      </c>
      <c r="H128" s="7" t="n">
        <v>0.27781412</v>
      </c>
    </row>
    <row r="129" customFormat="false" ht="15.8" hidden="false" customHeight="false" outlineLevel="0" collapsed="false">
      <c r="A129" s="0" t="s">
        <v>365</v>
      </c>
      <c r="B129" s="5" t="n">
        <v>0.1</v>
      </c>
      <c r="D129" s="7" t="n">
        <v>0.70598984</v>
      </c>
      <c r="G129" s="0" t="s">
        <v>365</v>
      </c>
      <c r="H129" s="7" t="n">
        <v>0.70598984</v>
      </c>
    </row>
    <row r="130" customFormat="false" ht="15.8" hidden="false" customHeight="false" outlineLevel="0" collapsed="false">
      <c r="A130" s="0" t="s">
        <v>366</v>
      </c>
      <c r="B130" s="5" t="n">
        <v>0.1</v>
      </c>
      <c r="D130" s="7" t="n">
        <v>0.048843123</v>
      </c>
      <c r="G130" s="0" t="s">
        <v>366</v>
      </c>
      <c r="H130" s="7" t="n">
        <v>0.048843123</v>
      </c>
    </row>
    <row r="131" customFormat="false" ht="15.8" hidden="false" customHeight="false" outlineLevel="0" collapsed="false">
      <c r="A131" s="0" t="s">
        <v>153</v>
      </c>
      <c r="B131" s="5" t="n">
        <v>0.001</v>
      </c>
      <c r="D131" s="7" t="n">
        <v>0.32238582</v>
      </c>
      <c r="G131" s="0" t="s">
        <v>153</v>
      </c>
      <c r="H131" s="7" t="n">
        <v>0.32238582</v>
      </c>
    </row>
    <row r="132" customFormat="false" ht="15.8" hidden="false" customHeight="false" outlineLevel="0" collapsed="false">
      <c r="A132" s="0" t="s">
        <v>367</v>
      </c>
      <c r="B132" s="5" t="n">
        <v>0.1</v>
      </c>
      <c r="D132" s="7" t="n">
        <v>0.13021684</v>
      </c>
      <c r="G132" s="0" t="s">
        <v>367</v>
      </c>
      <c r="H132" s="7" t="n">
        <v>0.13021684</v>
      </c>
    </row>
    <row r="133" customFormat="false" ht="15.8" hidden="false" customHeight="false" outlineLevel="0" collapsed="false">
      <c r="A133" s="0" t="s">
        <v>368</v>
      </c>
      <c r="B133" s="5" t="n">
        <v>0.1</v>
      </c>
      <c r="D133" s="7" t="n">
        <v>0.029020555</v>
      </c>
      <c r="G133" s="0" t="s">
        <v>368</v>
      </c>
      <c r="H133" s="7" t="n">
        <v>0.029020555</v>
      </c>
    </row>
    <row r="134" customFormat="false" ht="15.8" hidden="false" customHeight="false" outlineLevel="0" collapsed="false">
      <c r="A134" s="0" t="s">
        <v>369</v>
      </c>
      <c r="B134" s="5" t="n">
        <v>0.1</v>
      </c>
      <c r="D134" s="7" t="n">
        <v>0.029769396</v>
      </c>
      <c r="G134" s="0" t="s">
        <v>369</v>
      </c>
      <c r="H134" s="7" t="n">
        <v>0.029769396</v>
      </c>
    </row>
    <row r="135" customFormat="false" ht="15.8" hidden="false" customHeight="false" outlineLevel="0" collapsed="false">
      <c r="A135" s="3" t="s">
        <v>154</v>
      </c>
      <c r="B135" s="5" t="n">
        <v>0.001</v>
      </c>
      <c r="D135" s="5" t="n">
        <v>0.001</v>
      </c>
      <c r="G135" s="3" t="s">
        <v>154</v>
      </c>
      <c r="H135" s="4" t="n">
        <v>0.001</v>
      </c>
    </row>
    <row r="136" customFormat="false" ht="15.8" hidden="false" customHeight="false" outlineLevel="0" collapsed="false">
      <c r="A136" s="0" t="s">
        <v>155</v>
      </c>
      <c r="B136" s="0" t="n">
        <v>0.847199320793152</v>
      </c>
      <c r="D136" s="0" t="n">
        <v>0.847199320793152</v>
      </c>
      <c r="G136" s="0" t="s">
        <v>155</v>
      </c>
      <c r="H136" s="0" t="n">
        <v>0.5173743</v>
      </c>
    </row>
    <row r="137" customFormat="false" ht="15.8" hidden="false" customHeight="false" outlineLevel="0" collapsed="false">
      <c r="A137" s="0" t="s">
        <v>156</v>
      </c>
      <c r="B137" s="0" t="n">
        <v>0.147360727190971</v>
      </c>
      <c r="D137" s="0" t="n">
        <v>0.147360727190971</v>
      </c>
      <c r="G137" s="0" t="s">
        <v>156</v>
      </c>
      <c r="H137" s="0" t="n">
        <v>0.51737436</v>
      </c>
    </row>
    <row r="138" customFormat="false" ht="15.8" hidden="false" customHeight="false" outlineLevel="0" collapsed="false">
      <c r="A138" s="0" t="s">
        <v>157</v>
      </c>
      <c r="B138" s="0" t="n">
        <v>0.0288767088204622</v>
      </c>
      <c r="D138" s="0" t="n">
        <v>0.0288767088204622</v>
      </c>
      <c r="G138" s="0" t="s">
        <v>157</v>
      </c>
      <c r="H138" s="0" t="n">
        <v>0.019328362</v>
      </c>
    </row>
    <row r="139" customFormat="false" ht="15.8" hidden="false" customHeight="false" outlineLevel="0" collapsed="false">
      <c r="A139" s="0" t="s">
        <v>158</v>
      </c>
      <c r="B139" s="0" t="n">
        <v>0.390749245882034</v>
      </c>
      <c r="D139" s="0" t="n">
        <v>0.390749245882034</v>
      </c>
      <c r="G139" s="0" t="s">
        <v>158</v>
      </c>
      <c r="H139" s="0" t="n">
        <v>0.019328364</v>
      </c>
    </row>
    <row r="140" customFormat="false" ht="15.8" hidden="false" customHeight="false" outlineLevel="0" collapsed="false">
      <c r="A140" s="0" t="s">
        <v>159</v>
      </c>
      <c r="B140" s="0" t="n">
        <v>0.0179046243429184</v>
      </c>
      <c r="D140" s="0" t="n">
        <v>0.0179046243429184</v>
      </c>
      <c r="G140" s="0" t="s">
        <v>159</v>
      </c>
      <c r="H140" s="7" t="n">
        <v>0.0515495</v>
      </c>
    </row>
    <row r="141" customFormat="false" ht="15.8" hidden="false" customHeight="false" outlineLevel="0" collapsed="false">
      <c r="A141" s="0" t="s">
        <v>160</v>
      </c>
      <c r="B141" s="0" t="n">
        <v>0.0169682390987873</v>
      </c>
      <c r="D141" s="0" t="n">
        <v>0.0169682390987873</v>
      </c>
      <c r="G141" s="0" t="s">
        <v>160</v>
      </c>
      <c r="H141" s="7" t="n">
        <v>0.038974173</v>
      </c>
    </row>
    <row r="142" customFormat="false" ht="15.8" hidden="false" customHeight="false" outlineLevel="0" collapsed="false">
      <c r="A142" s="0" t="s">
        <v>161</v>
      </c>
      <c r="B142" s="0" t="n">
        <v>0.0650845989584923</v>
      </c>
      <c r="D142" s="0" t="n">
        <v>0.0650845989584923</v>
      </c>
      <c r="G142" s="0" t="s">
        <v>161</v>
      </c>
      <c r="H142" s="7" t="n">
        <v>0.33074015</v>
      </c>
    </row>
    <row r="143" customFormat="false" ht="15.8" hidden="false" customHeight="false" outlineLevel="0" collapsed="false">
      <c r="A143" s="0" t="s">
        <v>162</v>
      </c>
      <c r="B143" s="5" t="n">
        <v>0.001</v>
      </c>
      <c r="D143" s="7" t="n">
        <v>0.71242267</v>
      </c>
      <c r="G143" s="0" t="s">
        <v>162</v>
      </c>
      <c r="H143" s="7" t="n">
        <v>0.71242267</v>
      </c>
    </row>
    <row r="144" customFormat="false" ht="15.8" hidden="false" customHeight="false" outlineLevel="0" collapsed="false">
      <c r="A144" s="0" t="s">
        <v>163</v>
      </c>
      <c r="B144" s="0" t="n">
        <v>0.0621422119438648</v>
      </c>
      <c r="D144" s="0" t="n">
        <v>0.0621422119438648</v>
      </c>
      <c r="G144" s="0" t="s">
        <v>163</v>
      </c>
      <c r="H144" s="7" t="n">
        <v>0.38316405</v>
      </c>
    </row>
    <row r="145" customFormat="false" ht="15.8" hidden="false" customHeight="false" outlineLevel="0" collapsed="false">
      <c r="A145" s="0" t="s">
        <v>164</v>
      </c>
      <c r="B145" s="0" t="n">
        <v>0.19887775182724</v>
      </c>
      <c r="D145" s="0" t="n">
        <v>0.19887775182724</v>
      </c>
      <c r="G145" s="0" t="s">
        <v>164</v>
      </c>
      <c r="H145" s="7" t="n">
        <v>0.19887775</v>
      </c>
    </row>
    <row r="146" customFormat="false" ht="15.8" hidden="false" customHeight="false" outlineLevel="0" collapsed="false">
      <c r="A146" s="0" t="s">
        <v>165</v>
      </c>
      <c r="B146" s="0" t="n">
        <v>0.144341349601746</v>
      </c>
      <c r="D146" s="0" t="n">
        <v>0.144341349601746</v>
      </c>
      <c r="G146" s="0" t="s">
        <v>165</v>
      </c>
      <c r="H146" s="7" t="n">
        <v>0.14434135</v>
      </c>
    </row>
    <row r="147" customFormat="false" ht="15.8" hidden="false" customHeight="false" outlineLevel="0" collapsed="false">
      <c r="A147" s="0" t="s">
        <v>166</v>
      </c>
      <c r="B147" s="0" t="n">
        <v>0.0401032492518425</v>
      </c>
      <c r="D147" s="0" t="n">
        <v>0.0401032492518425</v>
      </c>
      <c r="G147" s="0" t="s">
        <v>166</v>
      </c>
      <c r="H147" s="7" t="n">
        <v>0.04010325</v>
      </c>
    </row>
    <row r="148" customFormat="false" ht="15.8" hidden="false" customHeight="false" outlineLevel="0" collapsed="false">
      <c r="A148" s="0" t="s">
        <v>167</v>
      </c>
      <c r="B148" s="0" t="n">
        <v>0.0665846914052963</v>
      </c>
      <c r="D148" s="0" t="n">
        <v>0.0665846914052963</v>
      </c>
      <c r="G148" s="0" t="s">
        <v>167</v>
      </c>
      <c r="H148" s="7" t="n">
        <v>0.06658469</v>
      </c>
    </row>
    <row r="149" customFormat="false" ht="15.8" hidden="false" customHeight="false" outlineLevel="0" collapsed="false">
      <c r="A149" s="0" t="s">
        <v>168</v>
      </c>
      <c r="B149" s="0" t="n">
        <v>2.1940426826477</v>
      </c>
      <c r="D149" s="0" t="n">
        <v>2.1940426826477</v>
      </c>
      <c r="G149" s="0" t="s">
        <v>168</v>
      </c>
      <c r="H149" s="7" t="n">
        <v>2.1940427</v>
      </c>
    </row>
    <row r="150" customFormat="false" ht="15.8" hidden="false" customHeight="false" outlineLevel="0" collapsed="false">
      <c r="A150" s="0" t="s">
        <v>169</v>
      </c>
      <c r="B150" s="0" t="n">
        <v>1.09337770938873</v>
      </c>
      <c r="D150" s="0" t="n">
        <v>1.09337770938873</v>
      </c>
      <c r="G150" s="0" t="s">
        <v>169</v>
      </c>
      <c r="H150" s="7" t="n">
        <v>1.0933777</v>
      </c>
    </row>
    <row r="151" customFormat="false" ht="15.8" hidden="false" customHeight="false" outlineLevel="0" collapsed="false">
      <c r="A151" s="0" t="s">
        <v>170</v>
      </c>
      <c r="B151" s="0" t="n">
        <v>0.125679150223732</v>
      </c>
      <c r="D151" s="0" t="n">
        <v>0.125679150223732</v>
      </c>
      <c r="G151" s="0" t="s">
        <v>170</v>
      </c>
      <c r="H151" s="7" t="n">
        <v>0.12567915</v>
      </c>
    </row>
    <row r="152" customFormat="false" ht="15.8" hidden="false" customHeight="false" outlineLevel="0" collapsed="false">
      <c r="A152" s="0" t="s">
        <v>171</v>
      </c>
      <c r="B152" s="0" t="n">
        <v>0.0317736566066742</v>
      </c>
      <c r="D152" s="0" t="n">
        <v>0.0317736566066742</v>
      </c>
      <c r="G152" s="0" t="s">
        <v>171</v>
      </c>
      <c r="H152" s="7" t="n">
        <v>0.031773657</v>
      </c>
    </row>
    <row r="153" customFormat="false" ht="15.8" hidden="false" customHeight="false" outlineLevel="0" collapsed="false">
      <c r="A153" s="0" t="s">
        <v>172</v>
      </c>
      <c r="B153" s="0" t="n">
        <v>1.72939562797546</v>
      </c>
      <c r="D153" s="0" t="n">
        <v>1.72939562797546</v>
      </c>
      <c r="G153" s="0" t="s">
        <v>172</v>
      </c>
      <c r="H153" s="7" t="n">
        <v>1.7293956</v>
      </c>
    </row>
    <row r="154" customFormat="false" ht="15.8" hidden="false" customHeight="false" outlineLevel="0" collapsed="false">
      <c r="A154" s="0" t="s">
        <v>173</v>
      </c>
      <c r="B154" s="0" t="n">
        <v>0.142171964049339</v>
      </c>
      <c r="D154" s="0" t="n">
        <v>0.142171964049339</v>
      </c>
      <c r="G154" s="0" t="s">
        <v>173</v>
      </c>
      <c r="H154" s="7" t="n">
        <v>0.16281082</v>
      </c>
    </row>
    <row r="155" customFormat="false" ht="15.8" hidden="false" customHeight="false" outlineLevel="0" collapsed="false">
      <c r="A155" s="0" t="s">
        <v>174</v>
      </c>
      <c r="B155" s="8" t="n">
        <v>2.6</v>
      </c>
      <c r="C155" s="8" t="s">
        <v>370</v>
      </c>
      <c r="D155" s="0" t="n">
        <v>0.0469447076320648</v>
      </c>
      <c r="G155" s="0" t="s">
        <v>174</v>
      </c>
      <c r="H155" s="7" t="n">
        <v>0.036015205</v>
      </c>
    </row>
    <row r="156" customFormat="false" ht="15.8" hidden="false" customHeight="false" outlineLevel="0" collapsed="false">
      <c r="A156" s="0" t="s">
        <v>175</v>
      </c>
      <c r="B156" s="0" t="n">
        <v>0.0632363557815552</v>
      </c>
      <c r="D156" s="0" t="n">
        <v>0.0632363557815552</v>
      </c>
      <c r="G156" s="0" t="s">
        <v>175</v>
      </c>
      <c r="H156" s="7" t="n">
        <v>0.062394146</v>
      </c>
    </row>
    <row r="157" customFormat="false" ht="15.8" hidden="false" customHeight="false" outlineLevel="0" collapsed="false">
      <c r="A157" s="0" t="s">
        <v>176</v>
      </c>
      <c r="B157" s="0" t="n">
        <v>0.0243826434016228</v>
      </c>
      <c r="D157" s="0" t="n">
        <v>0.0243826434016228</v>
      </c>
      <c r="G157" s="0" t="s">
        <v>176</v>
      </c>
      <c r="H157" s="7" t="n">
        <v>0.022879299</v>
      </c>
    </row>
    <row r="158" customFormat="false" ht="15.8" hidden="false" customHeight="false" outlineLevel="0" collapsed="false">
      <c r="A158" s="0" t="s">
        <v>177</v>
      </c>
      <c r="B158" s="5" t="n">
        <v>0.001</v>
      </c>
      <c r="D158" s="7" t="n">
        <v>0.75922054</v>
      </c>
      <c r="G158" s="0" t="s">
        <v>177</v>
      </c>
      <c r="H158" s="7" t="n">
        <v>0.75922054</v>
      </c>
    </row>
    <row r="159" customFormat="false" ht="15.8" hidden="false" customHeight="false" outlineLevel="0" collapsed="false">
      <c r="A159" s="0" t="s">
        <v>178</v>
      </c>
      <c r="B159" s="5" t="n">
        <v>0.001</v>
      </c>
      <c r="D159" s="7" t="n">
        <v>0.75922054</v>
      </c>
      <c r="G159" s="0" t="s">
        <v>178</v>
      </c>
      <c r="H159" s="7" t="n">
        <v>0.75922054</v>
      </c>
    </row>
    <row r="160" customFormat="false" ht="15.8" hidden="false" customHeight="false" outlineLevel="0" collapsed="false">
      <c r="A160" s="0" t="s">
        <v>179</v>
      </c>
      <c r="B160" s="0" t="n">
        <v>0.142171964049339</v>
      </c>
      <c r="D160" s="0" t="n">
        <v>0.142171964049339</v>
      </c>
      <c r="G160" s="0" t="s">
        <v>179</v>
      </c>
      <c r="H160" s="7" t="n">
        <v>0.15428542</v>
      </c>
    </row>
    <row r="161" customFormat="false" ht="15.8" hidden="false" customHeight="false" outlineLevel="0" collapsed="false">
      <c r="A161" s="0" t="s">
        <v>180</v>
      </c>
      <c r="B161" s="0" t="n">
        <v>0.0469447076320648</v>
      </c>
      <c r="D161" s="0" t="n">
        <v>0.0469447076320648</v>
      </c>
      <c r="G161" s="0" t="s">
        <v>180</v>
      </c>
      <c r="H161" s="7" t="n">
        <v>0.031771354</v>
      </c>
    </row>
    <row r="162" customFormat="false" ht="15.8" hidden="false" customHeight="false" outlineLevel="0" collapsed="false">
      <c r="A162" s="0" t="s">
        <v>181</v>
      </c>
      <c r="B162" s="0" t="n">
        <v>0.0287258680909872</v>
      </c>
      <c r="D162" s="0" t="n">
        <v>0.0287258680909872</v>
      </c>
      <c r="G162" s="0" t="s">
        <v>181</v>
      </c>
      <c r="H162" s="7" t="n">
        <v>0.005792252</v>
      </c>
    </row>
    <row r="163" customFormat="false" ht="15.8" hidden="false" customHeight="false" outlineLevel="0" collapsed="false">
      <c r="A163" s="0" t="s">
        <v>182</v>
      </c>
      <c r="B163" s="0" t="n">
        <v>0.170752078294754</v>
      </c>
      <c r="D163" s="0" t="n">
        <v>0.170752078294754</v>
      </c>
      <c r="G163" s="0" t="s">
        <v>182</v>
      </c>
      <c r="H163" s="7" t="n">
        <v>0.008975521</v>
      </c>
    </row>
    <row r="164" customFormat="false" ht="15.8" hidden="false" customHeight="false" outlineLevel="0" collapsed="false">
      <c r="A164" s="0" t="s">
        <v>183</v>
      </c>
      <c r="B164" s="5" t="n">
        <v>0.001</v>
      </c>
      <c r="D164" s="5" t="n">
        <v>0.001</v>
      </c>
      <c r="G164" s="0" t="s">
        <v>183</v>
      </c>
      <c r="H164" s="4" t="n">
        <v>0.001</v>
      </c>
    </row>
    <row r="165" customFormat="false" ht="15.8" hidden="false" customHeight="false" outlineLevel="0" collapsed="false">
      <c r="A165" s="0" t="s">
        <v>184</v>
      </c>
      <c r="B165" s="5" t="n">
        <v>0.001</v>
      </c>
      <c r="D165" s="5" t="n">
        <v>0.001</v>
      </c>
      <c r="G165" s="0" t="s">
        <v>184</v>
      </c>
      <c r="H165" s="4" t="n">
        <v>0.001</v>
      </c>
    </row>
    <row r="166" customFormat="false" ht="15.8" hidden="false" customHeight="false" outlineLevel="0" collapsed="false">
      <c r="A166" s="0" t="s">
        <v>185</v>
      </c>
      <c r="B166" s="0" t="n">
        <v>0.142171964049339</v>
      </c>
      <c r="D166" s="0" t="n">
        <v>0.142171964049339</v>
      </c>
      <c r="G166" s="0" t="s">
        <v>185</v>
      </c>
      <c r="H166" s="0" t="n">
        <v>0.028</v>
      </c>
    </row>
    <row r="167" customFormat="false" ht="15.8" hidden="false" customHeight="false" outlineLevel="0" collapsed="false">
      <c r="A167" s="0" t="s">
        <v>186</v>
      </c>
      <c r="B167" s="0" t="n">
        <v>0.0469447076320648</v>
      </c>
      <c r="D167" s="0" t="n">
        <v>0.0469447076320648</v>
      </c>
      <c r="G167" s="0" t="s">
        <v>186</v>
      </c>
      <c r="H167" s="0" t="n">
        <v>0.063</v>
      </c>
    </row>
    <row r="168" customFormat="false" ht="15.8" hidden="false" customHeight="false" outlineLevel="0" collapsed="false">
      <c r="A168" s="0" t="s">
        <v>187</v>
      </c>
      <c r="B168" s="0" t="n">
        <v>0.0632363557815552</v>
      </c>
      <c r="D168" s="0" t="n">
        <v>0.0632363557815552</v>
      </c>
      <c r="G168" s="0" t="s">
        <v>187</v>
      </c>
      <c r="H168" s="0" t="n">
        <v>0.063</v>
      </c>
    </row>
    <row r="169" customFormat="false" ht="15.8" hidden="false" customHeight="false" outlineLevel="0" collapsed="false">
      <c r="A169" s="0" t="s">
        <v>188</v>
      </c>
      <c r="B169" s="0" t="n">
        <v>0.0243826434016228</v>
      </c>
      <c r="D169" s="0" t="n">
        <v>0.0243826434016228</v>
      </c>
      <c r="G169" s="0" t="s">
        <v>188</v>
      </c>
      <c r="H169" s="0" t="n">
        <v>0.014</v>
      </c>
    </row>
    <row r="170" customFormat="false" ht="15.8" hidden="false" customHeight="false" outlineLevel="0" collapsed="false">
      <c r="A170" s="0" t="s">
        <v>189</v>
      </c>
      <c r="B170" s="0" t="n">
        <v>0.0470386110246182</v>
      </c>
      <c r="D170" s="0" t="n">
        <v>0.0470386110246182</v>
      </c>
      <c r="G170" s="0" t="s">
        <v>189</v>
      </c>
      <c r="H170" s="7" t="n">
        <v>0.055749577</v>
      </c>
    </row>
    <row r="171" customFormat="false" ht="15.8" hidden="false" customHeight="false" outlineLevel="0" collapsed="false">
      <c r="A171" s="0" t="s">
        <v>190</v>
      </c>
      <c r="B171" s="0" t="n">
        <v>0.287244379520416</v>
      </c>
      <c r="D171" s="0" t="n">
        <v>0.287244379520416</v>
      </c>
      <c r="G171" s="0" t="s">
        <v>190</v>
      </c>
      <c r="H171" s="7" t="n">
        <v>0.4132097</v>
      </c>
    </row>
    <row r="172" customFormat="false" ht="15.8" hidden="false" customHeight="false" outlineLevel="0" collapsed="false">
      <c r="A172" s="0" t="s">
        <v>191</v>
      </c>
      <c r="B172" s="0" t="n">
        <v>0.0425049290060997</v>
      </c>
      <c r="D172" s="0" t="n">
        <v>0.0425049290060997</v>
      </c>
      <c r="G172" s="0" t="s">
        <v>191</v>
      </c>
      <c r="H172" s="7" t="n">
        <v>0.04757052</v>
      </c>
    </row>
    <row r="173" customFormat="false" ht="15.8" hidden="false" customHeight="false" outlineLevel="0" collapsed="false">
      <c r="A173" s="0" t="s">
        <v>192</v>
      </c>
      <c r="B173" s="0" t="n">
        <v>0.142171964049339</v>
      </c>
      <c r="D173" s="0" t="n">
        <v>0.142171964049339</v>
      </c>
      <c r="G173" s="0" t="s">
        <v>192</v>
      </c>
      <c r="H173" s="7" t="n">
        <v>0.1033581</v>
      </c>
    </row>
    <row r="174" customFormat="false" ht="15.8" hidden="false" customHeight="false" outlineLevel="0" collapsed="false">
      <c r="A174" s="0" t="s">
        <v>193</v>
      </c>
      <c r="B174" s="0" t="n">
        <v>0.0469447076320648</v>
      </c>
      <c r="D174" s="0" t="n">
        <v>0.0469447076320648</v>
      </c>
      <c r="G174" s="0" t="s">
        <v>193</v>
      </c>
      <c r="H174" s="7" t="n">
        <v>0.032997925</v>
      </c>
    </row>
    <row r="175" customFormat="false" ht="15.8" hidden="false" customHeight="false" outlineLevel="0" collapsed="false">
      <c r="A175" s="0" t="s">
        <v>194</v>
      </c>
      <c r="B175" s="0" t="n">
        <v>0.832173645496368</v>
      </c>
      <c r="D175" s="0" t="n">
        <v>0.832173645496368</v>
      </c>
      <c r="G175" s="0" t="s">
        <v>194</v>
      </c>
      <c r="H175" s="7" t="n">
        <v>0.37054348</v>
      </c>
    </row>
    <row r="176" customFormat="false" ht="15.8" hidden="false" customHeight="false" outlineLevel="0" collapsed="false">
      <c r="A176" s="0" t="s">
        <v>195</v>
      </c>
      <c r="B176" s="0" t="n">
        <v>0.172163933515549</v>
      </c>
      <c r="D176" s="0" t="n">
        <v>0.172163933515549</v>
      </c>
      <c r="G176" s="0" t="s">
        <v>195</v>
      </c>
      <c r="H176" s="7" t="n">
        <v>0.17216393</v>
      </c>
    </row>
    <row r="177" customFormat="false" ht="15.8" hidden="false" customHeight="false" outlineLevel="0" collapsed="false">
      <c r="A177" s="0" t="s">
        <v>196</v>
      </c>
      <c r="B177" s="0" t="n">
        <v>0.184680193662643</v>
      </c>
      <c r="D177" s="0" t="n">
        <v>0.184680193662643</v>
      </c>
      <c r="G177" s="0" t="s">
        <v>196</v>
      </c>
      <c r="H177" s="7" t="n">
        <v>0.20781198</v>
      </c>
    </row>
    <row r="178" customFormat="false" ht="15.8" hidden="false" customHeight="false" outlineLevel="0" collapsed="false">
      <c r="A178" s="0" t="s">
        <v>197</v>
      </c>
      <c r="B178" s="0" t="n">
        <v>0.205696910619736</v>
      </c>
      <c r="D178" s="0" t="n">
        <v>0.205696910619736</v>
      </c>
      <c r="G178" s="0" t="s">
        <v>197</v>
      </c>
      <c r="H178" s="7" t="n">
        <v>0.32739526</v>
      </c>
    </row>
    <row r="179" customFormat="false" ht="15.8" hidden="false" customHeight="false" outlineLevel="0" collapsed="false">
      <c r="A179" s="0" t="s">
        <v>198</v>
      </c>
      <c r="B179" s="0" t="n">
        <v>0.0917586386203766</v>
      </c>
      <c r="D179" s="0" t="n">
        <v>0.0917586386203766</v>
      </c>
      <c r="G179" s="0" t="s">
        <v>198</v>
      </c>
      <c r="H179" s="7" t="n">
        <v>0.12385768</v>
      </c>
    </row>
    <row r="180" customFormat="false" ht="15.8" hidden="false" customHeight="false" outlineLevel="0" collapsed="false">
      <c r="A180" s="0" t="s">
        <v>199</v>
      </c>
      <c r="B180" s="0" t="n">
        <v>0.0470386110246182</v>
      </c>
      <c r="D180" s="0" t="n">
        <v>0.0470386110246182</v>
      </c>
      <c r="G180" s="0" t="s">
        <v>199</v>
      </c>
      <c r="H180" s="7" t="n">
        <v>0.06324223</v>
      </c>
    </row>
    <row r="181" customFormat="false" ht="15.8" hidden="false" customHeight="false" outlineLevel="0" collapsed="false">
      <c r="A181" s="0" t="s">
        <v>200</v>
      </c>
      <c r="B181" s="0" t="n">
        <v>0.0425049290060997</v>
      </c>
      <c r="D181" s="0" t="n">
        <v>0.0425049290060997</v>
      </c>
      <c r="G181" s="0" t="s">
        <v>200</v>
      </c>
      <c r="H181" s="7" t="n">
        <v>0.039388005</v>
      </c>
    </row>
    <row r="182" customFormat="false" ht="15.8" hidden="false" customHeight="false" outlineLevel="0" collapsed="false">
      <c r="A182" s="0" t="s">
        <v>201</v>
      </c>
      <c r="B182" s="0" t="n">
        <v>3.3367919921875</v>
      </c>
      <c r="D182" s="0" t="n">
        <v>3.3367919921875</v>
      </c>
      <c r="G182" s="0" t="s">
        <v>201</v>
      </c>
      <c r="H182" s="7" t="n">
        <v>3.2951174</v>
      </c>
    </row>
    <row r="183" customFormat="false" ht="15.8" hidden="false" customHeight="false" outlineLevel="0" collapsed="false">
      <c r="A183" s="0" t="s">
        <v>202</v>
      </c>
      <c r="B183" s="0" t="n">
        <v>0.832173645496368</v>
      </c>
      <c r="D183" s="0" t="n">
        <v>0.832173645496368</v>
      </c>
      <c r="G183" s="0" t="s">
        <v>202</v>
      </c>
      <c r="H183" s="7" t="n">
        <v>1.304192</v>
      </c>
    </row>
    <row r="184" customFormat="false" ht="15.8" hidden="false" customHeight="false" outlineLevel="0" collapsed="false">
      <c r="A184" s="0" t="s">
        <v>203</v>
      </c>
      <c r="B184" s="0" t="n">
        <v>0.468339204788208</v>
      </c>
      <c r="D184" s="0" t="n">
        <v>0.468339204788208</v>
      </c>
      <c r="G184" s="0" t="s">
        <v>203</v>
      </c>
      <c r="H184" s="7" t="n">
        <v>0.4683392</v>
      </c>
    </row>
    <row r="185" customFormat="false" ht="15.8" hidden="false" customHeight="false" outlineLevel="0" collapsed="false">
      <c r="A185" s="0" t="s">
        <v>204</v>
      </c>
      <c r="B185" s="0" t="n">
        <v>0.072113424539566</v>
      </c>
      <c r="D185" s="0" t="n">
        <v>0.072113424539566</v>
      </c>
      <c r="G185" s="0" t="s">
        <v>204</v>
      </c>
      <c r="H185" s="7" t="n">
        <v>0.072113425</v>
      </c>
    </row>
    <row r="186" customFormat="false" ht="15.8" hidden="false" customHeight="false" outlineLevel="0" collapsed="false">
      <c r="A186" s="0" t="s">
        <v>205</v>
      </c>
      <c r="B186" s="0" t="n">
        <v>0.0316531881690025</v>
      </c>
      <c r="D186" s="0" t="n">
        <v>0.0316531881690025</v>
      </c>
      <c r="G186" s="0" t="s">
        <v>205</v>
      </c>
      <c r="H186" s="7" t="n">
        <v>0.03165319</v>
      </c>
    </row>
    <row r="187" customFormat="false" ht="15.8" hidden="false" customHeight="false" outlineLevel="0" collapsed="false">
      <c r="A187" s="0" t="s">
        <v>206</v>
      </c>
      <c r="B187" s="0" t="n">
        <v>0.0369374267756939</v>
      </c>
      <c r="D187" s="0" t="n">
        <v>0.0369374267756939</v>
      </c>
      <c r="G187" s="0" t="s">
        <v>206</v>
      </c>
      <c r="H187" s="7" t="n">
        <v>0.036937427</v>
      </c>
    </row>
    <row r="188" customFormat="false" ht="15.8" hidden="false" customHeight="false" outlineLevel="0" collapsed="false">
      <c r="A188" s="0" t="s">
        <v>207</v>
      </c>
      <c r="B188" s="0" t="n">
        <v>0.0797959789633751</v>
      </c>
      <c r="D188" s="0" t="n">
        <v>0.0797959789633751</v>
      </c>
      <c r="G188" s="0" t="s">
        <v>207</v>
      </c>
      <c r="H188" s="7" t="n">
        <v>0.07979598</v>
      </c>
    </row>
    <row r="189" customFormat="false" ht="15.8" hidden="false" customHeight="false" outlineLevel="0" collapsed="false">
      <c r="A189" s="0" t="s">
        <v>208</v>
      </c>
      <c r="B189" s="0" t="n">
        <v>0.453958183526993</v>
      </c>
      <c r="D189" s="0" t="n">
        <v>0.453958183526993</v>
      </c>
      <c r="G189" s="0" t="s">
        <v>208</v>
      </c>
      <c r="H189" s="7" t="n">
        <v>0.45395818</v>
      </c>
    </row>
    <row r="190" customFormat="false" ht="15.8" hidden="false" customHeight="false" outlineLevel="0" collapsed="false">
      <c r="A190" s="0" t="s">
        <v>209</v>
      </c>
      <c r="B190" s="0" t="n">
        <v>0.822165191173553</v>
      </c>
      <c r="D190" s="0" t="n">
        <v>0.822165191173553</v>
      </c>
      <c r="G190" s="0" t="s">
        <v>209</v>
      </c>
      <c r="H190" s="7" t="n">
        <v>0.8221652</v>
      </c>
    </row>
    <row r="191" customFormat="false" ht="15.8" hidden="false" customHeight="false" outlineLevel="0" collapsed="false">
      <c r="A191" s="0" t="s">
        <v>210</v>
      </c>
      <c r="B191" s="0" t="n">
        <v>0.694193780422211</v>
      </c>
      <c r="D191" s="0" t="n">
        <v>0.694193780422211</v>
      </c>
      <c r="G191" s="0" t="s">
        <v>210</v>
      </c>
      <c r="H191" s="7" t="n">
        <v>0.6941938</v>
      </c>
    </row>
    <row r="192" customFormat="false" ht="15.8" hidden="false" customHeight="false" outlineLevel="0" collapsed="false">
      <c r="A192" s="0" t="s">
        <v>211</v>
      </c>
      <c r="B192" s="0" t="n">
        <v>0.648414492607117</v>
      </c>
      <c r="D192" s="0" t="n">
        <v>0.648414492607117</v>
      </c>
      <c r="G192" s="0" t="s">
        <v>211</v>
      </c>
      <c r="H192" s="7" t="n">
        <v>0.65696627</v>
      </c>
    </row>
    <row r="193" customFormat="false" ht="15.8" hidden="false" customHeight="false" outlineLevel="0" collapsed="false">
      <c r="A193" s="0" t="s">
        <v>212</v>
      </c>
      <c r="B193" s="0" t="n">
        <v>0.404146730899811</v>
      </c>
      <c r="D193" s="0" t="n">
        <v>0.404146730899811</v>
      </c>
      <c r="G193" s="0" t="s">
        <v>212</v>
      </c>
      <c r="H193" s="7" t="n">
        <v>0.40414673</v>
      </c>
    </row>
    <row r="194" customFormat="false" ht="15.8" hidden="false" customHeight="false" outlineLevel="0" collapsed="false">
      <c r="A194" s="0" t="s">
        <v>213</v>
      </c>
      <c r="B194" s="0" t="n">
        <v>0.503109395503998</v>
      </c>
      <c r="D194" s="0" t="n">
        <v>0.503109395503998</v>
      </c>
      <c r="G194" s="0" t="s">
        <v>213</v>
      </c>
      <c r="H194" s="7" t="n">
        <v>0.6114253</v>
      </c>
    </row>
    <row r="195" customFormat="false" ht="15.8" hidden="false" customHeight="false" outlineLevel="0" collapsed="false">
      <c r="A195" s="0" t="s">
        <v>214</v>
      </c>
      <c r="B195" s="0" t="n">
        <v>0.870072245597839</v>
      </c>
      <c r="D195" s="0" t="n">
        <v>0.870072245597839</v>
      </c>
      <c r="G195" s="0" t="s">
        <v>214</v>
      </c>
      <c r="H195" s="7" t="n">
        <v>0.21985309</v>
      </c>
    </row>
    <row r="196" customFormat="false" ht="15.8" hidden="false" customHeight="false" outlineLevel="0" collapsed="false">
      <c r="A196" s="0" t="s">
        <v>215</v>
      </c>
      <c r="B196" s="0" t="n">
        <v>0.219853088259697</v>
      </c>
      <c r="D196" s="0" t="n">
        <v>0.219853088259697</v>
      </c>
      <c r="G196" s="0" t="s">
        <v>215</v>
      </c>
      <c r="H196" s="7" t="n">
        <v>0.87007225</v>
      </c>
    </row>
    <row r="197" customFormat="false" ht="15.8" hidden="false" customHeight="false" outlineLevel="0" collapsed="false">
      <c r="A197" s="0" t="s">
        <v>216</v>
      </c>
      <c r="B197" s="0" t="n">
        <v>0.225367143750191</v>
      </c>
      <c r="D197" s="0" t="n">
        <v>0.225367143750191</v>
      </c>
      <c r="G197" s="0" t="s">
        <v>216</v>
      </c>
      <c r="H197" s="7" t="n">
        <v>0.22536714</v>
      </c>
    </row>
    <row r="198" customFormat="false" ht="15.8" hidden="false" customHeight="false" outlineLevel="0" collapsed="false">
      <c r="A198" s="0" t="s">
        <v>217</v>
      </c>
      <c r="B198" s="0" t="n">
        <v>0.606788575649262</v>
      </c>
      <c r="D198" s="0" t="n">
        <v>0.606788575649262</v>
      </c>
      <c r="G198" s="0" t="s">
        <v>217</v>
      </c>
      <c r="H198" s="7" t="n">
        <v>0.2771678</v>
      </c>
    </row>
    <row r="199" customFormat="false" ht="15.8" hidden="false" customHeight="false" outlineLevel="0" collapsed="false">
      <c r="A199" s="0" t="s">
        <v>218</v>
      </c>
      <c r="B199" s="0" t="n">
        <v>1.55919706821442</v>
      </c>
      <c r="D199" s="0" t="n">
        <v>1.55919706821442</v>
      </c>
      <c r="G199" s="0" t="s">
        <v>218</v>
      </c>
      <c r="H199" s="7" t="n">
        <v>1.5591971</v>
      </c>
    </row>
    <row r="200" customFormat="false" ht="15.8" hidden="false" customHeight="false" outlineLevel="0" collapsed="false">
      <c r="A200" s="0" t="s">
        <v>219</v>
      </c>
      <c r="B200" s="5" t="n">
        <v>0.001</v>
      </c>
      <c r="D200" s="7" t="n">
        <v>0.81242555</v>
      </c>
      <c r="G200" s="0" t="s">
        <v>219</v>
      </c>
      <c r="H200" s="7" t="n">
        <v>0.81242555</v>
      </c>
    </row>
    <row r="201" customFormat="false" ht="15.8" hidden="false" customHeight="false" outlineLevel="0" collapsed="false">
      <c r="A201" s="0" t="s">
        <v>220</v>
      </c>
      <c r="B201" s="0" t="n">
        <v>0.48443877696991</v>
      </c>
      <c r="D201" s="0" t="n">
        <v>0.48443877696991</v>
      </c>
      <c r="G201" s="0" t="s">
        <v>220</v>
      </c>
      <c r="H201" s="7" t="n">
        <v>0.48443878</v>
      </c>
    </row>
    <row r="202" customFormat="false" ht="15.8" hidden="false" customHeight="false" outlineLevel="0" collapsed="false">
      <c r="A202" s="0" t="s">
        <v>221</v>
      </c>
      <c r="B202" s="0" t="n">
        <v>0.50582218170166</v>
      </c>
      <c r="D202" s="0" t="n">
        <v>0.50582218170166</v>
      </c>
      <c r="G202" s="0" t="s">
        <v>221</v>
      </c>
      <c r="H202" s="7" t="n">
        <v>0.5058222</v>
      </c>
    </row>
    <row r="203" customFormat="false" ht="15.8" hidden="false" customHeight="false" outlineLevel="0" collapsed="false">
      <c r="A203" s="0" t="s">
        <v>222</v>
      </c>
      <c r="B203" s="0" t="n">
        <v>0.143269777297974</v>
      </c>
      <c r="D203" s="0" t="n">
        <v>0.143269777297974</v>
      </c>
      <c r="G203" s="0" t="s">
        <v>222</v>
      </c>
      <c r="H203" s="7" t="n">
        <v>0.14326978</v>
      </c>
    </row>
    <row r="204" customFormat="false" ht="15.8" hidden="false" customHeight="false" outlineLevel="0" collapsed="false">
      <c r="A204" s="0" t="s">
        <v>223</v>
      </c>
      <c r="B204" s="0" t="n">
        <v>0.176288262009621</v>
      </c>
      <c r="D204" s="0" t="n">
        <v>0.176288262009621</v>
      </c>
      <c r="G204" s="0" t="s">
        <v>223</v>
      </c>
      <c r="H204" s="7" t="n">
        <v>0.2047014</v>
      </c>
    </row>
    <row r="205" customFormat="false" ht="15.8" hidden="false" customHeight="false" outlineLevel="0" collapsed="false">
      <c r="A205" s="0" t="s">
        <v>224</v>
      </c>
      <c r="B205" s="0" t="n">
        <v>5.64735841751099</v>
      </c>
      <c r="D205" s="0" t="n">
        <v>5.64735841751099</v>
      </c>
      <c r="G205" s="0" t="s">
        <v>224</v>
      </c>
      <c r="H205" s="7" t="n">
        <v>5.6473584</v>
      </c>
    </row>
    <row r="206" customFormat="false" ht="15.8" hidden="false" customHeight="false" outlineLevel="0" collapsed="false">
      <c r="A206" s="0" t="s">
        <v>225</v>
      </c>
      <c r="B206" s="0" t="n">
        <v>0.513840138912201</v>
      </c>
      <c r="D206" s="0" t="n">
        <v>0.513840138912201</v>
      </c>
      <c r="G206" s="0" t="s">
        <v>225</v>
      </c>
      <c r="H206" s="7" t="n">
        <v>0.51384014</v>
      </c>
    </row>
    <row r="207" customFormat="false" ht="15.8" hidden="false" customHeight="false" outlineLevel="0" collapsed="false">
      <c r="A207" s="0" t="s">
        <v>226</v>
      </c>
      <c r="B207" s="0" t="n">
        <v>0.426584541797638</v>
      </c>
      <c r="D207" s="0" t="n">
        <v>0.426584541797638</v>
      </c>
      <c r="G207" s="0" t="s">
        <v>226</v>
      </c>
      <c r="H207" s="7" t="n">
        <v>0.42658454</v>
      </c>
    </row>
    <row r="208" customFormat="false" ht="15.8" hidden="false" customHeight="false" outlineLevel="0" collapsed="false">
      <c r="A208" s="0" t="s">
        <v>227</v>
      </c>
      <c r="B208" s="0" t="n">
        <v>0.0267266854643822</v>
      </c>
      <c r="D208" s="0" t="n">
        <v>0.0267266854643822</v>
      </c>
      <c r="G208" s="0" t="s">
        <v>227</v>
      </c>
      <c r="H208" s="0" t="n">
        <v>0.087324025</v>
      </c>
    </row>
    <row r="209" customFormat="false" ht="15.8" hidden="false" customHeight="false" outlineLevel="0" collapsed="false">
      <c r="A209" s="0" t="s">
        <v>228</v>
      </c>
      <c r="B209" s="0" t="n">
        <v>0.086729571223259</v>
      </c>
      <c r="D209" s="0" t="n">
        <v>0.086729571223259</v>
      </c>
      <c r="G209" s="0" t="s">
        <v>228</v>
      </c>
      <c r="H209" s="0" t="n">
        <v>0.035012678</v>
      </c>
    </row>
    <row r="210" customFormat="false" ht="15.8" hidden="false" customHeight="false" outlineLevel="0" collapsed="false">
      <c r="A210" s="0" t="s">
        <v>229</v>
      </c>
      <c r="B210" s="0" t="n">
        <v>0.141774222254753</v>
      </c>
      <c r="D210" s="0" t="n">
        <v>0.141774222254753</v>
      </c>
      <c r="G210" s="0" t="s">
        <v>229</v>
      </c>
      <c r="H210" s="0" t="n">
        <v>0.093447325</v>
      </c>
    </row>
    <row r="211" customFormat="false" ht="15.8" hidden="false" customHeight="false" outlineLevel="0" collapsed="false">
      <c r="A211" s="0" t="s">
        <v>230</v>
      </c>
      <c r="B211" s="0" t="n">
        <v>0.196769922971725</v>
      </c>
      <c r="D211" s="0" t="n">
        <v>0.196769922971725</v>
      </c>
      <c r="G211" s="0" t="s">
        <v>230</v>
      </c>
      <c r="H211" s="0" t="n">
        <v>0.086415071</v>
      </c>
    </row>
    <row r="212" customFormat="false" ht="15.8" hidden="false" customHeight="false" outlineLevel="0" collapsed="false">
      <c r="A212" s="0" t="s">
        <v>231</v>
      </c>
      <c r="B212" s="0" t="n">
        <v>0.0466637760400772</v>
      </c>
      <c r="D212" s="0" t="n">
        <v>0.0466637760400772</v>
      </c>
      <c r="G212" s="0" t="s">
        <v>231</v>
      </c>
      <c r="H212" s="7" t="n">
        <v>0.14074625</v>
      </c>
    </row>
    <row r="213" customFormat="false" ht="15.8" hidden="false" customHeight="false" outlineLevel="0" collapsed="false">
      <c r="A213" s="0" t="s">
        <v>232</v>
      </c>
      <c r="B213" s="0" t="n">
        <v>0.228928327560425</v>
      </c>
      <c r="D213" s="0" t="n">
        <v>0.228928327560425</v>
      </c>
      <c r="G213" s="0" t="s">
        <v>232</v>
      </c>
      <c r="H213" s="7" t="n">
        <v>0.22892833</v>
      </c>
    </row>
    <row r="214" customFormat="false" ht="15.8" hidden="false" customHeight="false" outlineLevel="0" collapsed="false">
      <c r="A214" s="0" t="s">
        <v>233</v>
      </c>
      <c r="B214" s="0" t="n">
        <v>0.0415705926716328</v>
      </c>
      <c r="D214" s="0" t="n">
        <v>0.0415705926716328</v>
      </c>
      <c r="G214" s="0" t="s">
        <v>233</v>
      </c>
      <c r="H214" s="7" t="n">
        <v>0.11050919</v>
      </c>
    </row>
    <row r="215" customFormat="false" ht="15.8" hidden="false" customHeight="false" outlineLevel="0" collapsed="false">
      <c r="A215" s="0" t="s">
        <v>371</v>
      </c>
      <c r="B215" s="5" t="n">
        <v>0.1</v>
      </c>
      <c r="D215" s="7" t="n">
        <v>0.5589577</v>
      </c>
      <c r="G215" s="0" t="s">
        <v>371</v>
      </c>
      <c r="H215" s="7" t="n">
        <v>0.5589577</v>
      </c>
    </row>
    <row r="216" customFormat="false" ht="15.8" hidden="false" customHeight="false" outlineLevel="0" collapsed="false">
      <c r="A216" s="0" t="s">
        <v>372</v>
      </c>
      <c r="B216" s="5" t="n">
        <v>0.1</v>
      </c>
      <c r="D216" s="7" t="n">
        <v>3.0112967</v>
      </c>
      <c r="G216" s="0" t="s">
        <v>372</v>
      </c>
      <c r="H216" s="7" t="n">
        <v>3.0112967</v>
      </c>
    </row>
    <row r="217" customFormat="false" ht="15.8" hidden="false" customHeight="false" outlineLevel="0" collapsed="false">
      <c r="A217" s="0" t="s">
        <v>373</v>
      </c>
      <c r="B217" s="5" t="n">
        <v>0.1</v>
      </c>
      <c r="D217" s="7" t="n">
        <v>0.04717742</v>
      </c>
      <c r="G217" s="0" t="s">
        <v>373</v>
      </c>
      <c r="H217" s="7" t="n">
        <v>0.04717742</v>
      </c>
    </row>
    <row r="218" customFormat="false" ht="15.8" hidden="false" customHeight="false" outlineLevel="0" collapsed="false">
      <c r="A218" s="0" t="s">
        <v>374</v>
      </c>
      <c r="B218" s="5" t="n">
        <v>0.1</v>
      </c>
      <c r="D218" s="7" t="n">
        <v>0.09780431</v>
      </c>
      <c r="G218" s="0" t="s">
        <v>374</v>
      </c>
      <c r="H218" s="7" t="n">
        <v>0.09780431</v>
      </c>
    </row>
    <row r="219" customFormat="false" ht="15.8" hidden="false" customHeight="false" outlineLevel="0" collapsed="false">
      <c r="A219" s="0" t="s">
        <v>234</v>
      </c>
      <c r="B219" s="0" t="n">
        <v>0.144031330943108</v>
      </c>
      <c r="D219" s="0" t="n">
        <v>0.144031330943108</v>
      </c>
      <c r="G219" s="0" t="s">
        <v>234</v>
      </c>
      <c r="H219" s="7" t="n">
        <v>0.14403133</v>
      </c>
    </row>
    <row r="220" customFormat="false" ht="15.8" hidden="false" customHeight="false" outlineLevel="0" collapsed="false">
      <c r="A220" s="0" t="s">
        <v>235</v>
      </c>
      <c r="B220" s="0" t="n">
        <v>0.168814554810524</v>
      </c>
      <c r="D220" s="0" t="n">
        <v>0.168814554810524</v>
      </c>
      <c r="G220" s="0" t="s">
        <v>235</v>
      </c>
      <c r="H220" s="7" t="n">
        <v>0.1977545</v>
      </c>
    </row>
    <row r="221" customFormat="false" ht="15.8" hidden="false" customHeight="false" outlineLevel="0" collapsed="false">
      <c r="A221" s="0" t="s">
        <v>236</v>
      </c>
      <c r="B221" s="0" t="n">
        <v>0.144000247120857</v>
      </c>
      <c r="D221" s="0" t="n">
        <v>0.144000247120857</v>
      </c>
      <c r="G221" s="0" t="s">
        <v>236</v>
      </c>
      <c r="H221" s="7" t="n">
        <v>0.16141598</v>
      </c>
    </row>
    <row r="222" customFormat="false" ht="15.8" hidden="false" customHeight="false" outlineLevel="0" collapsed="false">
      <c r="A222" s="0" t="s">
        <v>237</v>
      </c>
      <c r="B222" s="0" t="n">
        <v>0.62843668460846</v>
      </c>
      <c r="D222" s="0" t="n">
        <v>0.62843668460846</v>
      </c>
      <c r="G222" s="0" t="s">
        <v>237</v>
      </c>
      <c r="H222" s="7" t="n">
        <v>0.6284367</v>
      </c>
    </row>
    <row r="223" customFormat="false" ht="15.8" hidden="false" customHeight="false" outlineLevel="0" collapsed="false">
      <c r="A223" s="0" t="s">
        <v>238</v>
      </c>
      <c r="B223" s="0" t="n">
        <v>0.211303427815437</v>
      </c>
      <c r="D223" s="0" t="n">
        <v>0.211303427815437</v>
      </c>
      <c r="G223" s="0" t="s">
        <v>238</v>
      </c>
      <c r="H223" s="7" t="n">
        <v>0.1925643</v>
      </c>
    </row>
    <row r="224" customFormat="false" ht="15.8" hidden="false" customHeight="false" outlineLevel="0" collapsed="false">
      <c r="A224" s="0" t="s">
        <v>239</v>
      </c>
      <c r="B224" s="0" t="n">
        <v>0.19256429374218</v>
      </c>
      <c r="D224" s="0" t="n">
        <v>0.19256429374218</v>
      </c>
      <c r="G224" s="0" t="s">
        <v>239</v>
      </c>
      <c r="H224" s="7" t="n">
        <v>0.21130343</v>
      </c>
    </row>
    <row r="225" customFormat="false" ht="15.8" hidden="false" customHeight="false" outlineLevel="0" collapsed="false">
      <c r="A225" s="0" t="s">
        <v>240</v>
      </c>
      <c r="B225" s="0" t="n">
        <v>1.30764293670654</v>
      </c>
      <c r="D225" s="0" t="n">
        <v>1.30764293670654</v>
      </c>
      <c r="G225" s="0" t="s">
        <v>240</v>
      </c>
      <c r="H225" s="7" t="n">
        <v>1.2682297</v>
      </c>
    </row>
    <row r="226" customFormat="false" ht="15.8" hidden="false" customHeight="false" outlineLevel="0" collapsed="false">
      <c r="A226" s="0" t="s">
        <v>241</v>
      </c>
      <c r="B226" s="0" t="n">
        <v>0.47475478053093</v>
      </c>
      <c r="D226" s="0" t="n">
        <v>0.47475478053093</v>
      </c>
      <c r="G226" s="0" t="s">
        <v>241</v>
      </c>
      <c r="H226" s="7" t="n">
        <v>0.38499025</v>
      </c>
    </row>
    <row r="227" customFormat="false" ht="15.8" hidden="false" customHeight="false" outlineLevel="0" collapsed="false">
      <c r="A227" s="0" t="s">
        <v>242</v>
      </c>
      <c r="B227" s="0" t="n">
        <v>0.114963784813881</v>
      </c>
      <c r="D227" s="0" t="n">
        <v>0.114963784813881</v>
      </c>
      <c r="G227" s="0" t="s">
        <v>242</v>
      </c>
      <c r="H227" s="7" t="n">
        <v>0.14184149</v>
      </c>
    </row>
    <row r="228" customFormat="false" ht="15.8" hidden="false" customHeight="false" outlineLevel="0" collapsed="false">
      <c r="A228" s="0" t="s">
        <v>243</v>
      </c>
      <c r="B228" s="0" t="n">
        <v>0.141845002770424</v>
      </c>
      <c r="D228" s="0" t="n">
        <v>0.141845002770424</v>
      </c>
      <c r="G228" s="0" t="s">
        <v>243</v>
      </c>
      <c r="H228" s="7" t="n">
        <v>0.18449308</v>
      </c>
    </row>
    <row r="229" customFormat="false" ht="15.8" hidden="false" customHeight="false" outlineLevel="0" collapsed="false">
      <c r="A229" s="0" t="s">
        <v>244</v>
      </c>
      <c r="B229" s="0" t="n">
        <v>0.0425049290060997</v>
      </c>
      <c r="D229" s="0" t="n">
        <v>0.0425049290060997</v>
      </c>
      <c r="G229" s="0" t="s">
        <v>244</v>
      </c>
      <c r="H229" s="7" t="n">
        <v>0.2536531</v>
      </c>
    </row>
    <row r="230" customFormat="false" ht="15.8" hidden="false" customHeight="false" outlineLevel="0" collapsed="false">
      <c r="A230" s="0" t="s">
        <v>245</v>
      </c>
      <c r="B230" s="0" t="n">
        <v>0.159507572650909</v>
      </c>
      <c r="D230" s="0" t="n">
        <v>0.159507572650909</v>
      </c>
      <c r="G230" s="0" t="s">
        <v>245</v>
      </c>
      <c r="H230" s="7" t="n">
        <v>0.3963629</v>
      </c>
    </row>
    <row r="231" customFormat="false" ht="15.8" hidden="false" customHeight="false" outlineLevel="0" collapsed="false">
      <c r="A231" s="0" t="s">
        <v>246</v>
      </c>
      <c r="B231" s="0" t="n">
        <v>0.104260742664337</v>
      </c>
      <c r="D231" s="0" t="n">
        <v>0.104260742664337</v>
      </c>
      <c r="G231" s="0" t="s">
        <v>246</v>
      </c>
      <c r="H231" s="7" t="n">
        <v>0.17627162</v>
      </c>
    </row>
    <row r="232" customFormat="false" ht="15.8" hidden="false" customHeight="false" outlineLevel="0" collapsed="false">
      <c r="A232" s="0" t="s">
        <v>247</v>
      </c>
      <c r="B232" s="0" t="n">
        <v>0.145827203989029</v>
      </c>
      <c r="D232" s="0" t="n">
        <v>0.145827203989029</v>
      </c>
      <c r="G232" s="0" t="s">
        <v>247</v>
      </c>
      <c r="H232" s="7" t="n">
        <v>0.20726001</v>
      </c>
    </row>
    <row r="233" customFormat="false" ht="15.8" hidden="false" customHeight="false" outlineLevel="0" collapsed="false">
      <c r="A233" s="0" t="s">
        <v>375</v>
      </c>
      <c r="B233" s="5" t="n">
        <v>0.1</v>
      </c>
      <c r="D233" s="5" t="n">
        <v>0.1</v>
      </c>
      <c r="G233" s="0" t="s">
        <v>375</v>
      </c>
      <c r="H233" s="0" t="n">
        <v>0.37055218</v>
      </c>
    </row>
    <row r="234" customFormat="false" ht="15.8" hidden="false" customHeight="false" outlineLevel="0" collapsed="false">
      <c r="A234" s="0" t="s">
        <v>248</v>
      </c>
      <c r="B234" s="0" t="n">
        <v>0.0287258680909872</v>
      </c>
      <c r="D234" s="0" t="n">
        <v>0.0287258680909872</v>
      </c>
      <c r="G234" s="0" t="s">
        <v>248</v>
      </c>
      <c r="H234" s="0" t="n">
        <v>0.026986753</v>
      </c>
    </row>
    <row r="235" customFormat="false" ht="15.8" hidden="false" customHeight="false" outlineLevel="0" collapsed="false">
      <c r="A235" s="0" t="s">
        <v>249</v>
      </c>
      <c r="B235" s="0" t="n">
        <v>0.170752078294754</v>
      </c>
      <c r="D235" s="0" t="n">
        <v>0.170752078294754</v>
      </c>
      <c r="G235" s="0" t="s">
        <v>249</v>
      </c>
      <c r="H235" s="0" t="n">
        <v>0.37055218</v>
      </c>
    </row>
    <row r="236" customFormat="false" ht="15.8" hidden="false" customHeight="false" outlineLevel="0" collapsed="false">
      <c r="A236" s="0" t="s">
        <v>250</v>
      </c>
      <c r="B236" s="0" t="n">
        <v>0.159507572650909</v>
      </c>
      <c r="D236" s="0" t="n">
        <v>0.159507572650909</v>
      </c>
      <c r="G236" s="0" t="s">
        <v>250</v>
      </c>
      <c r="H236" s="7" t="n">
        <v>0.261864</v>
      </c>
    </row>
    <row r="237" customFormat="false" ht="15.8" hidden="false" customHeight="false" outlineLevel="0" collapsed="false">
      <c r="A237" s="0" t="s">
        <v>251</v>
      </c>
      <c r="B237" s="0" t="n">
        <v>0.129441484808922</v>
      </c>
      <c r="D237" s="0" t="n">
        <v>0.129441484808922</v>
      </c>
      <c r="G237" s="0" t="s">
        <v>251</v>
      </c>
      <c r="H237" s="0" t="n">
        <v>0.17515892</v>
      </c>
    </row>
    <row r="238" customFormat="false" ht="15.8" hidden="false" customHeight="false" outlineLevel="0" collapsed="false">
      <c r="A238" s="0" t="s">
        <v>252</v>
      </c>
      <c r="B238" s="0" t="n">
        <v>0.523039638996124</v>
      </c>
      <c r="D238" s="0" t="n">
        <v>0.523039638996124</v>
      </c>
      <c r="G238" s="0" t="s">
        <v>252</v>
      </c>
      <c r="H238" s="0" t="n">
        <v>0.88809327</v>
      </c>
    </row>
    <row r="239" customFormat="false" ht="15.8" hidden="false" customHeight="false" outlineLevel="0" collapsed="false">
      <c r="A239" s="0" t="s">
        <v>253</v>
      </c>
      <c r="B239" s="0" t="n">
        <v>0.371601670980453</v>
      </c>
      <c r="D239" s="0" t="n">
        <v>0.371601670980453</v>
      </c>
      <c r="G239" s="0" t="s">
        <v>253</v>
      </c>
      <c r="H239" s="0" t="n">
        <v>0.57795789</v>
      </c>
    </row>
    <row r="240" customFormat="false" ht="15.8" hidden="false" customHeight="false" outlineLevel="0" collapsed="false">
      <c r="A240" s="0" t="s">
        <v>254</v>
      </c>
      <c r="B240" s="0" t="n">
        <v>0.114196710288525</v>
      </c>
      <c r="D240" s="0" t="n">
        <v>0.114196710288525</v>
      </c>
      <c r="G240" s="0" t="s">
        <v>254</v>
      </c>
      <c r="H240" s="0" t="n">
        <v>0.20642087</v>
      </c>
    </row>
    <row r="241" customFormat="false" ht="15.8" hidden="false" customHeight="false" outlineLevel="0" collapsed="false">
      <c r="A241" s="0" t="s">
        <v>255</v>
      </c>
      <c r="B241" s="0" t="n">
        <v>0.518174111843109</v>
      </c>
      <c r="D241" s="0" t="n">
        <v>0.518174111843109</v>
      </c>
      <c r="G241" s="0" t="s">
        <v>255</v>
      </c>
      <c r="H241" s="7" t="n">
        <v>0.5181741</v>
      </c>
    </row>
    <row r="242" customFormat="false" ht="15.8" hidden="false" customHeight="false" outlineLevel="0" collapsed="false">
      <c r="A242" s="0" t="s">
        <v>256</v>
      </c>
      <c r="B242" s="0" t="n">
        <v>0.976029574871063</v>
      </c>
      <c r="D242" s="0" t="n">
        <v>0.976029574871063</v>
      </c>
      <c r="G242" s="0" t="s">
        <v>256</v>
      </c>
      <c r="H242" s="7" t="n">
        <v>0.74812984</v>
      </c>
    </row>
    <row r="243" customFormat="false" ht="15.8" hidden="false" customHeight="false" outlineLevel="0" collapsed="false">
      <c r="A243" s="0" t="s">
        <v>257</v>
      </c>
      <c r="B243" s="0" t="n">
        <v>0.187727257609367</v>
      </c>
      <c r="D243" s="0" t="n">
        <v>0.187727257609367</v>
      </c>
      <c r="G243" s="0" t="s">
        <v>257</v>
      </c>
      <c r="H243" s="7" t="n">
        <v>0.15808141</v>
      </c>
    </row>
    <row r="244" customFormat="false" ht="15.8" hidden="false" customHeight="false" outlineLevel="0" collapsed="false">
      <c r="A244" s="0" t="s">
        <v>258</v>
      </c>
      <c r="B244" s="0" t="n">
        <v>0.92890465259552</v>
      </c>
      <c r="D244" s="0" t="n">
        <v>0.92890465259552</v>
      </c>
      <c r="G244" s="0" t="s">
        <v>258</v>
      </c>
      <c r="H244" s="7" t="n">
        <v>0.5112381</v>
      </c>
    </row>
    <row r="245" customFormat="false" ht="15.8" hidden="false" customHeight="false" outlineLevel="0" collapsed="false">
      <c r="A245" s="0" t="s">
        <v>259</v>
      </c>
      <c r="B245" s="0" t="n">
        <v>0.31955286860466</v>
      </c>
      <c r="D245" s="0" t="n">
        <v>0.31955286860466</v>
      </c>
      <c r="G245" s="0" t="s">
        <v>259</v>
      </c>
      <c r="H245" s="7" t="n">
        <v>0.31955287</v>
      </c>
    </row>
    <row r="246" customFormat="false" ht="15.8" hidden="false" customHeight="false" outlineLevel="0" collapsed="false">
      <c r="A246" s="0" t="s">
        <v>260</v>
      </c>
      <c r="B246" s="0" t="n">
        <v>0.23901829123497</v>
      </c>
      <c r="D246" s="0" t="n">
        <v>0.23901829123497</v>
      </c>
      <c r="G246" s="0" t="s">
        <v>260</v>
      </c>
      <c r="H246" s="7" t="n">
        <v>0.23901829</v>
      </c>
    </row>
    <row r="247" customFormat="false" ht="15.8" hidden="false" customHeight="false" outlineLevel="0" collapsed="false">
      <c r="A247" s="0" t="s">
        <v>261</v>
      </c>
      <c r="B247" s="0" t="n">
        <v>0.129355445504189</v>
      </c>
      <c r="D247" s="0" t="n">
        <v>0.129355445504189</v>
      </c>
      <c r="G247" s="0" t="s">
        <v>261</v>
      </c>
      <c r="H247" s="7" t="n">
        <v>0.21657796</v>
      </c>
    </row>
    <row r="248" customFormat="false" ht="15.8" hidden="false" customHeight="false" outlineLevel="0" collapsed="false">
      <c r="A248" s="0" t="s">
        <v>262</v>
      </c>
      <c r="B248" s="0" t="n">
        <v>0.546150147914887</v>
      </c>
      <c r="D248" s="0" t="n">
        <v>0.546150147914887</v>
      </c>
      <c r="G248" s="0" t="s">
        <v>262</v>
      </c>
      <c r="H248" s="7" t="n">
        <v>1.0306299</v>
      </c>
    </row>
    <row r="249" customFormat="false" ht="15.8" hidden="false" customHeight="false" outlineLevel="0" collapsed="false">
      <c r="A249" s="0" t="s">
        <v>263</v>
      </c>
      <c r="B249" s="0" t="n">
        <v>0.187727257609367</v>
      </c>
      <c r="D249" s="0" t="n">
        <v>0.187727257609367</v>
      </c>
      <c r="G249" s="0" t="s">
        <v>263</v>
      </c>
      <c r="H249" s="7" t="n">
        <v>0.24353795</v>
      </c>
    </row>
    <row r="250" customFormat="false" ht="15.8" hidden="false" customHeight="false" outlineLevel="0" collapsed="false">
      <c r="A250" s="0" t="s">
        <v>264</v>
      </c>
      <c r="B250" s="0" t="n">
        <v>0.23901829123497</v>
      </c>
      <c r="D250" s="0" t="n">
        <v>0.23901829123497</v>
      </c>
      <c r="G250" s="0" t="s">
        <v>264</v>
      </c>
      <c r="H250" s="7" t="n">
        <v>0.27893475</v>
      </c>
    </row>
    <row r="251" customFormat="false" ht="15.8" hidden="false" customHeight="false" outlineLevel="0" collapsed="false">
      <c r="A251" s="0" t="s">
        <v>265</v>
      </c>
      <c r="B251" s="0" t="n">
        <v>0.199608206748962</v>
      </c>
      <c r="D251" s="0" t="n">
        <v>0.199608206748962</v>
      </c>
      <c r="G251" s="0" t="s">
        <v>265</v>
      </c>
      <c r="H251" s="7" t="n">
        <v>0.1996082</v>
      </c>
    </row>
    <row r="252" customFormat="false" ht="15.8" hidden="false" customHeight="false" outlineLevel="0" collapsed="false">
      <c r="A252" s="0" t="s">
        <v>266</v>
      </c>
      <c r="B252" s="0" t="n">
        <v>0.121695749461651</v>
      </c>
      <c r="D252" s="0" t="n">
        <v>0.121695749461651</v>
      </c>
      <c r="G252" s="0" t="s">
        <v>266</v>
      </c>
      <c r="H252" s="7" t="n">
        <v>0.12169575</v>
      </c>
    </row>
    <row r="253" customFormat="false" ht="15.8" hidden="false" customHeight="false" outlineLevel="0" collapsed="false">
      <c r="A253" s="0" t="s">
        <v>267</v>
      </c>
      <c r="B253" s="0" t="n">
        <v>0.0190448276698589</v>
      </c>
      <c r="D253" s="0" t="n">
        <v>0.0190448276698589</v>
      </c>
      <c r="G253" s="0" t="s">
        <v>267</v>
      </c>
      <c r="H253" s="7" t="n">
        <v>0.019044828</v>
      </c>
    </row>
    <row r="254" customFormat="false" ht="15.8" hidden="false" customHeight="false" outlineLevel="0" collapsed="false">
      <c r="A254" s="0" t="s">
        <v>268</v>
      </c>
      <c r="B254" s="0" t="n">
        <v>0.0141571769490838</v>
      </c>
      <c r="D254" s="0" t="n">
        <v>0.0141571769490838</v>
      </c>
      <c r="G254" s="0" t="s">
        <v>268</v>
      </c>
      <c r="H254" s="7" t="n">
        <v>0.014157177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2020-04-26T19:20:45Z</dcterms:created>
  <dc:creator/>
  <dc:description/>
  <dc:language>fr-FR</dc:language>
  <cp:lastModifiedBy/>
  <cp:lastPrinted>2023-10-26T12:00:44Z</cp:lastPrinted>
  <dcterms:modified xsi:type="dcterms:W3CDTF">2024-03-14T06:59:36Z</dcterms:modified>
  <cp:revision>1328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