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cuments/dashboard-rq/"/>
    </mc:Choice>
  </mc:AlternateContent>
  <xr:revisionPtr revIDLastSave="0" documentId="13_ncr:1_{663C6DCC-70C9-D641-9CDB-2E9102D63328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Profil" sheetId="1" r:id="rId1"/>
    <sheet name="Pembina" sheetId="2" r:id="rId2"/>
    <sheet name="daftar KPI" sheetId="3" r:id="rId3"/>
    <sheet name="Data SP santri" sheetId="4" r:id="rId4"/>
    <sheet name="Kelas 12" sheetId="5" r:id="rId5"/>
    <sheet name="RQ Parung" sheetId="6" r:id="rId6"/>
    <sheet name="RQ Bogor" sheetId="7" r:id="rId7"/>
    <sheet name="RQ Cimahi" sheetId="8" r:id="rId8"/>
    <sheet name="RQ Semarang" sheetId="9" r:id="rId9"/>
    <sheet name="RQ Solo" sheetId="10" r:id="rId10"/>
    <sheet name="RQ Magetan" sheetId="11" r:id="rId11"/>
    <sheet name="RQ Aceh" sheetId="12" r:id="rId12"/>
    <sheet name="hasil placement test" sheetId="13" r:id="rId13"/>
    <sheet name="pkbm" sheetId="14" r:id="rId14"/>
    <sheet name="grade A (30 juz)" sheetId="15" r:id="rId15"/>
    <sheet name="grade B (15 juz)" sheetId="16" r:id="rId16"/>
    <sheet name="grade C (10 juz)" sheetId="17" r:id="rId17"/>
    <sheet name="grade D (5 juz)" sheetId="18" r:id="rId18"/>
    <sheet name="total hafalan" sheetId="19" r:id="rId19"/>
    <sheet name="rata2 hafalan" sheetId="20" r:id="rId20"/>
    <sheet name="data tasmi" sheetId="21" r:id="rId21"/>
    <sheet name="prestasi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1" l="1"/>
  <c r="H10" i="21"/>
  <c r="H9" i="21"/>
  <c r="H8" i="21"/>
  <c r="H7" i="21"/>
  <c r="H6" i="21"/>
  <c r="H5" i="21"/>
  <c r="H12" i="21" s="1"/>
  <c r="O88" i="20"/>
  <c r="N88" i="20"/>
  <c r="M88" i="20"/>
  <c r="L88" i="20"/>
  <c r="K88" i="20"/>
  <c r="J88" i="20"/>
  <c r="I88" i="20"/>
  <c r="H88" i="20"/>
  <c r="G88" i="20"/>
  <c r="F88" i="20"/>
  <c r="E88" i="20"/>
  <c r="D88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M7" i="18"/>
  <c r="L7" i="18"/>
  <c r="K7" i="18"/>
  <c r="M6" i="18"/>
  <c r="N5" i="18" s="1"/>
  <c r="O5" i="18" s="1"/>
  <c r="M5" i="18"/>
  <c r="L14" i="17"/>
  <c r="M14" i="17" s="1"/>
  <c r="K14" i="17"/>
  <c r="M13" i="17"/>
  <c r="M12" i="17"/>
  <c r="M11" i="17"/>
  <c r="M10" i="17"/>
  <c r="M9" i="17"/>
  <c r="M8" i="17"/>
  <c r="M7" i="17"/>
  <c r="M6" i="17"/>
  <c r="M5" i="17"/>
  <c r="L21" i="16"/>
  <c r="M21" i="16" s="1"/>
  <c r="K21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L20" i="15"/>
  <c r="M20" i="15" s="1"/>
  <c r="K20" i="15"/>
  <c r="M14" i="15"/>
  <c r="M13" i="15"/>
  <c r="M12" i="15"/>
  <c r="M11" i="15"/>
  <c r="M10" i="15"/>
  <c r="M9" i="15"/>
  <c r="M8" i="15"/>
  <c r="M7" i="15"/>
  <c r="M6" i="15"/>
  <c r="M5" i="15"/>
  <c r="G6" i="4"/>
  <c r="G5" i="4"/>
  <c r="H8" i="3"/>
  <c r="H7" i="3"/>
  <c r="H6" i="3"/>
  <c r="H5" i="3"/>
  <c r="H3" i="3"/>
  <c r="H2" i="3"/>
  <c r="I10" i="1"/>
  <c r="H10" i="1"/>
</calcChain>
</file>

<file path=xl/sharedStrings.xml><?xml version="1.0" encoding="utf-8"?>
<sst xmlns="http://schemas.openxmlformats.org/spreadsheetml/2006/main" count="2180" uniqueCount="919">
  <si>
    <t>NO.</t>
  </si>
  <si>
    <t>PROFIL DATA PEMBINA RQ BSI</t>
  </si>
  <si>
    <t>DATA PELANGGARAN SANTRI</t>
  </si>
  <si>
    <t>SUBJECT</t>
  </si>
  <si>
    <t>RQ</t>
  </si>
  <si>
    <t>NO</t>
  </si>
  <si>
    <t>NAMA</t>
  </si>
  <si>
    <t>TEMPAT</t>
  </si>
  <si>
    <t>TANGGAL LAHIR</t>
  </si>
  <si>
    <t>STATUS</t>
  </si>
  <si>
    <t>ANAK</t>
  </si>
  <si>
    <t>ALAMAT</t>
  </si>
  <si>
    <t>PENDIDIKAN</t>
  </si>
  <si>
    <t>INSTANSI PENDIDIKAN</t>
  </si>
  <si>
    <t>JUMLAH HAFALAN</t>
  </si>
  <si>
    <t>ALAMAT EMAIL</t>
  </si>
  <si>
    <t>NO. WA</t>
  </si>
  <si>
    <t>FOTO</t>
  </si>
  <si>
    <t>TTD</t>
  </si>
  <si>
    <t>Parung</t>
  </si>
  <si>
    <t>DESCRIPTION</t>
  </si>
  <si>
    <t>DESKRIPSI INDIKATOR</t>
  </si>
  <si>
    <t>DESKRIPSI TARGET</t>
  </si>
  <si>
    <t>TARGET PENCAPAIAN</t>
  </si>
  <si>
    <t>KETERANGAN</t>
  </si>
  <si>
    <t>ALAT VERIFIKASI</t>
  </si>
  <si>
    <t>Muhammad Sidik Abdillah</t>
  </si>
  <si>
    <t>Sialang rindang</t>
  </si>
  <si>
    <t>JENIS SURAT</t>
  </si>
  <si>
    <t>PELANGGARAN</t>
  </si>
  <si>
    <t>TANGGAL RELEASE</t>
  </si>
  <si>
    <t>BERLAKU (BULAN)</t>
  </si>
  <si>
    <t>KADALUARSA</t>
  </si>
  <si>
    <t>A</t>
  </si>
  <si>
    <t>Fudhalul Barri</t>
  </si>
  <si>
    <t>No</t>
  </si>
  <si>
    <t>Menikah</t>
  </si>
  <si>
    <t>Perum permata Kemang, blok D1 no 2, desa Tegal, kec Kemang, Bogor</t>
  </si>
  <si>
    <t>S1</t>
  </si>
  <si>
    <t>Ltiq as Syifa, Ma'had Ibnu Mas'ud subang</t>
  </si>
  <si>
    <t>30 Juz</t>
  </si>
  <si>
    <t>shiddiqabdillah17@gmail.com</t>
  </si>
  <si>
    <t>082320149630</t>
  </si>
  <si>
    <t>SuPer</t>
  </si>
  <si>
    <t xml:space="preserve">Peserta Didik </t>
  </si>
  <si>
    <t>Rumah Tahfidz</t>
  </si>
  <si>
    <t>Lokasi</t>
  </si>
  <si>
    <t>Kontak Pembina</t>
  </si>
  <si>
    <t>Status</t>
  </si>
  <si>
    <t>Nama Wakif</t>
  </si>
  <si>
    <t>menyepelekan dan mengejek pegawai</t>
  </si>
  <si>
    <t>Jangka waktu</t>
  </si>
  <si>
    <t>Kapasitas Rumah Qur’an</t>
  </si>
  <si>
    <t>Jumlah Santri</t>
  </si>
  <si>
    <t>Mulai Operasional</t>
  </si>
  <si>
    <t xml:space="preserve">Foto </t>
  </si>
  <si>
    <t>Santri Rumah Qur'an sesuai dengan kualifikasi</t>
  </si>
  <si>
    <t>A.1</t>
  </si>
  <si>
    <t>Presentase Santri Lulusan SMP / Sedang dalam Usia Belajar Tingkat SMA pada saat Pendaftaran</t>
  </si>
  <si>
    <t>Santri Lulusan SMP / Sedang dalam Usia Belajar Tingkat SMA</t>
  </si>
  <si>
    <t>Rumah Qur’an BSI Parung</t>
  </si>
  <si>
    <t>Komplek Parung Hijau I, Desa Pondok Udik, Kec. Kemang, Kab. Bogor</t>
  </si>
  <si>
    <t>Ustadz Sidiq (+62 823-2014-9630)</t>
  </si>
  <si>
    <t>Milik BSI Maslahat</t>
  </si>
  <si>
    <t>BSI Maslahat</t>
  </si>
  <si>
    <t>Selamanya</t>
  </si>
  <si>
    <t>Muhammad Asan</t>
  </si>
  <si>
    <t>Ijazah SMP</t>
  </si>
  <si>
    <t>memakai hp tidak sesuai jadwal</t>
  </si>
  <si>
    <t>Risky Juni Edi Pane</t>
  </si>
  <si>
    <t>Padangsidimpuan</t>
  </si>
  <si>
    <t>Belum menikah</t>
  </si>
  <si>
    <t>-</t>
  </si>
  <si>
    <t>Jl. Imam Bonjol Gg Masjid LK.III</t>
  </si>
  <si>
    <t>Universitas Nahdlatul Ulama Indonesia</t>
  </si>
  <si>
    <t>blandrisky88@gmail.com</t>
  </si>
  <si>
    <t>081542643431</t>
  </si>
  <si>
    <t>Bogor</t>
  </si>
  <si>
    <t>Adnan</t>
  </si>
  <si>
    <t xml:space="preserve">Kp. Jampang baru desa Cadasngampar kecamatan Sukaraja Bogor
</t>
  </si>
  <si>
    <t xml:space="preserve">A.2 </t>
  </si>
  <si>
    <t>Presentase Santri merupakan santri Yatim atau Dhuafa pada saat Pendaftaran</t>
  </si>
  <si>
    <t>Santri merupakan santri Yatim atau Dhuafa</t>
  </si>
  <si>
    <t>SKTM dan Dokumen Pendukung Lainnya</t>
  </si>
  <si>
    <t xml:space="preserve">A.3 </t>
  </si>
  <si>
    <t xml:space="preserve">Presentase Kuota santri </t>
  </si>
  <si>
    <t xml:space="preserve">penemuhan kuota masing-masing rumah qur'an </t>
  </si>
  <si>
    <t xml:space="preserve">Jumlah santri </t>
  </si>
  <si>
    <t xml:space="preserve">Kuota terpenuhi </t>
  </si>
  <si>
    <t>A.4</t>
  </si>
  <si>
    <t>Presentase Santri yang Menyelesaikan Program Rumah Qur'an Selama 3 Tahun</t>
  </si>
  <si>
    <t>Santri yang Menyelesaikan Program Rumah Qur'an Selama 3 Tahun</t>
  </si>
  <si>
    <t>STIT At Taqwa Bandung</t>
  </si>
  <si>
    <t>adnanibnusabil78@gmail.com</t>
  </si>
  <si>
    <t>081517601031</t>
  </si>
  <si>
    <t>Adam Andromeda M.Aji</t>
  </si>
  <si>
    <t>Sarolangun</t>
  </si>
  <si>
    <t xml:space="preserve">Perbandingan Input Peserta didik di tahun penerimaan dengan Output peserta didik di tahun kelulusan </t>
  </si>
  <si>
    <t>B</t>
  </si>
  <si>
    <t>jl. Kenanga 2 GG melati 2</t>
  </si>
  <si>
    <t>Universitas Pakuan</t>
  </si>
  <si>
    <t>adamandromedamaji@gmail.com</t>
  </si>
  <si>
    <t>081382674622</t>
  </si>
  <si>
    <t>Cimahi</t>
  </si>
  <si>
    <t>Andrian Purnama Hadi</t>
  </si>
  <si>
    <t>Bandung</t>
  </si>
  <si>
    <t xml:space="preserve">Kp. Pasir Angin RT 01/09 Desa Cinengah Kec. Rongga
</t>
  </si>
  <si>
    <t>STIT (Sekolah Tinggi Ilmu Tarbiyah) At Taqwa Bandung</t>
  </si>
  <si>
    <t>andrian.purnamahadi@gmail.com</t>
  </si>
  <si>
    <t>083112198599</t>
  </si>
  <si>
    <t>Semarang</t>
  </si>
  <si>
    <t>Sapta Gunawan</t>
  </si>
  <si>
    <t>Pangkalpinang</t>
  </si>
  <si>
    <t>SDM Pengajar</t>
  </si>
  <si>
    <t xml:space="preserve">Desa Pinang Sebatang RT 005 RW 002  Kec. Simpang Katis Kab. Bangka Tengah
</t>
  </si>
  <si>
    <t>D4</t>
  </si>
  <si>
    <t>Politeknik TEDC Bandung</t>
  </si>
  <si>
    <t>sagu170845@gmail.com</t>
  </si>
  <si>
    <t>081944432706</t>
  </si>
  <si>
    <t>Dicky Ramdani</t>
  </si>
  <si>
    <t>Sukabumi</t>
  </si>
  <si>
    <t xml:space="preserve">Kp. Pasir Leutik Rt 01 Rw 06 Desa Parungkuda
  Kec. Parungkuda Kab. Sukabumi Prov. Jawa Barat
</t>
  </si>
  <si>
    <t>rdicky352@gmail.com</t>
  </si>
  <si>
    <t>089657589500</t>
  </si>
  <si>
    <t>Solo</t>
  </si>
  <si>
    <t>Mukhamad Muhtarom</t>
  </si>
  <si>
    <t>Grobogan</t>
  </si>
  <si>
    <t>Jl. Masjid Besar No. 1 Kauman RT. 03 RW. 02 Pasar Kliwon Surakarta</t>
  </si>
  <si>
    <t>S2</t>
  </si>
  <si>
    <t>UII Yogyakarta dan UIN RM. Said Surakarta</t>
  </si>
  <si>
    <t>muhtaromdian@gmail.com</t>
  </si>
  <si>
    <t>081226829260</t>
  </si>
  <si>
    <t>SDM Pengajar Rumah Qur'an sesuai dengan kualifikasi</t>
  </si>
  <si>
    <t>B.1</t>
  </si>
  <si>
    <t>Muhammad Zahwan Anwar</t>
  </si>
  <si>
    <t>Jepara</t>
  </si>
  <si>
    <t>Universitas Sebelas Maret</t>
  </si>
  <si>
    <t>ex03post@gmail.com</t>
  </si>
  <si>
    <t>085713402076</t>
  </si>
  <si>
    <t>Magetan</t>
  </si>
  <si>
    <t>Hilmi Alfi Fauziah</t>
  </si>
  <si>
    <t>Ciamis</t>
  </si>
  <si>
    <t>dsn. Sukamaju, rt 10 rw 02, des. Banjarsari, kec. Banjarsari, kab. Ciamis Jawa Barat</t>
  </si>
  <si>
    <t>Universitas Al-Azhar Kairo Mesir</t>
  </si>
  <si>
    <t>hilmialfi2@gmail.com</t>
  </si>
  <si>
    <t>081385340747</t>
  </si>
  <si>
    <t xml:space="preserve">Presentase Pembina Rumah Quran telah menyelesaikan pendidikan hafalan Quran 30 Juz </t>
  </si>
  <si>
    <t>Alfainatuz Zahro</t>
  </si>
  <si>
    <t>Kendal</t>
  </si>
  <si>
    <t>Pembina Rumah Quran telah menyelesaikan pendidikan hafalan Quran 30 Juz</t>
  </si>
  <si>
    <t>Ds Pengkok RT 14 RW 00 Kec Kedawung Kab Sragen Jawa Tengah</t>
  </si>
  <si>
    <t>Universitas Muhammadiyah Kendal Batang</t>
  </si>
  <si>
    <t>Rumah Qur’an BSI Bogor</t>
  </si>
  <si>
    <t>alfainatuzzahra@gmail.com</t>
  </si>
  <si>
    <t>085643771015</t>
  </si>
  <si>
    <t>Cikupa</t>
  </si>
  <si>
    <t xml:space="preserve">Dindin Rosidin </t>
  </si>
  <si>
    <t>Tasikmalaya</t>
  </si>
  <si>
    <t xml:space="preserve">Graha Pratama Blok V8 N0.6  Citra Raya Cikupa Kabupaten Tangerang
</t>
  </si>
  <si>
    <t>D3</t>
  </si>
  <si>
    <t>Lembaga Pondok Quran Ibadurrahman</t>
  </si>
  <si>
    <t>1 Juz</t>
  </si>
  <si>
    <t>rosidinaljauhary@gmail.com</t>
  </si>
  <si>
    <t>085224516110</t>
  </si>
  <si>
    <t>Bogor Park Residence, Jl. Soemanta, Pamoyanan, Bogor Selatan - Kota (Blok S No.68) Bogor Selatan, Kota Bogor, Jawa Barat</t>
  </si>
  <si>
    <t>Aceh</t>
  </si>
  <si>
    <t>Irhamullah Elmas'udy</t>
  </si>
  <si>
    <t>Ustadz Adnan (+62 815-1760-1031)</t>
  </si>
  <si>
    <t>Banda Aceh</t>
  </si>
  <si>
    <t>Desa Lumpuk, Kec. Darussalam Kab. Aceh Besar</t>
  </si>
  <si>
    <t>UIN Ar Raniry Banda Aceh</t>
  </si>
  <si>
    <t>30 juz</t>
  </si>
  <si>
    <t>abiirham2020@gmail.com</t>
  </si>
  <si>
    <t>Wakaf Sementara</t>
  </si>
  <si>
    <t>08116822026</t>
  </si>
  <si>
    <t>Saiful Mavaz</t>
  </si>
  <si>
    <t>Selangor, Malaysia</t>
  </si>
  <si>
    <t>Bpk. Ficko Hardowiseto</t>
  </si>
  <si>
    <t>Gp. Lueung Ie, Kec. Krueng Barona Jaya, Kab. Aceh Besar</t>
  </si>
  <si>
    <t>Universitas Islam Negeri Ar-Raniry Banda Aceh</t>
  </si>
  <si>
    <t>saifulmavaz@gmail.com</t>
  </si>
  <si>
    <t>2022 - 2027 (5 Tahun)</t>
  </si>
  <si>
    <t>Ijazah Hafal Al Qur'an dari Lembaga Pendidikan Qur'an</t>
  </si>
  <si>
    <t>B.2</t>
  </si>
  <si>
    <t xml:space="preserve">Presentase Pembina Rumah Quran merupakan lulusan S1 / sedejarat sesuai dengan bidang keahliannya </t>
  </si>
  <si>
    <t>Pembina Rumah Quran merupakan lulusan S1 / sedejarat sesuai dengan bidang keahliannya</t>
  </si>
  <si>
    <t>Ijazah Pendidikan Terakhir Pembina</t>
  </si>
  <si>
    <t>B.3</t>
  </si>
  <si>
    <t>Presentase Pembina Rumah Quran memiliki Sanad Quran/Sanad Kitab</t>
  </si>
  <si>
    <t>Pembina Rumah Quran memiliki Sanad Quran/Sanad Kitab</t>
  </si>
  <si>
    <t>50%%</t>
  </si>
  <si>
    <t>Ijazah Sanad</t>
  </si>
  <si>
    <t>B.4</t>
  </si>
  <si>
    <t xml:space="preserve">Presentase Rumah Quran memiliki Pengajar mata pelajaran lain diluar pendidikan Qur'an sesuai dengan kebutuhan program pembelajaran Rumah Quran </t>
  </si>
  <si>
    <t xml:space="preserve">Rumah Quran memiliki Pengajar mata pelajaran lain diluar pendidikan Qur'an sesuai dengan kebutuhan program pembelajaran Rumah Quran </t>
  </si>
  <si>
    <t>Rumah Qur’an BSI Cimahi</t>
  </si>
  <si>
    <t>Jumlah Rumah Qur'an</t>
  </si>
  <si>
    <t>Pengajar Sesuai dengan Kebutuhan Pembelajaran Santri</t>
  </si>
  <si>
    <t>C</t>
  </si>
  <si>
    <t>Jl. Pesantren 208-206, Cibabat, Kec. Cimahi Utara, Kota Cimahi, Jawa Barat</t>
  </si>
  <si>
    <t>Ustadz Andrian Purnama Hadi (+62 831-1219-8599)</t>
  </si>
  <si>
    <t>Bpk. Anton Sukarna</t>
  </si>
  <si>
    <t>Kurikulum Rumah Qur'an</t>
  </si>
  <si>
    <t>2021 - 2026 (5 Tahun)</t>
  </si>
  <si>
    <t>Kurikulum Rumah Qur'an Sesuai dengan Standar</t>
  </si>
  <si>
    <t>C.1</t>
  </si>
  <si>
    <t>Terbentuknya sistem kurikulum mandiri rumah Quran Bina Santri indonesia, disesuaikan dengan tujuan program rumah Quran dari BSI Maslahat</t>
  </si>
  <si>
    <t>Terpublikasinya sistem kurikulum mandiri rumah Quran Bina Santri indonesia, disesuaikan dengan tujuan program rumah Quran dari BSI Maslahat</t>
  </si>
  <si>
    <t>rencana kelas 12</t>
  </si>
  <si>
    <t>Angkatan</t>
  </si>
  <si>
    <t>Buku Panduan Pembelajaran Rumah Quran</t>
  </si>
  <si>
    <t>Rumah Qur’an BSI Semarang</t>
  </si>
  <si>
    <t>Bukit Flamboyan VI no.307A Sendangmulyo Kec. Tembalang Kota Semarang</t>
  </si>
  <si>
    <t>Ust Sapta (+62819-4443-2706)</t>
  </si>
  <si>
    <t>Bpk. Ahmad Suharyono</t>
  </si>
  <si>
    <t>2023 - 2028 (5 Tahun)</t>
  </si>
  <si>
    <t>C.2</t>
  </si>
  <si>
    <t xml:space="preserve">Presentase Rumah Qur'an Bina Santri Indonesia yang mengimplementasikan Kurikulum mandiri </t>
  </si>
  <si>
    <t xml:space="preserve">Rumah Qur'an Bina Santri Indonesia yang mengimplementasikan Kurikulum mandiri </t>
  </si>
  <si>
    <t>Laporan Kegiatan Bulanan</t>
  </si>
  <si>
    <t>D</t>
  </si>
  <si>
    <t>Rumah Qur’an BSI Magetan</t>
  </si>
  <si>
    <t>Jl. Jaksa Agung Suprapto No 40, Mangkujayan, Magetan, Jawa timur</t>
  </si>
  <si>
    <t>Ustzh Hilmi (081385340747)</t>
  </si>
  <si>
    <t>Bpk. Tri Budi Tjahyono</t>
  </si>
  <si>
    <t>2022 - 2026 (4 Tahun)</t>
  </si>
  <si>
    <t>NAMA SANTRI</t>
  </si>
  <si>
    <t>RENCANA</t>
  </si>
  <si>
    <t>BIAYA</t>
  </si>
  <si>
    <t>KEBUTUHAN SUPPORT</t>
  </si>
  <si>
    <t>catatan</t>
  </si>
  <si>
    <t>Rumah Belajar Qur'an Cikupa</t>
  </si>
  <si>
    <t xml:space="preserve">Pendidikan Quran </t>
  </si>
  <si>
    <t>Graha Pratama Blok V04 /11 Perumahan Citra Raya Cikupa</t>
  </si>
  <si>
    <t>Meningkatnya kemampuan Membaca Quran dari Sebelum masuk hingga setelah masuk Rumah Qur'an</t>
  </si>
  <si>
    <t>D.1</t>
  </si>
  <si>
    <t>Ustadz Dindin (+62 852-2451-6110)</t>
  </si>
  <si>
    <t>Bpk. Gunawan A. Hartoyo</t>
  </si>
  <si>
    <t>Nilai Hasil Tahsin Placement Test program tahsin 3 bulan</t>
  </si>
  <si>
    <t xml:space="preserve">Hasil Tahsin Placement Test program tahsin 3 bulan </t>
  </si>
  <si>
    <t>Nilai 3 bulan Awal</t>
  </si>
  <si>
    <t>Hasil Placement Test</t>
  </si>
  <si>
    <t>Rumah Qur’an BSI Solo</t>
  </si>
  <si>
    <t>Jalan A. Mohammad Sangaji No. 1, Gajahan, Kec. Pasar Kliwon, Kota Surakarta, Jawa Tengah 57155</t>
  </si>
  <si>
    <t>Kyai Muhtarom (+62812-2682-9260)</t>
  </si>
  <si>
    <t>Wakaf Selamanya</t>
  </si>
  <si>
    <t>Bpk. Kristiono</t>
  </si>
  <si>
    <t>D.2</t>
  </si>
  <si>
    <t>Peningkatan Jumlah Hafalan sesuai dengan standart bacaan Rumah Quran Bina Santri Indonesia Dari awal Masuk Hinggal Proses pembelajaran</t>
  </si>
  <si>
    <t>Jumlah Hafalan sesuai dengan standart bacaan Rumah Quran Bina Santri Indonesia Dari awal Masuk Hinggal Proses pembelajaran</t>
  </si>
  <si>
    <t>Rumah Qur’an BSI Aceh</t>
  </si>
  <si>
    <t>Halaman/Bulan</t>
  </si>
  <si>
    <t>Setoran Hafalan Santri</t>
  </si>
  <si>
    <t>D.3</t>
  </si>
  <si>
    <t xml:space="preserve">Rata-rata Nilai dalam Mata Pelajaran Kitab Granada </t>
  </si>
  <si>
    <t>Jl. Jenderal Sudirman No. 2 dan No. 4 Kel. Lamteumen Timur, Kec. Jaya Baru Kota Banda Aceh, Provinsi Aceh.</t>
  </si>
  <si>
    <t>Semester</t>
  </si>
  <si>
    <t>Hasil Tes setiap semester pada Mata pelajaran Kitab Granada</t>
  </si>
  <si>
    <t>E</t>
  </si>
  <si>
    <t>Ustadz Irham (08116822026)</t>
  </si>
  <si>
    <t xml:space="preserve">Nama </t>
  </si>
  <si>
    <t>Pendidikan Diniyah</t>
  </si>
  <si>
    <t>Bukan Wakaf</t>
  </si>
  <si>
    <t>BSI</t>
  </si>
  <si>
    <t>Kerjasama Pengelolaan</t>
  </si>
  <si>
    <t>Jenis Kelamin</t>
  </si>
  <si>
    <t>Tempat, Tanggal Lahir</t>
  </si>
  <si>
    <t>Alamat</t>
  </si>
  <si>
    <t>Nama Rumah Qur'an</t>
  </si>
  <si>
    <t>Pendidikan Terakhir</t>
  </si>
  <si>
    <t>E.1</t>
  </si>
  <si>
    <t xml:space="preserve">Status </t>
  </si>
  <si>
    <t>KELAS</t>
  </si>
  <si>
    <t>Rata-rata Nilai dalam Mata Pelajaran Kitab Al Iman</t>
  </si>
  <si>
    <t>Hasil Tes setiap semester pada Mata pelajaran Kitab Al Iman</t>
  </si>
  <si>
    <t>F</t>
  </si>
  <si>
    <t>Pendidikan Paket C</t>
  </si>
  <si>
    <t>F.1</t>
  </si>
  <si>
    <t>Rata-Rata Nilai PKBM Mata Pelajaran IPS</t>
  </si>
  <si>
    <t>Hasil Tes setiap semester pada Mata pelajaran IPS</t>
  </si>
  <si>
    <t>F.2</t>
  </si>
  <si>
    <t>Rata-Rata Nilai PKBM Mata Pelajaran Bahasa Inggris</t>
  </si>
  <si>
    <t>Hasil Tes setiap semester pada Mata pelajaran Bahasa Inggris</t>
  </si>
  <si>
    <t>F.3</t>
  </si>
  <si>
    <t>Rata-Rata Nilai PKBM Mata Pelajaran Bahasa Komputer</t>
  </si>
  <si>
    <t>Hasil Tes setiap semester pada Mata pelajaran Komputer</t>
  </si>
  <si>
    <t>G</t>
  </si>
  <si>
    <t>Pendidikan Entrepreneur</t>
  </si>
  <si>
    <t>G.1</t>
  </si>
  <si>
    <t>Rata-Rata Nilai Pendidikan Kewirausahaan (Kemampuan dan Pengetahuan Santri tentang Peternakan/Pertanian)</t>
  </si>
  <si>
    <t>Hasil Tes setiap semester pada Mata Kewirausahaan</t>
  </si>
  <si>
    <t>H.</t>
  </si>
  <si>
    <t>Lulusan</t>
  </si>
  <si>
    <t>G.2</t>
  </si>
  <si>
    <t>Presentase Santri yang telah menyelesaikan program Rumah Qur'an melanjutkan pendidikan tinggi atau Sanad</t>
  </si>
  <si>
    <t>Jumlah Santri yang telah menyelesaikan program Rumah Qur'an melanjutkan pendidikan tinggi atau Sanad</t>
  </si>
  <si>
    <t>Tahun Masuk</t>
  </si>
  <si>
    <t>BPJS kesehatan</t>
  </si>
  <si>
    <t>Santri yang melanjutkan pendidikan pada Perguruan Tinggi/Sanad  setelah 3 Tahun  (Akhir Program)</t>
  </si>
  <si>
    <t>G.3</t>
  </si>
  <si>
    <t>Presentase Santri yang telah menyelesaikan setoran hafalah 30 Juz program Rumah Qur'an</t>
  </si>
  <si>
    <t>Jumlah Santri yang telah menyelesaikan setoran hafalah 30 Juz program Rumah Qur'an</t>
  </si>
  <si>
    <t>Hasil Tes Hafalan Qur'an 30 Juz setelah 3 Tahun  (Akhir Program)</t>
  </si>
  <si>
    <t>Grade</t>
  </si>
  <si>
    <t>Faza Alaudin Bilal</t>
  </si>
  <si>
    <t>Laki-Laki</t>
  </si>
  <si>
    <t>Jakarta, 23 Januari 2006</t>
  </si>
  <si>
    <t>Jl. Usman Dehir 1, Blok Sukun RT 09 RW 01 No.35, Limo, Depok</t>
  </si>
  <si>
    <t>Rumah Qur'an Parung</t>
  </si>
  <si>
    <t xml:space="preserve">SMA </t>
  </si>
  <si>
    <t>Dhuafa</t>
  </si>
  <si>
    <t>Lulus SMA</t>
  </si>
  <si>
    <t>Ali Mumtaz</t>
  </si>
  <si>
    <t>Jakarta, 20 April 2009</t>
  </si>
  <si>
    <t>Jl Elang 5 No. 111 Rt 003 Rw 005 Kel. Jatisampurna Kec.Jatisampurna Kota Bekasi</t>
  </si>
  <si>
    <t xml:space="preserve">SMP </t>
  </si>
  <si>
    <t xml:space="preserve">Dhuafa </t>
  </si>
  <si>
    <t>Fatha Ibnu Fadhillah</t>
  </si>
  <si>
    <t>Jakarta, 2 Desember 2009</t>
  </si>
  <si>
    <t>Jl. Gading Raya Rt 01 Rw 10 Kel. Pisangon Timur Kec. Pulogadung Jakarta Timur</t>
  </si>
  <si>
    <t>Fatur Rahman Ibtisam</t>
  </si>
  <si>
    <t>Depok, 3 Agustus 2008</t>
  </si>
  <si>
    <t>Bumi Sawangan Indah Blok C3 No. 45 RT 02 RW 10</t>
  </si>
  <si>
    <t>Syamil Rafi Hajid</t>
  </si>
  <si>
    <t>Jakarta, 9 Februari 2009</t>
  </si>
  <si>
    <t>Jl.Wahir Khasim RT 06 RW 03 no.30 Limo</t>
  </si>
  <si>
    <t>Khairotus Sulaiman</t>
  </si>
  <si>
    <t xml:space="preserve">Abdullah Azzam Rabbani </t>
  </si>
  <si>
    <t>Jakarta, 5 Januari 2010</t>
  </si>
  <si>
    <t>Kp baru jln H soleh 1 RT 06 RW 03</t>
  </si>
  <si>
    <t>Tangerang, 13 Oktober 2010</t>
  </si>
  <si>
    <t>Jl. Mauk Rt 06 RW 02 Desa Tegal Kunir Lor Kec. Mauk Tangerang</t>
  </si>
  <si>
    <t>Rumah Qur'an Bogor</t>
  </si>
  <si>
    <t>SMP</t>
  </si>
  <si>
    <t>M. Khoirul Fikri</t>
  </si>
  <si>
    <t>Simpang Beringin, 29 Agustus 2010</t>
  </si>
  <si>
    <t xml:space="preserve">KUMU baru desa Rambah rt/RW 002/003 rambah hilir kabupaten Rokan hulu provinsi Riau </t>
  </si>
  <si>
    <t>Muhamad Asan</t>
  </si>
  <si>
    <t>Tangerang, 2 Juli 2010</t>
  </si>
  <si>
    <t>Kp Lontar ds lontar kec. Kemiri kab tangerang Banten</t>
  </si>
  <si>
    <t>Kemas M. Hafiz Umari</t>
  </si>
  <si>
    <t>Palembang, 19 Agustus 2009</t>
  </si>
  <si>
    <t>Jl. PDAM Tirta Musi, rt/rw. 05/06, Karang Jaya, Gandus, Kota Palembang, Sumsel</t>
  </si>
  <si>
    <t>Yatim</t>
  </si>
  <si>
    <t xml:space="preserve">Irwansyah </t>
  </si>
  <si>
    <t>Bogor, 24 Februari 2011</t>
  </si>
  <si>
    <t>0000806581877</t>
  </si>
  <si>
    <t xml:space="preserve">Jalan salak 7 rt04 rw05 Pondok benda, Pamulang, Tangerang Selatan </t>
  </si>
  <si>
    <t>Yatim, Dhuafa</t>
  </si>
  <si>
    <t>Muhamad Alfatir</t>
  </si>
  <si>
    <t>Bogor, 22 Juni 2011</t>
  </si>
  <si>
    <t>Widda Galih Wijaya</t>
  </si>
  <si>
    <t>Kp. Situ Bakti RT 01/ RW 01 Desa Pabuaran, Kemang, Kota bogor</t>
  </si>
  <si>
    <t>Tangerang, 13 Mei 2009</t>
  </si>
  <si>
    <t>Jl. Mauk Rt 04 RW 01 Desa Tegal Kunir Lor Kec. Mauk Tangerang</t>
  </si>
  <si>
    <t>Muhamad Khairul Rizky</t>
  </si>
  <si>
    <t>Tangerang, 29 November 2010</t>
  </si>
  <si>
    <t xml:space="preserve">KP LONTAR DESA LONTAR RT05 RW02 KEC KEMIRI, </t>
  </si>
  <si>
    <t>0002870760971</t>
  </si>
  <si>
    <t>Yasrif Alfasa</t>
  </si>
  <si>
    <t>Tangerang, 20 Agustus 2011</t>
  </si>
  <si>
    <t>KP.Kebonan ,RT:006 RW:002,DS.TegalKunir Lor,Kec.Mauk, Kab.Tangerang, Prov.Banten</t>
  </si>
  <si>
    <t>⁠Saktiawan Jordi</t>
  </si>
  <si>
    <t>Tangerang, 17 Oktober 2011</t>
  </si>
  <si>
    <t>JL.IR SUTAMI RT/RW. 001/001 KEL. MAUK TIMUR KEC. MAUK</t>
  </si>
  <si>
    <t xml:space="preserve">Syakir Abdul Hakim </t>
  </si>
  <si>
    <t>Rasya Alfarizi</t>
  </si>
  <si>
    <t>Depok, 18 Oktober 2008</t>
  </si>
  <si>
    <t>Jakarta, 18 April 2011</t>
  </si>
  <si>
    <t xml:space="preserve">Jl. Raya Muchtar No 21 Rt01/ Rw03 Gg. Poncol Sawangan Depok </t>
  </si>
  <si>
    <t>kp.kebonan ds.tegal kunir lor kec.mauk kab.tangerang prov.banten rt.006 rw.002</t>
  </si>
  <si>
    <t>Faris Ibadurrahman Arriziq</t>
  </si>
  <si>
    <t>Bandung Barat, 14 April 2009</t>
  </si>
  <si>
    <t>Graha Bukit Raya H3-23 Cilame Ngamprah KBB</t>
  </si>
  <si>
    <t>Imam budi samporna</t>
  </si>
  <si>
    <t>Afka Naro</t>
  </si>
  <si>
    <t>Sukabumi, 07 Oktober 2010</t>
  </si>
  <si>
    <t>Indonesia, Prov.Jawa Barat, Kota Sukabumi, Kec.Gunung Puyuh, Kel.Swiridari, jl.Bhayangkara, kp.Kuta Pasir, RW 10, RT 02</t>
  </si>
  <si>
    <t>Rumah Qur'an Cimahi</t>
  </si>
  <si>
    <t>Muhammad Ilham Maulana</t>
  </si>
  <si>
    <t>Bandung barat, 10 Juni 2009</t>
  </si>
  <si>
    <t>Kp Mekarsari RT 002/RW 014</t>
  </si>
  <si>
    <t>Azizul As'ad Humam</t>
  </si>
  <si>
    <t>Bandung Barat, 23 Juni 2009</t>
  </si>
  <si>
    <t xml:space="preserve">Kp. Nurussalam RT 03/02 Desa Sukamanah Kec. Rongga KBB
</t>
  </si>
  <si>
    <t>Muhammad Irsyad Ar Rasyid</t>
  </si>
  <si>
    <t>Sukabumi, 27 Juli 2009</t>
  </si>
  <si>
    <t xml:space="preserve">Jl Kayu Besar dalam RT 13/11 Kel. Cengkareng Kec. Cengkareng Jakarta Barat
</t>
  </si>
  <si>
    <t>Muhammad Fariz Fardiansyah</t>
  </si>
  <si>
    <t>Bandung Barat, 4 April 2010</t>
  </si>
  <si>
    <t>KP. NURUSSALAM II RT 03/02, Bandung Barat</t>
  </si>
  <si>
    <t>Samsul Ma'arif</t>
  </si>
  <si>
    <t>Bandung Barat, 3 September 2009</t>
  </si>
  <si>
    <t>Kp Bojong Menteng RT 02/06 Desa Cintaasih Kec Cipongkor Kab Bandung Barat</t>
  </si>
  <si>
    <t>Javier Hafiz</t>
  </si>
  <si>
    <t>Teluk Limau, 8 November 2008</t>
  </si>
  <si>
    <t>Ds Teluk Limau RT 01/01 Desa Teluklimau Kec Parittiga Kab Bangka Barat Prov Kepulauan Bangka Belitung</t>
  </si>
  <si>
    <t>Nazar Ihsani Azzakir</t>
  </si>
  <si>
    <t>Bandung Barat, 29 Juni 2009</t>
  </si>
  <si>
    <t>Kp Darussalam RT 03 RW 11 Desa Citalem Kec Cipongkor Kab Bandung Barat</t>
  </si>
  <si>
    <t>Muhammad Iqram</t>
  </si>
  <si>
    <t>Teluk Limau, 25 Oktober 2009</t>
  </si>
  <si>
    <t>Desa Teluk Limau RT 01 RW 01 Desa Teluk Limau Kec Parittiga Kab Bangka Barat Prov Kepulauan Bangka Belitung</t>
  </si>
  <si>
    <t>Muhammad Roy Daffa Hansyah</t>
  </si>
  <si>
    <t>Lampung, 7 Januari 2009</t>
  </si>
  <si>
    <t>Komplek Bukit Permai Cibubur Jakarta Timur</t>
  </si>
  <si>
    <t>Rumah Qur'an Semarang</t>
  </si>
  <si>
    <t>0000341497247</t>
  </si>
  <si>
    <t>Umar abdul azis</t>
  </si>
  <si>
    <t>Depok, 4 November 2011</t>
  </si>
  <si>
    <t>Kp sidamukti, Sukamaju, Cilodong, Depok</t>
  </si>
  <si>
    <t xml:space="preserve">Ahmad Abdurrahim </t>
  </si>
  <si>
    <t>Lampung, 29 November 2009</t>
  </si>
  <si>
    <t>Sember rejeki, Way Lunik, Abung Selatan, Kota bumi</t>
  </si>
  <si>
    <t>M. Taufiqur Rahman</t>
  </si>
  <si>
    <t>Indra Giri Hilir, 06 Juni 2010</t>
  </si>
  <si>
    <t>Ds. Pebenaan, Kec. Keritang, Kab. Indra Giri Hilir</t>
  </si>
  <si>
    <t>Rumah Qur'an Solo</t>
  </si>
  <si>
    <t>Muhammad Iqbal Hafizhur Rohim</t>
  </si>
  <si>
    <t>Ponorogo, 15 Mei 2008</t>
  </si>
  <si>
    <t>Ds. Grogol, Kec. Sawo, Kab. Ponorogo.</t>
  </si>
  <si>
    <t>Khoirul Dandi Andreas</t>
  </si>
  <si>
    <t>Jember, 01 Mei 2008</t>
  </si>
  <si>
    <t>Sono RT 002 RW 009 Bangunsari, Bandar, Pacitan</t>
  </si>
  <si>
    <t>Suyatno</t>
  </si>
  <si>
    <t>Irwan Maulana Riyan</t>
  </si>
  <si>
    <t>Ponorogo, 22 November 2009</t>
  </si>
  <si>
    <t>Ds. Kragan, Kec. Badegan, Kab. Ponorogo</t>
  </si>
  <si>
    <t>Muhammad Salahuddin Lazuardi</t>
  </si>
  <si>
    <t>Jombang, 31 Desember 2006</t>
  </si>
  <si>
    <t xml:space="preserve">Jl. Malabar Tengah III / 18 Perumnas Mojosongo Solo </t>
  </si>
  <si>
    <t xml:space="preserve">Yatim </t>
  </si>
  <si>
    <t>0002068165146</t>
  </si>
  <si>
    <t>Hasan Ali Fahrudin</t>
  </si>
  <si>
    <t>Ponorogo, 12 Oktober 2009</t>
  </si>
  <si>
    <t>Watubonang, Badegan, Ponorogo</t>
  </si>
  <si>
    <t>SD</t>
  </si>
  <si>
    <t>Sadikin</t>
  </si>
  <si>
    <t>8.81026E+11</t>
  </si>
  <si>
    <t>Yusuf Ali Dzulqarnain</t>
  </si>
  <si>
    <t>Klaten, 2 November 2009</t>
  </si>
  <si>
    <t xml:space="preserve">Krosakan, Rt/Re 002/001, Tulas </t>
  </si>
  <si>
    <t>Juli Febrian</t>
  </si>
  <si>
    <t>Tangerang, 1 Februari 2010</t>
  </si>
  <si>
    <t>Kp. Kebonan RT. 006/002 Desa Tegal Kunir Lor Kecamatan Mauk Kab. Tangerang Prov. Banten</t>
  </si>
  <si>
    <t>Frengky Firmanyah</t>
  </si>
  <si>
    <t>Wonogiri, 4 Juni 2010</t>
  </si>
  <si>
    <t>Pohnunggal RT 03/05 Gambir Anom Kismantoro Wonogiri</t>
  </si>
  <si>
    <t>0000567086962</t>
  </si>
  <si>
    <t>Ibu Minah</t>
  </si>
  <si>
    <t>Zakki Yofa Nur Syamsudin</t>
  </si>
  <si>
    <t>Ponorogo, 23 Juli 2009</t>
  </si>
  <si>
    <t>Suyoso</t>
  </si>
  <si>
    <t>Muhammad Rafiza Catur Lanang Pamungkas</t>
  </si>
  <si>
    <t>Wonogiri, 23 Juli 2010</t>
  </si>
  <si>
    <t>Kembangan RT 1 RW 4 Gesing, Kismantoro, Wonogiri</t>
  </si>
  <si>
    <t>0002496332766</t>
  </si>
  <si>
    <t>Wahyu</t>
  </si>
  <si>
    <t>Azam Masduqi</t>
  </si>
  <si>
    <t>Surakarta, 1 Juli 2011</t>
  </si>
  <si>
    <t>Mojo rt 06/03, Mojo, Pasar Kliwon, Surakarta</t>
  </si>
  <si>
    <t>Ipdi Miftahudin</t>
  </si>
  <si>
    <t>Tangerang, 2 Agustus 2011</t>
  </si>
  <si>
    <t>KP.KENDAL RT/RW.006/003 KEL.PATRAMANGGALA KEC.KEMIRI-BANTEN</t>
  </si>
  <si>
    <t>Muhammad Aqso Al Badii Gusnadi</t>
  </si>
  <si>
    <t>Jakarta, 10 Desember 2008</t>
  </si>
  <si>
    <t xml:space="preserve">Jl Mawar Merah II No.58 RT.08  RW.01, Pondok Kopi, Duren Sawit, Jakarta Timur </t>
  </si>
  <si>
    <t>Anggara Rahenal Ibrahim</t>
  </si>
  <si>
    <t>Daniswara Putra Sidarta</t>
  </si>
  <si>
    <t>Zulfa Salim Hidayat</t>
  </si>
  <si>
    <t>Boyolali, 19 Juli 2011</t>
  </si>
  <si>
    <t>SADON,RT 001/RW 006, TETER, SIMO, BOYOLALI</t>
  </si>
  <si>
    <t>Atmim Lana Nurona</t>
  </si>
  <si>
    <t>Perempuan</t>
  </si>
  <si>
    <t>Ponorogo, 26 September 2009</t>
  </si>
  <si>
    <t>dsn. Jati Sari ds. Prajegan Rt 03 Rw 02 Kec. Sukorejo Kab. Ponorogo Prov. Jawa Timur</t>
  </si>
  <si>
    <t>Rumah Qur'an Magetan</t>
  </si>
  <si>
    <t>Rysky Rahayu Saputri</t>
  </si>
  <si>
    <t>Ponorogo, 4 Juli 2008</t>
  </si>
  <si>
    <t>Sawahan, Desa Pulosari, Kec. Jambon, Kab.Ponorogo, Jawa Timur</t>
  </si>
  <si>
    <t>Nurul Mar'atu Sholikah</t>
  </si>
  <si>
    <t>Ponorogo, 10 februari 2009</t>
  </si>
  <si>
    <t>Pohsawit, Desa Karangan, Kec.Badegan, Kab.Ponorogo, Jawa Timur</t>
  </si>
  <si>
    <t>Putri Azzahra</t>
  </si>
  <si>
    <t>Ponorogo, 5 Juni 2008</t>
  </si>
  <si>
    <t>Tunggur, Desa Karangan, Kec.Badegan, Kab.Ponorogo, Jawa Timur</t>
  </si>
  <si>
    <t>Wildanum Safitri</t>
  </si>
  <si>
    <t>Oku timur, 11 Oktober 2008</t>
  </si>
  <si>
    <t>Desa Kembangan, Kec.Sukomor, Kab. Magetan, Jawa Timur</t>
  </si>
  <si>
    <t>Hanania Kamalia Mahfudzoh</t>
  </si>
  <si>
    <t>Magetan, 9 september 2010</t>
  </si>
  <si>
    <t>dsn Daton rt 5 rw 3 des dukuh kab magetan</t>
  </si>
  <si>
    <t>0002023914778</t>
  </si>
  <si>
    <t>Saskia Sindi Safitri</t>
  </si>
  <si>
    <t>ponorogo, 12 oktober 2009</t>
  </si>
  <si>
    <t>Dsn pohsawit rt 1 rw 1 des karangan kab ponorogo</t>
  </si>
  <si>
    <t>0002731686895</t>
  </si>
  <si>
    <t>Fatimah Az-zahra shiva</t>
  </si>
  <si>
    <t>Sumatera Selatan, 19 Oktober 2010</t>
  </si>
  <si>
    <t>Al Vira Putri Anggraini</t>
  </si>
  <si>
    <t>Madiun, 10 Juli 2010</t>
  </si>
  <si>
    <t>Nurul Aulia Zakyya</t>
  </si>
  <si>
    <t>Ponorogo, 23 September 2010</t>
  </si>
  <si>
    <t>Qnanti nazwa Aurelya</t>
  </si>
  <si>
    <t>Ponorogo, 17 Agustus 2011</t>
  </si>
  <si>
    <t>Carissa Maulidia</t>
  </si>
  <si>
    <t>Pacitan, 5 Februari 2012</t>
  </si>
  <si>
    <t>Muhammad Daffa Alhasby</t>
  </si>
  <si>
    <t>Medan, 18 September 2009</t>
  </si>
  <si>
    <t>Jln. Marelan V pasar 2 barat Rengas pulau Medan Marelan</t>
  </si>
  <si>
    <t>Rumah Quran Aceh</t>
  </si>
  <si>
    <t>MAS Darul Aman</t>
  </si>
  <si>
    <t>Rafi Ahmad Kaushar</t>
  </si>
  <si>
    <t>Samadua, Aceh selatan, 14 Juli 2010</t>
  </si>
  <si>
    <t>Samadua,Aceh selatan</t>
  </si>
  <si>
    <t>MAS darul Aman</t>
  </si>
  <si>
    <t>Kota Fajar, 14 November 2004</t>
  </si>
  <si>
    <t>Aceh selatan</t>
  </si>
  <si>
    <t>SMA</t>
  </si>
  <si>
    <t>lulus SMA</t>
  </si>
  <si>
    <t>Hizbullah</t>
  </si>
  <si>
    <t>Lhoksukon, 14 April 2003</t>
  </si>
  <si>
    <t xml:space="preserve">Dyson cotbiek,Gampong bintanghu, kecamatan Lhoksukon, kabupaten Aceh Utara </t>
  </si>
  <si>
    <t>Akhdan Arif Athaya</t>
  </si>
  <si>
    <t>Desa Gadang, 5 Maret 2011</t>
  </si>
  <si>
    <t>Desa Gadang, Kecamatan Samadua, Kabupaten Aceh Selatan, Provinsi Aceh</t>
  </si>
  <si>
    <t>Al Farras</t>
  </si>
  <si>
    <t>Bireuen, 17 Agustus 2010</t>
  </si>
  <si>
    <t>Desa Seuneubok Aceh, Peusangan, Bireuen</t>
  </si>
  <si>
    <t xml:space="preserve">Muhammad Fadhel </t>
  </si>
  <si>
    <t>Aceh Besar, 28 Maret 2011</t>
  </si>
  <si>
    <t>Jln. Banda Aceh- Medan km 26,5 Seuot Baroh Indrapuri</t>
  </si>
  <si>
    <t>Muhammad Fawwazul Faqih Dinul Haq</t>
  </si>
  <si>
    <t>Aceh Besar, 31 Maret 2011</t>
  </si>
  <si>
    <t>Perumahan Care No.121, Desa Teureubeh, Kota Jantho, Aceh Besar</t>
  </si>
  <si>
    <t>Adil Shauqi</t>
  </si>
  <si>
    <t>Aceh Besar, 2 November 2010</t>
  </si>
  <si>
    <t>Lam ara eungkit, Kuta Malaka, Jantho</t>
  </si>
  <si>
    <t>Syawir Riza</t>
  </si>
  <si>
    <t>Banda Aceh, 26 Oktober 2010</t>
  </si>
  <si>
    <t>GAMPOENG BAET BAITUSSALAM, BAET, BAITUSSALAM, BAET BAITUSSALAM ACEH BESAR</t>
  </si>
  <si>
    <t>Arif Afandi</t>
  </si>
  <si>
    <t>Aceh Besar, 25 Mei 2010</t>
  </si>
  <si>
    <t>Gampong Jruek Balee kec Indrapuri Kab, Aceh Besar</t>
  </si>
  <si>
    <t>M. Aqil</t>
  </si>
  <si>
    <t>Aceh Besar, 6 Oktober 2010</t>
  </si>
  <si>
    <t>Seuot baroh, Indrapuri, Aceh besar</t>
  </si>
  <si>
    <t>Arya Al Farisi</t>
  </si>
  <si>
    <t>Aceh Besar, 29 September 2010</t>
  </si>
  <si>
    <t>gampong piyeung manee kec, montasik kab, aceh besar prov, aceh</t>
  </si>
  <si>
    <t>Ilham Syahputra</t>
  </si>
  <si>
    <t>Aceh Besar, 26 Oktober 2011</t>
  </si>
  <si>
    <t>Dusun Batee Tamon atong, Montasik, Aceh Besar</t>
  </si>
  <si>
    <t>Hubballillah</t>
  </si>
  <si>
    <t>Aceh Besar, 25 Desember 2010</t>
  </si>
  <si>
    <t>LR.MON BATEE DESA LIMO BLANG KEC, INDRAPURI KAB ACEH BESAR PROV, ACEH</t>
  </si>
  <si>
    <t>Haris Alfarisi</t>
  </si>
  <si>
    <t>Aceh Utara, 13 Februari 2011</t>
  </si>
  <si>
    <t xml:space="preserve">Dusun Balee Gajah, Gampong Seumirah, Nisam Antara, Aceh Utara </t>
  </si>
  <si>
    <t>Zulfan Moulana</t>
  </si>
  <si>
    <t>Nama Santri</t>
  </si>
  <si>
    <t>DATA SISWA RUMAH QURAN BSI, PKBM INSAN KAMILA</t>
  </si>
  <si>
    <t>nomor pokok sekolah nasional (NPSN) PKBM insan kamila</t>
  </si>
  <si>
    <t>BIREUEN, 4 Mei 2011</t>
  </si>
  <si>
    <t>Rumah Tahfiz</t>
  </si>
  <si>
    <t>Tes Bacaan</t>
  </si>
  <si>
    <t>DESA PANTANG COT BALUI, ULIM, PIDIE JAYA</t>
  </si>
  <si>
    <t>Nilai</t>
  </si>
  <si>
    <t>Deskripsi</t>
  </si>
  <si>
    <t>Total</t>
  </si>
  <si>
    <t>Penilaian</t>
  </si>
  <si>
    <t>Tes Hafalan</t>
  </si>
  <si>
    <t>NPSN = P9948005</t>
  </si>
  <si>
    <t>Idham Halik</t>
  </si>
  <si>
    <t>NISN</t>
  </si>
  <si>
    <t>Ijazah </t>
  </si>
  <si>
    <t>Kartu Keluarga </t>
  </si>
  <si>
    <t>Foto Siswa</t>
  </si>
  <si>
    <t>KTP ortu</t>
  </si>
  <si>
    <t>Banda Aceh, 5 Februari 2011</t>
  </si>
  <si>
    <t>Alamat Weh tenang uken dusun Weh tenang uken.kec permata. Kabupaten bener meriah. Aceh</t>
  </si>
  <si>
    <r>
      <rPr>
        <u/>
        <sz val="12"/>
        <color rgb="FF1155CC"/>
        <rFont val="Calibri, sans-serif"/>
      </rPr>
      <t>https://drive.google.com/file/d/1cuDEcAZj6jfn346KSoWnictogz5z18PV/view?usp=sharing</t>
    </r>
  </si>
  <si>
    <r>
      <rPr>
        <u/>
        <sz val="12"/>
        <color rgb="FF1155CC"/>
        <rFont val="Calibri, sans-serif"/>
      </rPr>
      <t>https://drive.google.com/open?id=1yqG7Juu42Aqw-GAw_Bm3tdgEdgRV1H-n</t>
    </r>
  </si>
  <si>
    <r>
      <rPr>
        <u/>
        <sz val="12"/>
        <color rgb="FF1155CC"/>
        <rFont val="Calibri, sans-serif"/>
      </rPr>
      <t>https://drive.google.com/open?id=1Bb1kMhrghEcmsd2EwEIQWn5n97K55l5k</t>
    </r>
  </si>
  <si>
    <r>
      <rPr>
        <u/>
        <sz val="12"/>
        <color rgb="FF1155CC"/>
        <rFont val="Calibri, sans-serif"/>
      </rPr>
      <t>https://drive.google.com/file/d/1rwBgOJwviSpwLGmGH_5GHISyJOaqRVRa/view?usp=sharing</t>
    </r>
  </si>
  <si>
    <r>
      <rPr>
        <u/>
        <sz val="12"/>
        <color rgb="FF1155CC"/>
        <rFont val="Calibri, sans-serif"/>
      </rPr>
      <t>https://drive.google.com/file/d/1-babYv4aQrHhTldTpsCQ28YaU-AwQqpT/view?usp=sharing</t>
    </r>
  </si>
  <si>
    <r>
      <rPr>
        <u/>
        <sz val="12"/>
        <color rgb="FF1155CC"/>
        <rFont val="Calibri, sans-serif"/>
      </rPr>
      <t>https://drive.google.com/open?id=1DCR3wZUntmj9OB4YUHRjtg8h_j6Jb0o7</t>
    </r>
  </si>
  <si>
    <r>
      <rPr>
        <u/>
        <sz val="12"/>
        <color rgb="FF1155CC"/>
        <rFont val="Calibri, sans-serif"/>
      </rPr>
      <t>https://drive.google.com/open?id=1qlUOav3XAjOZBy1dWI6UxBzo-AZ86obJ</t>
    </r>
  </si>
  <si>
    <r>
      <rPr>
        <u/>
        <sz val="12"/>
        <color rgb="FF1155CC"/>
        <rFont val="Calibri, sans-serif"/>
      </rPr>
      <t>https://drive.google.com/file/d/1YLxYu3IlVuvUUZrSUSe1nOj0wRsAKE3k/view?usp=sharing</t>
    </r>
  </si>
  <si>
    <r>
      <rPr>
        <u/>
        <sz val="12"/>
        <color rgb="FF1155CC"/>
        <rFont val="Calibri, sans-serif"/>
      </rPr>
      <t>https://drive.google.com/file/d/1IbvEla7fQf2Cajlp9pIe2BHbbd8R9jPT/view?usp=sharing</t>
    </r>
  </si>
  <si>
    <r>
      <rPr>
        <u/>
        <sz val="12"/>
        <color rgb="FF1155CC"/>
        <rFont val="Calibri, sans-serif"/>
      </rPr>
      <t>https://drive.google.com/open?id=1KAhS-bk2zrzwCNf6ovs7HDd3VMAFcTod</t>
    </r>
  </si>
  <si>
    <r>
      <rPr>
        <u/>
        <sz val="12"/>
        <color rgb="FF1155CC"/>
        <rFont val="Calibri, sans-serif"/>
      </rPr>
      <t>https://drive.google.com/open?id=1MdA49-n65BcYJaX1liga1NY62wghLUpt</t>
    </r>
  </si>
  <si>
    <r>
      <rPr>
        <u/>
        <sz val="12"/>
        <color rgb="FF1155CC"/>
        <rFont val="Calibri, sans-serif"/>
      </rPr>
      <t>https://drive.google.com/file/d/1T-xPXYoJ_B3ATymZjEmTzpk3t1lzJBAF/view?usp=sharing</t>
    </r>
  </si>
  <si>
    <r>
      <rPr>
        <u/>
        <sz val="12"/>
        <color rgb="FF1155CC"/>
        <rFont val="Calibri, sans-serif"/>
      </rPr>
      <t>https://drive.google.com/file/d/1lFUZKmGWS25BZZRE1QMJIDmVwK_98MO-/view?usp=sharing</t>
    </r>
  </si>
  <si>
    <r>
      <rPr>
        <u/>
        <sz val="12"/>
        <color rgb="FF1155CC"/>
        <rFont val="Calibri, sans-serif"/>
      </rPr>
      <t>https://drive.google.com/open?id=1ZrMatiZMXuBCS6KyG17D1KGmsqJ7W_cE</t>
    </r>
  </si>
  <si>
    <r>
      <rPr>
        <u/>
        <sz val="12"/>
        <color rgb="FF1155CC"/>
        <rFont val="Calibri, sans-serif"/>
      </rPr>
      <t>https://drive.google.com/open?id=1_wN9eeTmgVDCUJYaGCeo6ryAnUOC8xbT</t>
    </r>
  </si>
  <si>
    <r>
      <rPr>
        <u/>
        <sz val="12"/>
        <color rgb="FF1155CC"/>
        <rFont val="Calibri, sans-serif"/>
      </rPr>
      <t>https://drive.google.com/file/d/1nPUz2ZGymISdqxqePqGhjFdTve5lVAoq/view?usp=sharing</t>
    </r>
  </si>
  <si>
    <r>
      <rPr>
        <u/>
        <sz val="12"/>
        <color rgb="FF1155CC"/>
        <rFont val="Calibri, sans-serif"/>
      </rPr>
      <t>https://drive.google.com/file/d/1Tt3wceRuR1V_Kq2EXBkYp5k2NMNs4xwv/view?usp=sharing</t>
    </r>
  </si>
  <si>
    <r>
      <rPr>
        <u/>
        <sz val="12"/>
        <color rgb="FF1155CC"/>
        <rFont val="Calibri, sans-serif"/>
      </rPr>
      <t>https://drive.google.com/open?id=1_lXStIuwubXFYpFSkg8ChgVMAtxnbAmj</t>
    </r>
  </si>
  <si>
    <r>
      <rPr>
        <u/>
        <sz val="12"/>
        <color rgb="FF1155CC"/>
        <rFont val="Calibri, sans-serif"/>
      </rPr>
      <t>https://drive.google.com/open?id=1wqE4XpNVsOmwTBNbEbFVi0U3yJCAjMta</t>
    </r>
  </si>
  <si>
    <r>
      <rPr>
        <u/>
        <sz val="12"/>
        <color rgb="FF1155CC"/>
        <rFont val="Calibri, sans-serif"/>
      </rPr>
      <t>https://drive.google.com/file/d/1uyRMMTA3zWdqISruwoUHcMQz_G_3VGeW/view?usp=sharing</t>
    </r>
  </si>
  <si>
    <r>
      <rPr>
        <u/>
        <sz val="12"/>
        <color rgb="FF1155CC"/>
        <rFont val="Calibri, sans-serif"/>
      </rPr>
      <t>https://drive.google.com/file/d/16g3vEwzAZRO1Aq_AkdTHxIvEAT3iJnJa/view?usp=sharing</t>
    </r>
  </si>
  <si>
    <r>
      <rPr>
        <u/>
        <sz val="12"/>
        <color rgb="FF1155CC"/>
        <rFont val="Calibri, sans-serif"/>
      </rPr>
      <t>https://drive.google.com/open?id=1xAf5nyzBBpURFDy0012xn7WkkgV9Q8en</t>
    </r>
  </si>
  <si>
    <r>
      <rPr>
        <u/>
        <sz val="12"/>
        <color rgb="FF1155CC"/>
        <rFont val="Calibri, sans-serif"/>
      </rPr>
      <t>https://drive.google.com/open?id=1w1wDcLcKszfdwvO-hSbIlGJWGICA1Z0M</t>
    </r>
  </si>
  <si>
    <r>
      <rPr>
        <u/>
        <sz val="12"/>
        <color rgb="FF1155CC"/>
        <rFont val="Calibri, sans-serif"/>
      </rPr>
      <t>https://drive.google.com/file/d/1eyQ3t5xqeMu8zyrDyTglzwZkSehgVv4u/view?usp=sharing</t>
    </r>
  </si>
  <si>
    <r>
      <rPr>
        <u/>
        <sz val="12"/>
        <color rgb="FF1155CC"/>
        <rFont val="Calibri, sans-serif"/>
      </rPr>
      <t>https://drive.google.com/file/d/1BRrvxkXkDpNxV8kp9JvZkTUAmqttIGw1/view?usp=sharing</t>
    </r>
  </si>
  <si>
    <r>
      <rPr>
        <u/>
        <sz val="12"/>
        <color rgb="FF1155CC"/>
        <rFont val="Calibri, sans-serif"/>
      </rPr>
      <t>https://drive.google.com/open?id=1CXm5ClccKVqDrPgnOyUipH067Sr91j39</t>
    </r>
  </si>
  <si>
    <r>
      <rPr>
        <u/>
        <sz val="12"/>
        <color rgb="FF1155CC"/>
        <rFont val="Calibri, sans-serif"/>
      </rPr>
      <t>https://drive.google.com/open?id=1m7szcczyAwnjp9gIylcVm4ywLFrVz0o4</t>
    </r>
  </si>
  <si>
    <r>
      <rPr>
        <u/>
        <sz val="12"/>
        <color rgb="FF1155CC"/>
        <rFont val="Calibri, sans-serif"/>
      </rPr>
      <t>https://drive.google.com/file/d/12thznJrH0NkwId3rNV2hItNC2_eS_Lo-/view?usp=sharing</t>
    </r>
  </si>
  <si>
    <r>
      <rPr>
        <u/>
        <sz val="12"/>
        <color rgb="FF1155CC"/>
        <rFont val="Calibri, sans-serif"/>
      </rPr>
      <t>https://drive.google.com/open?id=15mbMj2Fa5HhqaG0crX9leTqNXBoChXPC</t>
    </r>
  </si>
  <si>
    <r>
      <rPr>
        <u/>
        <sz val="12"/>
        <color rgb="FF1155CC"/>
        <rFont val="Calibri, sans-serif"/>
      </rPr>
      <t>https://drive.google.com/open?id=1wFtI-w09xc6XshMuC-pR3ZBMJG9KtgDc</t>
    </r>
  </si>
  <si>
    <r>
      <rPr>
        <u/>
        <sz val="12"/>
        <color rgb="FF1155CC"/>
        <rFont val="Calibri, sans-serif"/>
      </rPr>
      <t>https://drive.google.com/open?id=1TzHpdP-rk9kJUVXNmF0bO_qYLhBxM-K8</t>
    </r>
  </si>
  <si>
    <r>
      <rPr>
        <u/>
        <sz val="12"/>
        <color rgb="FF1155CC"/>
        <rFont val="Calibri, sans-serif"/>
      </rPr>
      <t>https://drive.google.com/file/d/1XpTVju32e-zE3A_ZRP6Cc1RJiVxgbuDa/view?usp=sharing</t>
    </r>
  </si>
  <si>
    <r>
      <rPr>
        <u/>
        <sz val="12"/>
        <color rgb="FF1155CC"/>
        <rFont val="Calibri, sans-serif"/>
      </rPr>
      <t>https://drive.google.com/open?id=1D01PHuxexT1v50-0BUFijN_zCKRNt9Hg</t>
    </r>
  </si>
  <si>
    <r>
      <rPr>
        <u/>
        <sz val="12"/>
        <color rgb="FF1155CC"/>
        <rFont val="Calibri, sans-serif"/>
      </rPr>
      <t>https://drive.google.com/open?id=1YiAP0Zl3XP4U_63dGP5rCy_hUNjAOUdQ</t>
    </r>
  </si>
  <si>
    <r>
      <rPr>
        <u/>
        <sz val="12"/>
        <color rgb="FF1155CC"/>
        <rFont val="Calibri, sans-serif"/>
      </rPr>
      <t>https://drive.google.com/open?id=1AQlza1INl6YbwY7s6otVitLdkljAx2p2</t>
    </r>
  </si>
  <si>
    <r>
      <rPr>
        <u/>
        <sz val="12"/>
        <color rgb="FF1155CC"/>
        <rFont val="Calibri, sans-serif"/>
      </rPr>
      <t>https://drive.google.com/file/d/1cCRrgj-v9KgHkvxQfLNxOnWdLnDATwRL/view?usp=sharing</t>
    </r>
  </si>
  <si>
    <r>
      <rPr>
        <u/>
        <sz val="12"/>
        <color rgb="FF1155CC"/>
        <rFont val="Calibri, sans-serif"/>
      </rPr>
      <t>https://drive.google.com/open?id=1Z3Wdeb3f1dt34nBiqchqHdwrHYj6DTV0</t>
    </r>
  </si>
  <si>
    <r>
      <rPr>
        <u/>
        <sz val="12"/>
        <color rgb="FF1155CC"/>
        <rFont val="Calibri, sans-serif"/>
      </rPr>
      <t>https://drive.google.com/open?id=1PcrQ7iE9NbTbeuLTjDSDWzTgOuCYtp8x</t>
    </r>
  </si>
  <si>
    <r>
      <rPr>
        <u/>
        <sz val="12"/>
        <color rgb="FF1155CC"/>
        <rFont val="Calibri, sans-serif"/>
      </rPr>
      <t>https://drive.google.com/open?id=1L5ousJA2dkRxOooSV4-mMft19aPAM99z</t>
    </r>
  </si>
  <si>
    <r>
      <rPr>
        <u/>
        <sz val="12"/>
        <color rgb="FF1155CC"/>
        <rFont val="Calibri, sans-serif"/>
      </rPr>
      <t>https://drive.google.com/file/d/1LJ_LzKCnrhoCeHcdaXsWGL1OiEkmyGVe/view?usp=sharing</t>
    </r>
  </si>
  <si>
    <t>RUMAH QURAN</t>
  </si>
  <si>
    <t>TAHUN MASUK</t>
  </si>
  <si>
    <t>TARGET HAFALAN PER SEMESTER</t>
  </si>
  <si>
    <t>https://drive.google.com/file/d/1Tc7lTf4ugvOaLStnv9IFqHnAFO3qsYVA/view?usp=sharing</t>
  </si>
  <si>
    <t>Hafalan terkini (halaman)</t>
  </si>
  <si>
    <t>Target sesuai semester (halaman)</t>
  </si>
  <si>
    <t>Gap capaian (halaman)</t>
  </si>
  <si>
    <t>Rata-rata gap (halaman)</t>
  </si>
  <si>
    <t>Rata-rata gap (juz)</t>
  </si>
  <si>
    <t>https://drive.google.com/open?id=1_CsSQ590FWvwupvMK0uUcYq5pzOTsT8b</t>
  </si>
  <si>
    <t>30-26</t>
  </si>
  <si>
    <t>11-15</t>
  </si>
  <si>
    <t>16-20</t>
  </si>
  <si>
    <t>21-25</t>
  </si>
  <si>
    <t>https://drive.google.com/open?id=1FakT1pl9hNm0mFuV0gCVWoZ2HFvsdC6M</t>
  </si>
  <si>
    <t>Atmimlana Nurona</t>
  </si>
  <si>
    <t>https://drive.google.com/open?id=1X9KhXwA7iL9fWyHqXD0XXctj9GZzWdYS</t>
  </si>
  <si>
    <t>0098130735</t>
  </si>
  <si>
    <t>Tercapai</t>
  </si>
  <si>
    <t>Tidak</t>
  </si>
  <si>
    <t>https://drive.google.com/open?id=1-B9IToRwluAYPGQxkATJXkfOKSde48L7</t>
  </si>
  <si>
    <t>https://drive.google.com/open?id=10QbNULesOMfM6_hpCEB5CXQbhUx_5wcj</t>
  </si>
  <si>
    <t>https://drive.google.com/open?id=1oevE5dmRYZOznVXTZIs3uTH3ZVSZxDCh</t>
  </si>
  <si>
    <t>https://drive.google.com/open?id=1-TSqo9FxzGcSItmyi10y47arGh8di8Xp</t>
  </si>
  <si>
    <t>Muhammad Roydaffa</t>
  </si>
  <si>
    <t>0104494792</t>
  </si>
  <si>
    <t>https://drive.google.com/open?id=1lcb2gC5yC1WetcekuLFQ4YZAiWR_7X8e</t>
  </si>
  <si>
    <t>Hanania Kamalia M.</t>
  </si>
  <si>
    <t>https://drive.google.com/open?id=1HL_IFUbJ-YoWGSskQWHVrcBSfIYR43Au</t>
  </si>
  <si>
    <t>Muhammad Iqbal Hafizur Rohim</t>
  </si>
  <si>
    <t>https://drive.google.com/open?id=1I5chhTmdZoOE4pu2s2XYcc3-cwEjXK4t</t>
  </si>
  <si>
    <t>https://drive.google.com/open?id=1JRYqikPgOCbVnqIPCLOZZ0IOSNDb-8hr</t>
  </si>
  <si>
    <t>3097076308</t>
  </si>
  <si>
    <t>https://drive.google.com/file/d/1poBVDLQ9cY6Yos-aqp5FgKFXizQg0y4o/view?usp=sharing</t>
  </si>
  <si>
    <t>Samsul Ma’arif</t>
  </si>
  <si>
    <t>https://drive.google.com/open?id=1vtdVhN7cvmfcaObXT2GWkN9jtoqNvrag</t>
  </si>
  <si>
    <t>M Ilham Maulana</t>
  </si>
  <si>
    <t>https://drive.google.com/open?id=1jCe1J3MTzEHk0MXzmB2ekiu9AfoIKd9q</t>
  </si>
  <si>
    <t>https://drive.google.com/open?id=1V3sKcktDneDrSSQrBiBi0cvcQpvo0ZXS</t>
  </si>
  <si>
    <t xml:space="preserve">Tegar Bayu Aliyuddin </t>
  </si>
  <si>
    <t>3092523489</t>
  </si>
  <si>
    <t>https://drive.google.com/file/d/1Ru7ny5PrdXB7D3EiOiBnN5XSLSuPTUhK/view?usp=sharing</t>
  </si>
  <si>
    <t>https://drive.google.com/open?id=1DIjoC-BtEJoZnaVfa-mSQO-xlI5dj11o</t>
  </si>
  <si>
    <t>https://drive.google.com/open?id=1yxq2zkUWF6Z--qOou6bGMJbMHHBlZ0ds</t>
  </si>
  <si>
    <t>tercapai</t>
  </si>
  <si>
    <t>https://drive.google.com/open?id=1r0T3FTU_-auHxB0m0a3xulGJeCHSZXGU</t>
  </si>
  <si>
    <t>tidak</t>
  </si>
  <si>
    <t>`0094745530</t>
  </si>
  <si>
    <t>https://drive.google.com/open?id=1g1we5ua7P9Rz0H04NZ5R1oGjDYswwcPP</t>
  </si>
  <si>
    <t>https://drive.google.com/open?id=1R6HIAMJcygUcjaZODQX8y6li6sB3tIH1</t>
  </si>
  <si>
    <t>https://drive.google.com/open?id=1JxxUKNC6-8-7tl-B94IVp0Eac3RdaDXa</t>
  </si>
  <si>
    <t>https://drive.google.com/open?id=1xNrW3ZWk7dAVO9YOy4vjbmsSNN7cIJtL</t>
  </si>
  <si>
    <t>`0099947893</t>
  </si>
  <si>
    <t>https://drive.google.com/open?id=1NaVQtts87gekKYNypxq-G_A-y_Vr2JBy</t>
  </si>
  <si>
    <t>https://drive.google.com/open?id=1b6QWXPsJRUey4om2L6EfO-b3b_VUPIZ2</t>
  </si>
  <si>
    <t>https://drive.google.com/file/d/1EbnqViQE8CFpidUnAmmy5Ah7cFVoKZcg/view?usp=sharing</t>
  </si>
  <si>
    <t>https://drive.google.com/file/d/1BzZF_uHQMnl_YwUY19eC1Of-XhPhXuU2/view?usp=sharing</t>
  </si>
  <si>
    <t>`0088608540</t>
  </si>
  <si>
    <t>https://drive.google.com/open?id=1XS6OQrIRxpqABzqwj2bG6DIHfyO1Hilr</t>
  </si>
  <si>
    <t>https://drive.google.com/open?id=1oUvWtCSNCDEJNiBD8pOQ049rR3XXku6V</t>
  </si>
  <si>
    <t>https://drive.google.com/open?id=1T3fhqelH1mDbPevqL3Qdh_jv1QAIAWFf</t>
  </si>
  <si>
    <t>https://drive.google.com/open?id=11dCv4USp4e6Wq3h1lkNlgKXO_Fi35SRD</t>
  </si>
  <si>
    <t>`0094173672</t>
  </si>
  <si>
    <t>https://drive.google.com/open?id=1I3dqC3INpoXYl6SqHPt4Waa0P5l_xw6i</t>
  </si>
  <si>
    <t>https://drive.google.com/open?id=1qIggynDYoaFZQEz_AWVpI_LwwC4xT5FV</t>
  </si>
  <si>
    <t>https://drive.google.com/open?id=1__MPgtOsPhGuw-r393gYmakPviiUDkN9</t>
  </si>
  <si>
    <t>https://drive.google.com/open?id=1P8rOuGmK3Mg8u94kh4Ts10dhhdIPu7wv</t>
  </si>
  <si>
    <t>`3103272617</t>
  </si>
  <si>
    <t>https://drive.google.com/open?id=1OmHcHe5nR9jUNnqmf-47XslxA6vdTyPT</t>
  </si>
  <si>
    <t>https://drive.google.com/open?id=1gtTZfZSO_l4ZLrBpVvccidxTRTekaBxj</t>
  </si>
  <si>
    <t>https://drive.google.com/open?id=1kW_CbbsfXs7OZv6Fugu1ktmacC2WzNwR</t>
  </si>
  <si>
    <t>https://drive.google.com/open?id=1HPAGRSYJCDoe4YUGPcwYHbdLkAvaklZ2</t>
  </si>
  <si>
    <t>`0098050780</t>
  </si>
  <si>
    <t>https://drive.google.com/open?id=15PZC6VTJ-c79bx-91nm6VFkgZK0p7Nqu</t>
  </si>
  <si>
    <t>30-28</t>
  </si>
  <si>
    <t>27-26, 1</t>
  </si>
  <si>
    <t>https://drive.google.com/open?id=1tcUEK7fyLxGj4ph_T2vLl607qINjffXU</t>
  </si>
  <si>
    <t>https://drive.google.com/open?id=1ji8slEBmRAfjUulI9y-6298g1XN5pRMG</t>
  </si>
  <si>
    <t>https://drive.google.com/open?id=1CRO_q7vgxlZm7GuVQsC0Px5tK7b_bHnX</t>
  </si>
  <si>
    <t>Wisnu Hafidz Ibnu Yakub</t>
  </si>
  <si>
    <t>`3091358953</t>
  </si>
  <si>
    <t>https://drive.google.com/file/d/1poyBQWM8m6E38CgLYLEeHrDafBo9L-wy/view?usp=sharing</t>
  </si>
  <si>
    <t>https://drive.google.com/open?id=1qqhQ9-HwENP0fzcnoLqNIn4hvNY-fArZ</t>
  </si>
  <si>
    <t>Saskia Sindi</t>
  </si>
  <si>
    <t>M. Taufiqurrahman</t>
  </si>
  <si>
    <t>https://drive.google.com/open?id=19ReDEQBsbt7gHRaR45Kq1GSvg0vXksQn</t>
  </si>
  <si>
    <t>https://drive.google.com/open?id=1bAmBU2Ebyas0uoBEvSxDTubZlZD7HVpn</t>
  </si>
  <si>
    <t>M Irsyad Arasyid</t>
  </si>
  <si>
    <t>M Fariz Fardiyansyah</t>
  </si>
  <si>
    <t>Muhammad Muhdi Attaqi</t>
  </si>
  <si>
    <t>Annas-Nuh</t>
  </si>
  <si>
    <t>Al Jin-At Tahrim</t>
  </si>
  <si>
    <t>Azzariyat-Muhammad</t>
  </si>
  <si>
    <t>Al Fath-Al Baqaroh 181</t>
  </si>
  <si>
    <t>Al Baqaroh 182-Al Imron 108</t>
  </si>
  <si>
    <t>Al Imron 109-Annisa 147</t>
  </si>
  <si>
    <t>Khoirutus Sulaiman</t>
  </si>
  <si>
    <t>Annas-Annaba</t>
  </si>
  <si>
    <t>Almulk-Al mursalat</t>
  </si>
  <si>
    <t>almujadilah-attahrim</t>
  </si>
  <si>
    <t>azzariyat-alhadid</t>
  </si>
  <si>
    <t>Al-ahqof-qof</t>
  </si>
  <si>
    <t>Azizul As’ad Humam</t>
  </si>
  <si>
    <t>Bulan</t>
  </si>
  <si>
    <t>Nama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</si>
  <si>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</si>
  <si>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</si>
  <si>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</si>
  <si>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</si>
  <si>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</si>
  <si>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</si>
  <si>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</si>
  <si>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</si>
  <si>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</si>
  <si>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</si>
  <si>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</si>
  <si>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</si>
  <si>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TASMI</t>
  </si>
  <si>
    <t>24J 8H</t>
  </si>
  <si>
    <t>20 juz</t>
  </si>
  <si>
    <t>10J 7H</t>
  </si>
  <si>
    <t>10 juz</t>
  </si>
  <si>
    <t>9J 11H</t>
  </si>
  <si>
    <t>8 juz</t>
  </si>
  <si>
    <t>5J 6H</t>
  </si>
  <si>
    <t>5 juz</t>
  </si>
  <si>
    <t>5J 8H</t>
  </si>
  <si>
    <t>6J 13H</t>
  </si>
  <si>
    <t>3 juz</t>
  </si>
  <si>
    <t>2J 2,5H</t>
  </si>
  <si>
    <t>1J 18H</t>
  </si>
  <si>
    <t>5J 9H</t>
  </si>
  <si>
    <t>TAHSIN</t>
  </si>
  <si>
    <t>6J 9H</t>
  </si>
  <si>
    <t>13J 6H</t>
  </si>
  <si>
    <t>8J 8H</t>
  </si>
  <si>
    <t>13J 12H</t>
  </si>
  <si>
    <t>5J</t>
  </si>
  <si>
    <t>3J 6H</t>
  </si>
  <si>
    <t xml:space="preserve">3 juz </t>
  </si>
  <si>
    <t>4J 18H</t>
  </si>
  <si>
    <t>14J 13H</t>
  </si>
  <si>
    <t>3J 1H</t>
  </si>
  <si>
    <t>7J 3H</t>
  </si>
  <si>
    <t>3J</t>
  </si>
  <si>
    <t>21J 8H</t>
  </si>
  <si>
    <t>20J</t>
  </si>
  <si>
    <t>17H</t>
  </si>
  <si>
    <t>1J 13H</t>
  </si>
  <si>
    <t>1J 8H</t>
  </si>
  <si>
    <t>1J 4,5H</t>
  </si>
  <si>
    <t>7J 16H</t>
  </si>
  <si>
    <t>7J 8H</t>
  </si>
  <si>
    <t>Syauqi ramadhan</t>
  </si>
  <si>
    <t>SOLO</t>
  </si>
  <si>
    <t>7J 12H</t>
  </si>
  <si>
    <t>8J</t>
  </si>
  <si>
    <t>9J 10H</t>
  </si>
  <si>
    <t>4J 8H</t>
  </si>
  <si>
    <t>7J 11H</t>
  </si>
  <si>
    <t>5J 7H</t>
  </si>
  <si>
    <t>4J 15H</t>
  </si>
  <si>
    <t>2J 17H</t>
  </si>
  <si>
    <t>3J 15H</t>
  </si>
  <si>
    <t>5J 10H</t>
  </si>
  <si>
    <t>2 juz</t>
  </si>
  <si>
    <t>13J 16H</t>
  </si>
  <si>
    <t>2J 12H</t>
  </si>
  <si>
    <t>ACEH</t>
  </si>
  <si>
    <t>8J 16H</t>
  </si>
  <si>
    <t>7J 17H</t>
  </si>
  <si>
    <t>18J 2H</t>
  </si>
  <si>
    <t>15J 18H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</si>
  <si>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</si>
  <si>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</si>
  <si>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</si>
  <si>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</si>
  <si>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</si>
  <si>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</si>
  <si>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</si>
  <si>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</si>
  <si>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</si>
  <si>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</si>
  <si>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</si>
  <si>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</si>
  <si>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DATA TASMI SANTRI TA 2026-2027</t>
  </si>
  <si>
    <t>PARUNG</t>
  </si>
  <si>
    <t xml:space="preserve">JUMLAH JUZ </t>
  </si>
  <si>
    <t>TGL TASMI</t>
  </si>
  <si>
    <t>jumlah tasmi</t>
  </si>
  <si>
    <t>tahsin</t>
  </si>
  <si>
    <t>RATA-RATA (JUZ)</t>
  </si>
  <si>
    <t>BOGOR</t>
  </si>
  <si>
    <t>CIMAHI</t>
  </si>
  <si>
    <t>SEMARANG</t>
  </si>
  <si>
    <t>MAGETAN</t>
  </si>
  <si>
    <t xml:space="preserve"> </t>
  </si>
  <si>
    <t xml:space="preserve">DATA SANTRI BERPRESTASI </t>
  </si>
  <si>
    <t>Rumah Qur’an</t>
  </si>
  <si>
    <t>Penghargaan</t>
  </si>
  <si>
    <t>Lomba</t>
  </si>
  <si>
    <t>Tingkat</t>
  </si>
  <si>
    <t>Tahun</t>
  </si>
  <si>
    <t>Link Foto</t>
  </si>
  <si>
    <t>BSI Bogor</t>
  </si>
  <si>
    <t xml:space="preserve">Juara III, Bogor Karate Festival VIII ( BKF Championship 2025) </t>
  </si>
  <si>
    <t xml:space="preserve">Karate 
 (kategori Komite remaja -60) </t>
  </si>
  <si>
    <t>Kab. Bogor</t>
  </si>
  <si>
    <t>https://drive.google.com/drive/folders/1YpPRxgZ9FvMIi8aaqwumuCh6gB-aKAJi?usp=drive_link</t>
  </si>
  <si>
    <t>widda galih wijaya</t>
  </si>
  <si>
    <t>Juaraa II, Kumite -55, (Baradhuta Campionship, ciracas Jakarta</t>
  </si>
  <si>
    <t xml:space="preserve">Karate 
 (kategori Komite remaja -55) </t>
  </si>
  <si>
    <t>Ciracas, Jakarta</t>
  </si>
  <si>
    <t>https://drive.google.com/drive/folders/1Q25cBNKafzXfuAaS38ACf28XnTjt5foA</t>
  </si>
  <si>
    <t>Juara II Kumite +65, (Baradhuta Campionship, ciracas Jakarta</t>
  </si>
  <si>
    <t xml:space="preserve">Karate 
 (kategori Komite remaja +65) </t>
  </si>
  <si>
    <t xml:space="preserve">Juara I Kumite +65, Liga Pelajar Championship Series V </t>
  </si>
  <si>
    <t>Cibinong, Kab. Bogor</t>
  </si>
  <si>
    <t>https://drive.google.com/drive/folders/1YdNXtMdLzGZSxflUz7VXYezrDa-a3MkR?usp=drive_link</t>
  </si>
  <si>
    <t xml:space="preserve">Juara III Kumite +70, Liga Pelajar Championship Series V </t>
  </si>
  <si>
    <t xml:space="preserve">Karate 
 (kategori Komite remaja +70) </t>
  </si>
  <si>
    <t xml:space="preserve"> Wisnu Hafidz Ibnu Yakub</t>
  </si>
  <si>
    <t>Juara II Kumite +90, (Baradhuta Campionship, ciracas Jakarta</t>
  </si>
  <si>
    <t xml:space="preserve">Karate 
 (kategori Komite remaja +90) </t>
  </si>
  <si>
    <t>Muhammad Yusuf Amin</t>
  </si>
  <si>
    <t>BSI Semarang</t>
  </si>
  <si>
    <t>Juara 1 MHQ 5 juz</t>
  </si>
  <si>
    <t>MHQ, Milad Yayasan Badan Waqaf Sultan Agung</t>
  </si>
  <si>
    <t>Kota Semarang</t>
  </si>
  <si>
    <r>
      <rPr>
        <u/>
        <sz val="11"/>
        <color rgb="FF1155CC"/>
        <rFont val="&quot;Aptos Narrow&quot;, sans-serif"/>
      </rPr>
      <t>https://drive.google.com/drive/folders/1Rf7T2ce3vlpEvfMquLGI43xnSoZ_74lF?usp=drive_link</t>
    </r>
  </si>
  <si>
    <t>Juara 3 MHQ 5 juz</t>
  </si>
  <si>
    <r>
      <rPr>
        <u/>
        <sz val="11"/>
        <color rgb="FF1155CC"/>
        <rFont val="&quot;Aptos Narrow&quot;, sans-serif"/>
      </rPr>
      <t>https://drive.google.com/drive/folders/1NvkQIFulg9UjwR9Vpdu22sLyfjAXK3bs?usp=drive_link</t>
    </r>
  </si>
  <si>
    <t>MHQ, Gebyar Islami ke-2 FKG Unissula (Kedokteran Gigi)</t>
  </si>
  <si>
    <t>Se- Pulau Jawa</t>
  </si>
  <si>
    <r>
      <rPr>
        <u/>
        <sz val="11"/>
        <color rgb="FF1155CC"/>
        <rFont val="&quot;Aptos Narrow&quot;, sans-serif"/>
      </rPr>
      <t>https://drive.google.com/drive/folders/1zfBh85SQetv2U24KoKj47lyJZSFeYBUN?usp=drive_link</t>
    </r>
  </si>
  <si>
    <t>M. Fadli Asy'ari</t>
  </si>
  <si>
    <t>Juara 1 MTQ Pelajar dan Umum Cabang Tilawah Dewasa</t>
  </si>
  <si>
    <t>Musabaqah Tilawatil Qur'an Kota Surakarta Tahun 2025</t>
  </si>
  <si>
    <t>Kecamatan</t>
  </si>
  <si>
    <r>
      <rPr>
        <u/>
        <sz val="11"/>
        <color rgb="FF1155CC"/>
        <rFont val="Calibri, sans-serif"/>
      </rPr>
      <t>https://drive.google.com/drive/folders/1I5cSlVuCRnefbkkO-8893Mju6XzDIjhw?usp=drive_link</t>
    </r>
  </si>
  <si>
    <t>Juara 2 MTQ Pelajar dan Umum Cabang Tilawah Dewasa</t>
  </si>
  <si>
    <t>Kota</t>
  </si>
  <si>
    <r>
      <rPr>
        <u/>
        <sz val="11"/>
        <color rgb="FF1155CC"/>
        <rFont val="Calibri, sans-serif"/>
      </rPr>
      <t>https://drive.google.com/drive/folders/1I5cSlVuCRnefbkkO-8893Mju6XzDIjhw?usp=drive_link</t>
    </r>
  </si>
  <si>
    <t>Juara 1 Kumite Kelas 68 Kg Tingkat Pemula Sabuk Putih Kelas Festival</t>
  </si>
  <si>
    <t>Piala Kemenpora Yogyakarta Open Tournament (YOT) Tahun 2025</t>
  </si>
  <si>
    <t>Nasional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</si>
  <si>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</si>
  <si>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Juara 2 Kumite Kelas 65 Kg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</si>
  <si>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</si>
  <si>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Juara 2 Kumite Kelas 53 Kg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</si>
  <si>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</si>
  <si>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Nur Rahmad Swelo Giri</t>
  </si>
  <si>
    <t>Juara 1 Kumite Kelas 65 Kg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</si>
  <si>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</si>
  <si>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M.Taufiqurrahman</t>
  </si>
  <si>
    <t>Juara 1 Kumite Kelas 55 Kg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</si>
  <si>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</si>
  <si>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M. Fatih Faisal</t>
  </si>
  <si>
    <t>Juara 1 Kata Perorangan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</si>
  <si>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</si>
  <si>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Syauqi Ramadhan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</si>
  <si>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</si>
  <si>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Frengky firmansyah</t>
  </si>
  <si>
    <t>Juara 1 Kata Beregu Tingkat Pemula Sabuk Putih Kelas Festival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</si>
  <si>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</si>
  <si>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</si>
  <si>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Muhammad Iqbal Hafizurrohim</t>
  </si>
  <si>
    <r>
      <rPr>
        <u/>
        <sz val="11"/>
        <color rgb="FF1155CC"/>
        <rFont val="Calibri, sans-serif"/>
      </rPr>
      <t>https://drive.google.com/drive/folders/11nc93-WEUL2GmHJaE-8otWpKA2TAy3OZ?usp=drive_link</t>
    </r>
  </si>
  <si>
    <t>Juara 2 Kumite Kelas 68 Kg Tingkat Pemula Sabuk Putih Kelas Festival</t>
  </si>
  <si>
    <t>Sebelas Maret Open Tournament Tahun 2025</t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</si>
  <si>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</si>
  <si>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</si>
  <si>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t>Juara 1 Kumite Kelas 53 Kg Tingkat Pemula Sabuk Putih Kelas Festival</t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</si>
  <si>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</si>
  <si>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</si>
  <si>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</si>
  <si>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t>Irwan Mulana Riyan</t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</si>
  <si>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</si>
  <si>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</si>
  <si>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</si>
  <si>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t>Juara 2 Kata Perorangan Tingkat Pemula Sabuk Putih Kelas Festival</t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</si>
  <si>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</si>
  <si>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r>
      <rPr>
        <u/>
        <sz val="11"/>
        <color rgb="FF1155CC"/>
        <rFont val="Calibri, sans-serif"/>
      </rPr>
      <t>https://drive.google.com/drive/folders/1PzzsTTBV1-DNHjPFEgYpH49e_eduuY9A?usp=drive_link</t>
    </r>
  </si>
  <si>
    <t>Juara 3 Kumite kelas 52 Kg Junior</t>
  </si>
  <si>
    <t xml:space="preserve">Karate Kejurprov ASKI </t>
  </si>
  <si>
    <t>Jawa Barat</t>
  </si>
  <si>
    <t>Juara 1 Kumite kelas 70 Kg Kadet</t>
  </si>
  <si>
    <t>Juara 3 Kumite kelas 76 Kg Junior</t>
  </si>
  <si>
    <t>Farul Andrian</t>
  </si>
  <si>
    <t>Juara 2 Kata kelas perorangan</t>
  </si>
  <si>
    <t>Juara 3 bersama Kejuaran karate Nasional</t>
  </si>
  <si>
    <t>Karate Kejurnas</t>
  </si>
  <si>
    <t>Santri RQ Cimahi</t>
  </si>
  <si>
    <t>BSI Cimahi</t>
  </si>
  <si>
    <t>Juara 3 lomba Volli</t>
  </si>
  <si>
    <t>Pekan Olahraga antar Madrasah (POSMAD) Tingkat Aliyah Cabor Voli</t>
  </si>
  <si>
    <t>Kota Cimahi</t>
  </si>
  <si>
    <r>
      <rPr>
        <u/>
        <sz val="11"/>
        <color rgb="FF1155CC"/>
        <rFont val="&quot;Aptos Narrow&quot;, sans-serif"/>
      </rPr>
      <t>https://drive.google.com/drive/folders/170Ksy6UTmqY4ORUmW_6-R6_fHijWU4zn?usp=sharing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</si>
</sst>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\ mmmm\ yyyy"/>
    <numFmt numFmtId="165" formatCode="d/m/yy"/>
    <numFmt numFmtId="166" formatCode="dd/mm/yyyy"/>
    <numFmt numFmtId="167" formatCode="dd\ mmmm\ yyyy"/>
    <numFmt numFmtId="168" formatCode="d\-m"/>
  </numFmts>
  <fonts count="37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&quot;Arial Narrow&quot;"/>
    </font>
    <font>
      <sz val="10"/>
      <color theme="1"/>
      <name val="Arial"/>
    </font>
    <font>
      <sz val="11"/>
      <color rgb="FF000000"/>
      <name val="&quot;Arial Narrow&quot;"/>
    </font>
    <font>
      <sz val="10"/>
      <name val="Arial"/>
    </font>
    <font>
      <sz val="11"/>
      <color theme="1"/>
      <name val="Docs-Calibri"/>
    </font>
    <font>
      <sz val="11"/>
      <color rgb="FF000000"/>
      <name val="Calibri"/>
    </font>
    <font>
      <sz val="11"/>
      <color rgb="FF434343"/>
      <name val="Calibri"/>
    </font>
    <font>
      <sz val="11"/>
      <color theme="1"/>
      <name val="Tahoma"/>
    </font>
    <font>
      <b/>
      <sz val="11"/>
      <color theme="1"/>
      <name val="Calibri"/>
    </font>
    <font>
      <b/>
      <sz val="10"/>
      <color theme="1"/>
      <name val="Arial"/>
      <scheme val="minor"/>
    </font>
    <font>
      <u/>
      <sz val="12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sz val="11"/>
      <color theme="10"/>
      <name val="Calibri"/>
    </font>
    <font>
      <u/>
      <sz val="11"/>
      <color theme="10"/>
      <name val="Calibri"/>
    </font>
    <font>
      <u/>
      <sz val="11"/>
      <color rgb="FF1155CC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&quot;Times New Roman&quot;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u/>
      <sz val="11"/>
      <color rgb="FF0000FF"/>
      <name val="&quot;Aptos Narrow&quot;"/>
    </font>
    <font>
      <u/>
      <sz val="12"/>
      <color rgb="FF1155CC"/>
      <name val="Calibri, sans-serif"/>
    </font>
    <font>
      <u/>
      <sz val="11"/>
      <color rgb="FF1155CC"/>
      <name val="&quot;Aptos Narrow&quot;, sans-serif"/>
    </font>
    <font>
      <u/>
      <sz val="11"/>
      <color rgb="FF1155CC"/>
      <name val="Calibri, sans-serif"/>
    </font>
  </fonts>
  <fills count="1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CCD6E7"/>
        <bgColor rgb="FFCCD6E7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5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/>
    <xf numFmtId="0" fontId="5" fillId="5" borderId="1" xfId="0" applyFont="1" applyFill="1" applyBorder="1" applyAlignment="1">
      <alignment wrapText="1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4" xfId="0" applyFont="1" applyBorder="1" applyAlignment="1">
      <alignment vertical="center"/>
    </xf>
    <xf numFmtId="165" fontId="3" fillId="0" borderId="1" xfId="0" applyNumberFormat="1" applyFont="1" applyBorder="1" applyAlignment="1">
      <alignment horizontal="center"/>
    </xf>
    <xf numFmtId="0" fontId="5" fillId="5" borderId="1" xfId="0" applyFont="1" applyFill="1" applyBorder="1"/>
    <xf numFmtId="0" fontId="8" fillId="0" borderId="4" xfId="0" applyFont="1" applyBorder="1" applyAlignment="1">
      <alignment horizontal="right" vertical="center" wrapText="1"/>
    </xf>
    <xf numFmtId="166" fontId="8" fillId="0" borderId="4" xfId="0" applyNumberFormat="1" applyFont="1" applyBorder="1" applyAlignment="1">
      <alignment vertical="center"/>
    </xf>
    <xf numFmtId="167" fontId="3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wrapText="1"/>
    </xf>
    <xf numFmtId="9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wrapText="1"/>
    </xf>
    <xf numFmtId="0" fontId="8" fillId="0" borderId="4" xfId="0" applyFont="1" applyBorder="1"/>
    <xf numFmtId="0" fontId="5" fillId="7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8" borderId="0" xfId="0" applyFont="1" applyFill="1" applyAlignment="1">
      <alignment wrapText="1"/>
    </xf>
    <xf numFmtId="0" fontId="5" fillId="7" borderId="1" xfId="0" applyFont="1" applyFill="1" applyBorder="1"/>
    <xf numFmtId="0" fontId="5" fillId="0" borderId="0" xfId="0" applyFont="1" applyAlignment="1">
      <alignment horizontal="right"/>
    </xf>
    <xf numFmtId="0" fontId="8" fillId="0" borderId="4" xfId="0" applyFont="1" applyBorder="1" applyAlignment="1">
      <alignment vertical="top" wrapText="1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wrapText="1"/>
    </xf>
    <xf numFmtId="0" fontId="11" fillId="0" borderId="4" xfId="0" applyFont="1" applyBorder="1" applyAlignment="1">
      <alignment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9" fontId="5" fillId="4" borderId="1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2" fillId="10" borderId="1" xfId="0" quotePrefix="1" applyFont="1" applyFill="1" applyBorder="1"/>
    <xf numFmtId="0" fontId="12" fillId="11" borderId="1" xfId="0" quotePrefix="1" applyFont="1" applyFill="1" applyBorder="1"/>
    <xf numFmtId="0" fontId="11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quotePrefix="1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3" fillId="10" borderId="1" xfId="0" applyFont="1" applyFill="1" applyBorder="1"/>
    <xf numFmtId="0" fontId="7" fillId="0" borderId="1" xfId="0" applyFont="1" applyBorder="1" applyAlignment="1">
      <alignment wrapText="1"/>
    </xf>
    <xf numFmtId="0" fontId="11" fillId="0" borderId="5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6" fillId="0" borderId="1" xfId="0" applyFont="1" applyBorder="1"/>
    <xf numFmtId="0" fontId="5" fillId="0" borderId="4" xfId="0" applyFont="1" applyBorder="1"/>
    <xf numFmtId="0" fontId="5" fillId="0" borderId="7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0" fontId="7" fillId="0" borderId="0" xfId="0" applyFont="1"/>
    <xf numFmtId="0" fontId="17" fillId="0" borderId="0" xfId="0" applyFont="1"/>
    <xf numFmtId="168" fontId="7" fillId="0" borderId="1" xfId="0" applyNumberFormat="1" applyFont="1" applyBorder="1" applyAlignment="1">
      <alignment horizontal="center"/>
    </xf>
    <xf numFmtId="0" fontId="18" fillId="0" borderId="0" xfId="0" applyFont="1"/>
    <xf numFmtId="0" fontId="7" fillId="0" borderId="1" xfId="0" applyFont="1" applyBorder="1" applyAlignment="1">
      <alignment horizontal="right"/>
    </xf>
    <xf numFmtId="0" fontId="19" fillId="0" borderId="1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20" fillId="0" borderId="1" xfId="0" applyFont="1" applyBorder="1"/>
    <xf numFmtId="0" fontId="21" fillId="0" borderId="1" xfId="0" applyFont="1" applyBorder="1"/>
    <xf numFmtId="0" fontId="5" fillId="0" borderId="3" xfId="0" applyFont="1" applyBorder="1"/>
    <xf numFmtId="0" fontId="7" fillId="0" borderId="1" xfId="0" applyFont="1" applyBorder="1" applyAlignment="1">
      <alignment horizontal="center" wrapText="1"/>
    </xf>
    <xf numFmtId="0" fontId="7" fillId="0" borderId="2" xfId="0" applyFont="1" applyBorder="1"/>
    <xf numFmtId="0" fontId="5" fillId="0" borderId="2" xfId="0" applyFont="1" applyBorder="1"/>
    <xf numFmtId="0" fontId="14" fillId="13" borderId="1" xfId="0" applyFont="1" applyFill="1" applyBorder="1"/>
    <xf numFmtId="0" fontId="5" fillId="13" borderId="1" xfId="0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4" borderId="0" xfId="0" applyFont="1" applyFill="1"/>
    <xf numFmtId="0" fontId="3" fillId="4" borderId="0" xfId="0" applyFont="1" applyFill="1"/>
    <xf numFmtId="0" fontId="5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wrapText="1"/>
    </xf>
    <xf numFmtId="0" fontId="28" fillId="0" borderId="5" xfId="0" applyFont="1" applyBorder="1" applyAlignment="1">
      <alignment horizontal="center" wrapText="1"/>
    </xf>
    <xf numFmtId="0" fontId="28" fillId="0" borderId="5" xfId="0" applyFont="1" applyBorder="1" applyAlignment="1">
      <alignment wrapText="1"/>
    </xf>
    <xf numFmtId="0" fontId="29" fillId="0" borderId="5" xfId="0" applyFont="1" applyBorder="1" applyAlignment="1">
      <alignment horizontal="left" wrapText="1"/>
    </xf>
    <xf numFmtId="0" fontId="28" fillId="0" borderId="3" xfId="0" applyFont="1" applyBorder="1" applyAlignment="1">
      <alignment horizontal="left" wrapText="1"/>
    </xf>
    <xf numFmtId="0" fontId="28" fillId="0" borderId="4" xfId="0" applyFont="1" applyBorder="1" applyAlignment="1">
      <alignment horizontal="center" wrapText="1"/>
    </xf>
    <xf numFmtId="0" fontId="28" fillId="0" borderId="4" xfId="0" applyFont="1" applyBorder="1" applyAlignment="1">
      <alignment wrapText="1"/>
    </xf>
    <xf numFmtId="0" fontId="30" fillId="0" borderId="4" xfId="0" applyFont="1" applyBorder="1" applyAlignment="1">
      <alignment horizontal="left" wrapText="1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wrapText="1"/>
    </xf>
    <xf numFmtId="0" fontId="31" fillId="0" borderId="1" xfId="0" applyFont="1" applyBorder="1"/>
    <xf numFmtId="0" fontId="32" fillId="0" borderId="1" xfId="0" applyFont="1" applyBorder="1"/>
    <xf numFmtId="0" fontId="33" fillId="0" borderId="5" xfId="0" applyFont="1" applyBorder="1"/>
    <xf numFmtId="0" fontId="3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6" xfId="0" applyFont="1" applyBorder="1"/>
    <xf numFmtId="0" fontId="11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9" fillId="0" borderId="6" xfId="0" applyFont="1" applyBorder="1"/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9" xfId="0" applyFont="1" applyBorder="1"/>
    <xf numFmtId="0" fontId="9" fillId="0" borderId="5" xfId="0" applyFont="1" applyBorder="1"/>
    <xf numFmtId="0" fontId="7" fillId="0" borderId="2" xfId="0" applyFont="1" applyBorder="1" applyAlignment="1">
      <alignment horizontal="right" wrapText="1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/>
    <xf numFmtId="0" fontId="22" fillId="0" borderId="0" xfId="0" applyFont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rofil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RQ Bogor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85725</xdr:colOff>
      <xdr:row>1</xdr:row>
      <xdr:rowOff>-19050</xdr:rowOff>
    </xdr:from>
    <xdr:ext cx="533400" cy="371475"/>
    <xdr:pic>
      <xdr:nvPicPr>
        <xdr:cNvPr id="2" name="image2.jp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</xdr:row>
      <xdr:rowOff>533400</xdr:rowOff>
    </xdr:from>
    <xdr:ext cx="533400" cy="371475"/>
    <xdr:pic>
      <xdr:nvPicPr>
        <xdr:cNvPr id="3" name="image10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4</xdr:row>
      <xdr:rowOff>9525</xdr:rowOff>
    </xdr:from>
    <xdr:ext cx="581025" cy="371475"/>
    <xdr:pic>
      <xdr:nvPicPr>
        <xdr:cNvPr id="4" name="image7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5</xdr:row>
      <xdr:rowOff>390525</xdr:rowOff>
    </xdr:from>
    <xdr:ext cx="581025" cy="371475"/>
    <xdr:pic>
      <xdr:nvPicPr>
        <xdr:cNvPr id="5" name="image16.jpg" title="Gam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6</xdr:row>
      <xdr:rowOff>371475</xdr:rowOff>
    </xdr:from>
    <xdr:ext cx="581025" cy="371475"/>
    <xdr:pic>
      <xdr:nvPicPr>
        <xdr:cNvPr id="6" name="image6.jpg" title="Gamba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7</xdr:row>
      <xdr:rowOff>361950</xdr:rowOff>
    </xdr:from>
    <xdr:ext cx="485775" cy="371475"/>
    <xdr:pic>
      <xdr:nvPicPr>
        <xdr:cNvPr id="7" name="image3.jpg" title="Gamba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4</xdr:row>
      <xdr:rowOff>381000</xdr:rowOff>
    </xdr:from>
    <xdr:ext cx="485775" cy="371475"/>
    <xdr:pic>
      <xdr:nvPicPr>
        <xdr:cNvPr id="8" name="image15.jpg" title="Gambar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1</xdr:row>
      <xdr:rowOff>304800</xdr:rowOff>
    </xdr:from>
    <xdr:ext cx="485775" cy="647700"/>
    <xdr:pic>
      <xdr:nvPicPr>
        <xdr:cNvPr id="9" name="image17.jpg" title="Gambar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142875" cy="20002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142875" cy="2000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314325" cy="361950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352425" cy="36195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419100" cy="5429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314325" cy="381000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504825" cy="381000"/>
    <xdr:pic>
      <xdr:nvPicPr>
        <xdr:cNvPr id="8" name="image14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161925" cy="20002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304800" cy="40957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">
  <tableColumns count="11">
    <tableColumn id="1" xr3:uid="{00000000-0010-0000-0000-000001000000}" name="No"/>
    <tableColumn id="2" xr3:uid="{00000000-0010-0000-0000-000002000000}" name="Rumah Tahfidz"/>
    <tableColumn id="3" xr3:uid="{00000000-0010-0000-0000-000003000000}" name="Lokasi"/>
    <tableColumn id="4" xr3:uid="{00000000-0010-0000-0000-000004000000}" name="Kontak Pembina"/>
    <tableColumn id="5" xr3:uid="{00000000-0010-0000-0000-000005000000}" name="Status"/>
    <tableColumn id="6" xr3:uid="{00000000-0010-0000-0000-000006000000}" name="Nama Wakif"/>
    <tableColumn id="7" xr3:uid="{00000000-0010-0000-0000-000007000000}" name="Jangka waktu"/>
    <tableColumn id="8" xr3:uid="{00000000-0010-0000-0000-000008000000}" name="Kapasitas Rumah Qur’an"/>
    <tableColumn id="9" xr3:uid="{00000000-0010-0000-0000-000009000000}" name="Jumlah Santri"/>
    <tableColumn id="10" xr3:uid="{00000000-0010-0000-0000-00000A000000}" name="Mulai Operasional"/>
    <tableColumn id="11" xr3:uid="{00000000-0010-0000-0000-00000B000000}" name="Foto "/>
  </tableColumns>
  <tableStyleInfo name="Profi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L3:L4" headerRowCount="0">
  <tableColumns count="1">
    <tableColumn id="1" xr3:uid="{00000000-0010-0000-0100-000001000000}" name="Column1"/>
  </tableColumns>
  <tableStyleInfo name="RQ Bogo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CXm5ClccKVqDrPgnOyUipH067Sr91j39" TargetMode="External"/><Relationship Id="rId21" Type="http://schemas.openxmlformats.org/officeDocument/2006/relationships/hyperlink" Target="https://drive.google.com/file/d/16g3vEwzAZRO1Aq_AkdTHxIvEAT3iJnJa/view?usp=sharing" TargetMode="External"/><Relationship Id="rId42" Type="http://schemas.openxmlformats.org/officeDocument/2006/relationships/hyperlink" Target="https://drive.google.com/open?id=1_CsSQ590FWvwupvMK0uUcYq5pzOTsT8b" TargetMode="External"/><Relationship Id="rId47" Type="http://schemas.openxmlformats.org/officeDocument/2006/relationships/hyperlink" Target="https://drive.google.com/open?id=1oevE5dmRYZOznVXTZIs3uTH3ZVSZxDCh" TargetMode="External"/><Relationship Id="rId63" Type="http://schemas.openxmlformats.org/officeDocument/2006/relationships/hyperlink" Target="https://drive.google.com/file/d/1EbnqViQE8CFpidUnAmmy5Ah7cFVoKZcg/view?usp=sharing" TargetMode="External"/><Relationship Id="rId68" Type="http://schemas.openxmlformats.org/officeDocument/2006/relationships/hyperlink" Target="https://drive.google.com/open?id=11dCv4USp4e6Wq3h1lkNlgKXO_Fi35SRD" TargetMode="External"/><Relationship Id="rId84" Type="http://schemas.openxmlformats.org/officeDocument/2006/relationships/hyperlink" Target="https://drive.google.com/open?id=1bAmBU2Ebyas0uoBEvSxDTubZlZD7HVpn" TargetMode="External"/><Relationship Id="rId16" Type="http://schemas.openxmlformats.org/officeDocument/2006/relationships/hyperlink" Target="https://drive.google.com/file/d/1nPUz2ZGymISdqxqePqGhjFdTve5lVAoq/view?usp=sharing" TargetMode="External"/><Relationship Id="rId11" Type="http://schemas.openxmlformats.org/officeDocument/2006/relationships/hyperlink" Target="https://drive.google.com/open?id=1MdA49-n65BcYJaX1liga1NY62wghLUpt" TargetMode="External"/><Relationship Id="rId32" Type="http://schemas.openxmlformats.org/officeDocument/2006/relationships/hyperlink" Target="https://drive.google.com/file/d/1XpTVju32e-zE3A_ZRP6Cc1RJiVxgbuDa/view?usp=sharing" TargetMode="External"/><Relationship Id="rId37" Type="http://schemas.openxmlformats.org/officeDocument/2006/relationships/hyperlink" Target="https://drive.google.com/open?id=1Z3Wdeb3f1dt34nBiqchqHdwrHYj6DTV0" TargetMode="External"/><Relationship Id="rId53" Type="http://schemas.openxmlformats.org/officeDocument/2006/relationships/hyperlink" Target="https://drive.google.com/file/d/1Ru7ny5PrdXB7D3EiOiBnN5XSLSuPTUhK/view?usp=sharing" TargetMode="External"/><Relationship Id="rId58" Type="http://schemas.openxmlformats.org/officeDocument/2006/relationships/hyperlink" Target="https://drive.google.com/open?id=1R6HIAMJcygUcjaZODQX8y6li6sB3tIH1" TargetMode="External"/><Relationship Id="rId74" Type="http://schemas.openxmlformats.org/officeDocument/2006/relationships/hyperlink" Target="https://drive.google.com/open?id=1gtTZfZSO_l4ZLrBpVvccidxTRTekaBxj" TargetMode="External"/><Relationship Id="rId79" Type="http://schemas.openxmlformats.org/officeDocument/2006/relationships/hyperlink" Target="https://drive.google.com/open?id=1ji8slEBmRAfjUulI9y-6298g1XN5pRMG" TargetMode="External"/><Relationship Id="rId5" Type="http://schemas.openxmlformats.org/officeDocument/2006/relationships/hyperlink" Target="https://drive.google.com/file/d/1-babYv4aQrHhTldTpsCQ28YaU-AwQqpT/view?usp=sharing" TargetMode="External"/><Relationship Id="rId61" Type="http://schemas.openxmlformats.org/officeDocument/2006/relationships/hyperlink" Target="https://drive.google.com/open?id=1NaVQtts87gekKYNypxq-G_A-y_Vr2JBy" TargetMode="External"/><Relationship Id="rId82" Type="http://schemas.openxmlformats.org/officeDocument/2006/relationships/hyperlink" Target="https://drive.google.com/open?id=1qqhQ9-HwENP0fzcnoLqNIn4hvNY-fArZ" TargetMode="External"/><Relationship Id="rId19" Type="http://schemas.openxmlformats.org/officeDocument/2006/relationships/hyperlink" Target="https://drive.google.com/open?id=1wqE4XpNVsOmwTBNbEbFVi0U3yJCAjMta" TargetMode="External"/><Relationship Id="rId14" Type="http://schemas.openxmlformats.org/officeDocument/2006/relationships/hyperlink" Target="https://drive.google.com/open?id=1ZrMatiZMXuBCS6KyG17D1KGmsqJ7W_cE" TargetMode="External"/><Relationship Id="rId22" Type="http://schemas.openxmlformats.org/officeDocument/2006/relationships/hyperlink" Target="https://drive.google.com/open?id=1xAf5nyzBBpURFDy0012xn7WkkgV9Q8en" TargetMode="External"/><Relationship Id="rId27" Type="http://schemas.openxmlformats.org/officeDocument/2006/relationships/hyperlink" Target="https://drive.google.com/open?id=1m7szcczyAwnjp9gIylcVm4ywLFrVz0o4" TargetMode="External"/><Relationship Id="rId30" Type="http://schemas.openxmlformats.org/officeDocument/2006/relationships/hyperlink" Target="https://drive.google.com/open?id=1wFtI-w09xc6XshMuC-pR3ZBMJG9KtgDc" TargetMode="External"/><Relationship Id="rId35" Type="http://schemas.openxmlformats.org/officeDocument/2006/relationships/hyperlink" Target="https://drive.google.com/open?id=1AQlza1INl6YbwY7s6otVitLdkljAx2p2" TargetMode="External"/><Relationship Id="rId43" Type="http://schemas.openxmlformats.org/officeDocument/2006/relationships/hyperlink" Target="https://drive.google.com/open?id=1FakT1pl9hNm0mFuV0gCVWoZ2HFvsdC6M" TargetMode="External"/><Relationship Id="rId48" Type="http://schemas.openxmlformats.org/officeDocument/2006/relationships/hyperlink" Target="https://drive.google.com/open?id=1-TSqo9FxzGcSItmyi10y47arGh8di8Xp" TargetMode="External"/><Relationship Id="rId56" Type="http://schemas.openxmlformats.org/officeDocument/2006/relationships/hyperlink" Target="https://drive.google.com/open?id=1r0T3FTU_-auHxB0m0a3xulGJeCHSZXGU" TargetMode="External"/><Relationship Id="rId64" Type="http://schemas.openxmlformats.org/officeDocument/2006/relationships/hyperlink" Target="https://drive.google.com/file/d/1BzZF_uHQMnl_YwUY19eC1Of-XhPhXuU2/view?usp=sharing" TargetMode="External"/><Relationship Id="rId69" Type="http://schemas.openxmlformats.org/officeDocument/2006/relationships/hyperlink" Target="https://drive.google.com/open?id=1I3dqC3INpoXYl6SqHPt4Waa0P5l_xw6i" TargetMode="External"/><Relationship Id="rId77" Type="http://schemas.openxmlformats.org/officeDocument/2006/relationships/hyperlink" Target="https://drive.google.com/open?id=15PZC6VTJ-c79bx-91nm6VFkgZK0p7Nqu" TargetMode="External"/><Relationship Id="rId8" Type="http://schemas.openxmlformats.org/officeDocument/2006/relationships/hyperlink" Target="https://drive.google.com/file/d/1YLxYu3IlVuvUUZrSUSe1nOj0wRsAKE3k/view?usp=sharing" TargetMode="External"/><Relationship Id="rId51" Type="http://schemas.openxmlformats.org/officeDocument/2006/relationships/hyperlink" Target="https://drive.google.com/open?id=1jCe1J3MTzEHk0MXzmB2ekiu9AfoIKd9q" TargetMode="External"/><Relationship Id="rId72" Type="http://schemas.openxmlformats.org/officeDocument/2006/relationships/hyperlink" Target="https://drive.google.com/open?id=1P8rOuGmK3Mg8u94kh4Ts10dhhdIPu7wv" TargetMode="External"/><Relationship Id="rId80" Type="http://schemas.openxmlformats.org/officeDocument/2006/relationships/hyperlink" Target="https://drive.google.com/open?id=1CRO_q7vgxlZm7GuVQsC0Px5tK7b_bHnX" TargetMode="External"/><Relationship Id="rId3" Type="http://schemas.openxmlformats.org/officeDocument/2006/relationships/hyperlink" Target="https://drive.google.com/open?id=1Bb1kMhrghEcmsd2EwEIQWn5n97K55l5k" TargetMode="External"/><Relationship Id="rId12" Type="http://schemas.openxmlformats.org/officeDocument/2006/relationships/hyperlink" Target="https://drive.google.com/file/d/1T-xPXYoJ_B3ATymZjEmTzpk3t1lzJBAF/view?usp=sharing" TargetMode="External"/><Relationship Id="rId17" Type="http://schemas.openxmlformats.org/officeDocument/2006/relationships/hyperlink" Target="https://drive.google.com/file/d/1Tt3wceRuR1V_Kq2EXBkYp5k2NMNs4xwv/view?usp=sharing" TargetMode="External"/><Relationship Id="rId25" Type="http://schemas.openxmlformats.org/officeDocument/2006/relationships/hyperlink" Target="https://drive.google.com/file/d/1BRrvxkXkDpNxV8kp9JvZkTUAmqttIGw1/view?usp=sharing" TargetMode="External"/><Relationship Id="rId33" Type="http://schemas.openxmlformats.org/officeDocument/2006/relationships/hyperlink" Target="https://drive.google.com/open?id=1D01PHuxexT1v50-0BUFijN_zCKRNt9Hg" TargetMode="External"/><Relationship Id="rId38" Type="http://schemas.openxmlformats.org/officeDocument/2006/relationships/hyperlink" Target="https://drive.google.com/open?id=1PcrQ7iE9NbTbeuLTjDSDWzTgOuCYtp8x" TargetMode="External"/><Relationship Id="rId46" Type="http://schemas.openxmlformats.org/officeDocument/2006/relationships/hyperlink" Target="https://drive.google.com/open?id=10QbNULesOMfM6_hpCEB5CXQbhUx_5wcj" TargetMode="External"/><Relationship Id="rId59" Type="http://schemas.openxmlformats.org/officeDocument/2006/relationships/hyperlink" Target="https://drive.google.com/open?id=1JxxUKNC6-8-7tl-B94IVp0Eac3RdaDXa" TargetMode="External"/><Relationship Id="rId67" Type="http://schemas.openxmlformats.org/officeDocument/2006/relationships/hyperlink" Target="https://drive.google.com/open?id=1T3fhqelH1mDbPevqL3Qdh_jv1QAIAWFf" TargetMode="External"/><Relationship Id="rId20" Type="http://schemas.openxmlformats.org/officeDocument/2006/relationships/hyperlink" Target="https://drive.google.com/file/d/1uyRMMTA3zWdqISruwoUHcMQz_G_3VGeW/view?usp=sharing" TargetMode="External"/><Relationship Id="rId41" Type="http://schemas.openxmlformats.org/officeDocument/2006/relationships/hyperlink" Target="https://drive.google.com/file/d/1Tc7lTf4ugvOaLStnv9IFqHnAFO3qsYVA/view?usp=sharing" TargetMode="External"/><Relationship Id="rId54" Type="http://schemas.openxmlformats.org/officeDocument/2006/relationships/hyperlink" Target="https://drive.google.com/open?id=1DIjoC-BtEJoZnaVfa-mSQO-xlI5dj11o" TargetMode="External"/><Relationship Id="rId62" Type="http://schemas.openxmlformats.org/officeDocument/2006/relationships/hyperlink" Target="https://drive.google.com/open?id=1b6QWXPsJRUey4om2L6EfO-b3b_VUPIZ2" TargetMode="External"/><Relationship Id="rId70" Type="http://schemas.openxmlformats.org/officeDocument/2006/relationships/hyperlink" Target="https://drive.google.com/open?id=1qIggynDYoaFZQEz_AWVpI_LwwC4xT5FV" TargetMode="External"/><Relationship Id="rId75" Type="http://schemas.openxmlformats.org/officeDocument/2006/relationships/hyperlink" Target="https://drive.google.com/open?id=1kW_CbbsfXs7OZv6Fugu1ktmacC2WzNwR" TargetMode="External"/><Relationship Id="rId83" Type="http://schemas.openxmlformats.org/officeDocument/2006/relationships/hyperlink" Target="https://drive.google.com/open?id=19ReDEQBsbt7gHRaR45Kq1GSvg0vXksQn" TargetMode="External"/><Relationship Id="rId1" Type="http://schemas.openxmlformats.org/officeDocument/2006/relationships/hyperlink" Target="https://drive.google.com/file/d/1cuDEcAZj6jfn346KSoWnictogz5z18PV/view?usp=sharing" TargetMode="External"/><Relationship Id="rId6" Type="http://schemas.openxmlformats.org/officeDocument/2006/relationships/hyperlink" Target="https://drive.google.com/open?id=1DCR3wZUntmj9OB4YUHRjtg8h_j6Jb0o7" TargetMode="External"/><Relationship Id="rId15" Type="http://schemas.openxmlformats.org/officeDocument/2006/relationships/hyperlink" Target="https://drive.google.com/open?id=1_wN9eeTmgVDCUJYaGCeo6ryAnUOC8xbT" TargetMode="External"/><Relationship Id="rId23" Type="http://schemas.openxmlformats.org/officeDocument/2006/relationships/hyperlink" Target="https://drive.google.com/open?id=1w1wDcLcKszfdwvO-hSbIlGJWGICA1Z0M" TargetMode="External"/><Relationship Id="rId28" Type="http://schemas.openxmlformats.org/officeDocument/2006/relationships/hyperlink" Target="https://drive.google.com/file/d/12thznJrH0NkwId3rNV2hItNC2_eS_Lo-/view?usp=sharing" TargetMode="External"/><Relationship Id="rId36" Type="http://schemas.openxmlformats.org/officeDocument/2006/relationships/hyperlink" Target="https://drive.google.com/file/d/1cCRrgj-v9KgHkvxQfLNxOnWdLnDATwRL/view?usp=sharing" TargetMode="External"/><Relationship Id="rId49" Type="http://schemas.openxmlformats.org/officeDocument/2006/relationships/hyperlink" Target="https://drive.google.com/file/d/1poBVDLQ9cY6Yos-aqp5FgKFXizQg0y4o/view?usp=sharing" TargetMode="External"/><Relationship Id="rId57" Type="http://schemas.openxmlformats.org/officeDocument/2006/relationships/hyperlink" Target="https://drive.google.com/open?id=1g1we5ua7P9Rz0H04NZ5R1oGjDYswwcPP" TargetMode="External"/><Relationship Id="rId10" Type="http://schemas.openxmlformats.org/officeDocument/2006/relationships/hyperlink" Target="https://drive.google.com/open?id=1KAhS-bk2zrzwCNf6ovs7HDd3VMAFcTod" TargetMode="External"/><Relationship Id="rId31" Type="http://schemas.openxmlformats.org/officeDocument/2006/relationships/hyperlink" Target="https://drive.google.com/open?id=1TzHpdP-rk9kJUVXNmF0bO_qYLhBxM-K8" TargetMode="External"/><Relationship Id="rId44" Type="http://schemas.openxmlformats.org/officeDocument/2006/relationships/hyperlink" Target="https://drive.google.com/open?id=1X9KhXwA7iL9fWyHqXD0XXctj9GZzWdYS" TargetMode="External"/><Relationship Id="rId52" Type="http://schemas.openxmlformats.org/officeDocument/2006/relationships/hyperlink" Target="https://drive.google.com/open?id=1V3sKcktDneDrSSQrBiBi0cvcQpvo0ZXS" TargetMode="External"/><Relationship Id="rId60" Type="http://schemas.openxmlformats.org/officeDocument/2006/relationships/hyperlink" Target="https://drive.google.com/open?id=1xNrW3ZWk7dAVO9YOy4vjbmsSNN7cIJtL" TargetMode="External"/><Relationship Id="rId65" Type="http://schemas.openxmlformats.org/officeDocument/2006/relationships/hyperlink" Target="https://drive.google.com/open?id=1XS6OQrIRxpqABzqwj2bG6DIHfyO1Hilr" TargetMode="External"/><Relationship Id="rId73" Type="http://schemas.openxmlformats.org/officeDocument/2006/relationships/hyperlink" Target="https://drive.google.com/open?id=1OmHcHe5nR9jUNnqmf-47XslxA6vdTyPT" TargetMode="External"/><Relationship Id="rId78" Type="http://schemas.openxmlformats.org/officeDocument/2006/relationships/hyperlink" Target="https://drive.google.com/open?id=1tcUEK7fyLxGj4ph_T2vLl607qINjffXU" TargetMode="External"/><Relationship Id="rId81" Type="http://schemas.openxmlformats.org/officeDocument/2006/relationships/hyperlink" Target="https://drive.google.com/file/d/1poyBQWM8m6E38CgLYLEeHrDafBo9L-wy/view?usp=sharing" TargetMode="External"/><Relationship Id="rId4" Type="http://schemas.openxmlformats.org/officeDocument/2006/relationships/hyperlink" Target="https://drive.google.com/file/d/1rwBgOJwviSpwLGmGH_5GHISyJOaqRVRa/view?usp=sharing" TargetMode="External"/><Relationship Id="rId9" Type="http://schemas.openxmlformats.org/officeDocument/2006/relationships/hyperlink" Target="https://drive.google.com/file/d/1IbvEla7fQf2Cajlp9pIe2BHbbd8R9jPT/view?usp=sharing" TargetMode="External"/><Relationship Id="rId13" Type="http://schemas.openxmlformats.org/officeDocument/2006/relationships/hyperlink" Target="https://drive.google.com/file/d/1lFUZKmGWS25BZZRE1QMJIDmVwK_98MO-/view?usp=sharing" TargetMode="External"/><Relationship Id="rId18" Type="http://schemas.openxmlformats.org/officeDocument/2006/relationships/hyperlink" Target="https://drive.google.com/open?id=1_lXStIuwubXFYpFSkg8ChgVMAtxnbAmj" TargetMode="External"/><Relationship Id="rId39" Type="http://schemas.openxmlformats.org/officeDocument/2006/relationships/hyperlink" Target="https://drive.google.com/open?id=1L5ousJA2dkRxOooSV4-mMft19aPAM99z" TargetMode="External"/><Relationship Id="rId34" Type="http://schemas.openxmlformats.org/officeDocument/2006/relationships/hyperlink" Target="https://drive.google.com/open?id=1YiAP0Zl3XP4U_63dGP5rCy_hUNjAOUdQ" TargetMode="External"/><Relationship Id="rId50" Type="http://schemas.openxmlformats.org/officeDocument/2006/relationships/hyperlink" Target="https://drive.google.com/open?id=1vtdVhN7cvmfcaObXT2GWkN9jtoqNvrag" TargetMode="External"/><Relationship Id="rId55" Type="http://schemas.openxmlformats.org/officeDocument/2006/relationships/hyperlink" Target="https://drive.google.com/open?id=1yxq2zkUWF6Z--qOou6bGMJbMHHBlZ0ds" TargetMode="External"/><Relationship Id="rId76" Type="http://schemas.openxmlformats.org/officeDocument/2006/relationships/hyperlink" Target="https://drive.google.com/open?id=1HPAGRSYJCDoe4YUGPcwYHbdLkAvaklZ2" TargetMode="External"/><Relationship Id="rId7" Type="http://schemas.openxmlformats.org/officeDocument/2006/relationships/hyperlink" Target="https://drive.google.com/open?id=1qlUOav3XAjOZBy1dWI6UxBzo-AZ86obJ" TargetMode="External"/><Relationship Id="rId71" Type="http://schemas.openxmlformats.org/officeDocument/2006/relationships/hyperlink" Target="https://drive.google.com/open?id=1__MPgtOsPhGuw-r393gYmakPviiUDkN9" TargetMode="External"/><Relationship Id="rId2" Type="http://schemas.openxmlformats.org/officeDocument/2006/relationships/hyperlink" Target="https://drive.google.com/open?id=1yqG7Juu42Aqw-GAw_Bm3tdgEdgRV1H-n" TargetMode="External"/><Relationship Id="rId29" Type="http://schemas.openxmlformats.org/officeDocument/2006/relationships/hyperlink" Target="https://drive.google.com/open?id=15mbMj2Fa5HhqaG0crX9leTqNXBoChXPC" TargetMode="External"/><Relationship Id="rId24" Type="http://schemas.openxmlformats.org/officeDocument/2006/relationships/hyperlink" Target="https://drive.google.com/file/d/1eyQ3t5xqeMu8zyrDyTglzwZkSehgVv4u/view?usp=sharing" TargetMode="External"/><Relationship Id="rId40" Type="http://schemas.openxmlformats.org/officeDocument/2006/relationships/hyperlink" Target="https://drive.google.com/file/d/1LJ_LzKCnrhoCeHcdaXsWGL1OiEkmyGVe/view?usp=sharing" TargetMode="External"/><Relationship Id="rId45" Type="http://schemas.openxmlformats.org/officeDocument/2006/relationships/hyperlink" Target="https://drive.google.com/open?id=1-B9IToRwluAYPGQxkATJXkfOKSde48L7" TargetMode="External"/><Relationship Id="rId66" Type="http://schemas.openxmlformats.org/officeDocument/2006/relationships/hyperlink" Target="https://drive.google.com/open?id=1oUvWtCSNCDEJNiBD8pOQ049rR3XXku6V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I5cSlVuCRnefbkkO-8893Mju6XzDIjhw?usp=drive_link" TargetMode="External"/><Relationship Id="rId13" Type="http://schemas.openxmlformats.org/officeDocument/2006/relationships/hyperlink" Target="https://drive.google.com/drive/folders/11nc93-WEUL2GmHJaE-8otWpKA2TAy3OZ?usp=drive_link" TargetMode="External"/><Relationship Id="rId18" Type="http://schemas.openxmlformats.org/officeDocument/2006/relationships/hyperlink" Target="https://drive.google.com/drive/folders/11nc93-WEUL2GmHJaE-8otWpKA2TAy3OZ?usp=drive_link" TargetMode="External"/><Relationship Id="rId26" Type="http://schemas.openxmlformats.org/officeDocument/2006/relationships/hyperlink" Target="https://drive.google.com/drive/folders/1PzzsTTBV1-DNHjPFEgYpH49e_eduuY9A?usp=drive_link" TargetMode="External"/><Relationship Id="rId3" Type="http://schemas.openxmlformats.org/officeDocument/2006/relationships/hyperlink" Target="https://drive.google.com/drive/folders/1YdNXtMdLzGZSxflUz7VXYezrDa-a3MkR?usp=drive_link" TargetMode="External"/><Relationship Id="rId21" Type="http://schemas.openxmlformats.org/officeDocument/2006/relationships/hyperlink" Target="https://drive.google.com/drive/folders/1PzzsTTBV1-DNHjPFEgYpH49e_eduuY9A?usp=drive_link" TargetMode="External"/><Relationship Id="rId7" Type="http://schemas.openxmlformats.org/officeDocument/2006/relationships/hyperlink" Target="https://drive.google.com/drive/folders/1zfBh85SQetv2U24KoKj47lyJZSFeYBUN?usp=drive_link" TargetMode="External"/><Relationship Id="rId12" Type="http://schemas.openxmlformats.org/officeDocument/2006/relationships/hyperlink" Target="https://drive.google.com/drive/folders/11nc93-WEUL2GmHJaE-8otWpKA2TAy3OZ?usp=drive_link" TargetMode="External"/><Relationship Id="rId17" Type="http://schemas.openxmlformats.org/officeDocument/2006/relationships/hyperlink" Target="https://drive.google.com/drive/folders/11nc93-WEUL2GmHJaE-8otWpKA2TAy3OZ?usp=drive_link" TargetMode="External"/><Relationship Id="rId25" Type="http://schemas.openxmlformats.org/officeDocument/2006/relationships/hyperlink" Target="https://drive.google.com/drive/folders/1PzzsTTBV1-DNHjPFEgYpH49e_eduuY9A?usp=drive_link" TargetMode="External"/><Relationship Id="rId2" Type="http://schemas.openxmlformats.org/officeDocument/2006/relationships/hyperlink" Target="https://drive.google.com/drive/folders/1Q25cBNKafzXfuAaS38ACf28XnTjt5foA" TargetMode="External"/><Relationship Id="rId16" Type="http://schemas.openxmlformats.org/officeDocument/2006/relationships/hyperlink" Target="https://drive.google.com/drive/folders/11nc93-WEUL2GmHJaE-8otWpKA2TAy3OZ?usp=drive_link" TargetMode="External"/><Relationship Id="rId20" Type="http://schemas.openxmlformats.org/officeDocument/2006/relationships/hyperlink" Target="https://drive.google.com/drive/folders/1PzzsTTBV1-DNHjPFEgYpH49e_eduuY9A?usp=drive_link" TargetMode="External"/><Relationship Id="rId29" Type="http://schemas.openxmlformats.org/officeDocument/2006/relationships/hyperlink" Target="https://drive.google.com/drive/folders/1PzzsTTBV1-DNHjPFEgYpH49e_eduuY9A?usp=drive_link" TargetMode="External"/><Relationship Id="rId1" Type="http://schemas.openxmlformats.org/officeDocument/2006/relationships/hyperlink" Target="https://drive.google.com/drive/folders/1YpPRxgZ9FvMIi8aaqwumuCh6gB-aKAJi?usp=drive_link" TargetMode="External"/><Relationship Id="rId6" Type="http://schemas.openxmlformats.org/officeDocument/2006/relationships/hyperlink" Target="https://drive.google.com/drive/folders/1NvkQIFulg9UjwR9Vpdu22sLyfjAXK3bs?usp=drive_link" TargetMode="External"/><Relationship Id="rId11" Type="http://schemas.openxmlformats.org/officeDocument/2006/relationships/hyperlink" Target="https://drive.google.com/drive/folders/11nc93-WEUL2GmHJaE-8otWpKA2TAy3OZ?usp=drive_link" TargetMode="External"/><Relationship Id="rId24" Type="http://schemas.openxmlformats.org/officeDocument/2006/relationships/hyperlink" Target="https://drive.google.com/drive/folders/1PzzsTTBV1-DNHjPFEgYpH49e_eduuY9A?usp=drive_link" TargetMode="External"/><Relationship Id="rId5" Type="http://schemas.openxmlformats.org/officeDocument/2006/relationships/hyperlink" Target="https://drive.google.com/drive/folders/1Rf7T2ce3vlpEvfMquLGI43xnSoZ_74lF?usp=drive_link" TargetMode="External"/><Relationship Id="rId15" Type="http://schemas.openxmlformats.org/officeDocument/2006/relationships/hyperlink" Target="https://drive.google.com/drive/folders/11nc93-WEUL2GmHJaE-8otWpKA2TAy3OZ?usp=drive_link" TargetMode="External"/><Relationship Id="rId23" Type="http://schemas.openxmlformats.org/officeDocument/2006/relationships/hyperlink" Target="https://drive.google.com/drive/folders/1PzzsTTBV1-DNHjPFEgYpH49e_eduuY9A?usp=drive_link" TargetMode="External"/><Relationship Id="rId28" Type="http://schemas.openxmlformats.org/officeDocument/2006/relationships/hyperlink" Target="https://drive.google.com/drive/folders/1PzzsTTBV1-DNHjPFEgYpH49e_eduuY9A?usp=drive_link" TargetMode="External"/><Relationship Id="rId10" Type="http://schemas.openxmlformats.org/officeDocument/2006/relationships/hyperlink" Target="https://drive.google.com/drive/folders/11nc93-WEUL2GmHJaE-8otWpKA2TAy3OZ?usp=drive_link" TargetMode="External"/><Relationship Id="rId19" Type="http://schemas.openxmlformats.org/officeDocument/2006/relationships/hyperlink" Target="https://drive.google.com/drive/folders/11nc93-WEUL2GmHJaE-8otWpKA2TAy3OZ?usp=drive_link" TargetMode="External"/><Relationship Id="rId4" Type="http://schemas.openxmlformats.org/officeDocument/2006/relationships/hyperlink" Target="https://drive.google.com/drive/folders/1YdNXtMdLzGZSxflUz7VXYezrDa-a3MkR?usp=drive_link" TargetMode="External"/><Relationship Id="rId9" Type="http://schemas.openxmlformats.org/officeDocument/2006/relationships/hyperlink" Target="https://drive.google.com/drive/folders/1I5cSlVuCRnefbkkO-8893Mju6XzDIjhw?usp=drive_link" TargetMode="External"/><Relationship Id="rId14" Type="http://schemas.openxmlformats.org/officeDocument/2006/relationships/hyperlink" Target="https://drive.google.com/drive/folders/11nc93-WEUL2GmHJaE-8otWpKA2TAy3OZ?usp=drive_link" TargetMode="External"/><Relationship Id="rId22" Type="http://schemas.openxmlformats.org/officeDocument/2006/relationships/hyperlink" Target="https://drive.google.com/drive/folders/1PzzsTTBV1-DNHjPFEgYpH49e_eduuY9A?usp=drive_link" TargetMode="External"/><Relationship Id="rId27" Type="http://schemas.openxmlformats.org/officeDocument/2006/relationships/hyperlink" Target="https://drive.google.com/drive/folders/1PzzsTTBV1-DNHjPFEgYpH49e_eduuY9A?usp=drive_link" TargetMode="External"/><Relationship Id="rId30" Type="http://schemas.openxmlformats.org/officeDocument/2006/relationships/hyperlink" Target="https://drive.google.com/drive/folders/170Ksy6UTmqY4ORUmW_6-R6_fHijWU4zn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12.6640625" defaultRowHeight="15.75" customHeight="1"/>
  <cols>
    <col min="1" max="1" width="10.6640625" customWidth="1"/>
    <col min="2" max="2" width="16.1640625" customWidth="1"/>
    <col min="3" max="3" width="37.6640625" customWidth="1"/>
    <col min="4" max="4" width="38.33203125" customWidth="1"/>
    <col min="5" max="5" width="18.6640625" customWidth="1"/>
    <col min="6" max="6" width="23.1640625" customWidth="1"/>
    <col min="7" max="7" width="19" customWidth="1"/>
    <col min="9" max="9" width="14" customWidth="1"/>
    <col min="10" max="10" width="15.1640625" customWidth="1"/>
  </cols>
  <sheetData>
    <row r="1" spans="1:11" ht="22.5" customHeight="1">
      <c r="A1" s="14" t="s">
        <v>35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51</v>
      </c>
      <c r="H1" s="14" t="s">
        <v>52</v>
      </c>
      <c r="I1" s="14" t="s">
        <v>53</v>
      </c>
      <c r="J1" s="14" t="s">
        <v>54</v>
      </c>
      <c r="K1" s="14" t="s">
        <v>55</v>
      </c>
    </row>
    <row r="2" spans="1:11" ht="22.5" customHeight="1">
      <c r="A2" s="20">
        <v>1</v>
      </c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5" t="s">
        <v>65</v>
      </c>
      <c r="H2" s="28">
        <v>17</v>
      </c>
      <c r="I2" s="28">
        <v>15</v>
      </c>
      <c r="J2" s="29">
        <v>43799</v>
      </c>
      <c r="K2" s="32"/>
    </row>
    <row r="3" spans="1:11" ht="22.5" customHeight="1">
      <c r="A3" s="20">
        <v>2</v>
      </c>
      <c r="B3" s="22" t="s">
        <v>152</v>
      </c>
      <c r="C3" s="22" t="s">
        <v>164</v>
      </c>
      <c r="D3" s="22" t="s">
        <v>167</v>
      </c>
      <c r="E3" s="22" t="s">
        <v>173</v>
      </c>
      <c r="F3" s="22" t="s">
        <v>177</v>
      </c>
      <c r="G3" s="25" t="s">
        <v>181</v>
      </c>
      <c r="H3" s="28">
        <v>7</v>
      </c>
      <c r="I3" s="28">
        <v>5</v>
      </c>
      <c r="J3" s="29">
        <v>44638</v>
      </c>
      <c r="K3" s="32"/>
    </row>
    <row r="4" spans="1:11" ht="22.5" customHeight="1">
      <c r="A4" s="20">
        <v>3</v>
      </c>
      <c r="B4" s="22" t="s">
        <v>195</v>
      </c>
      <c r="C4" s="22" t="s">
        <v>199</v>
      </c>
      <c r="D4" s="22" t="s">
        <v>200</v>
      </c>
      <c r="E4" s="22" t="s">
        <v>173</v>
      </c>
      <c r="F4" s="22" t="s">
        <v>201</v>
      </c>
      <c r="G4" s="25" t="s">
        <v>203</v>
      </c>
      <c r="H4" s="28">
        <v>10</v>
      </c>
      <c r="I4" s="28">
        <v>9</v>
      </c>
      <c r="J4" s="29">
        <v>44302</v>
      </c>
      <c r="K4" s="32"/>
    </row>
    <row r="5" spans="1:11" ht="22.5" customHeight="1">
      <c r="A5" s="20">
        <v>4</v>
      </c>
      <c r="B5" s="22" t="s">
        <v>211</v>
      </c>
      <c r="C5" s="22" t="s">
        <v>212</v>
      </c>
      <c r="D5" s="22" t="s">
        <v>213</v>
      </c>
      <c r="E5" s="22" t="s">
        <v>173</v>
      </c>
      <c r="F5" s="22" t="s">
        <v>214</v>
      </c>
      <c r="G5" s="25" t="s">
        <v>215</v>
      </c>
      <c r="H5" s="28">
        <v>6</v>
      </c>
      <c r="I5" s="28">
        <v>3</v>
      </c>
      <c r="J5" s="29">
        <v>45073</v>
      </c>
      <c r="K5" s="32"/>
    </row>
    <row r="6" spans="1:11" ht="22.5" customHeight="1">
      <c r="A6" s="20">
        <v>5</v>
      </c>
      <c r="B6" s="22" t="s">
        <v>221</v>
      </c>
      <c r="C6" s="22" t="s">
        <v>222</v>
      </c>
      <c r="D6" s="22" t="s">
        <v>223</v>
      </c>
      <c r="E6" s="22" t="s">
        <v>173</v>
      </c>
      <c r="F6" s="22" t="s">
        <v>224</v>
      </c>
      <c r="G6" s="25" t="s">
        <v>225</v>
      </c>
      <c r="H6" s="28">
        <v>12</v>
      </c>
      <c r="I6" s="28">
        <v>12</v>
      </c>
      <c r="J6" s="29">
        <v>44267</v>
      </c>
      <c r="K6" s="32"/>
    </row>
    <row r="7" spans="1:11" ht="22.5" customHeight="1">
      <c r="A7" s="20">
        <v>6</v>
      </c>
      <c r="B7" s="22" t="s">
        <v>231</v>
      </c>
      <c r="C7" s="44" t="s">
        <v>233</v>
      </c>
      <c r="D7" s="22" t="s">
        <v>236</v>
      </c>
      <c r="E7" s="22" t="s">
        <v>173</v>
      </c>
      <c r="F7" s="22" t="s">
        <v>237</v>
      </c>
      <c r="G7" s="25" t="s">
        <v>203</v>
      </c>
      <c r="H7" s="28">
        <v>70</v>
      </c>
      <c r="I7" s="28">
        <v>68</v>
      </c>
      <c r="J7" s="29">
        <v>44382</v>
      </c>
      <c r="K7" s="32"/>
    </row>
    <row r="8" spans="1:11" ht="22.5" customHeight="1">
      <c r="A8" s="20">
        <v>7</v>
      </c>
      <c r="B8" s="22" t="s">
        <v>242</v>
      </c>
      <c r="C8" s="22" t="s">
        <v>243</v>
      </c>
      <c r="D8" s="22" t="s">
        <v>244</v>
      </c>
      <c r="E8" s="22" t="s">
        <v>245</v>
      </c>
      <c r="F8" s="22" t="s">
        <v>246</v>
      </c>
      <c r="G8" s="25" t="s">
        <v>65</v>
      </c>
      <c r="H8" s="28">
        <v>28</v>
      </c>
      <c r="I8" s="28">
        <v>17</v>
      </c>
      <c r="J8" s="29">
        <v>45618</v>
      </c>
      <c r="K8" s="32"/>
    </row>
    <row r="9" spans="1:11" ht="22.5" customHeight="1">
      <c r="A9" s="20">
        <v>8</v>
      </c>
      <c r="B9" s="22" t="s">
        <v>250</v>
      </c>
      <c r="C9" s="50" t="s">
        <v>255</v>
      </c>
      <c r="D9" s="53" t="s">
        <v>259</v>
      </c>
      <c r="E9" s="22" t="s">
        <v>262</v>
      </c>
      <c r="F9" s="22" t="s">
        <v>263</v>
      </c>
      <c r="G9" s="25" t="s">
        <v>264</v>
      </c>
      <c r="H9" s="28">
        <v>25</v>
      </c>
      <c r="I9" s="28">
        <v>18</v>
      </c>
      <c r="J9" s="29">
        <v>45898</v>
      </c>
      <c r="K9" s="32"/>
    </row>
    <row r="10" spans="1:11" ht="22.5" customHeight="1">
      <c r="A10" s="56"/>
      <c r="G10" s="56"/>
      <c r="H10" s="56">
        <f t="shared" ref="H10:I10" si="0">SUM(H2:H9)</f>
        <v>175</v>
      </c>
      <c r="I10" s="56">
        <f t="shared" si="0"/>
        <v>147</v>
      </c>
      <c r="J10" s="58"/>
      <c r="K10" s="56"/>
    </row>
  </sheetData>
  <dataValidations count="2">
    <dataValidation type="custom" allowBlank="1" showDropDown="1" sqref="J2:J10" xr:uid="{00000000-0002-0000-0000-000000000000}">
      <formula1>OR(NOT(ISERROR(DATEVALUE(J2))), AND(ISNUMBER(J2), LEFT(CELL("format", J2))="D"))</formula1>
    </dataValidation>
    <dataValidation type="custom" allowBlank="1" showDropDown="1" sqref="A2:A10 I2:I10" xr:uid="{00000000-0002-0000-0000-000001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3"/>
  <sheetViews>
    <sheetView workbookViewId="0"/>
  </sheetViews>
  <sheetFormatPr baseColWidth="10" defaultColWidth="12.6640625" defaultRowHeight="15.75" customHeight="1"/>
  <cols>
    <col min="1" max="1" width="9.6640625" customWidth="1"/>
    <col min="2" max="2" width="23.1640625" customWidth="1"/>
    <col min="4" max="4" width="15.6640625" customWidth="1"/>
    <col min="5" max="5" width="12.6640625" customWidth="1"/>
    <col min="6" max="6" width="5.6640625" customWidth="1"/>
    <col min="7" max="7" width="42.5" customWidth="1"/>
    <col min="8" max="8" width="11.6640625" customWidth="1"/>
    <col min="9" max="9" width="17.6640625" customWidth="1"/>
    <col min="10" max="10" width="10.33203125" customWidth="1"/>
    <col min="11" max="11" width="23.6640625" customWidth="1"/>
    <col min="13" max="13" width="10" customWidth="1"/>
    <col min="14" max="14" width="8.5" customWidth="1"/>
  </cols>
  <sheetData>
    <row r="1" spans="1:14" ht="16">
      <c r="B1" s="2" t="s">
        <v>1</v>
      </c>
    </row>
    <row r="3" spans="1:14" ht="28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</row>
    <row r="4" spans="1:14" ht="28">
      <c r="A4" s="133" t="s">
        <v>19</v>
      </c>
      <c r="B4" s="6" t="s">
        <v>26</v>
      </c>
      <c r="C4" s="6" t="s">
        <v>27</v>
      </c>
      <c r="D4" s="11">
        <v>35084</v>
      </c>
      <c r="E4" s="6" t="s">
        <v>36</v>
      </c>
      <c r="F4" s="6">
        <v>1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13" t="s">
        <v>42</v>
      </c>
      <c r="M4" s="24"/>
      <c r="N4" s="24"/>
    </row>
    <row r="5" spans="1:14" ht="28.5" customHeight="1">
      <c r="A5" s="134"/>
      <c r="B5" s="6" t="s">
        <v>69</v>
      </c>
      <c r="C5" s="6" t="s">
        <v>70</v>
      </c>
      <c r="D5" s="11">
        <v>36701</v>
      </c>
      <c r="E5" s="6" t="s">
        <v>71</v>
      </c>
      <c r="F5" s="6" t="s">
        <v>72</v>
      </c>
      <c r="G5" s="6" t="s">
        <v>73</v>
      </c>
      <c r="H5" s="6" t="s">
        <v>38</v>
      </c>
      <c r="I5" s="6" t="s">
        <v>74</v>
      </c>
      <c r="J5" s="6" t="s">
        <v>40</v>
      </c>
      <c r="K5" s="6" t="s">
        <v>75</v>
      </c>
      <c r="L5" s="13" t="s">
        <v>76</v>
      </c>
      <c r="M5" s="24"/>
      <c r="N5" s="24"/>
    </row>
    <row r="6" spans="1:14" ht="28.5" customHeight="1">
      <c r="A6" s="133" t="s">
        <v>77</v>
      </c>
      <c r="B6" s="6" t="s">
        <v>78</v>
      </c>
      <c r="C6" s="6" t="s">
        <v>77</v>
      </c>
      <c r="D6" s="11">
        <v>34521</v>
      </c>
      <c r="E6" s="6" t="s">
        <v>71</v>
      </c>
      <c r="F6" s="6" t="s">
        <v>72</v>
      </c>
      <c r="G6" s="6" t="s">
        <v>79</v>
      </c>
      <c r="H6" s="6" t="s">
        <v>38</v>
      </c>
      <c r="I6" s="6" t="s">
        <v>92</v>
      </c>
      <c r="J6" s="6" t="s">
        <v>40</v>
      </c>
      <c r="K6" s="6" t="s">
        <v>93</v>
      </c>
      <c r="L6" s="13" t="s">
        <v>94</v>
      </c>
      <c r="M6" s="24"/>
      <c r="N6" s="24"/>
    </row>
    <row r="7" spans="1:14" ht="42.75" customHeight="1">
      <c r="A7" s="134"/>
      <c r="B7" s="6" t="s">
        <v>95</v>
      </c>
      <c r="C7" s="6" t="s">
        <v>96</v>
      </c>
      <c r="D7" s="30">
        <v>37232</v>
      </c>
      <c r="E7" s="6" t="s">
        <v>71</v>
      </c>
      <c r="F7" s="6" t="s">
        <v>72</v>
      </c>
      <c r="G7" s="6" t="s">
        <v>99</v>
      </c>
      <c r="H7" s="6" t="s">
        <v>38</v>
      </c>
      <c r="I7" s="6" t="s">
        <v>100</v>
      </c>
      <c r="J7" s="6" t="s">
        <v>40</v>
      </c>
      <c r="K7" s="6" t="s">
        <v>101</v>
      </c>
      <c r="L7" s="13" t="s">
        <v>102</v>
      </c>
      <c r="M7" s="24"/>
      <c r="N7" s="24"/>
    </row>
    <row r="8" spans="1:14" ht="42.75" customHeight="1">
      <c r="A8" s="6" t="s">
        <v>103</v>
      </c>
      <c r="B8" s="6" t="s">
        <v>104</v>
      </c>
      <c r="C8" s="6" t="s">
        <v>105</v>
      </c>
      <c r="D8" s="30">
        <v>34981</v>
      </c>
      <c r="E8" s="6" t="s">
        <v>36</v>
      </c>
      <c r="F8" s="6">
        <v>2</v>
      </c>
      <c r="G8" s="6" t="s">
        <v>106</v>
      </c>
      <c r="H8" s="6" t="s">
        <v>38</v>
      </c>
      <c r="I8" s="6" t="s">
        <v>107</v>
      </c>
      <c r="J8" s="6" t="s">
        <v>40</v>
      </c>
      <c r="K8" s="6" t="s">
        <v>108</v>
      </c>
      <c r="L8" s="13" t="s">
        <v>109</v>
      </c>
      <c r="M8" s="24"/>
      <c r="N8" s="24"/>
    </row>
    <row r="9" spans="1:14" ht="30" customHeight="1">
      <c r="A9" s="133" t="s">
        <v>110</v>
      </c>
      <c r="B9" s="6" t="s">
        <v>111</v>
      </c>
      <c r="C9" s="6" t="s">
        <v>112</v>
      </c>
      <c r="D9" s="30">
        <v>36685</v>
      </c>
      <c r="E9" s="6" t="s">
        <v>71</v>
      </c>
      <c r="F9" s="6" t="s">
        <v>72</v>
      </c>
      <c r="G9" s="6" t="s">
        <v>114</v>
      </c>
      <c r="H9" s="6" t="s">
        <v>115</v>
      </c>
      <c r="I9" s="6" t="s">
        <v>116</v>
      </c>
      <c r="J9" s="6" t="s">
        <v>40</v>
      </c>
      <c r="K9" s="6" t="s">
        <v>117</v>
      </c>
      <c r="L9" s="13" t="s">
        <v>118</v>
      </c>
      <c r="M9" s="24"/>
      <c r="N9" s="24"/>
    </row>
    <row r="10" spans="1:14" ht="56">
      <c r="A10" s="134"/>
      <c r="B10" s="6" t="s">
        <v>119</v>
      </c>
      <c r="C10" s="6" t="s">
        <v>120</v>
      </c>
      <c r="D10" s="11">
        <v>36501</v>
      </c>
      <c r="E10" s="6" t="s">
        <v>71</v>
      </c>
      <c r="F10" s="6" t="s">
        <v>72</v>
      </c>
      <c r="G10" s="6" t="s">
        <v>121</v>
      </c>
      <c r="H10" s="6" t="s">
        <v>115</v>
      </c>
      <c r="I10" s="6" t="s">
        <v>116</v>
      </c>
      <c r="J10" s="6" t="s">
        <v>40</v>
      </c>
      <c r="K10" s="6" t="s">
        <v>122</v>
      </c>
      <c r="L10" s="13" t="s">
        <v>123</v>
      </c>
      <c r="M10" s="24"/>
      <c r="N10" s="24"/>
    </row>
    <row r="11" spans="1:14" ht="42">
      <c r="A11" s="133" t="s">
        <v>124</v>
      </c>
      <c r="B11" s="6" t="s">
        <v>125</v>
      </c>
      <c r="C11" s="6" t="s">
        <v>126</v>
      </c>
      <c r="D11" s="11">
        <v>25258</v>
      </c>
      <c r="E11" s="6" t="s">
        <v>36</v>
      </c>
      <c r="F11" s="6">
        <v>3</v>
      </c>
      <c r="G11" s="6" t="s">
        <v>127</v>
      </c>
      <c r="H11" s="6" t="s">
        <v>128</v>
      </c>
      <c r="I11" s="6" t="s">
        <v>129</v>
      </c>
      <c r="J11" s="6" t="s">
        <v>40</v>
      </c>
      <c r="K11" s="6" t="s">
        <v>130</v>
      </c>
      <c r="L11" s="13" t="s">
        <v>131</v>
      </c>
      <c r="M11" s="24"/>
      <c r="N11" s="24"/>
    </row>
    <row r="12" spans="1:14" ht="28">
      <c r="A12" s="134"/>
      <c r="B12" s="6" t="s">
        <v>134</v>
      </c>
      <c r="C12" s="6" t="s">
        <v>135</v>
      </c>
      <c r="D12" s="11">
        <v>35678</v>
      </c>
      <c r="E12" s="6" t="s">
        <v>36</v>
      </c>
      <c r="F12" s="6" t="s">
        <v>72</v>
      </c>
      <c r="G12" s="6" t="s">
        <v>135</v>
      </c>
      <c r="H12" s="6" t="s">
        <v>128</v>
      </c>
      <c r="I12" s="6" t="s">
        <v>136</v>
      </c>
      <c r="J12" s="6" t="s">
        <v>40</v>
      </c>
      <c r="K12" s="6" t="s">
        <v>137</v>
      </c>
      <c r="L12" s="13" t="s">
        <v>138</v>
      </c>
      <c r="M12" s="24"/>
      <c r="N12" s="24"/>
    </row>
    <row r="13" spans="1:14" ht="28">
      <c r="A13" s="133" t="s">
        <v>139</v>
      </c>
      <c r="B13" s="6" t="s">
        <v>140</v>
      </c>
      <c r="C13" s="6" t="s">
        <v>141</v>
      </c>
      <c r="D13" s="11">
        <v>36049</v>
      </c>
      <c r="E13" s="6" t="s">
        <v>71</v>
      </c>
      <c r="F13" s="6" t="s">
        <v>72</v>
      </c>
      <c r="G13" s="6" t="s">
        <v>142</v>
      </c>
      <c r="H13" s="6" t="s">
        <v>38</v>
      </c>
      <c r="I13" s="6" t="s">
        <v>143</v>
      </c>
      <c r="J13" s="6"/>
      <c r="K13" s="6" t="s">
        <v>144</v>
      </c>
      <c r="L13" s="13" t="s">
        <v>145</v>
      </c>
      <c r="M13" s="24"/>
      <c r="N13" s="24"/>
    </row>
    <row r="14" spans="1:14" ht="32.25" customHeight="1">
      <c r="A14" s="134"/>
      <c r="B14" s="6" t="s">
        <v>147</v>
      </c>
      <c r="C14" s="6" t="s">
        <v>148</v>
      </c>
      <c r="D14" s="11">
        <v>36677</v>
      </c>
      <c r="E14" s="6" t="s">
        <v>36</v>
      </c>
      <c r="F14" s="6">
        <v>1</v>
      </c>
      <c r="G14" s="6" t="s">
        <v>150</v>
      </c>
      <c r="H14" s="6"/>
      <c r="I14" s="6" t="s">
        <v>151</v>
      </c>
      <c r="J14" s="6"/>
      <c r="K14" s="6" t="s">
        <v>153</v>
      </c>
      <c r="L14" s="13" t="s">
        <v>154</v>
      </c>
      <c r="M14" s="24"/>
      <c r="N14" s="24"/>
    </row>
    <row r="15" spans="1:14" ht="32.25" customHeight="1">
      <c r="A15" s="6" t="s">
        <v>155</v>
      </c>
      <c r="B15" s="6" t="s">
        <v>156</v>
      </c>
      <c r="C15" s="6" t="s">
        <v>157</v>
      </c>
      <c r="D15" s="11">
        <v>30945</v>
      </c>
      <c r="E15" s="6" t="s">
        <v>36</v>
      </c>
      <c r="F15" s="6">
        <v>4</v>
      </c>
      <c r="G15" s="6" t="s">
        <v>158</v>
      </c>
      <c r="H15" s="6" t="s">
        <v>159</v>
      </c>
      <c r="I15" s="6" t="s">
        <v>160</v>
      </c>
      <c r="J15" s="6" t="s">
        <v>161</v>
      </c>
      <c r="K15" s="6" t="s">
        <v>162</v>
      </c>
      <c r="L15" s="13" t="s">
        <v>163</v>
      </c>
      <c r="M15" s="24"/>
      <c r="N15" s="24"/>
    </row>
    <row r="16" spans="1:14" ht="28">
      <c r="A16" s="133" t="s">
        <v>165</v>
      </c>
      <c r="B16" s="6" t="s">
        <v>166</v>
      </c>
      <c r="C16" s="6" t="s">
        <v>168</v>
      </c>
      <c r="D16" s="11">
        <v>31465</v>
      </c>
      <c r="E16" s="6" t="s">
        <v>36</v>
      </c>
      <c r="F16" s="6" t="s">
        <v>72</v>
      </c>
      <c r="G16" s="6" t="s">
        <v>169</v>
      </c>
      <c r="H16" s="6" t="s">
        <v>128</v>
      </c>
      <c r="I16" s="6" t="s">
        <v>170</v>
      </c>
      <c r="J16" s="6" t="s">
        <v>171</v>
      </c>
      <c r="K16" s="6" t="s">
        <v>172</v>
      </c>
      <c r="L16" s="13" t="s">
        <v>174</v>
      </c>
      <c r="M16" s="24"/>
      <c r="N16" s="24"/>
    </row>
    <row r="17" spans="1:14" ht="42">
      <c r="A17" s="134"/>
      <c r="B17" s="6" t="s">
        <v>175</v>
      </c>
      <c r="C17" s="6" t="s">
        <v>176</v>
      </c>
      <c r="D17" s="30">
        <v>36621</v>
      </c>
      <c r="E17" s="6" t="s">
        <v>71</v>
      </c>
      <c r="F17" s="6"/>
      <c r="G17" s="6" t="s">
        <v>178</v>
      </c>
      <c r="H17" s="6" t="s">
        <v>38</v>
      </c>
      <c r="I17" s="6" t="s">
        <v>179</v>
      </c>
      <c r="J17" s="6" t="s">
        <v>171</v>
      </c>
      <c r="K17" s="6" t="s">
        <v>180</v>
      </c>
      <c r="L17" s="6">
        <v>82361990102</v>
      </c>
      <c r="M17" s="24"/>
      <c r="N17" s="24"/>
    </row>
    <row r="18" spans="1:14" ht="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24"/>
      <c r="N18" s="24"/>
    </row>
    <row r="19" spans="1:14" ht="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24"/>
      <c r="N19" s="24"/>
    </row>
    <row r="20" spans="1:14" ht="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24"/>
      <c r="N20" s="24"/>
    </row>
    <row r="21" spans="1:14" ht="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24"/>
      <c r="N21" s="24"/>
    </row>
    <row r="22" spans="1:14" ht="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4"/>
      <c r="N22" s="24"/>
    </row>
    <row r="23" spans="1:14" ht="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24"/>
      <c r="N23" s="24"/>
    </row>
  </sheetData>
  <mergeCells count="6">
    <mergeCell ref="A16:A17"/>
    <mergeCell ref="A4:A5"/>
    <mergeCell ref="A6:A7"/>
    <mergeCell ref="A9:A10"/>
    <mergeCell ref="A11:A12"/>
    <mergeCell ref="A13:A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"/>
  <sheetViews>
    <sheetView workbookViewId="0"/>
  </sheetViews>
  <sheetFormatPr baseColWidth="10" defaultColWidth="12.6640625" defaultRowHeight="15.75" customHeight="1"/>
  <cols>
    <col min="7" max="7" width="17.1640625" customWidth="1"/>
    <col min="9" max="9" width="48.5" customWidth="1"/>
  </cols>
  <sheetData>
    <row r="1" spans="1:10">
      <c r="A1" s="1" t="s">
        <v>0</v>
      </c>
      <c r="B1" s="5" t="s">
        <v>3</v>
      </c>
      <c r="C1" s="5" t="s">
        <v>20</v>
      </c>
      <c r="D1" s="5" t="s">
        <v>0</v>
      </c>
      <c r="E1" s="5" t="s">
        <v>21</v>
      </c>
      <c r="F1" s="5" t="s">
        <v>22</v>
      </c>
      <c r="G1" s="1" t="s">
        <v>23</v>
      </c>
      <c r="H1" s="1" t="s">
        <v>24</v>
      </c>
      <c r="I1" s="1" t="s">
        <v>25</v>
      </c>
      <c r="J1" s="8"/>
    </row>
    <row r="2" spans="1:10">
      <c r="A2" s="12" t="s">
        <v>33</v>
      </c>
      <c r="B2" s="16" t="s">
        <v>44</v>
      </c>
      <c r="C2" s="16" t="s">
        <v>56</v>
      </c>
      <c r="D2" s="19" t="s">
        <v>57</v>
      </c>
      <c r="E2" s="16" t="s">
        <v>58</v>
      </c>
      <c r="F2" s="16" t="s">
        <v>59</v>
      </c>
      <c r="G2" s="21">
        <v>0.8</v>
      </c>
      <c r="H2" s="12" t="str">
        <f t="shared" ref="H2:H3" si="0">CONCATENATE("Jumlah",MID(E2,FIND(" ",E2) - 1 + 1,FIND(CHAR(160),SUBSTITUTE(E2," ",CHAR(160),2)) - 1 - (FIND(" ",E2) - 1)))</f>
        <v>Jumlah Santri</v>
      </c>
      <c r="I2" s="27" t="s">
        <v>67</v>
      </c>
      <c r="J2" s="8"/>
    </row>
    <row r="3" spans="1:10">
      <c r="A3" s="27"/>
      <c r="B3" s="27"/>
      <c r="C3" s="27"/>
      <c r="D3" s="19" t="s">
        <v>80</v>
      </c>
      <c r="E3" s="16" t="s">
        <v>81</v>
      </c>
      <c r="F3" s="16" t="s">
        <v>82</v>
      </c>
      <c r="G3" s="21">
        <v>1</v>
      </c>
      <c r="H3" s="12" t="str">
        <f t="shared" si="0"/>
        <v>Jumlah Santri</v>
      </c>
      <c r="I3" s="16" t="s">
        <v>83</v>
      </c>
      <c r="J3" s="8"/>
    </row>
    <row r="4" spans="1:10">
      <c r="A4" s="27"/>
      <c r="B4" s="27"/>
      <c r="C4" s="27"/>
      <c r="D4" s="19" t="s">
        <v>84</v>
      </c>
      <c r="E4" s="16" t="s">
        <v>85</v>
      </c>
      <c r="F4" s="16" t="s">
        <v>86</v>
      </c>
      <c r="G4" s="21">
        <v>0.9</v>
      </c>
      <c r="H4" s="12" t="s">
        <v>87</v>
      </c>
      <c r="I4" s="16" t="s">
        <v>88</v>
      </c>
      <c r="J4" s="8"/>
    </row>
    <row r="5" spans="1:10">
      <c r="A5" s="27"/>
      <c r="B5" s="27"/>
      <c r="C5" s="27"/>
      <c r="D5" s="19" t="s">
        <v>89</v>
      </c>
      <c r="E5" s="16" t="s">
        <v>90</v>
      </c>
      <c r="F5" s="16" t="s">
        <v>91</v>
      </c>
      <c r="G5" s="21">
        <v>0.75</v>
      </c>
      <c r="H5" s="12" t="str">
        <f t="shared" ref="H5:H8" si="1">CONCATENATE("Jumlah",MID(E5,FIND(" ",E5) - 1 + 1,FIND(CHAR(160),SUBSTITUTE(E5," ",CHAR(160),2)) - 1 - (FIND(" ",E5) - 1)))</f>
        <v>Jumlah Santri</v>
      </c>
      <c r="I5" s="16" t="s">
        <v>97</v>
      </c>
      <c r="J5" s="8"/>
    </row>
    <row r="6" spans="1:10">
      <c r="A6" s="31" t="s">
        <v>98</v>
      </c>
      <c r="B6" s="33" t="s">
        <v>113</v>
      </c>
      <c r="C6" s="33" t="s">
        <v>132</v>
      </c>
      <c r="D6" s="34" t="s">
        <v>133</v>
      </c>
      <c r="E6" s="33" t="s">
        <v>146</v>
      </c>
      <c r="F6" s="35" t="s">
        <v>149</v>
      </c>
      <c r="G6" s="36">
        <v>1</v>
      </c>
      <c r="H6" s="31" t="str">
        <f t="shared" si="1"/>
        <v>Jumlah Pembina</v>
      </c>
      <c r="I6" s="37" t="s">
        <v>182</v>
      </c>
      <c r="J6" s="8"/>
    </row>
    <row r="7" spans="1:10">
      <c r="A7" s="37"/>
      <c r="B7" s="37"/>
      <c r="C7" s="37"/>
      <c r="D7" s="34" t="s">
        <v>183</v>
      </c>
      <c r="E7" s="33" t="s">
        <v>184</v>
      </c>
      <c r="F7" s="35" t="s">
        <v>185</v>
      </c>
      <c r="G7" s="36">
        <v>1</v>
      </c>
      <c r="H7" s="31" t="str">
        <f t="shared" si="1"/>
        <v>Jumlah Pembina</v>
      </c>
      <c r="I7" s="37" t="s">
        <v>186</v>
      </c>
      <c r="J7" s="8"/>
    </row>
    <row r="8" spans="1:10">
      <c r="A8" s="37"/>
      <c r="B8" s="37"/>
      <c r="C8" s="37"/>
      <c r="D8" s="34" t="s">
        <v>187</v>
      </c>
      <c r="E8" s="33" t="s">
        <v>188</v>
      </c>
      <c r="F8" s="35" t="s">
        <v>189</v>
      </c>
      <c r="G8" s="31" t="s">
        <v>190</v>
      </c>
      <c r="H8" s="31" t="str">
        <f t="shared" si="1"/>
        <v>Jumlah Pembina</v>
      </c>
      <c r="I8" s="37" t="s">
        <v>191</v>
      </c>
      <c r="J8" s="8"/>
    </row>
    <row r="9" spans="1:10">
      <c r="A9" s="37"/>
      <c r="B9" s="37"/>
      <c r="C9" s="37"/>
      <c r="D9" s="34" t="s">
        <v>192</v>
      </c>
      <c r="E9" s="33" t="s">
        <v>193</v>
      </c>
      <c r="F9" s="33" t="s">
        <v>194</v>
      </c>
      <c r="G9" s="36">
        <v>0.8</v>
      </c>
      <c r="H9" s="31" t="s">
        <v>196</v>
      </c>
      <c r="I9" s="37" t="s">
        <v>197</v>
      </c>
      <c r="J9" s="8"/>
    </row>
    <row r="10" spans="1:10">
      <c r="A10" s="38" t="s">
        <v>198</v>
      </c>
      <c r="B10" s="39" t="s">
        <v>202</v>
      </c>
      <c r="C10" s="39" t="s">
        <v>204</v>
      </c>
      <c r="D10" s="40" t="s">
        <v>205</v>
      </c>
      <c r="E10" s="39" t="s">
        <v>206</v>
      </c>
      <c r="F10" s="39" t="s">
        <v>207</v>
      </c>
      <c r="G10" s="38">
        <v>1</v>
      </c>
      <c r="H10" s="38" t="s">
        <v>209</v>
      </c>
      <c r="I10" s="41" t="s">
        <v>210</v>
      </c>
      <c r="J10" s="8"/>
    </row>
    <row r="11" spans="1:10">
      <c r="A11" s="41"/>
      <c r="B11" s="41"/>
      <c r="C11" s="41"/>
      <c r="D11" s="40" t="s">
        <v>216</v>
      </c>
      <c r="E11" s="39" t="s">
        <v>217</v>
      </c>
      <c r="F11" s="39" t="s">
        <v>218</v>
      </c>
      <c r="G11" s="38">
        <v>1</v>
      </c>
      <c r="H11" s="38" t="s">
        <v>209</v>
      </c>
      <c r="I11" s="41" t="s">
        <v>219</v>
      </c>
      <c r="J11" s="8"/>
    </row>
    <row r="12" spans="1:10">
      <c r="A12" s="42" t="s">
        <v>220</v>
      </c>
      <c r="B12" s="43" t="s">
        <v>232</v>
      </c>
      <c r="C12" s="43" t="s">
        <v>234</v>
      </c>
      <c r="D12" s="45" t="s">
        <v>235</v>
      </c>
      <c r="E12" s="47" t="s">
        <v>238</v>
      </c>
      <c r="F12" s="43" t="s">
        <v>239</v>
      </c>
      <c r="G12" s="42">
        <v>1</v>
      </c>
      <c r="H12" s="42" t="s">
        <v>240</v>
      </c>
      <c r="I12" s="48" t="s">
        <v>241</v>
      </c>
      <c r="J12" s="8"/>
    </row>
    <row r="13" spans="1:10">
      <c r="A13" s="48"/>
      <c r="B13" s="48"/>
      <c r="C13" s="48"/>
      <c r="D13" s="45" t="s">
        <v>247</v>
      </c>
      <c r="E13" s="43" t="s">
        <v>248</v>
      </c>
      <c r="F13" s="43" t="s">
        <v>249</v>
      </c>
      <c r="G13" s="42">
        <v>10</v>
      </c>
      <c r="H13" s="42" t="s">
        <v>251</v>
      </c>
      <c r="I13" s="48" t="s">
        <v>252</v>
      </c>
      <c r="J13" s="8"/>
    </row>
    <row r="14" spans="1:10">
      <c r="A14" s="48"/>
      <c r="B14" s="48"/>
      <c r="C14" s="48"/>
      <c r="D14" s="45" t="s">
        <v>253</v>
      </c>
      <c r="E14" s="43" t="s">
        <v>254</v>
      </c>
      <c r="F14" s="43" t="s">
        <v>254</v>
      </c>
      <c r="G14" s="42">
        <v>1</v>
      </c>
      <c r="H14" s="42" t="s">
        <v>256</v>
      </c>
      <c r="I14" s="48" t="s">
        <v>257</v>
      </c>
      <c r="J14" s="49">
        <v>70</v>
      </c>
    </row>
    <row r="15" spans="1:10">
      <c r="A15" s="51" t="s">
        <v>258</v>
      </c>
      <c r="B15" s="52" t="s">
        <v>261</v>
      </c>
      <c r="C15" s="54"/>
      <c r="D15" s="55" t="s">
        <v>270</v>
      </c>
      <c r="E15" s="52" t="s">
        <v>273</v>
      </c>
      <c r="F15" s="52" t="s">
        <v>273</v>
      </c>
      <c r="G15" s="51">
        <v>1</v>
      </c>
      <c r="H15" s="51" t="s">
        <v>256</v>
      </c>
      <c r="I15" s="54" t="s">
        <v>274</v>
      </c>
      <c r="J15" s="49">
        <v>70</v>
      </c>
    </row>
    <row r="16" spans="1:10">
      <c r="A16" s="12" t="s">
        <v>275</v>
      </c>
      <c r="B16" s="16" t="s">
        <v>276</v>
      </c>
      <c r="C16" s="27"/>
      <c r="D16" s="19" t="s">
        <v>277</v>
      </c>
      <c r="E16" s="16" t="s">
        <v>278</v>
      </c>
      <c r="F16" s="16" t="s">
        <v>278</v>
      </c>
      <c r="G16" s="12">
        <v>1</v>
      </c>
      <c r="H16" s="12" t="s">
        <v>256</v>
      </c>
      <c r="I16" s="27" t="s">
        <v>279</v>
      </c>
      <c r="J16" s="49">
        <v>70</v>
      </c>
    </row>
    <row r="17" spans="1:10">
      <c r="A17" s="27"/>
      <c r="B17" s="27"/>
      <c r="C17" s="27"/>
      <c r="D17" s="19" t="s">
        <v>280</v>
      </c>
      <c r="E17" s="16" t="s">
        <v>281</v>
      </c>
      <c r="F17" s="16" t="s">
        <v>281</v>
      </c>
      <c r="G17" s="12">
        <v>1</v>
      </c>
      <c r="H17" s="12" t="s">
        <v>256</v>
      </c>
      <c r="I17" s="27" t="s">
        <v>282</v>
      </c>
      <c r="J17" s="49">
        <v>70</v>
      </c>
    </row>
    <row r="18" spans="1:10">
      <c r="A18" s="27"/>
      <c r="B18" s="27"/>
      <c r="C18" s="27"/>
      <c r="D18" s="19" t="s">
        <v>283</v>
      </c>
      <c r="E18" s="16" t="s">
        <v>284</v>
      </c>
      <c r="F18" s="16" t="s">
        <v>284</v>
      </c>
      <c r="G18" s="12">
        <v>1</v>
      </c>
      <c r="H18" s="12" t="s">
        <v>256</v>
      </c>
      <c r="I18" s="27" t="s">
        <v>285</v>
      </c>
      <c r="J18" s="49">
        <v>70</v>
      </c>
    </row>
    <row r="19" spans="1:10">
      <c r="A19" s="31" t="s">
        <v>286</v>
      </c>
      <c r="B19" s="33" t="s">
        <v>287</v>
      </c>
      <c r="C19" s="37"/>
      <c r="D19" s="34" t="s">
        <v>288</v>
      </c>
      <c r="E19" s="33" t="s">
        <v>289</v>
      </c>
      <c r="F19" s="33" t="s">
        <v>289</v>
      </c>
      <c r="G19" s="31">
        <v>1</v>
      </c>
      <c r="H19" s="31" t="s">
        <v>256</v>
      </c>
      <c r="I19" s="37" t="s">
        <v>290</v>
      </c>
      <c r="J19" s="49">
        <v>70</v>
      </c>
    </row>
    <row r="20" spans="1:10">
      <c r="A20" s="38" t="s">
        <v>291</v>
      </c>
      <c r="B20" s="39" t="s">
        <v>292</v>
      </c>
      <c r="C20" s="41"/>
      <c r="D20" s="40" t="s">
        <v>293</v>
      </c>
      <c r="E20" s="39" t="s">
        <v>294</v>
      </c>
      <c r="F20" s="39" t="s">
        <v>295</v>
      </c>
      <c r="G20" s="57">
        <v>0.7</v>
      </c>
      <c r="H20" s="38" t="s">
        <v>209</v>
      </c>
      <c r="I20" s="39" t="s">
        <v>298</v>
      </c>
      <c r="J20" s="8"/>
    </row>
    <row r="21" spans="1:10">
      <c r="A21" s="41"/>
      <c r="B21" s="41"/>
      <c r="C21" s="41"/>
      <c r="D21" s="40" t="s">
        <v>299</v>
      </c>
      <c r="E21" s="39" t="s">
        <v>300</v>
      </c>
      <c r="F21" s="39" t="s">
        <v>301</v>
      </c>
      <c r="G21" s="57">
        <v>0.7</v>
      </c>
      <c r="H21" s="38" t="s">
        <v>209</v>
      </c>
      <c r="I21" s="41" t="s">
        <v>302</v>
      </c>
      <c r="J2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G13"/>
  <sheetViews>
    <sheetView workbookViewId="0"/>
  </sheetViews>
  <sheetFormatPr baseColWidth="10" defaultColWidth="12.6640625" defaultRowHeight="15.75" customHeight="1"/>
  <cols>
    <col min="1" max="1" width="4.1640625" customWidth="1"/>
    <col min="2" max="2" width="22" customWidth="1"/>
    <col min="4" max="4" width="14.6640625" customWidth="1"/>
    <col min="5" max="5" width="16.5" customWidth="1"/>
    <col min="6" max="6" width="15.1640625" customWidth="1"/>
  </cols>
  <sheetData>
    <row r="2" spans="1:7" ht="15.75" customHeight="1">
      <c r="B2" s="3" t="s">
        <v>2</v>
      </c>
    </row>
    <row r="4" spans="1:7" ht="15.75" customHeight="1">
      <c r="A4" s="7" t="s">
        <v>5</v>
      </c>
      <c r="B4" s="7" t="s">
        <v>6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</row>
    <row r="5" spans="1:7">
      <c r="A5" s="9"/>
      <c r="B5" s="10" t="s">
        <v>34</v>
      </c>
      <c r="C5" s="15" t="s">
        <v>43</v>
      </c>
      <c r="D5" s="15" t="s">
        <v>50</v>
      </c>
      <c r="E5" s="17">
        <v>46176</v>
      </c>
      <c r="F5" s="18">
        <v>3</v>
      </c>
      <c r="G5" s="23">
        <f t="shared" ref="G5:G6" si="0">EDATE(E5,F5)</f>
        <v>46268</v>
      </c>
    </row>
    <row r="6" spans="1:7" ht="15.75" customHeight="1">
      <c r="A6" s="9"/>
      <c r="B6" s="9" t="s">
        <v>66</v>
      </c>
      <c r="C6" s="9" t="s">
        <v>43</v>
      </c>
      <c r="D6" s="9" t="s">
        <v>68</v>
      </c>
      <c r="E6" s="26">
        <v>46240</v>
      </c>
      <c r="F6" s="24">
        <v>3</v>
      </c>
      <c r="G6" s="23">
        <f t="shared" si="0"/>
        <v>46332</v>
      </c>
    </row>
    <row r="7" spans="1:7" ht="15.75" customHeight="1">
      <c r="A7" s="9"/>
      <c r="B7" s="9"/>
      <c r="C7" s="9"/>
      <c r="D7" s="9"/>
      <c r="E7" s="24"/>
      <c r="F7" s="24"/>
      <c r="G7" s="24"/>
    </row>
    <row r="8" spans="1:7" ht="15.75" customHeight="1">
      <c r="A8" s="9"/>
      <c r="B8" s="9"/>
      <c r="C8" s="9"/>
      <c r="D8" s="9"/>
      <c r="E8" s="24"/>
      <c r="F8" s="24"/>
      <c r="G8" s="24"/>
    </row>
    <row r="9" spans="1:7" ht="15.75" customHeight="1">
      <c r="A9" s="9"/>
      <c r="B9" s="9"/>
      <c r="C9" s="9"/>
      <c r="D9" s="9"/>
      <c r="E9" s="24"/>
      <c r="F9" s="24"/>
      <c r="G9" s="24"/>
    </row>
    <row r="10" spans="1:7" ht="15.75" customHeight="1">
      <c r="A10" s="9"/>
      <c r="B10" s="9"/>
      <c r="C10" s="9"/>
      <c r="D10" s="9"/>
      <c r="E10" s="24"/>
      <c r="F10" s="24"/>
      <c r="G10" s="24"/>
    </row>
    <row r="11" spans="1:7" ht="15.75" customHeight="1">
      <c r="A11" s="9"/>
      <c r="B11" s="9"/>
      <c r="C11" s="9"/>
      <c r="D11" s="9"/>
      <c r="E11" s="24"/>
      <c r="F11" s="24"/>
      <c r="G11" s="24"/>
    </row>
    <row r="12" spans="1:7" ht="15.75" customHeight="1">
      <c r="A12" s="9"/>
      <c r="B12" s="9"/>
      <c r="C12" s="9"/>
      <c r="D12" s="9"/>
      <c r="E12" s="24"/>
      <c r="F12" s="24"/>
      <c r="G12" s="24"/>
    </row>
    <row r="13" spans="1:7" ht="15.75" customHeight="1">
      <c r="A13" s="9"/>
      <c r="B13" s="9"/>
      <c r="C13" s="9"/>
      <c r="D13" s="9"/>
      <c r="E13" s="24"/>
      <c r="F13" s="24"/>
      <c r="G13" s="24"/>
    </row>
  </sheetData>
  <dataValidations count="1">
    <dataValidation type="list" allowBlank="1" showErrorMessage="1" sqref="C5:C13" xr:uid="{00000000-0002-0000-0300-000000000000}">
      <formula1>"SuPer,SP 1,SP 2,SP 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2"/>
  <sheetViews>
    <sheetView workbookViewId="0"/>
  </sheetViews>
  <sheetFormatPr baseColWidth="10" defaultColWidth="12.6640625" defaultRowHeight="15.75" customHeight="1"/>
  <cols>
    <col min="1" max="1" width="5.6640625" customWidth="1"/>
    <col min="2" max="2" width="22.1640625" customWidth="1"/>
    <col min="4" max="4" width="48.5" customWidth="1"/>
    <col min="5" max="5" width="24.33203125" customWidth="1"/>
    <col min="6" max="6" width="23.6640625" customWidth="1"/>
  </cols>
  <sheetData>
    <row r="1" spans="1:8">
      <c r="A1" s="3"/>
      <c r="B1" s="8" t="s">
        <v>208</v>
      </c>
    </row>
    <row r="3" spans="1:8">
      <c r="A3" s="10" t="s">
        <v>5</v>
      </c>
      <c r="B3" s="10" t="s">
        <v>226</v>
      </c>
      <c r="C3" s="10" t="s">
        <v>4</v>
      </c>
      <c r="D3" s="10" t="s">
        <v>227</v>
      </c>
      <c r="E3" s="10" t="s">
        <v>228</v>
      </c>
      <c r="F3" s="10" t="s">
        <v>229</v>
      </c>
      <c r="H3" s="3" t="s">
        <v>230</v>
      </c>
    </row>
    <row r="4" spans="1:8">
      <c r="A4" s="10"/>
      <c r="B4" s="10"/>
      <c r="C4" s="10"/>
      <c r="D4" s="46"/>
      <c r="E4" s="10"/>
      <c r="F4" s="10"/>
    </row>
    <row r="5" spans="1:8">
      <c r="A5" s="10"/>
      <c r="B5" s="10"/>
      <c r="C5" s="10"/>
      <c r="D5" s="46"/>
      <c r="E5" s="10"/>
      <c r="F5" s="10"/>
    </row>
    <row r="6" spans="1:8">
      <c r="A6" s="10"/>
      <c r="B6" s="10"/>
      <c r="C6" s="10"/>
      <c r="D6" s="46"/>
      <c r="E6" s="10"/>
      <c r="F6" s="10"/>
    </row>
    <row r="7" spans="1:8">
      <c r="A7" s="10"/>
      <c r="B7" s="10"/>
      <c r="C7" s="10"/>
      <c r="D7" s="46"/>
      <c r="E7" s="10"/>
      <c r="F7" s="10"/>
    </row>
    <row r="8" spans="1:8">
      <c r="A8" s="10"/>
      <c r="B8" s="10"/>
      <c r="C8" s="10"/>
      <c r="D8" s="46"/>
      <c r="E8" s="10"/>
      <c r="F8" s="10"/>
    </row>
    <row r="9" spans="1:8">
      <c r="A9" s="10"/>
      <c r="B9" s="10"/>
      <c r="C9" s="10"/>
      <c r="D9" s="46"/>
      <c r="E9" s="10"/>
      <c r="F9" s="10"/>
    </row>
    <row r="10" spans="1:8">
      <c r="A10" s="10"/>
      <c r="B10" s="10"/>
      <c r="C10" s="10"/>
      <c r="D10" s="46"/>
      <c r="E10" s="10"/>
      <c r="F10" s="10"/>
    </row>
    <row r="11" spans="1:8">
      <c r="A11" s="10"/>
      <c r="B11" s="10"/>
      <c r="C11" s="10"/>
      <c r="D11" s="46"/>
      <c r="E11" s="10"/>
      <c r="F11" s="10"/>
    </row>
    <row r="12" spans="1:8">
      <c r="A12" s="10"/>
      <c r="B12" s="10"/>
      <c r="C12" s="10"/>
      <c r="D12" s="46"/>
      <c r="E12" s="10"/>
      <c r="F12" s="10"/>
    </row>
    <row r="13" spans="1:8">
      <c r="A13" s="10"/>
      <c r="B13" s="10"/>
      <c r="C13" s="10"/>
      <c r="D13" s="46"/>
      <c r="E13" s="10"/>
      <c r="F13" s="10"/>
    </row>
    <row r="14" spans="1:8">
      <c r="A14" s="10"/>
      <c r="B14" s="10"/>
      <c r="C14" s="10"/>
      <c r="D14" s="46"/>
      <c r="E14" s="10"/>
      <c r="F14" s="10"/>
    </row>
    <row r="15" spans="1:8">
      <c r="A15" s="10"/>
      <c r="B15" s="10"/>
      <c r="C15" s="10"/>
      <c r="D15" s="46"/>
      <c r="E15" s="10"/>
      <c r="F15" s="10"/>
    </row>
    <row r="16" spans="1:8">
      <c r="A16" s="10"/>
      <c r="B16" s="10"/>
      <c r="C16" s="10"/>
      <c r="D16" s="46"/>
      <c r="E16" s="10"/>
      <c r="F16" s="10"/>
    </row>
    <row r="17" spans="1:6">
      <c r="A17" s="10"/>
      <c r="B17" s="10"/>
      <c r="C17" s="10"/>
      <c r="D17" s="46"/>
      <c r="E17" s="10"/>
      <c r="F17" s="10"/>
    </row>
    <row r="18" spans="1:6">
      <c r="A18" s="10"/>
      <c r="B18" s="10"/>
      <c r="C18" s="10"/>
      <c r="D18" s="46"/>
      <c r="E18" s="10"/>
      <c r="F18" s="10"/>
    </row>
    <row r="19" spans="1:6">
      <c r="A19" s="10"/>
      <c r="B19" s="10"/>
      <c r="C19" s="10"/>
      <c r="D19" s="46"/>
      <c r="E19" s="10"/>
      <c r="F19" s="10"/>
    </row>
    <row r="20" spans="1:6">
      <c r="A20" s="10"/>
      <c r="B20" s="10"/>
      <c r="C20" s="10"/>
      <c r="D20" s="46"/>
      <c r="E20" s="10"/>
      <c r="F20" s="10"/>
    </row>
    <row r="21" spans="1:6">
      <c r="A21" s="10"/>
      <c r="B21" s="10"/>
      <c r="C21" s="10"/>
      <c r="D21" s="46"/>
      <c r="E21" s="10"/>
      <c r="F21" s="10"/>
    </row>
    <row r="22" spans="1:6">
      <c r="A22" s="10"/>
      <c r="B22" s="10"/>
      <c r="C22" s="10"/>
      <c r="D22" s="46"/>
      <c r="E22" s="10"/>
      <c r="F22" s="10"/>
    </row>
    <row r="23" spans="1:6">
      <c r="A23" s="10"/>
      <c r="B23" s="9"/>
      <c r="C23" s="9"/>
      <c r="D23" s="9"/>
      <c r="E23" s="9"/>
      <c r="F23" s="9"/>
    </row>
    <row r="24" spans="1:6">
      <c r="A24" s="10"/>
      <c r="B24" s="9"/>
      <c r="C24" s="9"/>
      <c r="D24" s="9"/>
      <c r="E24" s="9"/>
      <c r="F24" s="9"/>
    </row>
    <row r="25" spans="1:6">
      <c r="A25" s="10"/>
      <c r="B25" s="9"/>
      <c r="C25" s="9"/>
      <c r="D25" s="9"/>
      <c r="E25" s="9"/>
      <c r="F25" s="9"/>
    </row>
    <row r="26" spans="1:6">
      <c r="A26" s="10"/>
      <c r="B26" s="9"/>
      <c r="C26" s="9"/>
      <c r="D26" s="9"/>
      <c r="E26" s="9"/>
      <c r="F26" s="9"/>
    </row>
    <row r="27" spans="1:6" ht="15.75" customHeight="1">
      <c r="A27" s="9"/>
      <c r="B27" s="9"/>
      <c r="C27" s="9"/>
      <c r="D27" s="9"/>
      <c r="E27" s="9"/>
      <c r="F27" s="9"/>
    </row>
    <row r="28" spans="1:6" ht="15.75" customHeight="1">
      <c r="A28" s="9"/>
      <c r="B28" s="9"/>
      <c r="C28" s="9"/>
      <c r="D28" s="9"/>
      <c r="E28" s="9"/>
      <c r="F28" s="9"/>
    </row>
    <row r="29" spans="1:6" ht="15.75" customHeight="1">
      <c r="A29" s="9"/>
      <c r="B29" s="9"/>
      <c r="C29" s="9"/>
      <c r="D29" s="9"/>
      <c r="E29" s="9"/>
      <c r="F29" s="9"/>
    </row>
    <row r="30" spans="1:6" ht="15.75" customHeight="1">
      <c r="A30" s="9"/>
      <c r="B30" s="9"/>
      <c r="C30" s="9"/>
      <c r="D30" s="9"/>
      <c r="E30" s="9"/>
      <c r="F30" s="9"/>
    </row>
    <row r="31" spans="1:6" ht="15.75" customHeight="1">
      <c r="A31" s="9"/>
      <c r="B31" s="9"/>
      <c r="C31" s="9"/>
      <c r="D31" s="9"/>
      <c r="E31" s="9"/>
      <c r="F31" s="9"/>
    </row>
    <row r="32" spans="1:6" ht="15.75" customHeight="1">
      <c r="A32" s="9"/>
      <c r="B32" s="9"/>
      <c r="C32" s="9"/>
      <c r="D32" s="9"/>
      <c r="E32" s="9"/>
      <c r="F3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4"/>
  <sheetViews>
    <sheetView workbookViewId="0"/>
  </sheetViews>
  <sheetFormatPr baseColWidth="10" defaultColWidth="12.6640625" defaultRowHeight="15.75" customHeight="1"/>
  <cols>
    <col min="1" max="1" width="6.33203125" customWidth="1"/>
    <col min="2" max="2" width="21.1640625" customWidth="1"/>
    <col min="3" max="3" width="9.83203125" customWidth="1"/>
    <col min="5" max="5" width="28.5" customWidth="1"/>
    <col min="6" max="6" width="67.5" customWidth="1"/>
    <col min="7" max="7" width="17.33203125" customWidth="1"/>
    <col min="10" max="10" width="13.1640625" customWidth="1"/>
  </cols>
  <sheetData>
    <row r="1" spans="1:27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6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59">
        <v>1</v>
      </c>
      <c r="B3" s="10" t="s">
        <v>304</v>
      </c>
      <c r="C3" s="59" t="s">
        <v>33</v>
      </c>
      <c r="D3" s="59" t="s">
        <v>305</v>
      </c>
      <c r="E3" s="10" t="s">
        <v>306</v>
      </c>
      <c r="F3" s="10" t="s">
        <v>307</v>
      </c>
      <c r="G3" s="59" t="s">
        <v>308</v>
      </c>
      <c r="H3" s="59" t="s">
        <v>309</v>
      </c>
      <c r="I3" s="59" t="s">
        <v>310</v>
      </c>
      <c r="J3" s="59" t="s">
        <v>311</v>
      </c>
      <c r="K3" s="59">
        <v>2023</v>
      </c>
      <c r="L3" s="59" t="s">
        <v>72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59">
        <v>2</v>
      </c>
      <c r="B4" s="10" t="s">
        <v>312</v>
      </c>
      <c r="C4" s="59" t="s">
        <v>98</v>
      </c>
      <c r="D4" s="59" t="s">
        <v>305</v>
      </c>
      <c r="E4" s="10" t="s">
        <v>313</v>
      </c>
      <c r="F4" s="60" t="s">
        <v>314</v>
      </c>
      <c r="G4" s="59" t="s">
        <v>308</v>
      </c>
      <c r="H4" s="59" t="s">
        <v>315</v>
      </c>
      <c r="I4" s="59" t="s">
        <v>316</v>
      </c>
      <c r="J4" s="59">
        <v>12</v>
      </c>
      <c r="K4" s="61">
        <v>2024</v>
      </c>
      <c r="L4" s="59" t="s">
        <v>72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59">
        <v>3</v>
      </c>
      <c r="B5" s="10" t="s">
        <v>317</v>
      </c>
      <c r="C5" s="59" t="s">
        <v>198</v>
      </c>
      <c r="D5" s="59" t="s">
        <v>305</v>
      </c>
      <c r="E5" s="10" t="s">
        <v>318</v>
      </c>
      <c r="F5" s="62" t="s">
        <v>319</v>
      </c>
      <c r="G5" s="59" t="s">
        <v>308</v>
      </c>
      <c r="H5" s="59" t="s">
        <v>315</v>
      </c>
      <c r="I5" s="59" t="s">
        <v>316</v>
      </c>
      <c r="J5" s="59">
        <v>12</v>
      </c>
      <c r="K5" s="61">
        <v>2024</v>
      </c>
      <c r="L5" s="59" t="s">
        <v>72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59">
        <v>4</v>
      </c>
      <c r="B6" s="10" t="s">
        <v>320</v>
      </c>
      <c r="C6" s="59" t="s">
        <v>198</v>
      </c>
      <c r="D6" s="59" t="s">
        <v>305</v>
      </c>
      <c r="E6" s="10" t="s">
        <v>321</v>
      </c>
      <c r="F6" s="60" t="s">
        <v>322</v>
      </c>
      <c r="G6" s="59" t="s">
        <v>308</v>
      </c>
      <c r="H6" s="59" t="s">
        <v>315</v>
      </c>
      <c r="I6" s="59" t="s">
        <v>316</v>
      </c>
      <c r="J6" s="59">
        <v>12</v>
      </c>
      <c r="K6" s="61">
        <v>2024</v>
      </c>
      <c r="L6" s="59" t="s">
        <v>72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59">
        <v>5</v>
      </c>
      <c r="B7" s="10" t="s">
        <v>323</v>
      </c>
      <c r="C7" s="59" t="s">
        <v>198</v>
      </c>
      <c r="D7" s="59" t="s">
        <v>305</v>
      </c>
      <c r="E7" s="10" t="s">
        <v>324</v>
      </c>
      <c r="F7" s="60" t="s">
        <v>325</v>
      </c>
      <c r="G7" s="59" t="s">
        <v>308</v>
      </c>
      <c r="H7" s="59" t="s">
        <v>315</v>
      </c>
      <c r="I7" s="59" t="s">
        <v>316</v>
      </c>
      <c r="J7" s="59">
        <v>12</v>
      </c>
      <c r="K7" s="61">
        <v>2024</v>
      </c>
      <c r="L7" s="59" t="s">
        <v>72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59">
        <v>6</v>
      </c>
      <c r="B8" s="10" t="s">
        <v>327</v>
      </c>
      <c r="C8" s="59" t="s">
        <v>33</v>
      </c>
      <c r="D8" s="59" t="s">
        <v>305</v>
      </c>
      <c r="E8" s="10" t="s">
        <v>328</v>
      </c>
      <c r="F8" s="60" t="s">
        <v>329</v>
      </c>
      <c r="G8" s="59" t="s">
        <v>308</v>
      </c>
      <c r="H8" s="59" t="s">
        <v>315</v>
      </c>
      <c r="I8" s="59" t="s">
        <v>316</v>
      </c>
      <c r="J8" s="59">
        <v>11</v>
      </c>
      <c r="K8" s="61">
        <v>2025</v>
      </c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59">
        <v>7</v>
      </c>
      <c r="B9" s="10" t="s">
        <v>334</v>
      </c>
      <c r="C9" s="59" t="s">
        <v>98</v>
      </c>
      <c r="D9" s="59" t="s">
        <v>305</v>
      </c>
      <c r="E9" s="10" t="s">
        <v>335</v>
      </c>
      <c r="F9" s="60" t="s">
        <v>336</v>
      </c>
      <c r="G9" s="59" t="s">
        <v>308</v>
      </c>
      <c r="H9" s="59" t="s">
        <v>315</v>
      </c>
      <c r="I9" s="59" t="s">
        <v>316</v>
      </c>
      <c r="J9" s="59">
        <v>11</v>
      </c>
      <c r="K9" s="61">
        <v>2025</v>
      </c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59">
        <v>8</v>
      </c>
      <c r="B10" s="10" t="s">
        <v>337</v>
      </c>
      <c r="C10" s="59" t="s">
        <v>98</v>
      </c>
      <c r="D10" s="59" t="s">
        <v>305</v>
      </c>
      <c r="E10" s="10" t="s">
        <v>338</v>
      </c>
      <c r="F10" s="60" t="s">
        <v>339</v>
      </c>
      <c r="G10" s="59" t="s">
        <v>308</v>
      </c>
      <c r="H10" s="59" t="s">
        <v>315</v>
      </c>
      <c r="I10" s="59" t="s">
        <v>316</v>
      </c>
      <c r="J10" s="59">
        <v>11</v>
      </c>
      <c r="K10" s="61">
        <v>2025</v>
      </c>
      <c r="L10" s="1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59">
        <v>9</v>
      </c>
      <c r="B11" s="10" t="s">
        <v>340</v>
      </c>
      <c r="C11" s="59" t="s">
        <v>33</v>
      </c>
      <c r="D11" s="59" t="s">
        <v>305</v>
      </c>
      <c r="E11" s="10" t="s">
        <v>341</v>
      </c>
      <c r="F11" s="60" t="s">
        <v>342</v>
      </c>
      <c r="G11" s="59" t="s">
        <v>308</v>
      </c>
      <c r="H11" s="59" t="s">
        <v>315</v>
      </c>
      <c r="I11" s="59" t="s">
        <v>316</v>
      </c>
      <c r="J11" s="59">
        <v>11</v>
      </c>
      <c r="K11" s="61">
        <v>2025</v>
      </c>
      <c r="L11" s="1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59">
        <v>10</v>
      </c>
      <c r="B12" s="10" t="s">
        <v>344</v>
      </c>
      <c r="C12" s="10"/>
      <c r="D12" s="59" t="s">
        <v>305</v>
      </c>
      <c r="E12" s="10" t="s">
        <v>345</v>
      </c>
      <c r="F12" s="10" t="s">
        <v>347</v>
      </c>
      <c r="G12" s="59" t="s">
        <v>308</v>
      </c>
      <c r="H12" s="59" t="s">
        <v>315</v>
      </c>
      <c r="I12" s="10" t="s">
        <v>348</v>
      </c>
      <c r="J12" s="59">
        <v>10</v>
      </c>
      <c r="K12" s="59">
        <v>2026</v>
      </c>
      <c r="L12" s="1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59">
        <v>11</v>
      </c>
      <c r="B13" s="10" t="s">
        <v>349</v>
      </c>
      <c r="C13" s="10"/>
      <c r="D13" s="59" t="s">
        <v>305</v>
      </c>
      <c r="E13" s="10" t="s">
        <v>350</v>
      </c>
      <c r="F13" s="10" t="s">
        <v>352</v>
      </c>
      <c r="G13" s="59" t="s">
        <v>308</v>
      </c>
      <c r="H13" s="59" t="s">
        <v>315</v>
      </c>
      <c r="I13" s="59" t="s">
        <v>316</v>
      </c>
      <c r="J13" s="59">
        <v>10</v>
      </c>
      <c r="K13" s="59">
        <v>2026</v>
      </c>
      <c r="L13" s="1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59">
        <v>12</v>
      </c>
      <c r="B14" s="10" t="s">
        <v>355</v>
      </c>
      <c r="C14" s="10"/>
      <c r="D14" s="59" t="s">
        <v>305</v>
      </c>
      <c r="E14" s="10" t="s">
        <v>356</v>
      </c>
      <c r="F14" s="10" t="s">
        <v>357</v>
      </c>
      <c r="G14" s="59" t="s">
        <v>308</v>
      </c>
      <c r="H14" s="59" t="s">
        <v>315</v>
      </c>
      <c r="I14" s="59" t="s">
        <v>316</v>
      </c>
      <c r="J14" s="59">
        <v>10</v>
      </c>
      <c r="K14" s="59">
        <v>2026</v>
      </c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59">
        <v>13</v>
      </c>
      <c r="B15" s="10" t="s">
        <v>359</v>
      </c>
      <c r="C15" s="10"/>
      <c r="D15" s="59" t="s">
        <v>305</v>
      </c>
      <c r="E15" s="10" t="s">
        <v>360</v>
      </c>
      <c r="F15" s="10" t="s">
        <v>361</v>
      </c>
      <c r="G15" s="59" t="s">
        <v>308</v>
      </c>
      <c r="H15" s="59" t="s">
        <v>315</v>
      </c>
      <c r="I15" s="59" t="s">
        <v>316</v>
      </c>
      <c r="J15" s="59">
        <v>10</v>
      </c>
      <c r="K15" s="59">
        <v>2026</v>
      </c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59">
        <v>14</v>
      </c>
      <c r="B16" s="10" t="s">
        <v>362</v>
      </c>
      <c r="C16" s="10"/>
      <c r="D16" s="59" t="s">
        <v>305</v>
      </c>
      <c r="E16" s="10" t="s">
        <v>363</v>
      </c>
      <c r="F16" s="10" t="s">
        <v>364</v>
      </c>
      <c r="G16" s="59" t="s">
        <v>308</v>
      </c>
      <c r="H16" s="59" t="s">
        <v>315</v>
      </c>
      <c r="I16" s="59" t="s">
        <v>316</v>
      </c>
      <c r="J16" s="59">
        <v>10</v>
      </c>
      <c r="K16" s="59">
        <v>2026</v>
      </c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A17" s="59">
        <v>15</v>
      </c>
      <c r="B17" s="10" t="s">
        <v>366</v>
      </c>
      <c r="C17" s="10"/>
      <c r="D17" s="59" t="s">
        <v>305</v>
      </c>
      <c r="E17" s="10" t="s">
        <v>368</v>
      </c>
      <c r="F17" s="10" t="s">
        <v>370</v>
      </c>
      <c r="G17" s="59" t="s">
        <v>308</v>
      </c>
      <c r="H17" s="59" t="s">
        <v>315</v>
      </c>
      <c r="I17" s="59" t="s">
        <v>316</v>
      </c>
      <c r="J17" s="59">
        <v>10</v>
      </c>
      <c r="K17" s="59">
        <v>2026</v>
      </c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/>
  </sheetViews>
  <sheetFormatPr baseColWidth="10" defaultColWidth="12.6640625" defaultRowHeight="15.75" customHeight="1"/>
  <cols>
    <col min="2" max="2" width="19.83203125" customWidth="1"/>
    <col min="3" max="4" width="11.1640625" customWidth="1"/>
    <col min="5" max="5" width="25.6640625" customWidth="1"/>
    <col min="6" max="6" width="79" customWidth="1"/>
    <col min="7" max="7" width="17.33203125" customWidth="1"/>
  </cols>
  <sheetData>
    <row r="1" spans="1:27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59">
        <v>1</v>
      </c>
      <c r="B3" s="10" t="s">
        <v>326</v>
      </c>
      <c r="C3" s="59" t="s">
        <v>198</v>
      </c>
      <c r="D3" s="59" t="s">
        <v>305</v>
      </c>
      <c r="E3" s="10" t="s">
        <v>330</v>
      </c>
      <c r="F3" s="10" t="s">
        <v>331</v>
      </c>
      <c r="G3" s="59" t="s">
        <v>332</v>
      </c>
      <c r="H3" s="59" t="s">
        <v>333</v>
      </c>
      <c r="I3" s="59" t="s">
        <v>343</v>
      </c>
      <c r="J3" s="59">
        <v>12</v>
      </c>
      <c r="K3" s="59">
        <v>2024</v>
      </c>
      <c r="L3" s="63" t="s">
        <v>346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59">
        <v>2</v>
      </c>
      <c r="B4" s="10" t="s">
        <v>351</v>
      </c>
      <c r="C4" s="59" t="s">
        <v>98</v>
      </c>
      <c r="D4" s="59" t="s">
        <v>305</v>
      </c>
      <c r="E4" s="10" t="s">
        <v>353</v>
      </c>
      <c r="F4" s="10" t="s">
        <v>354</v>
      </c>
      <c r="G4" s="59" t="s">
        <v>332</v>
      </c>
      <c r="H4" s="59" t="s">
        <v>333</v>
      </c>
      <c r="I4" s="59" t="s">
        <v>343</v>
      </c>
      <c r="J4" s="59">
        <v>12</v>
      </c>
      <c r="K4" s="59">
        <v>2024</v>
      </c>
      <c r="L4" s="64" t="s">
        <v>358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59">
        <v>3</v>
      </c>
      <c r="B5" s="10" t="s">
        <v>365</v>
      </c>
      <c r="C5" s="59" t="s">
        <v>98</v>
      </c>
      <c r="D5" s="59" t="s">
        <v>305</v>
      </c>
      <c r="E5" s="10" t="s">
        <v>367</v>
      </c>
      <c r="F5" s="10" t="s">
        <v>369</v>
      </c>
      <c r="G5" s="59" t="s">
        <v>332</v>
      </c>
      <c r="H5" s="59" t="s">
        <v>333</v>
      </c>
      <c r="I5" s="59" t="s">
        <v>316</v>
      </c>
      <c r="J5" s="59">
        <v>11</v>
      </c>
      <c r="K5" s="59">
        <v>2025</v>
      </c>
      <c r="L5" s="1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59">
        <v>4</v>
      </c>
      <c r="B6" s="10" t="s">
        <v>371</v>
      </c>
      <c r="C6" s="10"/>
      <c r="D6" s="59" t="s">
        <v>305</v>
      </c>
      <c r="E6" s="10" t="s">
        <v>372</v>
      </c>
      <c r="F6" s="10" t="s">
        <v>373</v>
      </c>
      <c r="G6" s="10"/>
      <c r="H6" s="10"/>
      <c r="I6" s="59" t="s">
        <v>316</v>
      </c>
      <c r="J6" s="10"/>
      <c r="K6" s="10"/>
      <c r="L6" s="1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59">
        <v>5</v>
      </c>
      <c r="B7" s="10" t="s">
        <v>374</v>
      </c>
      <c r="C7" s="10"/>
      <c r="D7" s="59" t="s">
        <v>305</v>
      </c>
      <c r="E7" s="10"/>
      <c r="F7" s="10"/>
      <c r="G7" s="10"/>
      <c r="H7" s="10"/>
      <c r="I7" s="59" t="s">
        <v>316</v>
      </c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88"/>
  <sheetViews>
    <sheetView workbookViewId="0"/>
  </sheetViews>
  <sheetFormatPr baseColWidth="10" defaultColWidth="12.6640625" defaultRowHeight="15.75" customHeight="1"/>
  <cols>
    <col min="1" max="1" width="6.1640625" customWidth="1"/>
    <col min="2" max="2" width="29" customWidth="1"/>
    <col min="3" max="3" width="9.1640625" customWidth="1"/>
    <col min="5" max="5" width="23.5" customWidth="1"/>
    <col min="6" max="6" width="45.83203125" customWidth="1"/>
    <col min="7" max="7" width="17.1640625" customWidth="1"/>
  </cols>
  <sheetData>
    <row r="1" spans="1:27" ht="15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>
      <c r="A3" s="59">
        <v>1</v>
      </c>
      <c r="B3" s="10" t="s">
        <v>375</v>
      </c>
      <c r="C3" s="59" t="s">
        <v>33</v>
      </c>
      <c r="D3" s="59" t="s">
        <v>305</v>
      </c>
      <c r="E3" s="10" t="s">
        <v>376</v>
      </c>
      <c r="F3" s="10" t="s">
        <v>377</v>
      </c>
      <c r="G3" s="59" t="s">
        <v>378</v>
      </c>
      <c r="H3" s="59" t="s">
        <v>315</v>
      </c>
      <c r="I3" s="59" t="s">
        <v>316</v>
      </c>
      <c r="J3" s="59">
        <v>11</v>
      </c>
      <c r="K3" s="59">
        <v>2025</v>
      </c>
      <c r="L3" s="10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>
      <c r="A4" s="59">
        <v>2</v>
      </c>
      <c r="B4" s="10" t="s">
        <v>379</v>
      </c>
      <c r="C4" s="59" t="s">
        <v>33</v>
      </c>
      <c r="D4" s="59" t="s">
        <v>305</v>
      </c>
      <c r="E4" s="10" t="s">
        <v>380</v>
      </c>
      <c r="F4" s="10" t="s">
        <v>381</v>
      </c>
      <c r="G4" s="59" t="s">
        <v>378</v>
      </c>
      <c r="H4" s="59" t="s">
        <v>315</v>
      </c>
      <c r="I4" s="59" t="s">
        <v>316</v>
      </c>
      <c r="J4" s="59">
        <v>11</v>
      </c>
      <c r="K4" s="59">
        <v>2025</v>
      </c>
      <c r="L4" s="1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7.25" customHeight="1">
      <c r="A5" s="59">
        <v>3</v>
      </c>
      <c r="B5" s="10" t="s">
        <v>382</v>
      </c>
      <c r="C5" s="59" t="s">
        <v>198</v>
      </c>
      <c r="D5" s="59" t="s">
        <v>305</v>
      </c>
      <c r="E5" s="10" t="s">
        <v>383</v>
      </c>
      <c r="F5" s="10" t="s">
        <v>384</v>
      </c>
      <c r="G5" s="59" t="s">
        <v>378</v>
      </c>
      <c r="H5" s="59" t="s">
        <v>315</v>
      </c>
      <c r="I5" s="59" t="s">
        <v>316</v>
      </c>
      <c r="J5" s="59">
        <v>11</v>
      </c>
      <c r="K5" s="59">
        <v>2025</v>
      </c>
      <c r="L5" s="1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8.75" customHeight="1">
      <c r="A6" s="59">
        <v>4</v>
      </c>
      <c r="B6" s="10" t="s">
        <v>385</v>
      </c>
      <c r="C6" s="59" t="s">
        <v>98</v>
      </c>
      <c r="D6" s="59" t="s">
        <v>305</v>
      </c>
      <c r="E6" s="10" t="s">
        <v>386</v>
      </c>
      <c r="F6" s="8" t="s">
        <v>387</v>
      </c>
      <c r="G6" s="59" t="s">
        <v>378</v>
      </c>
      <c r="H6" s="59" t="s">
        <v>315</v>
      </c>
      <c r="I6" s="59" t="s">
        <v>316</v>
      </c>
      <c r="J6" s="59">
        <v>11</v>
      </c>
      <c r="K6" s="59">
        <v>2025</v>
      </c>
      <c r="L6" s="1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>
      <c r="A7" s="59">
        <v>5</v>
      </c>
      <c r="B7" s="10" t="s">
        <v>388</v>
      </c>
      <c r="C7" s="59" t="s">
        <v>98</v>
      </c>
      <c r="D7" s="59" t="s">
        <v>305</v>
      </c>
      <c r="E7" s="10" t="s">
        <v>389</v>
      </c>
      <c r="F7" s="10" t="s">
        <v>390</v>
      </c>
      <c r="G7" s="59" t="s">
        <v>378</v>
      </c>
      <c r="H7" s="59" t="s">
        <v>315</v>
      </c>
      <c r="I7" s="59" t="s">
        <v>316</v>
      </c>
      <c r="J7" s="59">
        <v>11</v>
      </c>
      <c r="K7" s="59">
        <v>2025</v>
      </c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>
      <c r="A8" s="59">
        <v>6</v>
      </c>
      <c r="B8" s="10" t="s">
        <v>391</v>
      </c>
      <c r="C8" s="59" t="s">
        <v>33</v>
      </c>
      <c r="D8" s="59" t="s">
        <v>305</v>
      </c>
      <c r="E8" s="10" t="s">
        <v>392</v>
      </c>
      <c r="F8" s="10" t="s">
        <v>393</v>
      </c>
      <c r="G8" s="59" t="s">
        <v>378</v>
      </c>
      <c r="H8" s="59" t="s">
        <v>315</v>
      </c>
      <c r="I8" s="59" t="s">
        <v>316</v>
      </c>
      <c r="J8" s="59">
        <v>11</v>
      </c>
      <c r="K8" s="59">
        <v>2025</v>
      </c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>
      <c r="A9" s="59">
        <v>7</v>
      </c>
      <c r="B9" s="10" t="s">
        <v>394</v>
      </c>
      <c r="C9" s="59" t="s">
        <v>98</v>
      </c>
      <c r="D9" s="59" t="s">
        <v>305</v>
      </c>
      <c r="E9" s="10" t="s">
        <v>395</v>
      </c>
      <c r="F9" s="10" t="s">
        <v>396</v>
      </c>
      <c r="G9" s="59" t="s">
        <v>378</v>
      </c>
      <c r="H9" s="59" t="s">
        <v>315</v>
      </c>
      <c r="I9" s="59" t="s">
        <v>316</v>
      </c>
      <c r="J9" s="59">
        <v>11</v>
      </c>
      <c r="K9" s="59">
        <v>2025</v>
      </c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>
      <c r="A10" s="59">
        <v>8</v>
      </c>
      <c r="B10" s="65" t="s">
        <v>397</v>
      </c>
      <c r="C10" s="59" t="s">
        <v>33</v>
      </c>
      <c r="D10" s="59" t="s">
        <v>305</v>
      </c>
      <c r="E10" s="10" t="s">
        <v>398</v>
      </c>
      <c r="F10" s="10" t="s">
        <v>399</v>
      </c>
      <c r="G10" s="59" t="s">
        <v>378</v>
      </c>
      <c r="H10" s="59" t="s">
        <v>315</v>
      </c>
      <c r="I10" s="59" t="s">
        <v>316</v>
      </c>
      <c r="J10" s="59">
        <v>11</v>
      </c>
      <c r="K10" s="59">
        <v>2025</v>
      </c>
      <c r="L10" s="1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>
      <c r="A11" s="59">
        <v>9</v>
      </c>
      <c r="B11" s="65" t="s">
        <v>400</v>
      </c>
      <c r="C11" s="59" t="s">
        <v>98</v>
      </c>
      <c r="D11" s="59" t="s">
        <v>305</v>
      </c>
      <c r="E11" s="10" t="s">
        <v>401</v>
      </c>
      <c r="F11" s="10" t="s">
        <v>402</v>
      </c>
      <c r="G11" s="59" t="s">
        <v>378</v>
      </c>
      <c r="H11" s="59" t="s">
        <v>315</v>
      </c>
      <c r="I11" s="59" t="s">
        <v>316</v>
      </c>
      <c r="J11" s="59">
        <v>11</v>
      </c>
      <c r="K11" s="59">
        <v>2025</v>
      </c>
      <c r="L11" s="1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2"/>
  <sheetViews>
    <sheetView workbookViewId="0"/>
  </sheetViews>
  <sheetFormatPr baseColWidth="10" defaultColWidth="12.6640625" defaultRowHeight="15.75" customHeight="1"/>
  <cols>
    <col min="1" max="1" width="4.83203125" customWidth="1"/>
    <col min="2" max="2" width="27" customWidth="1"/>
    <col min="3" max="4" width="11.1640625" customWidth="1"/>
    <col min="5" max="5" width="24.1640625" customWidth="1"/>
    <col min="6" max="6" width="63.6640625" customWidth="1"/>
    <col min="7" max="7" width="19.5" customWidth="1"/>
    <col min="8" max="8" width="16" customWidth="1"/>
  </cols>
  <sheetData>
    <row r="1" spans="1:27" ht="15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6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7.25" customHeight="1">
      <c r="A3" s="59">
        <v>1</v>
      </c>
      <c r="B3" s="65" t="s">
        <v>403</v>
      </c>
      <c r="C3" s="59" t="s">
        <v>33</v>
      </c>
      <c r="D3" s="59" t="s">
        <v>305</v>
      </c>
      <c r="E3" s="10" t="s">
        <v>404</v>
      </c>
      <c r="F3" s="10" t="s">
        <v>405</v>
      </c>
      <c r="G3" s="66" t="s">
        <v>406</v>
      </c>
      <c r="H3" s="59" t="s">
        <v>315</v>
      </c>
      <c r="I3" s="59" t="s">
        <v>316</v>
      </c>
      <c r="J3" s="59">
        <v>12</v>
      </c>
      <c r="K3" s="59">
        <v>2024</v>
      </c>
      <c r="L3" s="67" t="s">
        <v>407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32">
      <c r="A4" s="59">
        <v>2</v>
      </c>
      <c r="B4" s="10" t="s">
        <v>408</v>
      </c>
      <c r="C4" s="10"/>
      <c r="D4" s="59" t="s">
        <v>305</v>
      </c>
      <c r="E4" s="10" t="s">
        <v>409</v>
      </c>
      <c r="F4" s="10" t="s">
        <v>410</v>
      </c>
      <c r="G4" s="66" t="s">
        <v>406</v>
      </c>
      <c r="H4" s="59" t="s">
        <v>315</v>
      </c>
      <c r="I4" s="59" t="s">
        <v>316</v>
      </c>
      <c r="J4" s="59">
        <v>10</v>
      </c>
      <c r="K4" s="59">
        <v>2026</v>
      </c>
      <c r="L4" s="1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2">
      <c r="A5" s="59">
        <v>3</v>
      </c>
      <c r="B5" s="10" t="s">
        <v>411</v>
      </c>
      <c r="C5" s="10"/>
      <c r="D5" s="59" t="s">
        <v>305</v>
      </c>
      <c r="E5" s="10" t="s">
        <v>412</v>
      </c>
      <c r="F5" s="10" t="s">
        <v>413</v>
      </c>
      <c r="G5" s="66" t="s">
        <v>406</v>
      </c>
      <c r="H5" s="59" t="s">
        <v>315</v>
      </c>
      <c r="I5" s="59" t="s">
        <v>316</v>
      </c>
      <c r="J5" s="59">
        <v>10</v>
      </c>
      <c r="K5" s="59">
        <v>2026</v>
      </c>
      <c r="L5" s="1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68"/>
  <sheetViews>
    <sheetView workbookViewId="0"/>
  </sheetViews>
  <sheetFormatPr baseColWidth="10" defaultColWidth="12.6640625" defaultRowHeight="15.75" customHeight="1"/>
  <cols>
    <col min="1" max="1" width="7.83203125" customWidth="1"/>
    <col min="2" max="2" width="31.5" customWidth="1"/>
    <col min="3" max="3" width="8.1640625" customWidth="1"/>
    <col min="5" max="5" width="23.6640625" customWidth="1"/>
    <col min="6" max="6" width="50.1640625" customWidth="1"/>
    <col min="7" max="7" width="16.83203125" customWidth="1"/>
  </cols>
  <sheetData>
    <row r="1" spans="1:27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68">
        <v>1</v>
      </c>
      <c r="B3" s="10" t="s">
        <v>414</v>
      </c>
      <c r="C3" s="59" t="s">
        <v>98</v>
      </c>
      <c r="D3" s="59" t="s">
        <v>305</v>
      </c>
      <c r="E3" s="10" t="s">
        <v>415</v>
      </c>
      <c r="F3" s="10" t="s">
        <v>416</v>
      </c>
      <c r="G3" s="59" t="s">
        <v>417</v>
      </c>
      <c r="H3" s="59" t="s">
        <v>315</v>
      </c>
      <c r="I3" s="59" t="s">
        <v>310</v>
      </c>
      <c r="J3" s="59">
        <v>12</v>
      </c>
      <c r="K3" s="59">
        <v>2025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68">
        <v>2</v>
      </c>
      <c r="B4" s="10" t="s">
        <v>418</v>
      </c>
      <c r="C4" s="59" t="s">
        <v>33</v>
      </c>
      <c r="D4" s="59" t="s">
        <v>305</v>
      </c>
      <c r="E4" s="10" t="s">
        <v>419</v>
      </c>
      <c r="F4" s="10" t="s">
        <v>420</v>
      </c>
      <c r="G4" s="59" t="s">
        <v>417</v>
      </c>
      <c r="H4" s="59" t="s">
        <v>315</v>
      </c>
      <c r="I4" s="59" t="s">
        <v>310</v>
      </c>
      <c r="J4" s="59">
        <v>12</v>
      </c>
      <c r="K4" s="59">
        <v>2025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68">
        <v>3</v>
      </c>
      <c r="B5" s="10" t="s">
        <v>421</v>
      </c>
      <c r="C5" s="59" t="s">
        <v>220</v>
      </c>
      <c r="D5" s="59" t="s">
        <v>305</v>
      </c>
      <c r="E5" s="62" t="s">
        <v>422</v>
      </c>
      <c r="F5" s="10" t="s">
        <v>423</v>
      </c>
      <c r="G5" s="59" t="s">
        <v>417</v>
      </c>
      <c r="H5" s="59" t="s">
        <v>315</v>
      </c>
      <c r="I5" s="59" t="s">
        <v>310</v>
      </c>
      <c r="J5" s="59">
        <v>12</v>
      </c>
      <c r="K5" s="59">
        <v>2024</v>
      </c>
      <c r="L5" s="59" t="s">
        <v>72</v>
      </c>
      <c r="M5" s="59" t="s">
        <v>424</v>
      </c>
      <c r="N5" s="59">
        <v>82383922855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68">
        <v>4</v>
      </c>
      <c r="B6" s="10" t="s">
        <v>425</v>
      </c>
      <c r="C6" s="59" t="s">
        <v>198</v>
      </c>
      <c r="D6" s="59" t="s">
        <v>305</v>
      </c>
      <c r="E6" s="10" t="s">
        <v>426</v>
      </c>
      <c r="F6" s="10" t="s">
        <v>427</v>
      </c>
      <c r="G6" s="59" t="s">
        <v>417</v>
      </c>
      <c r="H6" s="59" t="s">
        <v>315</v>
      </c>
      <c r="I6" s="59" t="s">
        <v>310</v>
      </c>
      <c r="J6" s="59">
        <v>12</v>
      </c>
      <c r="K6" s="59">
        <v>2025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68">
        <v>5</v>
      </c>
      <c r="B7" s="10" t="s">
        <v>428</v>
      </c>
      <c r="C7" s="59" t="s">
        <v>98</v>
      </c>
      <c r="D7" s="59" t="s">
        <v>305</v>
      </c>
      <c r="E7" s="62" t="s">
        <v>429</v>
      </c>
      <c r="F7" s="10" t="s">
        <v>430</v>
      </c>
      <c r="G7" s="59" t="s">
        <v>417</v>
      </c>
      <c r="H7" s="59" t="s">
        <v>315</v>
      </c>
      <c r="I7" s="59" t="s">
        <v>431</v>
      </c>
      <c r="J7" s="59">
        <v>11</v>
      </c>
      <c r="K7" s="59">
        <v>2024</v>
      </c>
      <c r="L7" s="67" t="s">
        <v>432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68">
        <v>6</v>
      </c>
      <c r="B8" s="10" t="s">
        <v>433</v>
      </c>
      <c r="C8" s="59" t="s">
        <v>198</v>
      </c>
      <c r="D8" s="59" t="s">
        <v>305</v>
      </c>
      <c r="E8" s="62" t="s">
        <v>434</v>
      </c>
      <c r="F8" s="10" t="s">
        <v>435</v>
      </c>
      <c r="G8" s="59" t="s">
        <v>417</v>
      </c>
      <c r="H8" s="59" t="s">
        <v>436</v>
      </c>
      <c r="I8" s="59" t="s">
        <v>310</v>
      </c>
      <c r="J8" s="59">
        <v>11</v>
      </c>
      <c r="K8" s="59">
        <v>2024</v>
      </c>
      <c r="L8" s="59" t="s">
        <v>72</v>
      </c>
      <c r="M8" s="10" t="s">
        <v>437</v>
      </c>
      <c r="N8" s="10" t="s">
        <v>438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68">
        <v>7</v>
      </c>
      <c r="B9" s="10" t="s">
        <v>439</v>
      </c>
      <c r="C9" s="59" t="s">
        <v>198</v>
      </c>
      <c r="D9" s="59" t="s">
        <v>305</v>
      </c>
      <c r="E9" s="10" t="s">
        <v>440</v>
      </c>
      <c r="F9" s="10" t="s">
        <v>441</v>
      </c>
      <c r="G9" s="59" t="s">
        <v>417</v>
      </c>
      <c r="H9" s="59" t="s">
        <v>315</v>
      </c>
      <c r="I9" s="59" t="s">
        <v>310</v>
      </c>
      <c r="J9" s="59">
        <v>11</v>
      </c>
      <c r="K9" s="59">
        <v>2025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68">
        <v>8</v>
      </c>
      <c r="B10" s="10" t="s">
        <v>442</v>
      </c>
      <c r="C10" s="59" t="s">
        <v>198</v>
      </c>
      <c r="D10" s="59" t="s">
        <v>305</v>
      </c>
      <c r="E10" s="10" t="s">
        <v>443</v>
      </c>
      <c r="F10" s="10" t="s">
        <v>444</v>
      </c>
      <c r="G10" s="59" t="s">
        <v>417</v>
      </c>
      <c r="H10" s="59" t="s">
        <v>315</v>
      </c>
      <c r="I10" s="59" t="s">
        <v>310</v>
      </c>
      <c r="J10" s="59">
        <v>11</v>
      </c>
      <c r="K10" s="59">
        <v>2025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68">
        <v>9</v>
      </c>
      <c r="B11" s="10" t="s">
        <v>445</v>
      </c>
      <c r="C11" s="59" t="s">
        <v>98</v>
      </c>
      <c r="D11" s="59" t="s">
        <v>305</v>
      </c>
      <c r="E11" s="62" t="s">
        <v>446</v>
      </c>
      <c r="F11" s="10" t="s">
        <v>447</v>
      </c>
      <c r="G11" s="59" t="s">
        <v>417</v>
      </c>
      <c r="H11" s="59" t="s">
        <v>436</v>
      </c>
      <c r="I11" s="59" t="s">
        <v>431</v>
      </c>
      <c r="J11" s="59">
        <v>10</v>
      </c>
      <c r="K11" s="59">
        <v>2024</v>
      </c>
      <c r="L11" s="67" t="s">
        <v>448</v>
      </c>
      <c r="M11" s="10" t="s">
        <v>449</v>
      </c>
      <c r="N11" s="10">
        <v>88216544135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68">
        <v>10</v>
      </c>
      <c r="B12" s="10" t="s">
        <v>450</v>
      </c>
      <c r="C12" s="59" t="s">
        <v>98</v>
      </c>
      <c r="D12" s="59" t="s">
        <v>305</v>
      </c>
      <c r="E12" s="10" t="s">
        <v>451</v>
      </c>
      <c r="F12" s="10" t="s">
        <v>435</v>
      </c>
      <c r="G12" s="59" t="s">
        <v>417</v>
      </c>
      <c r="H12" s="59" t="s">
        <v>436</v>
      </c>
      <c r="I12" s="59" t="s">
        <v>310</v>
      </c>
      <c r="J12" s="59">
        <v>10</v>
      </c>
      <c r="K12" s="59">
        <v>2024</v>
      </c>
      <c r="L12" s="59" t="s">
        <v>72</v>
      </c>
      <c r="M12" s="10" t="s">
        <v>452</v>
      </c>
      <c r="N12" s="10">
        <v>81026525121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68">
        <v>11</v>
      </c>
      <c r="B13" s="10" t="s">
        <v>453</v>
      </c>
      <c r="C13" s="59" t="s">
        <v>220</v>
      </c>
      <c r="D13" s="59" t="s">
        <v>305</v>
      </c>
      <c r="E13" s="10" t="s">
        <v>454</v>
      </c>
      <c r="F13" s="10" t="s">
        <v>455</v>
      </c>
      <c r="G13" s="59" t="s">
        <v>417</v>
      </c>
      <c r="H13" s="59" t="s">
        <v>436</v>
      </c>
      <c r="I13" s="59" t="s">
        <v>310</v>
      </c>
      <c r="J13" s="59">
        <v>10</v>
      </c>
      <c r="K13" s="59">
        <v>2024</v>
      </c>
      <c r="L13" s="67" t="s">
        <v>456</v>
      </c>
      <c r="M13" s="10" t="s">
        <v>457</v>
      </c>
      <c r="N13" s="10">
        <v>81329226316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68">
        <v>12</v>
      </c>
      <c r="B14" s="10" t="s">
        <v>458</v>
      </c>
      <c r="C14" s="10"/>
      <c r="D14" s="59" t="s">
        <v>305</v>
      </c>
      <c r="E14" s="10" t="s">
        <v>459</v>
      </c>
      <c r="F14" s="10" t="s">
        <v>460</v>
      </c>
      <c r="G14" s="59" t="s">
        <v>417</v>
      </c>
      <c r="H14" s="59" t="s">
        <v>315</v>
      </c>
      <c r="I14" s="59" t="s">
        <v>316</v>
      </c>
      <c r="J14" s="59">
        <v>10</v>
      </c>
      <c r="K14" s="59">
        <v>2026</v>
      </c>
      <c r="L14" s="10"/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68">
        <v>13</v>
      </c>
      <c r="B15" s="9" t="s">
        <v>461</v>
      </c>
      <c r="C15" s="9"/>
      <c r="D15" s="59" t="s">
        <v>305</v>
      </c>
      <c r="E15" s="9" t="s">
        <v>462</v>
      </c>
      <c r="F15" s="9" t="s">
        <v>463</v>
      </c>
      <c r="G15" s="59" t="s">
        <v>417</v>
      </c>
      <c r="H15" s="59" t="s">
        <v>315</v>
      </c>
      <c r="I15" s="59" t="s">
        <v>316</v>
      </c>
      <c r="J15" s="59">
        <v>10</v>
      </c>
      <c r="K15" s="59">
        <v>2026</v>
      </c>
      <c r="L15" s="9"/>
      <c r="M15" s="9"/>
      <c r="N15" s="9"/>
    </row>
    <row r="16" spans="1:27">
      <c r="A16" s="68">
        <v>14</v>
      </c>
      <c r="B16" s="9" t="s">
        <v>464</v>
      </c>
      <c r="C16" s="9"/>
      <c r="D16" s="59" t="s">
        <v>305</v>
      </c>
      <c r="E16" s="9" t="s">
        <v>465</v>
      </c>
      <c r="F16" s="9" t="s">
        <v>466</v>
      </c>
      <c r="G16" s="59" t="s">
        <v>417</v>
      </c>
      <c r="H16" s="59" t="s">
        <v>315</v>
      </c>
      <c r="I16" s="59" t="s">
        <v>316</v>
      </c>
      <c r="J16" s="59">
        <v>10</v>
      </c>
      <c r="K16" s="59">
        <v>2026</v>
      </c>
      <c r="L16" s="9"/>
      <c r="M16" s="9"/>
      <c r="N16" s="9"/>
    </row>
    <row r="17" spans="1:27">
      <c r="A17" s="68">
        <v>15</v>
      </c>
      <c r="B17" s="10" t="s">
        <v>467</v>
      </c>
      <c r="C17" s="9"/>
      <c r="D17" s="59"/>
      <c r="E17" s="9"/>
      <c r="F17" s="9"/>
      <c r="G17" s="59"/>
      <c r="H17" s="59"/>
      <c r="I17" s="59" t="s">
        <v>316</v>
      </c>
      <c r="J17" s="59"/>
      <c r="K17" s="59"/>
    </row>
    <row r="18" spans="1:27">
      <c r="A18" s="68">
        <v>16</v>
      </c>
      <c r="B18" s="10" t="s">
        <v>468</v>
      </c>
      <c r="C18" s="9"/>
      <c r="D18" s="59"/>
      <c r="E18" s="9"/>
      <c r="F18" s="9"/>
      <c r="G18" s="59"/>
      <c r="H18" s="59"/>
      <c r="I18" s="59" t="s">
        <v>316</v>
      </c>
      <c r="J18" s="59"/>
      <c r="K18" s="59"/>
    </row>
    <row r="19" spans="1:27">
      <c r="A19" s="68">
        <v>17</v>
      </c>
      <c r="B19" s="9" t="s">
        <v>469</v>
      </c>
      <c r="C19" s="9"/>
      <c r="D19" s="59" t="s">
        <v>305</v>
      </c>
      <c r="E19" s="9" t="s">
        <v>470</v>
      </c>
      <c r="F19" s="9" t="s">
        <v>471</v>
      </c>
      <c r="G19" s="59" t="s">
        <v>417</v>
      </c>
      <c r="H19" s="59" t="s">
        <v>315</v>
      </c>
      <c r="I19" s="59" t="s">
        <v>316</v>
      </c>
      <c r="J19" s="59">
        <v>10</v>
      </c>
      <c r="K19" s="59">
        <v>2026</v>
      </c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8"/>
  <sheetViews>
    <sheetView workbookViewId="0"/>
  </sheetViews>
  <sheetFormatPr baseColWidth="10" defaultColWidth="12.6640625" defaultRowHeight="15.75" customHeight="1"/>
  <cols>
    <col min="1" max="1" width="3.1640625" customWidth="1"/>
    <col min="2" max="2" width="18.1640625" customWidth="1"/>
    <col min="3" max="4" width="11.1640625" customWidth="1"/>
    <col min="5" max="5" width="24.6640625" customWidth="1"/>
    <col min="6" max="6" width="20.6640625" customWidth="1"/>
    <col min="7" max="7" width="18.6640625" customWidth="1"/>
    <col min="8" max="8" width="16" customWidth="1"/>
  </cols>
  <sheetData>
    <row r="1" spans="1:12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</row>
    <row r="2" spans="1:12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</row>
    <row r="3" spans="1:12">
      <c r="A3" s="59">
        <v>1</v>
      </c>
      <c r="B3" s="10" t="s">
        <v>472</v>
      </c>
      <c r="C3" s="59" t="s">
        <v>33</v>
      </c>
      <c r="D3" s="59" t="s">
        <v>473</v>
      </c>
      <c r="E3" s="69" t="s">
        <v>474</v>
      </c>
      <c r="F3" s="10" t="s">
        <v>475</v>
      </c>
      <c r="G3" s="59" t="s">
        <v>476</v>
      </c>
      <c r="H3" s="59" t="s">
        <v>333</v>
      </c>
      <c r="I3" s="59" t="s">
        <v>316</v>
      </c>
      <c r="J3" s="59">
        <v>12</v>
      </c>
      <c r="K3" s="59">
        <v>2023</v>
      </c>
      <c r="L3" s="59" t="s">
        <v>72</v>
      </c>
    </row>
    <row r="4" spans="1:12">
      <c r="A4" s="59">
        <v>2</v>
      </c>
      <c r="B4" s="10" t="s">
        <v>477</v>
      </c>
      <c r="C4" s="59" t="s">
        <v>98</v>
      </c>
      <c r="D4" s="59" t="s">
        <v>473</v>
      </c>
      <c r="E4" s="69" t="s">
        <v>478</v>
      </c>
      <c r="F4" s="10" t="s">
        <v>479</v>
      </c>
      <c r="G4" s="59" t="s">
        <v>476</v>
      </c>
      <c r="H4" s="59" t="s">
        <v>333</v>
      </c>
      <c r="I4" s="59" t="s">
        <v>316</v>
      </c>
      <c r="J4" s="59">
        <v>12</v>
      </c>
      <c r="K4" s="59">
        <v>2026</v>
      </c>
      <c r="L4" s="59"/>
    </row>
    <row r="5" spans="1:12">
      <c r="A5" s="59">
        <v>3</v>
      </c>
      <c r="B5" s="10" t="s">
        <v>480</v>
      </c>
      <c r="C5" s="59" t="s">
        <v>98</v>
      </c>
      <c r="D5" s="59" t="s">
        <v>473</v>
      </c>
      <c r="E5" s="69" t="s">
        <v>481</v>
      </c>
      <c r="F5" s="10" t="s">
        <v>482</v>
      </c>
      <c r="G5" s="59" t="s">
        <v>476</v>
      </c>
      <c r="H5" s="59" t="s">
        <v>333</v>
      </c>
      <c r="I5" s="59" t="s">
        <v>316</v>
      </c>
      <c r="J5" s="59">
        <v>12</v>
      </c>
      <c r="K5" s="59">
        <v>2026</v>
      </c>
      <c r="L5" s="59"/>
    </row>
    <row r="6" spans="1:12">
      <c r="A6" s="59">
        <v>4</v>
      </c>
      <c r="B6" s="10" t="s">
        <v>483</v>
      </c>
      <c r="C6" s="59" t="s">
        <v>198</v>
      </c>
      <c r="D6" s="59" t="s">
        <v>473</v>
      </c>
      <c r="E6" s="69" t="s">
        <v>484</v>
      </c>
      <c r="F6" s="10" t="s">
        <v>485</v>
      </c>
      <c r="G6" s="59" t="s">
        <v>476</v>
      </c>
      <c r="H6" s="59" t="s">
        <v>333</v>
      </c>
      <c r="I6" s="59" t="s">
        <v>316</v>
      </c>
      <c r="J6" s="59">
        <v>12</v>
      </c>
      <c r="K6" s="59">
        <v>2026</v>
      </c>
      <c r="L6" s="59"/>
    </row>
    <row r="7" spans="1:12">
      <c r="A7" s="59">
        <v>5</v>
      </c>
      <c r="B7" s="10" t="s">
        <v>486</v>
      </c>
      <c r="C7" s="59" t="s">
        <v>198</v>
      </c>
      <c r="D7" s="59" t="s">
        <v>473</v>
      </c>
      <c r="E7" s="69" t="s">
        <v>487</v>
      </c>
      <c r="F7" s="10" t="s">
        <v>488</v>
      </c>
      <c r="G7" s="59" t="s">
        <v>476</v>
      </c>
      <c r="H7" s="59" t="s">
        <v>333</v>
      </c>
      <c r="I7" s="59" t="s">
        <v>316</v>
      </c>
      <c r="J7" s="59">
        <v>12</v>
      </c>
      <c r="K7" s="59">
        <v>2026</v>
      </c>
      <c r="L7" s="59"/>
    </row>
    <row r="8" spans="1:12">
      <c r="A8" s="59">
        <v>6</v>
      </c>
      <c r="B8" s="10" t="s">
        <v>489</v>
      </c>
      <c r="C8" s="59" t="s">
        <v>33</v>
      </c>
      <c r="D8" s="59" t="s">
        <v>473</v>
      </c>
      <c r="E8" s="69" t="s">
        <v>490</v>
      </c>
      <c r="F8" s="10" t="s">
        <v>491</v>
      </c>
      <c r="G8" s="59" t="s">
        <v>476</v>
      </c>
      <c r="H8" s="59" t="s">
        <v>333</v>
      </c>
      <c r="I8" s="59" t="s">
        <v>316</v>
      </c>
      <c r="J8" s="59">
        <v>11</v>
      </c>
      <c r="K8" s="59">
        <v>2025</v>
      </c>
      <c r="L8" s="67" t="s">
        <v>492</v>
      </c>
    </row>
    <row r="9" spans="1:12">
      <c r="A9" s="59">
        <v>7</v>
      </c>
      <c r="B9" s="10" t="s">
        <v>493</v>
      </c>
      <c r="C9" s="59" t="s">
        <v>98</v>
      </c>
      <c r="D9" s="59" t="s">
        <v>473</v>
      </c>
      <c r="E9" s="69" t="s">
        <v>494</v>
      </c>
      <c r="F9" s="10" t="s">
        <v>495</v>
      </c>
      <c r="G9" s="59" t="s">
        <v>476</v>
      </c>
      <c r="H9" s="59" t="s">
        <v>333</v>
      </c>
      <c r="I9" s="59" t="s">
        <v>316</v>
      </c>
      <c r="J9" s="59">
        <v>11</v>
      </c>
      <c r="K9" s="59">
        <v>2025</v>
      </c>
      <c r="L9" s="67" t="s">
        <v>496</v>
      </c>
    </row>
    <row r="10" spans="1:12">
      <c r="A10" s="59">
        <v>8</v>
      </c>
      <c r="B10" s="9" t="s">
        <v>497</v>
      </c>
      <c r="C10" s="9"/>
      <c r="D10" s="59" t="s">
        <v>473</v>
      </c>
      <c r="E10" s="9" t="s">
        <v>498</v>
      </c>
      <c r="F10" s="9"/>
      <c r="G10" s="59" t="s">
        <v>476</v>
      </c>
      <c r="H10" s="59" t="s">
        <v>333</v>
      </c>
      <c r="I10" s="59" t="s">
        <v>316</v>
      </c>
      <c r="J10" s="59">
        <v>10</v>
      </c>
      <c r="K10" s="59">
        <v>2026</v>
      </c>
    </row>
    <row r="11" spans="1:12">
      <c r="A11" s="59">
        <v>9</v>
      </c>
      <c r="B11" s="9" t="s">
        <v>499</v>
      </c>
      <c r="C11" s="9"/>
      <c r="D11" s="59" t="s">
        <v>473</v>
      </c>
      <c r="E11" s="9" t="s">
        <v>500</v>
      </c>
      <c r="F11" s="9"/>
      <c r="G11" s="59" t="s">
        <v>476</v>
      </c>
      <c r="H11" s="59" t="s">
        <v>333</v>
      </c>
      <c r="I11" s="59" t="s">
        <v>316</v>
      </c>
      <c r="J11" s="59">
        <v>10</v>
      </c>
      <c r="K11" s="59">
        <v>2026</v>
      </c>
    </row>
    <row r="12" spans="1:12">
      <c r="A12" s="59">
        <v>10</v>
      </c>
      <c r="B12" s="9" t="s">
        <v>501</v>
      </c>
      <c r="C12" s="9"/>
      <c r="D12" s="59" t="s">
        <v>473</v>
      </c>
      <c r="E12" s="9" t="s">
        <v>502</v>
      </c>
      <c r="F12" s="9"/>
      <c r="G12" s="59" t="s">
        <v>476</v>
      </c>
      <c r="H12" s="59" t="s">
        <v>333</v>
      </c>
      <c r="I12" s="59" t="s">
        <v>316</v>
      </c>
      <c r="J12" s="59">
        <v>10</v>
      </c>
      <c r="K12" s="59">
        <v>2026</v>
      </c>
    </row>
    <row r="13" spans="1:12">
      <c r="A13" s="59">
        <v>11</v>
      </c>
      <c r="B13" s="9" t="s">
        <v>503</v>
      </c>
      <c r="C13" s="9"/>
      <c r="D13" s="59" t="s">
        <v>473</v>
      </c>
      <c r="E13" s="9" t="s">
        <v>504</v>
      </c>
      <c r="F13" s="9"/>
      <c r="G13" s="59" t="s">
        <v>476</v>
      </c>
      <c r="H13" s="59" t="s">
        <v>436</v>
      </c>
      <c r="I13" s="59" t="s">
        <v>316</v>
      </c>
      <c r="J13" s="59">
        <v>9</v>
      </c>
      <c r="K13" s="59">
        <v>2026</v>
      </c>
    </row>
    <row r="14" spans="1:12">
      <c r="A14" s="59">
        <v>12</v>
      </c>
      <c r="B14" s="10" t="s">
        <v>505</v>
      </c>
      <c r="C14" s="9"/>
      <c r="D14" s="59" t="s">
        <v>473</v>
      </c>
      <c r="E14" s="9" t="s">
        <v>506</v>
      </c>
      <c r="F14" s="9"/>
      <c r="G14" s="59" t="s">
        <v>476</v>
      </c>
      <c r="H14" s="59" t="s">
        <v>436</v>
      </c>
      <c r="I14" s="59" t="s">
        <v>316</v>
      </c>
      <c r="J14" s="59">
        <v>9</v>
      </c>
      <c r="K14" s="59">
        <v>2026</v>
      </c>
    </row>
    <row r="15" spans="1:12">
      <c r="B15" s="8"/>
    </row>
    <row r="16" spans="1:12">
      <c r="B16" s="8"/>
    </row>
    <row r="17" spans="2:2">
      <c r="B17" s="8"/>
    </row>
    <row r="18" spans="2:2">
      <c r="B18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81"/>
  <sheetViews>
    <sheetView workbookViewId="0"/>
  </sheetViews>
  <sheetFormatPr baseColWidth="10" defaultColWidth="12.6640625" defaultRowHeight="15.75" customHeight="1"/>
  <cols>
    <col min="1" max="1" width="6.1640625" customWidth="1"/>
    <col min="2" max="2" width="30.1640625" customWidth="1"/>
    <col min="5" max="5" width="23.5" customWidth="1"/>
    <col min="6" max="6" width="45.83203125" customWidth="1"/>
    <col min="7" max="7" width="17.1640625" customWidth="1"/>
  </cols>
  <sheetData>
    <row r="1" spans="1:27" ht="15">
      <c r="A1" s="135" t="s">
        <v>35</v>
      </c>
      <c r="B1" s="135" t="s">
        <v>260</v>
      </c>
      <c r="C1" s="1"/>
      <c r="D1" s="135" t="s">
        <v>265</v>
      </c>
      <c r="E1" s="135" t="s">
        <v>266</v>
      </c>
      <c r="F1" s="135" t="s">
        <v>267</v>
      </c>
      <c r="G1" s="135" t="s">
        <v>268</v>
      </c>
      <c r="H1" s="135" t="s">
        <v>269</v>
      </c>
      <c r="I1" s="135" t="s">
        <v>271</v>
      </c>
      <c r="J1" s="136" t="s">
        <v>272</v>
      </c>
      <c r="K1" s="135" t="s">
        <v>296</v>
      </c>
      <c r="L1" s="135" t="s">
        <v>297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>
      <c r="A2" s="134"/>
      <c r="B2" s="134"/>
      <c r="C2" s="1" t="s">
        <v>303</v>
      </c>
      <c r="D2" s="134"/>
      <c r="E2" s="134"/>
      <c r="F2" s="134"/>
      <c r="G2" s="134"/>
      <c r="H2" s="134"/>
      <c r="I2" s="134"/>
      <c r="J2" s="134"/>
      <c r="K2" s="134"/>
      <c r="L2" s="134"/>
      <c r="M2" s="8" t="s">
        <v>24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>
      <c r="A3" s="59">
        <v>1</v>
      </c>
      <c r="B3" s="10" t="s">
        <v>507</v>
      </c>
      <c r="C3" s="59" t="s">
        <v>33</v>
      </c>
      <c r="D3" s="59" t="s">
        <v>305</v>
      </c>
      <c r="E3" s="10" t="s">
        <v>508</v>
      </c>
      <c r="F3" s="10" t="s">
        <v>509</v>
      </c>
      <c r="G3" s="59" t="s">
        <v>510</v>
      </c>
      <c r="H3" s="59" t="s">
        <v>333</v>
      </c>
      <c r="I3" s="59" t="s">
        <v>316</v>
      </c>
      <c r="J3" s="59">
        <v>11</v>
      </c>
      <c r="K3" s="59"/>
      <c r="L3" s="59"/>
      <c r="M3" s="8" t="s">
        <v>511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8.75" customHeight="1">
      <c r="A4" s="59">
        <v>2</v>
      </c>
      <c r="B4" s="10" t="s">
        <v>512</v>
      </c>
      <c r="C4" s="59" t="s">
        <v>33</v>
      </c>
      <c r="D4" s="59" t="s">
        <v>305</v>
      </c>
      <c r="E4" s="10" t="s">
        <v>513</v>
      </c>
      <c r="F4" s="10" t="s">
        <v>514</v>
      </c>
      <c r="G4" s="59" t="s">
        <v>510</v>
      </c>
      <c r="H4" s="59" t="s">
        <v>333</v>
      </c>
      <c r="I4" s="59" t="s">
        <v>316</v>
      </c>
      <c r="J4" s="59">
        <v>11</v>
      </c>
      <c r="K4" s="59"/>
      <c r="L4" s="59"/>
      <c r="M4" s="8" t="s">
        <v>515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">
      <c r="A5" s="59">
        <v>3</v>
      </c>
      <c r="B5" s="10" t="s">
        <v>34</v>
      </c>
      <c r="C5" s="59" t="s">
        <v>33</v>
      </c>
      <c r="D5" s="59" t="s">
        <v>305</v>
      </c>
      <c r="E5" s="10" t="s">
        <v>516</v>
      </c>
      <c r="F5" s="10" t="s">
        <v>517</v>
      </c>
      <c r="G5" s="59" t="s">
        <v>510</v>
      </c>
      <c r="H5" s="59" t="s">
        <v>518</v>
      </c>
      <c r="I5" s="59" t="s">
        <v>316</v>
      </c>
      <c r="J5" s="59" t="s">
        <v>519</v>
      </c>
      <c r="K5" s="10"/>
      <c r="L5" s="1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>
      <c r="A6" s="59">
        <v>4</v>
      </c>
      <c r="B6" s="10" t="s">
        <v>520</v>
      </c>
      <c r="C6" s="59" t="s">
        <v>33</v>
      </c>
      <c r="D6" s="59" t="s">
        <v>305</v>
      </c>
      <c r="E6" s="62" t="s">
        <v>521</v>
      </c>
      <c r="F6" s="10" t="s">
        <v>522</v>
      </c>
      <c r="G6" s="59" t="s">
        <v>510</v>
      </c>
      <c r="H6" s="59" t="s">
        <v>518</v>
      </c>
      <c r="I6" s="59" t="s">
        <v>316</v>
      </c>
      <c r="J6" s="59" t="s">
        <v>519</v>
      </c>
      <c r="K6" s="10"/>
      <c r="L6" s="1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>
      <c r="A7" s="59">
        <v>5</v>
      </c>
      <c r="B7" s="70" t="s">
        <v>523</v>
      </c>
      <c r="C7" s="10"/>
      <c r="D7" s="59" t="s">
        <v>305</v>
      </c>
      <c r="E7" s="10" t="s">
        <v>524</v>
      </c>
      <c r="F7" s="10" t="s">
        <v>525</v>
      </c>
      <c r="G7" s="59" t="s">
        <v>510</v>
      </c>
      <c r="H7" s="59" t="s">
        <v>333</v>
      </c>
      <c r="I7" s="59" t="s">
        <v>316</v>
      </c>
      <c r="J7" s="59">
        <v>10</v>
      </c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>
      <c r="A8" s="59">
        <v>6</v>
      </c>
      <c r="B8" s="70" t="s">
        <v>526</v>
      </c>
      <c r="C8" s="10"/>
      <c r="D8" s="59" t="s">
        <v>305</v>
      </c>
      <c r="E8" s="10" t="s">
        <v>527</v>
      </c>
      <c r="F8" s="10" t="s">
        <v>528</v>
      </c>
      <c r="G8" s="59" t="s">
        <v>510</v>
      </c>
      <c r="H8" s="59" t="s">
        <v>333</v>
      </c>
      <c r="I8" s="59" t="s">
        <v>316</v>
      </c>
      <c r="J8" s="59">
        <v>10</v>
      </c>
      <c r="K8" s="10"/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>
      <c r="A9" s="59">
        <v>7</v>
      </c>
      <c r="B9" s="15" t="s">
        <v>529</v>
      </c>
      <c r="C9" s="10"/>
      <c r="D9" s="59" t="s">
        <v>305</v>
      </c>
      <c r="E9" s="10" t="s">
        <v>530</v>
      </c>
      <c r="F9" s="10" t="s">
        <v>531</v>
      </c>
      <c r="G9" s="59" t="s">
        <v>510</v>
      </c>
      <c r="H9" s="59" t="s">
        <v>333</v>
      </c>
      <c r="I9" s="59" t="s">
        <v>316</v>
      </c>
      <c r="J9" s="59">
        <v>10</v>
      </c>
      <c r="K9" s="10"/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>
      <c r="A10" s="59">
        <v>8</v>
      </c>
      <c r="B10" s="15" t="s">
        <v>532</v>
      </c>
      <c r="C10" s="10"/>
      <c r="D10" s="59" t="s">
        <v>305</v>
      </c>
      <c r="E10" s="10" t="s">
        <v>533</v>
      </c>
      <c r="F10" s="10" t="s">
        <v>534</v>
      </c>
      <c r="G10" s="59" t="s">
        <v>510</v>
      </c>
      <c r="H10" s="59" t="s">
        <v>333</v>
      </c>
      <c r="I10" s="59" t="s">
        <v>316</v>
      </c>
      <c r="J10" s="59">
        <v>10</v>
      </c>
      <c r="K10" s="10"/>
      <c r="L10" s="1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>
      <c r="A11" s="59">
        <v>9</v>
      </c>
      <c r="B11" s="15" t="s">
        <v>535</v>
      </c>
      <c r="C11" s="10"/>
      <c r="D11" s="59" t="s">
        <v>305</v>
      </c>
      <c r="E11" s="10" t="s">
        <v>536</v>
      </c>
      <c r="F11" s="10" t="s">
        <v>537</v>
      </c>
      <c r="G11" s="59" t="s">
        <v>510</v>
      </c>
      <c r="H11" s="59" t="s">
        <v>333</v>
      </c>
      <c r="I11" s="59" t="s">
        <v>316</v>
      </c>
      <c r="J11" s="59">
        <v>10</v>
      </c>
      <c r="K11" s="10"/>
      <c r="L11" s="1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">
      <c r="A12" s="59">
        <v>10</v>
      </c>
      <c r="B12" s="15" t="s">
        <v>538</v>
      </c>
      <c r="C12" s="10"/>
      <c r="D12" s="59" t="s">
        <v>305</v>
      </c>
      <c r="E12" s="10" t="s">
        <v>539</v>
      </c>
      <c r="F12" s="10" t="s">
        <v>540</v>
      </c>
      <c r="G12" s="59" t="s">
        <v>510</v>
      </c>
      <c r="H12" s="59" t="s">
        <v>333</v>
      </c>
      <c r="I12" s="59" t="s">
        <v>316</v>
      </c>
      <c r="J12" s="59">
        <v>10</v>
      </c>
      <c r="K12" s="10"/>
      <c r="L12" s="1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">
      <c r="A13" s="59">
        <v>11</v>
      </c>
      <c r="B13" s="15" t="s">
        <v>541</v>
      </c>
      <c r="C13" s="10"/>
      <c r="D13" s="59" t="s">
        <v>305</v>
      </c>
      <c r="E13" s="10" t="s">
        <v>542</v>
      </c>
      <c r="F13" s="10" t="s">
        <v>543</v>
      </c>
      <c r="G13" s="59" t="s">
        <v>510</v>
      </c>
      <c r="H13" s="59" t="s">
        <v>333</v>
      </c>
      <c r="I13" s="59" t="s">
        <v>316</v>
      </c>
      <c r="J13" s="59">
        <v>10</v>
      </c>
      <c r="K13" s="10"/>
      <c r="L13" s="1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>
      <c r="A14" s="59">
        <v>12</v>
      </c>
      <c r="B14" s="15" t="s">
        <v>544</v>
      </c>
      <c r="C14" s="10"/>
      <c r="D14" s="59" t="s">
        <v>305</v>
      </c>
      <c r="E14" s="10" t="s">
        <v>545</v>
      </c>
      <c r="F14" s="10" t="s">
        <v>546</v>
      </c>
      <c r="G14" s="59" t="s">
        <v>510</v>
      </c>
      <c r="H14" s="59" t="s">
        <v>333</v>
      </c>
      <c r="I14" s="59" t="s">
        <v>316</v>
      </c>
      <c r="J14" s="59">
        <v>10</v>
      </c>
      <c r="K14" s="10"/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>
      <c r="A15" s="59">
        <v>13</v>
      </c>
      <c r="B15" s="15" t="s">
        <v>547</v>
      </c>
      <c r="C15" s="10"/>
      <c r="D15" s="59" t="s">
        <v>305</v>
      </c>
      <c r="E15" s="10" t="s">
        <v>548</v>
      </c>
      <c r="F15" s="10" t="s">
        <v>549</v>
      </c>
      <c r="G15" s="59" t="s">
        <v>510</v>
      </c>
      <c r="H15" s="59" t="s">
        <v>333</v>
      </c>
      <c r="I15" s="59" t="s">
        <v>316</v>
      </c>
      <c r="J15" s="59">
        <v>10</v>
      </c>
      <c r="K15" s="10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>
      <c r="A16" s="59">
        <v>14</v>
      </c>
      <c r="B16" s="15" t="s">
        <v>550</v>
      </c>
      <c r="C16" s="10"/>
      <c r="D16" s="59" t="s">
        <v>305</v>
      </c>
      <c r="E16" s="10" t="s">
        <v>551</v>
      </c>
      <c r="F16" s="10" t="s">
        <v>552</v>
      </c>
      <c r="G16" s="59" t="s">
        <v>510</v>
      </c>
      <c r="H16" s="59" t="s">
        <v>333</v>
      </c>
      <c r="I16" s="59" t="s">
        <v>316</v>
      </c>
      <c r="J16" s="59">
        <v>10</v>
      </c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>
      <c r="A17" s="59">
        <v>15</v>
      </c>
      <c r="B17" s="15" t="s">
        <v>553</v>
      </c>
      <c r="C17" s="10"/>
      <c r="D17" s="59" t="s">
        <v>305</v>
      </c>
      <c r="E17" s="10" t="s">
        <v>554</v>
      </c>
      <c r="F17" s="10" t="s">
        <v>555</v>
      </c>
      <c r="G17" s="59" t="s">
        <v>510</v>
      </c>
      <c r="H17" s="59" t="s">
        <v>333</v>
      </c>
      <c r="I17" s="59" t="s">
        <v>316</v>
      </c>
      <c r="J17" s="59">
        <v>10</v>
      </c>
      <c r="K17" s="10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>
      <c r="A18" s="59">
        <v>16</v>
      </c>
      <c r="B18" s="15" t="s">
        <v>556</v>
      </c>
      <c r="C18" s="10"/>
      <c r="D18" s="59" t="s">
        <v>305</v>
      </c>
      <c r="E18" s="10" t="s">
        <v>557</v>
      </c>
      <c r="F18" s="10" t="s">
        <v>558</v>
      </c>
      <c r="G18" s="59" t="s">
        <v>510</v>
      </c>
      <c r="H18" s="59" t="s">
        <v>333</v>
      </c>
      <c r="I18" s="59" t="s">
        <v>316</v>
      </c>
      <c r="J18" s="59">
        <v>10</v>
      </c>
      <c r="K18" s="10"/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>
      <c r="A19" s="59">
        <v>17</v>
      </c>
      <c r="B19" s="15" t="s">
        <v>559</v>
      </c>
      <c r="C19" s="10"/>
      <c r="D19" s="59" t="s">
        <v>305</v>
      </c>
      <c r="E19" s="10" t="s">
        <v>563</v>
      </c>
      <c r="F19" s="10" t="s">
        <v>566</v>
      </c>
      <c r="G19" s="59" t="s">
        <v>510</v>
      </c>
      <c r="H19" s="59" t="s">
        <v>333</v>
      </c>
      <c r="I19" s="59" t="s">
        <v>316</v>
      </c>
      <c r="J19" s="59">
        <v>10</v>
      </c>
      <c r="K19" s="10"/>
      <c r="L19" s="1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>
      <c r="A20" s="59">
        <v>18</v>
      </c>
      <c r="B20" s="15" t="s">
        <v>573</v>
      </c>
      <c r="C20" s="10"/>
      <c r="D20" s="59" t="s">
        <v>305</v>
      </c>
      <c r="E20" s="10" t="s">
        <v>579</v>
      </c>
      <c r="F20" s="10" t="s">
        <v>580</v>
      </c>
      <c r="G20" s="59" t="s">
        <v>510</v>
      </c>
      <c r="H20" s="59" t="s">
        <v>333</v>
      </c>
      <c r="I20" s="59" t="s">
        <v>316</v>
      </c>
      <c r="J20" s="59">
        <v>10</v>
      </c>
      <c r="K20" s="10"/>
      <c r="L20" s="1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</sheetData>
  <mergeCells count="11"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45"/>
  <sheetViews>
    <sheetView workbookViewId="0"/>
  </sheetViews>
  <sheetFormatPr baseColWidth="10" defaultColWidth="12.6640625" defaultRowHeight="15.75" customHeight="1"/>
  <cols>
    <col min="2" max="2" width="24.33203125" customWidth="1"/>
    <col min="9" max="9" width="29.33203125" customWidth="1"/>
    <col min="12" max="12" width="48" customWidth="1"/>
  </cols>
  <sheetData>
    <row r="1" spans="1:12">
      <c r="A1" s="61" t="s">
        <v>5</v>
      </c>
      <c r="B1" s="71" t="s">
        <v>560</v>
      </c>
      <c r="C1" s="71" t="s">
        <v>564</v>
      </c>
      <c r="D1" s="71" t="s">
        <v>565</v>
      </c>
      <c r="E1" s="71" t="s">
        <v>567</v>
      </c>
      <c r="F1" s="71" t="s">
        <v>568</v>
      </c>
      <c r="G1" s="71" t="s">
        <v>569</v>
      </c>
      <c r="H1" s="71" t="s">
        <v>570</v>
      </c>
      <c r="I1" s="71" t="s">
        <v>571</v>
      </c>
      <c r="J1" s="71" t="s">
        <v>567</v>
      </c>
      <c r="K1" s="71" t="s">
        <v>303</v>
      </c>
      <c r="L1" s="71" t="s">
        <v>568</v>
      </c>
    </row>
    <row r="2" spans="1:12">
      <c r="A2" s="137">
        <v>1</v>
      </c>
      <c r="B2" s="143"/>
      <c r="C2" s="138"/>
      <c r="D2" s="74"/>
      <c r="E2" s="75"/>
      <c r="F2" s="74"/>
      <c r="G2" s="138"/>
      <c r="H2" s="138"/>
      <c r="I2" s="74"/>
      <c r="J2" s="75"/>
      <c r="K2" s="75"/>
      <c r="L2" s="74"/>
    </row>
    <row r="3" spans="1:12">
      <c r="A3" s="134"/>
      <c r="B3" s="134"/>
      <c r="C3" s="134"/>
      <c r="D3" s="76"/>
      <c r="E3" s="77"/>
      <c r="F3" s="76"/>
      <c r="G3" s="134"/>
      <c r="H3" s="134"/>
      <c r="I3" s="76"/>
      <c r="J3" s="77"/>
      <c r="K3" s="77"/>
      <c r="L3" s="76"/>
    </row>
    <row r="4" spans="1:12">
      <c r="A4" s="137">
        <v>2</v>
      </c>
      <c r="B4" s="142"/>
      <c r="C4" s="139"/>
      <c r="D4" s="76"/>
      <c r="E4" s="77"/>
      <c r="F4" s="76"/>
      <c r="G4" s="139"/>
      <c r="H4" s="139"/>
      <c r="I4" s="76"/>
      <c r="J4" s="77"/>
      <c r="K4" s="77"/>
      <c r="L4" s="76"/>
    </row>
    <row r="5" spans="1:12">
      <c r="A5" s="134"/>
      <c r="B5" s="134"/>
      <c r="C5" s="134"/>
      <c r="D5" s="76"/>
      <c r="E5" s="77"/>
      <c r="F5" s="76"/>
      <c r="G5" s="134"/>
      <c r="H5" s="134"/>
      <c r="I5" s="76"/>
      <c r="J5" s="77"/>
      <c r="K5" s="77"/>
      <c r="L5" s="76"/>
    </row>
    <row r="6" spans="1:12">
      <c r="A6" s="137">
        <v>3</v>
      </c>
      <c r="B6" s="143"/>
      <c r="C6" s="138"/>
      <c r="D6" s="74"/>
      <c r="E6" s="75"/>
      <c r="F6" s="74"/>
      <c r="G6" s="138"/>
      <c r="H6" s="138"/>
      <c r="I6" s="74"/>
      <c r="J6" s="75"/>
      <c r="K6" s="75"/>
      <c r="L6" s="74"/>
    </row>
    <row r="7" spans="1:12">
      <c r="A7" s="134"/>
      <c r="B7" s="134"/>
      <c r="C7" s="134"/>
      <c r="D7" s="76"/>
      <c r="E7" s="77"/>
      <c r="F7" s="76"/>
      <c r="G7" s="134"/>
      <c r="H7" s="134"/>
      <c r="I7" s="79"/>
      <c r="J7" s="77"/>
      <c r="K7" s="77"/>
      <c r="L7" s="76"/>
    </row>
    <row r="8" spans="1:12">
      <c r="A8" s="137">
        <v>4</v>
      </c>
      <c r="B8" s="143"/>
      <c r="C8" s="138"/>
      <c r="D8" s="74"/>
      <c r="E8" s="75"/>
      <c r="F8" s="74"/>
      <c r="G8" s="138"/>
      <c r="H8" s="138"/>
      <c r="I8" s="74"/>
      <c r="J8" s="75"/>
      <c r="K8" s="75"/>
      <c r="L8" s="74"/>
    </row>
    <row r="9" spans="1:12">
      <c r="A9" s="134"/>
      <c r="B9" s="134"/>
      <c r="C9" s="134"/>
      <c r="D9" s="76"/>
      <c r="E9" s="77"/>
      <c r="F9" s="76"/>
      <c r="G9" s="134"/>
      <c r="H9" s="134"/>
      <c r="I9" s="79"/>
      <c r="J9" s="77"/>
      <c r="K9" s="77"/>
      <c r="L9" s="76"/>
    </row>
    <row r="10" spans="1:12">
      <c r="A10" s="137">
        <v>5</v>
      </c>
      <c r="B10" s="143"/>
      <c r="C10" s="138"/>
      <c r="D10" s="74"/>
      <c r="E10" s="75"/>
      <c r="F10" s="74"/>
      <c r="G10" s="138"/>
      <c r="H10" s="138"/>
      <c r="I10" s="74"/>
      <c r="J10" s="75"/>
      <c r="K10" s="75"/>
      <c r="L10" s="74"/>
    </row>
    <row r="11" spans="1:12">
      <c r="A11" s="134"/>
      <c r="B11" s="134"/>
      <c r="C11" s="134"/>
      <c r="D11" s="76"/>
      <c r="E11" s="77"/>
      <c r="F11" s="76"/>
      <c r="G11" s="134"/>
      <c r="H11" s="134"/>
      <c r="I11" s="79"/>
      <c r="J11" s="77"/>
      <c r="K11" s="77"/>
      <c r="L11" s="76"/>
    </row>
    <row r="12" spans="1:12">
      <c r="A12" s="137">
        <v>6</v>
      </c>
      <c r="B12" s="143"/>
      <c r="C12" s="138"/>
      <c r="D12" s="74"/>
      <c r="E12" s="75"/>
      <c r="F12" s="80"/>
      <c r="G12" s="138"/>
      <c r="H12" s="138"/>
      <c r="I12" s="74"/>
      <c r="J12" s="75"/>
      <c r="K12" s="75"/>
      <c r="L12" s="74"/>
    </row>
    <row r="13" spans="1:12">
      <c r="A13" s="134"/>
      <c r="B13" s="134"/>
      <c r="C13" s="134"/>
      <c r="D13" s="76"/>
      <c r="E13" s="77"/>
      <c r="F13" s="74"/>
      <c r="G13" s="134"/>
      <c r="H13" s="134"/>
      <c r="I13" s="79"/>
      <c r="J13" s="77"/>
      <c r="K13" s="77"/>
      <c r="L13" s="76"/>
    </row>
    <row r="14" spans="1:12">
      <c r="A14" s="137">
        <v>7</v>
      </c>
      <c r="B14" s="141"/>
      <c r="C14" s="137"/>
      <c r="D14" s="81"/>
      <c r="E14" s="82"/>
      <c r="F14" s="81"/>
      <c r="G14" s="137"/>
      <c r="H14" s="137"/>
      <c r="I14" s="81"/>
      <c r="J14" s="82"/>
      <c r="K14" s="82"/>
      <c r="L14" s="81"/>
    </row>
    <row r="15" spans="1:12">
      <c r="A15" s="134"/>
      <c r="B15" s="134"/>
      <c r="C15" s="134"/>
      <c r="D15" s="81"/>
      <c r="E15" s="82"/>
      <c r="F15" s="81"/>
      <c r="G15" s="134"/>
      <c r="H15" s="134"/>
      <c r="I15" s="76"/>
      <c r="J15" s="82"/>
      <c r="K15" s="82"/>
      <c r="L15" s="81"/>
    </row>
    <row r="16" spans="1:12">
      <c r="A16" s="137">
        <v>8</v>
      </c>
      <c r="B16" s="142"/>
      <c r="C16" s="137"/>
      <c r="D16" s="76"/>
      <c r="E16" s="77"/>
      <c r="F16" s="76"/>
      <c r="G16" s="139"/>
      <c r="H16" s="139"/>
      <c r="I16" s="76"/>
      <c r="J16" s="77"/>
      <c r="K16" s="77"/>
      <c r="L16" s="76"/>
    </row>
    <row r="17" spans="1:12">
      <c r="A17" s="134"/>
      <c r="B17" s="134"/>
      <c r="C17" s="134"/>
      <c r="D17" s="76"/>
      <c r="E17" s="77"/>
      <c r="F17" s="76"/>
      <c r="G17" s="134"/>
      <c r="H17" s="134"/>
      <c r="I17" s="76"/>
      <c r="J17" s="77"/>
      <c r="K17" s="77"/>
      <c r="L17" s="76"/>
    </row>
    <row r="18" spans="1:12">
      <c r="A18" s="137">
        <v>9</v>
      </c>
      <c r="B18" s="141"/>
      <c r="C18" s="137"/>
      <c r="D18" s="81"/>
      <c r="E18" s="82"/>
      <c r="F18" s="81"/>
      <c r="G18" s="137"/>
      <c r="H18" s="137"/>
      <c r="I18" s="83"/>
      <c r="J18" s="82"/>
      <c r="K18" s="82"/>
      <c r="L18" s="81"/>
    </row>
    <row r="19" spans="1:12">
      <c r="A19" s="134"/>
      <c r="B19" s="134"/>
      <c r="C19" s="134"/>
      <c r="D19" s="81"/>
      <c r="E19" s="82"/>
      <c r="F19" s="81"/>
      <c r="G19" s="134"/>
      <c r="H19" s="134"/>
      <c r="I19" s="83"/>
      <c r="J19" s="82"/>
      <c r="K19" s="82"/>
      <c r="L19" s="81"/>
    </row>
    <row r="20" spans="1:12">
      <c r="A20" s="137">
        <v>10</v>
      </c>
      <c r="B20" s="141"/>
      <c r="C20" s="137"/>
      <c r="D20" s="81"/>
      <c r="E20" s="82"/>
      <c r="F20" s="81"/>
      <c r="G20" s="137"/>
      <c r="H20" s="137"/>
      <c r="I20" s="83"/>
      <c r="J20" s="82"/>
      <c r="K20" s="82"/>
      <c r="L20" s="81"/>
    </row>
    <row r="21" spans="1:12">
      <c r="A21" s="134"/>
      <c r="B21" s="134"/>
      <c r="C21" s="134"/>
      <c r="D21" s="81"/>
      <c r="E21" s="82"/>
      <c r="F21" s="81"/>
      <c r="G21" s="134"/>
      <c r="H21" s="134"/>
      <c r="I21" s="83"/>
      <c r="J21" s="82"/>
      <c r="K21" s="82"/>
      <c r="L21" s="81"/>
    </row>
    <row r="22" spans="1:12">
      <c r="A22" s="137">
        <v>11</v>
      </c>
      <c r="B22" s="141"/>
      <c r="C22" s="137"/>
      <c r="D22" s="81"/>
      <c r="E22" s="82"/>
      <c r="F22" s="81"/>
      <c r="G22" s="137"/>
      <c r="H22" s="137"/>
      <c r="I22" s="83"/>
      <c r="J22" s="82"/>
      <c r="K22" s="82"/>
      <c r="L22" s="81"/>
    </row>
    <row r="23" spans="1:12">
      <c r="A23" s="134"/>
      <c r="B23" s="134"/>
      <c r="C23" s="134"/>
      <c r="D23" s="81"/>
      <c r="E23" s="82"/>
      <c r="F23" s="81"/>
      <c r="G23" s="134"/>
      <c r="H23" s="134"/>
      <c r="I23" s="83"/>
      <c r="J23" s="82"/>
      <c r="K23" s="82"/>
      <c r="L23" s="81"/>
    </row>
    <row r="24" spans="1:12">
      <c r="A24" s="137">
        <v>12</v>
      </c>
      <c r="B24" s="141"/>
      <c r="C24" s="137"/>
      <c r="D24" s="81"/>
      <c r="E24" s="82"/>
      <c r="F24" s="83"/>
      <c r="G24" s="137"/>
      <c r="H24" s="137"/>
      <c r="I24" s="83"/>
      <c r="J24" s="82"/>
      <c r="K24" s="82"/>
      <c r="L24" s="81"/>
    </row>
    <row r="25" spans="1:12">
      <c r="A25" s="134"/>
      <c r="B25" s="134"/>
      <c r="C25" s="134"/>
      <c r="D25" s="81"/>
      <c r="E25" s="82"/>
      <c r="F25" s="83"/>
      <c r="G25" s="134"/>
      <c r="H25" s="134"/>
      <c r="I25" s="83"/>
      <c r="J25" s="82"/>
      <c r="K25" s="82"/>
      <c r="L25" s="81"/>
    </row>
    <row r="26" spans="1:12">
      <c r="A26" s="137">
        <v>13</v>
      </c>
      <c r="B26" s="141"/>
      <c r="C26" s="137"/>
      <c r="D26" s="81"/>
      <c r="E26" s="82"/>
      <c r="F26" s="83"/>
      <c r="G26" s="137"/>
      <c r="H26" s="137"/>
      <c r="I26" s="81"/>
      <c r="J26" s="61"/>
      <c r="K26" s="82"/>
      <c r="L26" s="81"/>
    </row>
    <row r="27" spans="1:12">
      <c r="A27" s="134"/>
      <c r="B27" s="134"/>
      <c r="C27" s="134"/>
      <c r="D27" s="81"/>
      <c r="E27" s="82"/>
      <c r="F27" s="83"/>
      <c r="G27" s="134"/>
      <c r="H27" s="134"/>
      <c r="I27" s="81"/>
      <c r="J27" s="61"/>
      <c r="K27" s="82"/>
      <c r="L27" s="81"/>
    </row>
    <row r="28" spans="1:12">
      <c r="A28" s="137">
        <v>14</v>
      </c>
      <c r="B28" s="141"/>
      <c r="C28" s="137"/>
      <c r="D28" s="81"/>
      <c r="E28" s="82"/>
      <c r="F28" s="83"/>
      <c r="G28" s="137"/>
      <c r="H28" s="137"/>
      <c r="I28" s="81"/>
      <c r="J28" s="61"/>
      <c r="K28" s="82"/>
      <c r="L28" s="81"/>
    </row>
    <row r="29" spans="1:12">
      <c r="A29" s="134"/>
      <c r="B29" s="134"/>
      <c r="C29" s="134"/>
      <c r="D29" s="81"/>
      <c r="E29" s="82"/>
      <c r="F29" s="83"/>
      <c r="G29" s="134"/>
      <c r="H29" s="134"/>
      <c r="I29" s="81"/>
      <c r="J29" s="61"/>
      <c r="K29" s="82"/>
      <c r="L29" s="81"/>
    </row>
    <row r="30" spans="1:12">
      <c r="A30" s="137">
        <v>15</v>
      </c>
      <c r="B30" s="141"/>
      <c r="C30" s="137"/>
      <c r="D30" s="81"/>
      <c r="E30" s="82"/>
      <c r="F30" s="83"/>
      <c r="G30" s="137"/>
      <c r="H30" s="137"/>
      <c r="I30" s="83"/>
      <c r="J30" s="82"/>
      <c r="K30" s="82"/>
      <c r="L30" s="81"/>
    </row>
    <row r="31" spans="1:12">
      <c r="A31" s="134"/>
      <c r="B31" s="134"/>
      <c r="C31" s="134"/>
      <c r="D31" s="81"/>
      <c r="E31" s="82"/>
      <c r="F31" s="83"/>
      <c r="G31" s="134"/>
      <c r="H31" s="134"/>
      <c r="I31" s="76"/>
      <c r="J31" s="82"/>
      <c r="K31" s="83"/>
      <c r="L31" s="81"/>
    </row>
    <row r="32" spans="1:12">
      <c r="A32" s="137">
        <v>16</v>
      </c>
      <c r="B32" s="141"/>
      <c r="C32" s="137"/>
      <c r="D32" s="81"/>
      <c r="E32" s="82"/>
      <c r="F32" s="83"/>
      <c r="G32" s="137"/>
      <c r="H32" s="137"/>
      <c r="I32" s="83"/>
      <c r="J32" s="82"/>
      <c r="K32" s="82"/>
      <c r="L32" s="81"/>
    </row>
    <row r="33" spans="1:12">
      <c r="A33" s="134"/>
      <c r="B33" s="134"/>
      <c r="C33" s="134"/>
      <c r="D33" s="81"/>
      <c r="E33" s="82"/>
      <c r="F33" s="83"/>
      <c r="G33" s="134"/>
      <c r="H33" s="134"/>
      <c r="I33" s="76"/>
      <c r="J33" s="82"/>
      <c r="K33" s="83"/>
      <c r="L33" s="81"/>
    </row>
    <row r="34" spans="1:12">
      <c r="A34" s="137">
        <v>17</v>
      </c>
      <c r="B34" s="140"/>
      <c r="C34" s="137"/>
      <c r="D34" s="81"/>
      <c r="E34" s="82"/>
      <c r="F34" s="81"/>
      <c r="G34" s="137"/>
      <c r="H34" s="137"/>
      <c r="I34" s="83"/>
      <c r="J34" s="82"/>
      <c r="K34" s="82"/>
      <c r="L34" s="81"/>
    </row>
    <row r="35" spans="1:12">
      <c r="A35" s="134"/>
      <c r="B35" s="134"/>
      <c r="C35" s="134"/>
      <c r="D35" s="81"/>
      <c r="E35" s="82"/>
      <c r="F35" s="81"/>
      <c r="G35" s="134"/>
      <c r="H35" s="134"/>
      <c r="I35" s="76"/>
      <c r="J35" s="82"/>
      <c r="K35" s="82"/>
      <c r="L35" s="81"/>
    </row>
    <row r="36" spans="1:12">
      <c r="A36" s="137">
        <v>18</v>
      </c>
      <c r="B36" s="140"/>
      <c r="C36" s="137"/>
      <c r="D36" s="81"/>
      <c r="E36" s="82"/>
      <c r="F36" s="81"/>
      <c r="G36" s="137"/>
      <c r="H36" s="137"/>
      <c r="I36" s="83"/>
      <c r="J36" s="82"/>
      <c r="K36" s="82"/>
      <c r="L36" s="81"/>
    </row>
    <row r="37" spans="1:12">
      <c r="A37" s="134"/>
      <c r="B37" s="134"/>
      <c r="C37" s="134"/>
      <c r="D37" s="81"/>
      <c r="E37" s="82"/>
      <c r="F37" s="81"/>
      <c r="G37" s="134"/>
      <c r="H37" s="134"/>
      <c r="I37" s="76"/>
      <c r="J37" s="82"/>
      <c r="K37" s="82"/>
      <c r="L37" s="81"/>
    </row>
    <row r="38" spans="1:12">
      <c r="A38" s="137">
        <v>19</v>
      </c>
      <c r="B38" s="140"/>
      <c r="C38" s="137"/>
      <c r="D38" s="81"/>
      <c r="E38" s="82"/>
      <c r="F38" s="81"/>
      <c r="G38" s="137"/>
      <c r="H38" s="137"/>
      <c r="I38" s="83"/>
      <c r="J38" s="82"/>
      <c r="K38" s="82"/>
      <c r="L38" s="81"/>
    </row>
    <row r="39" spans="1:12">
      <c r="A39" s="134"/>
      <c r="B39" s="134"/>
      <c r="C39" s="134"/>
      <c r="D39" s="81"/>
      <c r="E39" s="82"/>
      <c r="F39" s="81"/>
      <c r="G39" s="134"/>
      <c r="H39" s="134"/>
      <c r="I39" s="76"/>
      <c r="J39" s="82"/>
      <c r="K39" s="82"/>
      <c r="L39" s="81"/>
    </row>
    <row r="40" spans="1:12">
      <c r="A40" s="137">
        <v>20</v>
      </c>
      <c r="B40" s="141"/>
      <c r="C40" s="137"/>
      <c r="D40" s="81"/>
      <c r="E40" s="82"/>
      <c r="F40" s="81"/>
      <c r="G40" s="137"/>
      <c r="H40" s="137"/>
      <c r="I40" s="83"/>
      <c r="J40" s="82"/>
      <c r="K40" s="82"/>
      <c r="L40" s="81"/>
    </row>
    <row r="41" spans="1:12">
      <c r="A41" s="134"/>
      <c r="B41" s="134"/>
      <c r="C41" s="134"/>
      <c r="D41" s="81"/>
      <c r="E41" s="82"/>
      <c r="F41" s="81"/>
      <c r="G41" s="134"/>
      <c r="H41" s="134"/>
      <c r="I41" s="76"/>
      <c r="J41" s="82"/>
      <c r="K41" s="82"/>
      <c r="L41" s="81"/>
    </row>
    <row r="42" spans="1:12">
      <c r="A42" s="137">
        <v>21</v>
      </c>
      <c r="B42" s="140"/>
      <c r="C42" s="137"/>
      <c r="D42" s="81"/>
      <c r="E42" s="82"/>
      <c r="F42" s="81"/>
      <c r="G42" s="137"/>
      <c r="H42" s="137"/>
      <c r="I42" s="83"/>
      <c r="J42" s="82"/>
      <c r="K42" s="82"/>
      <c r="L42" s="81"/>
    </row>
    <row r="43" spans="1:12">
      <c r="A43" s="134"/>
      <c r="B43" s="134"/>
      <c r="C43" s="134"/>
      <c r="D43" s="81"/>
      <c r="E43" s="82"/>
      <c r="F43" s="81"/>
      <c r="G43" s="134"/>
      <c r="H43" s="134"/>
      <c r="I43" s="83"/>
      <c r="J43" s="82"/>
      <c r="K43" s="82"/>
      <c r="L43" s="81"/>
    </row>
    <row r="44" spans="1:12">
      <c r="A44" s="137">
        <v>22</v>
      </c>
      <c r="B44" s="140"/>
      <c r="C44" s="140"/>
      <c r="D44" s="81"/>
      <c r="E44" s="82"/>
      <c r="F44" s="81"/>
      <c r="G44" s="137"/>
      <c r="H44" s="137"/>
      <c r="I44" s="83"/>
      <c r="J44" s="82"/>
      <c r="K44" s="82"/>
      <c r="L44" s="81"/>
    </row>
    <row r="45" spans="1:12">
      <c r="A45" s="134"/>
      <c r="B45" s="134"/>
      <c r="C45" s="134"/>
      <c r="D45" s="81"/>
      <c r="E45" s="82"/>
      <c r="F45" s="81"/>
      <c r="G45" s="134"/>
      <c r="H45" s="134"/>
      <c r="I45" s="83"/>
      <c r="J45" s="82"/>
      <c r="K45" s="82"/>
      <c r="L45" s="81"/>
    </row>
  </sheetData>
  <mergeCells count="110">
    <mergeCell ref="G32:G33"/>
    <mergeCell ref="H32:H33"/>
    <mergeCell ref="G16:G17"/>
    <mergeCell ref="G18:G19"/>
    <mergeCell ref="G20:G21"/>
    <mergeCell ref="G22:G23"/>
    <mergeCell ref="G24:G25"/>
    <mergeCell ref="G26:G27"/>
    <mergeCell ref="G28:G29"/>
    <mergeCell ref="G30:G31"/>
    <mergeCell ref="H30:H31"/>
    <mergeCell ref="A8:A9"/>
    <mergeCell ref="B8:B9"/>
    <mergeCell ref="C8:C9"/>
    <mergeCell ref="B14:B15"/>
    <mergeCell ref="C14:C15"/>
    <mergeCell ref="G2:G3"/>
    <mergeCell ref="G4:G5"/>
    <mergeCell ref="G6:G7"/>
    <mergeCell ref="H6:H7"/>
    <mergeCell ref="G8:G9"/>
    <mergeCell ref="H8:H9"/>
    <mergeCell ref="H10:H11"/>
    <mergeCell ref="A10:A11"/>
    <mergeCell ref="B10:B11"/>
    <mergeCell ref="C10:C11"/>
    <mergeCell ref="A12:A13"/>
    <mergeCell ref="B12:B13"/>
    <mergeCell ref="C12:C13"/>
    <mergeCell ref="A14:A15"/>
    <mergeCell ref="G10:G11"/>
    <mergeCell ref="G12:G13"/>
    <mergeCell ref="G14:G15"/>
    <mergeCell ref="A2:A3"/>
    <mergeCell ref="B2:B3"/>
    <mergeCell ref="C2:C3"/>
    <mergeCell ref="H2:H3"/>
    <mergeCell ref="B4:B5"/>
    <mergeCell ref="C4:C5"/>
    <mergeCell ref="H4:H5"/>
    <mergeCell ref="A4:A5"/>
    <mergeCell ref="A6:A7"/>
    <mergeCell ref="B6:B7"/>
    <mergeCell ref="C6:C7"/>
    <mergeCell ref="G40:G41"/>
    <mergeCell ref="G42:G43"/>
    <mergeCell ref="G44:G45"/>
    <mergeCell ref="H42:H43"/>
    <mergeCell ref="H44:H45"/>
    <mergeCell ref="G34:G35"/>
    <mergeCell ref="H34:H35"/>
    <mergeCell ref="G36:G37"/>
    <mergeCell ref="H36:H37"/>
    <mergeCell ref="G38:G39"/>
    <mergeCell ref="H38:H39"/>
    <mergeCell ref="H40:H41"/>
    <mergeCell ref="B44:B45"/>
    <mergeCell ref="C44:C45"/>
    <mergeCell ref="A40:A41"/>
    <mergeCell ref="B40:B41"/>
    <mergeCell ref="C40:C41"/>
    <mergeCell ref="A42:A43"/>
    <mergeCell ref="B42:B43"/>
    <mergeCell ref="C42:C43"/>
    <mergeCell ref="A44:A45"/>
    <mergeCell ref="B32:B33"/>
    <mergeCell ref="C32:C33"/>
    <mergeCell ref="A28:A29"/>
    <mergeCell ref="B28:B29"/>
    <mergeCell ref="C28:C29"/>
    <mergeCell ref="A30:A31"/>
    <mergeCell ref="B30:B31"/>
    <mergeCell ref="C30:C31"/>
    <mergeCell ref="A32:A33"/>
    <mergeCell ref="B26:B27"/>
    <mergeCell ref="C26:C27"/>
    <mergeCell ref="A22:A23"/>
    <mergeCell ref="B22:B23"/>
    <mergeCell ref="C22:C23"/>
    <mergeCell ref="A24:A25"/>
    <mergeCell ref="B24:B25"/>
    <mergeCell ref="C24:C25"/>
    <mergeCell ref="A26:A27"/>
    <mergeCell ref="B20:B21"/>
    <mergeCell ref="C20:C21"/>
    <mergeCell ref="A16:A17"/>
    <mergeCell ref="B16:B17"/>
    <mergeCell ref="C16:C17"/>
    <mergeCell ref="A18:A19"/>
    <mergeCell ref="B18:B19"/>
    <mergeCell ref="C18:C19"/>
    <mergeCell ref="A20:A21"/>
    <mergeCell ref="B38:B39"/>
    <mergeCell ref="C38:C39"/>
    <mergeCell ref="A34:A35"/>
    <mergeCell ref="B34:B35"/>
    <mergeCell ref="C34:C35"/>
    <mergeCell ref="A36:A37"/>
    <mergeCell ref="B36:B37"/>
    <mergeCell ref="C36:C37"/>
    <mergeCell ref="A38:A39"/>
    <mergeCell ref="H26:H27"/>
    <mergeCell ref="H28:H29"/>
    <mergeCell ref="H12:H13"/>
    <mergeCell ref="H14:H15"/>
    <mergeCell ref="H16:H17"/>
    <mergeCell ref="H18:H19"/>
    <mergeCell ref="H20:H21"/>
    <mergeCell ref="H22:H23"/>
    <mergeCell ref="H24:H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5"/>
  <sheetViews>
    <sheetView workbookViewId="0"/>
  </sheetViews>
  <sheetFormatPr baseColWidth="10" defaultColWidth="12.6640625" defaultRowHeight="15.75" customHeight="1"/>
  <cols>
    <col min="1" max="1" width="6.1640625" customWidth="1"/>
    <col min="2" max="2" width="30.83203125" customWidth="1"/>
    <col min="3" max="4" width="12.33203125" customWidth="1"/>
    <col min="5" max="5" width="14.6640625" customWidth="1"/>
    <col min="6" max="6" width="18.33203125" customWidth="1"/>
    <col min="7" max="7" width="20.1640625" customWidth="1"/>
    <col min="8" max="8" width="87.83203125" customWidth="1"/>
    <col min="9" max="26" width="12.33203125" customWidth="1"/>
  </cols>
  <sheetData>
    <row r="1" spans="1:2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 t="s">
        <v>561</v>
      </c>
      <c r="C2" s="8"/>
      <c r="D2" s="8"/>
      <c r="E2" s="72" t="s">
        <v>562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/>
      <c r="B3" s="8"/>
      <c r="C3" s="8"/>
      <c r="D3" s="8"/>
      <c r="E3" s="72" t="s">
        <v>572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8"/>
      <c r="B4" s="8"/>
      <c r="C4" s="8"/>
      <c r="D4" s="8"/>
      <c r="E4" s="7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0" t="s">
        <v>5</v>
      </c>
      <c r="B5" s="10" t="s">
        <v>6</v>
      </c>
      <c r="C5" s="10" t="s">
        <v>272</v>
      </c>
      <c r="D5" s="10" t="s">
        <v>574</v>
      </c>
      <c r="E5" s="10" t="s">
        <v>575</v>
      </c>
      <c r="F5" s="10" t="s">
        <v>576</v>
      </c>
      <c r="G5" s="10" t="s">
        <v>577</v>
      </c>
      <c r="H5" s="10" t="s">
        <v>578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10">
        <v>1</v>
      </c>
      <c r="B6" s="10" t="s">
        <v>344</v>
      </c>
      <c r="C6" s="59">
        <v>10</v>
      </c>
      <c r="D6" s="59"/>
      <c r="E6" s="78" t="s">
        <v>581</v>
      </c>
      <c r="F6" s="78" t="s">
        <v>582</v>
      </c>
      <c r="G6" s="78" t="s">
        <v>583</v>
      </c>
      <c r="H6" s="78" t="s">
        <v>584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10">
        <v>2</v>
      </c>
      <c r="B7" s="10" t="s">
        <v>349</v>
      </c>
      <c r="C7" s="59">
        <v>10</v>
      </c>
      <c r="D7" s="59"/>
      <c r="E7" s="78" t="s">
        <v>585</v>
      </c>
      <c r="F7" s="78" t="s">
        <v>586</v>
      </c>
      <c r="G7" s="78" t="s">
        <v>587</v>
      </c>
      <c r="H7" s="78" t="s">
        <v>588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10">
        <v>3</v>
      </c>
      <c r="B8" s="10" t="s">
        <v>355</v>
      </c>
      <c r="C8" s="59">
        <v>10</v>
      </c>
      <c r="D8" s="59"/>
      <c r="E8" s="78" t="s">
        <v>589</v>
      </c>
      <c r="F8" s="78" t="s">
        <v>590</v>
      </c>
      <c r="G8" s="78" t="s">
        <v>591</v>
      </c>
      <c r="H8" s="78" t="s">
        <v>592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10">
        <v>4</v>
      </c>
      <c r="B9" s="10" t="s">
        <v>359</v>
      </c>
      <c r="C9" s="59">
        <v>10</v>
      </c>
      <c r="D9" s="59"/>
      <c r="E9" s="78" t="s">
        <v>593</v>
      </c>
      <c r="F9" s="78" t="s">
        <v>594</v>
      </c>
      <c r="G9" s="78" t="s">
        <v>595</v>
      </c>
      <c r="H9" s="78" t="s">
        <v>596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10">
        <v>5</v>
      </c>
      <c r="B10" s="10" t="s">
        <v>362</v>
      </c>
      <c r="C10" s="59">
        <v>10</v>
      </c>
      <c r="D10" s="59"/>
      <c r="E10" s="78" t="s">
        <v>597</v>
      </c>
      <c r="F10" s="78" t="s">
        <v>598</v>
      </c>
      <c r="G10" s="78" t="s">
        <v>599</v>
      </c>
      <c r="H10" s="78" t="s">
        <v>600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10">
        <v>6</v>
      </c>
      <c r="B11" s="10" t="s">
        <v>366</v>
      </c>
      <c r="C11" s="59">
        <v>10</v>
      </c>
      <c r="D11" s="59"/>
      <c r="E11" s="78" t="s">
        <v>601</v>
      </c>
      <c r="F11" s="78" t="s">
        <v>602</v>
      </c>
      <c r="G11" s="78" t="s">
        <v>603</v>
      </c>
      <c r="H11" s="78" t="s">
        <v>604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0">
        <v>7</v>
      </c>
      <c r="B12" s="10" t="s">
        <v>371</v>
      </c>
      <c r="C12" s="59">
        <v>10</v>
      </c>
      <c r="D12" s="59"/>
      <c r="E12" s="78" t="s">
        <v>605</v>
      </c>
      <c r="F12" s="78" t="s">
        <v>606</v>
      </c>
      <c r="G12" s="78" t="s">
        <v>607</v>
      </c>
      <c r="H12" s="78" t="s">
        <v>608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0">
        <v>8</v>
      </c>
      <c r="B13" s="8" t="s">
        <v>374</v>
      </c>
      <c r="C13" s="59">
        <v>10</v>
      </c>
      <c r="D13" s="59"/>
      <c r="E13" s="78" t="s">
        <v>609</v>
      </c>
      <c r="F13" s="78" t="s">
        <v>610</v>
      </c>
      <c r="G13" s="78" t="s">
        <v>611</v>
      </c>
      <c r="H13" s="78" t="s">
        <v>612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0">
        <v>9</v>
      </c>
      <c r="B14" s="10" t="s">
        <v>408</v>
      </c>
      <c r="C14" s="59">
        <v>10</v>
      </c>
      <c r="D14" s="59"/>
      <c r="E14" s="78" t="s">
        <v>613</v>
      </c>
      <c r="F14" s="78" t="s">
        <v>614</v>
      </c>
      <c r="G14" s="78" t="s">
        <v>615</v>
      </c>
      <c r="H14" s="78" t="s">
        <v>616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0">
        <v>10</v>
      </c>
      <c r="B15" s="10" t="s">
        <v>411</v>
      </c>
      <c r="C15" s="59">
        <v>10</v>
      </c>
      <c r="D15" s="59"/>
      <c r="E15" s="78" t="s">
        <v>617</v>
      </c>
      <c r="F15" s="78" t="s">
        <v>618</v>
      </c>
      <c r="G15" s="78" t="s">
        <v>619</v>
      </c>
      <c r="H15" s="78" t="s">
        <v>620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0">
        <v>11</v>
      </c>
      <c r="B16" s="10" t="s">
        <v>327</v>
      </c>
      <c r="C16" s="59">
        <v>11</v>
      </c>
      <c r="D16" s="59">
        <v>3109940976</v>
      </c>
      <c r="E16" s="85" t="s">
        <v>624</v>
      </c>
      <c r="F16" s="87" t="s">
        <v>630</v>
      </c>
      <c r="G16" s="87" t="s">
        <v>635</v>
      </c>
      <c r="H16" s="87" t="s">
        <v>637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0">
        <v>12</v>
      </c>
      <c r="B17" s="10" t="s">
        <v>334</v>
      </c>
      <c r="C17" s="59">
        <v>11</v>
      </c>
      <c r="D17" s="67" t="s">
        <v>638</v>
      </c>
      <c r="E17" s="87" t="s">
        <v>641</v>
      </c>
      <c r="F17" s="87" t="s">
        <v>642</v>
      </c>
      <c r="G17" s="87" t="s">
        <v>643</v>
      </c>
      <c r="H17" s="87" t="s">
        <v>644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0">
        <v>13</v>
      </c>
      <c r="B18" s="10" t="s">
        <v>337</v>
      </c>
      <c r="C18" s="59">
        <v>11</v>
      </c>
      <c r="D18" s="67" t="s">
        <v>646</v>
      </c>
      <c r="E18" s="89" t="s">
        <v>647</v>
      </c>
      <c r="F18" s="89" t="s">
        <v>649</v>
      </c>
      <c r="G18" s="89" t="s">
        <v>651</v>
      </c>
      <c r="H18" s="89" t="s">
        <v>652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0">
        <v>14</v>
      </c>
      <c r="B19" s="10" t="s">
        <v>340</v>
      </c>
      <c r="C19" s="59">
        <v>11</v>
      </c>
      <c r="D19" s="67" t="s">
        <v>653</v>
      </c>
      <c r="E19" s="85" t="s">
        <v>654</v>
      </c>
      <c r="F19" s="87" t="s">
        <v>656</v>
      </c>
      <c r="G19" s="87" t="s">
        <v>658</v>
      </c>
      <c r="H19" s="87" t="s">
        <v>659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0">
        <v>15</v>
      </c>
      <c r="B20" s="10" t="s">
        <v>660</v>
      </c>
      <c r="C20" s="59">
        <v>11</v>
      </c>
      <c r="D20" s="67" t="s">
        <v>661</v>
      </c>
      <c r="E20" s="85" t="s">
        <v>662</v>
      </c>
      <c r="F20" s="87" t="s">
        <v>663</v>
      </c>
      <c r="G20" s="87" t="s">
        <v>664</v>
      </c>
      <c r="H20" s="87" t="s">
        <v>666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10">
        <v>16</v>
      </c>
      <c r="B21" s="10" t="s">
        <v>312</v>
      </c>
      <c r="C21" s="59">
        <v>12</v>
      </c>
      <c r="D21" s="59" t="s">
        <v>668</v>
      </c>
      <c r="E21" s="92" t="s">
        <v>669</v>
      </c>
      <c r="F21" s="92" t="s">
        <v>670</v>
      </c>
      <c r="G21" s="92" t="s">
        <v>671</v>
      </c>
      <c r="H21" s="92" t="s">
        <v>672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10">
        <v>17</v>
      </c>
      <c r="B22" s="10" t="s">
        <v>317</v>
      </c>
      <c r="C22" s="59">
        <v>12</v>
      </c>
      <c r="D22" s="59" t="s">
        <v>673</v>
      </c>
      <c r="E22" s="92" t="s">
        <v>674</v>
      </c>
      <c r="F22" s="92" t="s">
        <v>675</v>
      </c>
      <c r="G22" s="92" t="s">
        <v>676</v>
      </c>
      <c r="H22" s="92" t="s">
        <v>677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10">
        <v>18</v>
      </c>
      <c r="B23" s="10" t="s">
        <v>320</v>
      </c>
      <c r="C23" s="59">
        <v>12</v>
      </c>
      <c r="D23" s="59" t="s">
        <v>678</v>
      </c>
      <c r="E23" s="92" t="s">
        <v>679</v>
      </c>
      <c r="F23" s="92" t="s">
        <v>680</v>
      </c>
      <c r="G23" s="92" t="s">
        <v>681</v>
      </c>
      <c r="H23" s="92" t="s">
        <v>682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10">
        <v>19</v>
      </c>
      <c r="B24" s="10" t="s">
        <v>323</v>
      </c>
      <c r="C24" s="59">
        <v>12</v>
      </c>
      <c r="D24" s="59" t="s">
        <v>683</v>
      </c>
      <c r="E24" s="92" t="s">
        <v>684</v>
      </c>
      <c r="F24" s="92" t="s">
        <v>685</v>
      </c>
      <c r="G24" s="92" t="s">
        <v>686</v>
      </c>
      <c r="H24" s="92" t="s">
        <v>687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10">
        <v>20</v>
      </c>
      <c r="B25" s="10" t="s">
        <v>326</v>
      </c>
      <c r="C25" s="59">
        <v>12</v>
      </c>
      <c r="D25" s="59" t="s">
        <v>688</v>
      </c>
      <c r="E25" s="92" t="s">
        <v>689</v>
      </c>
      <c r="F25" s="92" t="s">
        <v>690</v>
      </c>
      <c r="G25" s="92" t="s">
        <v>691</v>
      </c>
      <c r="H25" s="92" t="s">
        <v>692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10">
        <v>21</v>
      </c>
      <c r="B26" s="10" t="s">
        <v>351</v>
      </c>
      <c r="C26" s="59">
        <v>12</v>
      </c>
      <c r="D26" s="59" t="s">
        <v>693</v>
      </c>
      <c r="E26" s="92" t="s">
        <v>694</v>
      </c>
      <c r="F26" s="92" t="s">
        <v>697</v>
      </c>
      <c r="G26" s="92" t="s">
        <v>698</v>
      </c>
      <c r="H26" s="92" t="s">
        <v>699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10">
        <v>22</v>
      </c>
      <c r="B27" s="65" t="s">
        <v>403</v>
      </c>
      <c r="C27" s="59">
        <v>12</v>
      </c>
      <c r="D27" s="59" t="s">
        <v>701</v>
      </c>
      <c r="E27" s="93" t="s">
        <v>702</v>
      </c>
      <c r="F27" s="92" t="s">
        <v>703</v>
      </c>
      <c r="G27" s="92" t="s">
        <v>706</v>
      </c>
      <c r="H27" s="92" t="s">
        <v>707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hyperlinks>
    <hyperlink ref="E6" r:id="rId1" xr:uid="{00000000-0004-0000-0D00-000000000000}"/>
    <hyperlink ref="F6" r:id="rId2" xr:uid="{00000000-0004-0000-0D00-000001000000}"/>
    <hyperlink ref="G6" r:id="rId3" xr:uid="{00000000-0004-0000-0D00-000002000000}"/>
    <hyperlink ref="H6" r:id="rId4" xr:uid="{00000000-0004-0000-0D00-000003000000}"/>
    <hyperlink ref="E7" r:id="rId5" xr:uid="{00000000-0004-0000-0D00-000004000000}"/>
    <hyperlink ref="F7" r:id="rId6" xr:uid="{00000000-0004-0000-0D00-000005000000}"/>
    <hyperlink ref="G7" r:id="rId7" xr:uid="{00000000-0004-0000-0D00-000006000000}"/>
    <hyperlink ref="H7" r:id="rId8" xr:uid="{00000000-0004-0000-0D00-000007000000}"/>
    <hyperlink ref="E8" r:id="rId9" xr:uid="{00000000-0004-0000-0D00-000008000000}"/>
    <hyperlink ref="F8" r:id="rId10" xr:uid="{00000000-0004-0000-0D00-000009000000}"/>
    <hyperlink ref="G8" r:id="rId11" xr:uid="{00000000-0004-0000-0D00-00000A000000}"/>
    <hyperlink ref="H8" r:id="rId12" xr:uid="{00000000-0004-0000-0D00-00000B000000}"/>
    <hyperlink ref="E9" r:id="rId13" xr:uid="{00000000-0004-0000-0D00-00000C000000}"/>
    <hyperlink ref="F9" r:id="rId14" xr:uid="{00000000-0004-0000-0D00-00000D000000}"/>
    <hyperlink ref="G9" r:id="rId15" xr:uid="{00000000-0004-0000-0D00-00000E000000}"/>
    <hyperlink ref="H9" r:id="rId16" xr:uid="{00000000-0004-0000-0D00-00000F000000}"/>
    <hyperlink ref="E10" r:id="rId17" xr:uid="{00000000-0004-0000-0D00-000010000000}"/>
    <hyperlink ref="F10" r:id="rId18" xr:uid="{00000000-0004-0000-0D00-000011000000}"/>
    <hyperlink ref="G10" r:id="rId19" xr:uid="{00000000-0004-0000-0D00-000012000000}"/>
    <hyperlink ref="H10" r:id="rId20" xr:uid="{00000000-0004-0000-0D00-000013000000}"/>
    <hyperlink ref="E11" r:id="rId21" xr:uid="{00000000-0004-0000-0D00-000014000000}"/>
    <hyperlink ref="F11" r:id="rId22" xr:uid="{00000000-0004-0000-0D00-000015000000}"/>
    <hyperlink ref="G11" r:id="rId23" xr:uid="{00000000-0004-0000-0D00-000016000000}"/>
    <hyperlink ref="H11" r:id="rId24" xr:uid="{00000000-0004-0000-0D00-000017000000}"/>
    <hyperlink ref="E12" r:id="rId25" xr:uid="{00000000-0004-0000-0D00-000018000000}"/>
    <hyperlink ref="F12" r:id="rId26" xr:uid="{00000000-0004-0000-0D00-000019000000}"/>
    <hyperlink ref="G12" r:id="rId27" xr:uid="{00000000-0004-0000-0D00-00001A000000}"/>
    <hyperlink ref="H12" r:id="rId28" xr:uid="{00000000-0004-0000-0D00-00001B000000}"/>
    <hyperlink ref="E13" r:id="rId29" xr:uid="{00000000-0004-0000-0D00-00001C000000}"/>
    <hyperlink ref="F13" r:id="rId30" xr:uid="{00000000-0004-0000-0D00-00001D000000}"/>
    <hyperlink ref="G13" r:id="rId31" xr:uid="{00000000-0004-0000-0D00-00001E000000}"/>
    <hyperlink ref="H13" r:id="rId32" xr:uid="{00000000-0004-0000-0D00-00001F000000}"/>
    <hyperlink ref="E14" r:id="rId33" xr:uid="{00000000-0004-0000-0D00-000020000000}"/>
    <hyperlink ref="F14" r:id="rId34" xr:uid="{00000000-0004-0000-0D00-000021000000}"/>
    <hyperlink ref="G14" r:id="rId35" xr:uid="{00000000-0004-0000-0D00-000022000000}"/>
    <hyperlink ref="H14" r:id="rId36" xr:uid="{00000000-0004-0000-0D00-000023000000}"/>
    <hyperlink ref="E15" r:id="rId37" xr:uid="{00000000-0004-0000-0D00-000024000000}"/>
    <hyperlink ref="F15" r:id="rId38" xr:uid="{00000000-0004-0000-0D00-000025000000}"/>
    <hyperlink ref="G15" r:id="rId39" xr:uid="{00000000-0004-0000-0D00-000026000000}"/>
    <hyperlink ref="H15" r:id="rId40" xr:uid="{00000000-0004-0000-0D00-000027000000}"/>
    <hyperlink ref="E16" r:id="rId41" xr:uid="{00000000-0004-0000-0D00-000028000000}"/>
    <hyperlink ref="F16" r:id="rId42" xr:uid="{00000000-0004-0000-0D00-000029000000}"/>
    <hyperlink ref="G16" r:id="rId43" xr:uid="{00000000-0004-0000-0D00-00002A000000}"/>
    <hyperlink ref="H16" r:id="rId44" xr:uid="{00000000-0004-0000-0D00-00002B000000}"/>
    <hyperlink ref="E17" r:id="rId45" xr:uid="{00000000-0004-0000-0D00-00002C000000}"/>
    <hyperlink ref="F17" r:id="rId46" xr:uid="{00000000-0004-0000-0D00-00002D000000}"/>
    <hyperlink ref="G17" r:id="rId47" xr:uid="{00000000-0004-0000-0D00-00002E000000}"/>
    <hyperlink ref="H17" r:id="rId48" xr:uid="{00000000-0004-0000-0D00-00002F000000}"/>
    <hyperlink ref="E19" r:id="rId49" xr:uid="{00000000-0004-0000-0D00-000030000000}"/>
    <hyperlink ref="F19" r:id="rId50" xr:uid="{00000000-0004-0000-0D00-000031000000}"/>
    <hyperlink ref="G19" r:id="rId51" xr:uid="{00000000-0004-0000-0D00-000032000000}"/>
    <hyperlink ref="H19" r:id="rId52" xr:uid="{00000000-0004-0000-0D00-000033000000}"/>
    <hyperlink ref="E20" r:id="rId53" xr:uid="{00000000-0004-0000-0D00-000034000000}"/>
    <hyperlink ref="F20" r:id="rId54" xr:uid="{00000000-0004-0000-0D00-000035000000}"/>
    <hyperlink ref="G20" r:id="rId55" xr:uid="{00000000-0004-0000-0D00-000036000000}"/>
    <hyperlink ref="H20" r:id="rId56" xr:uid="{00000000-0004-0000-0D00-000037000000}"/>
    <hyperlink ref="E21" r:id="rId57" xr:uid="{00000000-0004-0000-0D00-000038000000}"/>
    <hyperlink ref="F21" r:id="rId58" xr:uid="{00000000-0004-0000-0D00-000039000000}"/>
    <hyperlink ref="G21" r:id="rId59" xr:uid="{00000000-0004-0000-0D00-00003A000000}"/>
    <hyperlink ref="H21" r:id="rId60" xr:uid="{00000000-0004-0000-0D00-00003B000000}"/>
    <hyperlink ref="E22" r:id="rId61" xr:uid="{00000000-0004-0000-0D00-00003C000000}"/>
    <hyperlink ref="F22" r:id="rId62" xr:uid="{00000000-0004-0000-0D00-00003D000000}"/>
    <hyperlink ref="G22" r:id="rId63" xr:uid="{00000000-0004-0000-0D00-00003E000000}"/>
    <hyperlink ref="H22" r:id="rId64" xr:uid="{00000000-0004-0000-0D00-00003F000000}"/>
    <hyperlink ref="E23" r:id="rId65" xr:uid="{00000000-0004-0000-0D00-000040000000}"/>
    <hyperlink ref="F23" r:id="rId66" xr:uid="{00000000-0004-0000-0D00-000041000000}"/>
    <hyperlink ref="G23" r:id="rId67" xr:uid="{00000000-0004-0000-0D00-000042000000}"/>
    <hyperlink ref="H23" r:id="rId68" xr:uid="{00000000-0004-0000-0D00-000043000000}"/>
    <hyperlink ref="E24" r:id="rId69" xr:uid="{00000000-0004-0000-0D00-000044000000}"/>
    <hyperlink ref="F24" r:id="rId70" xr:uid="{00000000-0004-0000-0D00-000045000000}"/>
    <hyperlink ref="G24" r:id="rId71" xr:uid="{00000000-0004-0000-0D00-000046000000}"/>
    <hyperlink ref="H24" r:id="rId72" xr:uid="{00000000-0004-0000-0D00-000047000000}"/>
    <hyperlink ref="E25" r:id="rId73" xr:uid="{00000000-0004-0000-0D00-000048000000}"/>
    <hyperlink ref="F25" r:id="rId74" xr:uid="{00000000-0004-0000-0D00-000049000000}"/>
    <hyperlink ref="G25" r:id="rId75" xr:uid="{00000000-0004-0000-0D00-00004A000000}"/>
    <hyperlink ref="H25" r:id="rId76" xr:uid="{00000000-0004-0000-0D00-00004B000000}"/>
    <hyperlink ref="E26" r:id="rId77" xr:uid="{00000000-0004-0000-0D00-00004C000000}"/>
    <hyperlink ref="F26" r:id="rId78" xr:uid="{00000000-0004-0000-0D00-00004D000000}"/>
    <hyperlink ref="G26" r:id="rId79" xr:uid="{00000000-0004-0000-0D00-00004E000000}"/>
    <hyperlink ref="H26" r:id="rId80" xr:uid="{00000000-0004-0000-0D00-00004F000000}"/>
    <hyperlink ref="E27" r:id="rId81" xr:uid="{00000000-0004-0000-0D00-000050000000}"/>
    <hyperlink ref="F27" r:id="rId82" xr:uid="{00000000-0004-0000-0D00-000051000000}"/>
    <hyperlink ref="G27" r:id="rId83" xr:uid="{00000000-0004-0000-0D00-000052000000}"/>
    <hyperlink ref="H27" r:id="rId84" xr:uid="{00000000-0004-0000-0D00-00005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22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1" max="1" width="4.6640625" customWidth="1"/>
    <col min="2" max="2" width="28.6640625" customWidth="1"/>
    <col min="3" max="3" width="16.1640625" customWidth="1"/>
  </cols>
  <sheetData>
    <row r="1" spans="1:15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5.75" customHeight="1">
      <c r="A2" s="147" t="s">
        <v>5</v>
      </c>
      <c r="B2" s="147" t="s">
        <v>226</v>
      </c>
      <c r="C2" s="147" t="s">
        <v>621</v>
      </c>
      <c r="D2" s="147" t="s">
        <v>622</v>
      </c>
      <c r="E2" s="148" t="s">
        <v>623</v>
      </c>
      <c r="F2" s="149"/>
      <c r="G2" s="149"/>
      <c r="H2" s="149"/>
      <c r="I2" s="149"/>
      <c r="J2" s="150"/>
      <c r="K2" s="144" t="s">
        <v>625</v>
      </c>
      <c r="L2" s="144" t="s">
        <v>626</v>
      </c>
      <c r="M2" s="144" t="s">
        <v>627</v>
      </c>
      <c r="N2" s="144" t="s">
        <v>628</v>
      </c>
      <c r="O2" s="144" t="s">
        <v>629</v>
      </c>
    </row>
    <row r="3" spans="1:15" ht="15.75" customHeight="1">
      <c r="A3" s="145"/>
      <c r="B3" s="145"/>
      <c r="C3" s="145"/>
      <c r="D3" s="145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45"/>
      <c r="L3" s="145"/>
      <c r="M3" s="145"/>
      <c r="N3" s="145"/>
      <c r="O3" s="145"/>
    </row>
    <row r="4" spans="1:15" ht="15.75" customHeight="1">
      <c r="A4" s="134"/>
      <c r="B4" s="134"/>
      <c r="C4" s="134"/>
      <c r="D4" s="134"/>
      <c r="E4" s="18" t="s">
        <v>631</v>
      </c>
      <c r="F4" s="86">
        <v>45413</v>
      </c>
      <c r="G4" s="86">
        <v>45571</v>
      </c>
      <c r="H4" s="18" t="s">
        <v>632</v>
      </c>
      <c r="I4" s="18" t="s">
        <v>633</v>
      </c>
      <c r="J4" s="18" t="s">
        <v>634</v>
      </c>
      <c r="K4" s="134"/>
      <c r="L4" s="134"/>
      <c r="M4" s="134"/>
      <c r="N4" s="134"/>
      <c r="O4" s="134"/>
    </row>
    <row r="5" spans="1:15" ht="15.75" customHeight="1">
      <c r="A5" s="18">
        <v>1</v>
      </c>
      <c r="B5" s="15" t="s">
        <v>636</v>
      </c>
      <c r="C5" s="18" t="s">
        <v>139</v>
      </c>
      <c r="D5" s="18">
        <v>2023</v>
      </c>
      <c r="E5" s="15" t="s">
        <v>639</v>
      </c>
      <c r="F5" s="15" t="s">
        <v>639</v>
      </c>
      <c r="G5" s="15" t="s">
        <v>639</v>
      </c>
      <c r="H5" s="15" t="s">
        <v>640</v>
      </c>
      <c r="I5" s="15" t="s">
        <v>640</v>
      </c>
      <c r="J5" s="15" t="s">
        <v>640</v>
      </c>
      <c r="K5" s="84"/>
      <c r="L5" s="15"/>
      <c r="M5" s="88">
        <f t="shared" ref="M5:M14" si="0">K5-L5</f>
        <v>0</v>
      </c>
      <c r="N5" s="146"/>
      <c r="O5" s="146"/>
    </row>
    <row r="6" spans="1:15" ht="15.75" customHeight="1">
      <c r="A6" s="18">
        <v>2</v>
      </c>
      <c r="B6" s="15" t="s">
        <v>304</v>
      </c>
      <c r="C6" s="18" t="s">
        <v>19</v>
      </c>
      <c r="D6" s="18">
        <v>2023</v>
      </c>
      <c r="E6" s="15" t="s">
        <v>639</v>
      </c>
      <c r="F6" s="15" t="s">
        <v>639</v>
      </c>
      <c r="G6" s="15" t="s">
        <v>639</v>
      </c>
      <c r="H6" s="15" t="s">
        <v>639</v>
      </c>
      <c r="I6" s="15" t="s">
        <v>640</v>
      </c>
      <c r="J6" s="15" t="s">
        <v>640</v>
      </c>
      <c r="K6" s="84"/>
      <c r="L6" s="15"/>
      <c r="M6" s="88">
        <f t="shared" si="0"/>
        <v>0</v>
      </c>
      <c r="N6" s="145"/>
      <c r="O6" s="145"/>
    </row>
    <row r="7" spans="1:15" ht="15.75" customHeight="1">
      <c r="A7" s="18">
        <v>3</v>
      </c>
      <c r="B7" s="15" t="s">
        <v>645</v>
      </c>
      <c r="C7" s="18" t="s">
        <v>110</v>
      </c>
      <c r="D7" s="18">
        <v>2024</v>
      </c>
      <c r="E7" s="15" t="s">
        <v>639</v>
      </c>
      <c r="F7" s="15" t="s">
        <v>639</v>
      </c>
      <c r="G7" s="15" t="s">
        <v>639</v>
      </c>
      <c r="H7" s="15" t="s">
        <v>639</v>
      </c>
      <c r="I7" s="15"/>
      <c r="J7" s="15"/>
      <c r="K7" s="84"/>
      <c r="L7" s="15"/>
      <c r="M7" s="88">
        <f t="shared" si="0"/>
        <v>0</v>
      </c>
      <c r="N7" s="145"/>
      <c r="O7" s="145"/>
    </row>
    <row r="8" spans="1:15" ht="15.75" customHeight="1">
      <c r="A8" s="18">
        <v>4</v>
      </c>
      <c r="B8" s="15" t="s">
        <v>648</v>
      </c>
      <c r="C8" s="18" t="s">
        <v>139</v>
      </c>
      <c r="D8" s="18">
        <v>2025</v>
      </c>
      <c r="E8" s="15" t="s">
        <v>639</v>
      </c>
      <c r="F8" s="15" t="s">
        <v>640</v>
      </c>
      <c r="G8" s="15"/>
      <c r="H8" s="15"/>
      <c r="I8" s="15"/>
      <c r="J8" s="15"/>
      <c r="K8" s="84"/>
      <c r="L8" s="15"/>
      <c r="M8" s="88">
        <f t="shared" si="0"/>
        <v>0</v>
      </c>
      <c r="N8" s="145"/>
      <c r="O8" s="145"/>
    </row>
    <row r="9" spans="1:15" ht="15.75" customHeight="1">
      <c r="A9" s="18">
        <v>5</v>
      </c>
      <c r="B9" s="15" t="s">
        <v>650</v>
      </c>
      <c r="C9" s="18" t="s">
        <v>124</v>
      </c>
      <c r="D9" s="18">
        <v>2025</v>
      </c>
      <c r="E9" s="15" t="s">
        <v>639</v>
      </c>
      <c r="F9" s="15" t="s">
        <v>640</v>
      </c>
      <c r="G9" s="15"/>
      <c r="H9" s="15"/>
      <c r="I9" s="15"/>
      <c r="J9" s="15"/>
      <c r="K9" s="84"/>
      <c r="L9" s="15"/>
      <c r="M9" s="88">
        <f t="shared" si="0"/>
        <v>0</v>
      </c>
      <c r="N9" s="145"/>
      <c r="O9" s="145"/>
    </row>
    <row r="10" spans="1:15" ht="15.75" customHeight="1">
      <c r="A10" s="18">
        <v>6</v>
      </c>
      <c r="B10" s="15" t="s">
        <v>327</v>
      </c>
      <c r="C10" s="18" t="s">
        <v>19</v>
      </c>
      <c r="D10" s="18">
        <v>2025</v>
      </c>
      <c r="E10" s="15" t="s">
        <v>639</v>
      </c>
      <c r="F10" s="15" t="s">
        <v>640</v>
      </c>
      <c r="G10" s="15"/>
      <c r="H10" s="15"/>
      <c r="I10" s="15"/>
      <c r="J10" s="15"/>
      <c r="K10" s="84"/>
      <c r="L10" s="15"/>
      <c r="M10" s="88">
        <f t="shared" si="0"/>
        <v>0</v>
      </c>
      <c r="N10" s="145"/>
      <c r="O10" s="145"/>
    </row>
    <row r="11" spans="1:15" ht="15.75" customHeight="1">
      <c r="A11" s="18">
        <v>7</v>
      </c>
      <c r="B11" s="15" t="s">
        <v>340</v>
      </c>
      <c r="C11" s="18" t="s">
        <v>19</v>
      </c>
      <c r="D11" s="18">
        <v>2025</v>
      </c>
      <c r="E11" s="15" t="s">
        <v>639</v>
      </c>
      <c r="F11" s="15" t="s">
        <v>640</v>
      </c>
      <c r="G11" s="15"/>
      <c r="H11" s="15"/>
      <c r="I11" s="15"/>
      <c r="J11" s="15"/>
      <c r="K11" s="84"/>
      <c r="L11" s="15"/>
      <c r="M11" s="88">
        <f t="shared" si="0"/>
        <v>0</v>
      </c>
      <c r="N11" s="145"/>
      <c r="O11" s="145"/>
    </row>
    <row r="12" spans="1:15" ht="15.75" customHeight="1">
      <c r="A12" s="18">
        <v>8</v>
      </c>
      <c r="B12" s="15" t="s">
        <v>655</v>
      </c>
      <c r="C12" s="18" t="s">
        <v>103</v>
      </c>
      <c r="D12" s="18">
        <v>2025</v>
      </c>
      <c r="E12" s="15" t="s">
        <v>639</v>
      </c>
      <c r="F12" s="15" t="s">
        <v>639</v>
      </c>
      <c r="G12" s="15"/>
      <c r="H12" s="15"/>
      <c r="I12" s="15"/>
      <c r="J12" s="15"/>
      <c r="K12" s="84"/>
      <c r="L12" s="15"/>
      <c r="M12" s="88">
        <f t="shared" si="0"/>
        <v>0</v>
      </c>
      <c r="N12" s="145"/>
      <c r="O12" s="145"/>
    </row>
    <row r="13" spans="1:15" ht="15.75" customHeight="1">
      <c r="A13" s="18">
        <v>9</v>
      </c>
      <c r="B13" s="15" t="s">
        <v>657</v>
      </c>
      <c r="C13" s="18" t="s">
        <v>103</v>
      </c>
      <c r="D13" s="18">
        <v>2025</v>
      </c>
      <c r="E13" s="15" t="s">
        <v>639</v>
      </c>
      <c r="F13" s="15" t="s">
        <v>640</v>
      </c>
      <c r="G13" s="15"/>
      <c r="H13" s="15"/>
      <c r="I13" s="15"/>
      <c r="J13" s="15"/>
      <c r="K13" s="84"/>
      <c r="L13" s="15"/>
      <c r="M13" s="88">
        <f t="shared" si="0"/>
        <v>0</v>
      </c>
      <c r="N13" s="145"/>
      <c r="O13" s="145"/>
    </row>
    <row r="14" spans="1:15" ht="15.75" customHeight="1">
      <c r="A14" s="18">
        <v>10</v>
      </c>
      <c r="B14" s="15" t="s">
        <v>375</v>
      </c>
      <c r="C14" s="18" t="s">
        <v>103</v>
      </c>
      <c r="D14" s="18">
        <v>2025</v>
      </c>
      <c r="E14" s="15" t="s">
        <v>639</v>
      </c>
      <c r="F14" s="15" t="s">
        <v>639</v>
      </c>
      <c r="G14" s="15"/>
      <c r="H14" s="15"/>
      <c r="I14" s="15"/>
      <c r="J14" s="15"/>
      <c r="K14" s="84"/>
      <c r="L14" s="15"/>
      <c r="M14" s="88">
        <f t="shared" si="0"/>
        <v>0</v>
      </c>
      <c r="N14" s="134"/>
      <c r="O14" s="134"/>
    </row>
    <row r="15" spans="1:15">
      <c r="A15" s="18">
        <v>11</v>
      </c>
      <c r="B15" s="10" t="s">
        <v>397</v>
      </c>
      <c r="C15" s="18" t="s">
        <v>103</v>
      </c>
      <c r="D15" s="18">
        <v>2025</v>
      </c>
      <c r="E15" s="15" t="s">
        <v>639</v>
      </c>
      <c r="F15" s="15" t="s">
        <v>640</v>
      </c>
      <c r="G15" s="15"/>
      <c r="H15" s="15"/>
      <c r="I15" s="15"/>
      <c r="J15" s="15"/>
      <c r="K15" s="84"/>
      <c r="L15" s="84"/>
      <c r="M15" s="84"/>
      <c r="N15" s="84"/>
      <c r="O15" s="84"/>
    </row>
    <row r="16" spans="1:15">
      <c r="A16" s="18">
        <v>12</v>
      </c>
      <c r="B16" s="10" t="s">
        <v>507</v>
      </c>
      <c r="C16" s="18" t="s">
        <v>165</v>
      </c>
      <c r="D16" s="18">
        <v>2025</v>
      </c>
      <c r="E16" s="15" t="s">
        <v>639</v>
      </c>
      <c r="F16" s="15" t="s">
        <v>640</v>
      </c>
      <c r="G16" s="15"/>
      <c r="H16" s="15"/>
      <c r="I16" s="15"/>
      <c r="J16" s="15"/>
      <c r="K16" s="84"/>
      <c r="L16" s="84"/>
      <c r="M16" s="84"/>
      <c r="N16" s="84"/>
      <c r="O16" s="84"/>
    </row>
    <row r="17" spans="1:15">
      <c r="A17" s="18">
        <v>13</v>
      </c>
      <c r="B17" s="10" t="s">
        <v>512</v>
      </c>
      <c r="C17" s="18" t="s">
        <v>165</v>
      </c>
      <c r="D17" s="18">
        <v>2025</v>
      </c>
      <c r="E17" s="15" t="s">
        <v>639</v>
      </c>
      <c r="F17" s="15" t="s">
        <v>640</v>
      </c>
      <c r="G17" s="15"/>
      <c r="H17" s="15"/>
      <c r="I17" s="15"/>
      <c r="J17" s="15"/>
      <c r="K17" s="84"/>
      <c r="L17" s="84"/>
      <c r="M17" s="84"/>
      <c r="N17" s="84"/>
      <c r="O17" s="84"/>
    </row>
    <row r="18" spans="1:15">
      <c r="A18" s="18">
        <v>14</v>
      </c>
      <c r="B18" s="10" t="s">
        <v>34</v>
      </c>
      <c r="C18" s="18" t="s">
        <v>165</v>
      </c>
      <c r="D18" s="18">
        <v>2025</v>
      </c>
      <c r="E18" s="15" t="s">
        <v>639</v>
      </c>
      <c r="F18" s="15" t="s">
        <v>639</v>
      </c>
      <c r="G18" s="15"/>
      <c r="H18" s="15"/>
      <c r="I18" s="15"/>
      <c r="J18" s="15"/>
      <c r="K18" s="84"/>
      <c r="L18" s="84"/>
      <c r="M18" s="84"/>
      <c r="N18" s="84"/>
      <c r="O18" s="84"/>
    </row>
    <row r="19" spans="1:15">
      <c r="A19" s="18">
        <v>15</v>
      </c>
      <c r="B19" s="10" t="s">
        <v>520</v>
      </c>
      <c r="C19" s="18" t="s">
        <v>165</v>
      </c>
      <c r="D19" s="18">
        <v>2025</v>
      </c>
      <c r="E19" s="15" t="s">
        <v>639</v>
      </c>
      <c r="F19" s="15" t="s">
        <v>639</v>
      </c>
      <c r="G19" s="15"/>
      <c r="H19" s="15"/>
      <c r="I19" s="15"/>
      <c r="J19" s="15"/>
      <c r="K19" s="84"/>
      <c r="L19" s="84"/>
      <c r="M19" s="84"/>
      <c r="N19" s="84"/>
      <c r="O19" s="84"/>
    </row>
    <row r="20" spans="1:15" ht="15.75" customHeight="1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90" t="e">
        <f t="shared" ref="K20:L20" si="1">AVERAGE(K5:K14)</f>
        <v>#DIV/0!</v>
      </c>
      <c r="L20" s="90" t="e">
        <f t="shared" si="1"/>
        <v>#DIV/0!</v>
      </c>
      <c r="M20" s="90" t="e">
        <f>K20-L20</f>
        <v>#DIV/0!</v>
      </c>
      <c r="N20" s="84"/>
      <c r="O20" s="84"/>
    </row>
    <row r="21" spans="1:15" ht="15.75" customHeight="1">
      <c r="A21" s="84"/>
      <c r="B21" s="84" t="s">
        <v>665</v>
      </c>
      <c r="C21" s="91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</row>
    <row r="22" spans="1:15" ht="15.75" customHeight="1">
      <c r="A22" s="84"/>
      <c r="B22" s="84" t="s">
        <v>667</v>
      </c>
      <c r="C22" s="9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</row>
  </sheetData>
  <mergeCells count="12">
    <mergeCell ref="K2:K4"/>
    <mergeCell ref="L2:L4"/>
    <mergeCell ref="A2:A4"/>
    <mergeCell ref="B2:B4"/>
    <mergeCell ref="C2:C4"/>
    <mergeCell ref="D2:D4"/>
    <mergeCell ref="E2:J2"/>
    <mergeCell ref="M2:M4"/>
    <mergeCell ref="N2:N4"/>
    <mergeCell ref="O2:O4"/>
    <mergeCell ref="N5:N14"/>
    <mergeCell ref="O5:O14"/>
  </mergeCells>
  <dataValidations count="1">
    <dataValidation type="list" allowBlank="1" showErrorMessage="1" sqref="E5:J19" xr:uid="{00000000-0002-0000-0E00-000000000000}">
      <formula1>"Tercapai,Tidak"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23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1" max="1" width="4.6640625" customWidth="1"/>
    <col min="2" max="2" width="28.6640625" customWidth="1"/>
    <col min="3" max="3" width="16.1640625" customWidth="1"/>
  </cols>
  <sheetData>
    <row r="1" spans="1:15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5.75" customHeight="1">
      <c r="A2" s="147" t="s">
        <v>5</v>
      </c>
      <c r="B2" s="147" t="s">
        <v>226</v>
      </c>
      <c r="C2" s="147" t="s">
        <v>621</v>
      </c>
      <c r="D2" s="147" t="s">
        <v>622</v>
      </c>
      <c r="E2" s="148" t="s">
        <v>623</v>
      </c>
      <c r="F2" s="149"/>
      <c r="G2" s="149"/>
      <c r="H2" s="149"/>
      <c r="I2" s="149"/>
      <c r="J2" s="150"/>
      <c r="K2" s="144" t="s">
        <v>625</v>
      </c>
      <c r="L2" s="144" t="s">
        <v>626</v>
      </c>
      <c r="M2" s="144" t="s">
        <v>627</v>
      </c>
      <c r="N2" s="144" t="s">
        <v>628</v>
      </c>
      <c r="O2" s="144" t="s">
        <v>629</v>
      </c>
    </row>
    <row r="3" spans="1:15" ht="15.75" customHeight="1">
      <c r="A3" s="145"/>
      <c r="B3" s="145"/>
      <c r="C3" s="145"/>
      <c r="D3" s="145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45"/>
      <c r="L3" s="145"/>
      <c r="M3" s="145"/>
      <c r="N3" s="145"/>
      <c r="O3" s="145"/>
    </row>
    <row r="4" spans="1:15" ht="15.75" customHeight="1">
      <c r="A4" s="134"/>
      <c r="B4" s="134"/>
      <c r="C4" s="134"/>
      <c r="D4" s="134"/>
      <c r="E4" s="18" t="s">
        <v>695</v>
      </c>
      <c r="F4" s="18" t="s">
        <v>696</v>
      </c>
      <c r="G4" s="86">
        <v>45384</v>
      </c>
      <c r="H4" s="86">
        <v>45478</v>
      </c>
      <c r="I4" s="86">
        <v>45543</v>
      </c>
      <c r="J4" s="18">
        <v>10</v>
      </c>
      <c r="K4" s="134"/>
      <c r="L4" s="134"/>
      <c r="M4" s="134"/>
      <c r="N4" s="134"/>
      <c r="O4" s="134"/>
    </row>
    <row r="5" spans="1:15" ht="15.75" customHeight="1">
      <c r="A5" s="18">
        <v>1</v>
      </c>
      <c r="B5" s="15" t="s">
        <v>312</v>
      </c>
      <c r="C5" s="18" t="s">
        <v>19</v>
      </c>
      <c r="D5" s="18">
        <v>2024</v>
      </c>
      <c r="E5" s="15" t="s">
        <v>639</v>
      </c>
      <c r="F5" s="15" t="s">
        <v>640</v>
      </c>
      <c r="G5" s="15" t="s">
        <v>640</v>
      </c>
      <c r="H5" s="15" t="s">
        <v>640</v>
      </c>
      <c r="I5" s="15"/>
      <c r="J5" s="15"/>
      <c r="K5" s="84"/>
      <c r="L5" s="15"/>
      <c r="M5" s="88">
        <f t="shared" ref="M5:M17" si="0">K5-L5</f>
        <v>0</v>
      </c>
      <c r="N5" s="151"/>
      <c r="O5" s="146"/>
    </row>
    <row r="6" spans="1:15" ht="15.75" customHeight="1">
      <c r="A6" s="18">
        <v>2</v>
      </c>
      <c r="B6" s="15" t="s">
        <v>700</v>
      </c>
      <c r="C6" s="18" t="s">
        <v>77</v>
      </c>
      <c r="D6" s="18">
        <v>2023</v>
      </c>
      <c r="E6" s="15" t="s">
        <v>639</v>
      </c>
      <c r="F6" s="15" t="s">
        <v>639</v>
      </c>
      <c r="G6" s="15" t="s">
        <v>639</v>
      </c>
      <c r="H6" s="15" t="s">
        <v>639</v>
      </c>
      <c r="I6" s="15" t="s">
        <v>639</v>
      </c>
      <c r="J6" s="15" t="s">
        <v>639</v>
      </c>
      <c r="K6" s="84"/>
      <c r="L6" s="15"/>
      <c r="M6" s="88">
        <f t="shared" si="0"/>
        <v>0</v>
      </c>
      <c r="N6" s="145"/>
      <c r="O6" s="145"/>
    </row>
    <row r="7" spans="1:15" ht="15.75" customHeight="1">
      <c r="A7" s="18">
        <v>3</v>
      </c>
      <c r="B7" s="15" t="s">
        <v>351</v>
      </c>
      <c r="C7" s="18" t="s">
        <v>77</v>
      </c>
      <c r="D7" s="18">
        <v>2024</v>
      </c>
      <c r="E7" s="15" t="s">
        <v>639</v>
      </c>
      <c r="F7" s="15" t="s">
        <v>639</v>
      </c>
      <c r="G7" s="15" t="s">
        <v>639</v>
      </c>
      <c r="H7" s="15" t="s">
        <v>639</v>
      </c>
      <c r="I7" s="15"/>
      <c r="J7" s="15"/>
      <c r="K7" s="84"/>
      <c r="L7" s="15"/>
      <c r="M7" s="88">
        <f t="shared" si="0"/>
        <v>0</v>
      </c>
      <c r="N7" s="145"/>
      <c r="O7" s="145"/>
    </row>
    <row r="8" spans="1:15" ht="15.75" customHeight="1">
      <c r="A8" s="18">
        <v>4</v>
      </c>
      <c r="B8" s="15" t="s">
        <v>428</v>
      </c>
      <c r="C8" s="18" t="s">
        <v>124</v>
      </c>
      <c r="D8" s="18">
        <v>2024</v>
      </c>
      <c r="E8" s="15" t="s">
        <v>639</v>
      </c>
      <c r="F8" s="15" t="s">
        <v>640</v>
      </c>
      <c r="G8" s="15" t="s">
        <v>640</v>
      </c>
      <c r="H8" s="15" t="s">
        <v>640</v>
      </c>
      <c r="I8" s="15"/>
      <c r="J8" s="15"/>
      <c r="K8" s="84"/>
      <c r="L8" s="15"/>
      <c r="M8" s="88">
        <f t="shared" si="0"/>
        <v>0</v>
      </c>
      <c r="N8" s="145"/>
      <c r="O8" s="145"/>
    </row>
    <row r="9" spans="1:15" ht="15.75" customHeight="1">
      <c r="A9" s="18">
        <v>5</v>
      </c>
      <c r="B9" s="15" t="s">
        <v>450</v>
      </c>
      <c r="C9" s="18" t="s">
        <v>124</v>
      </c>
      <c r="D9" s="18">
        <v>2024</v>
      </c>
      <c r="E9" s="15" t="s">
        <v>639</v>
      </c>
      <c r="F9" s="15" t="s">
        <v>639</v>
      </c>
      <c r="G9" s="15" t="s">
        <v>639</v>
      </c>
      <c r="H9" s="15" t="s">
        <v>639</v>
      </c>
      <c r="I9" s="15"/>
      <c r="J9" s="15"/>
      <c r="K9" s="84"/>
      <c r="L9" s="15"/>
      <c r="M9" s="88">
        <f t="shared" si="0"/>
        <v>0</v>
      </c>
      <c r="N9" s="145"/>
      <c r="O9" s="145"/>
    </row>
    <row r="10" spans="1:15" ht="15.75" customHeight="1">
      <c r="A10" s="18">
        <v>6</v>
      </c>
      <c r="B10" s="15" t="s">
        <v>704</v>
      </c>
      <c r="C10" s="18" t="s">
        <v>139</v>
      </c>
      <c r="D10" s="18">
        <v>2025</v>
      </c>
      <c r="E10" s="15" t="s">
        <v>639</v>
      </c>
      <c r="F10" s="15" t="s">
        <v>639</v>
      </c>
      <c r="G10" s="15"/>
      <c r="H10" s="15"/>
      <c r="I10" s="15"/>
      <c r="J10" s="15"/>
      <c r="K10" s="84"/>
      <c r="L10" s="15"/>
      <c r="M10" s="88">
        <f t="shared" si="0"/>
        <v>0</v>
      </c>
      <c r="N10" s="145"/>
      <c r="O10" s="145"/>
    </row>
    <row r="11" spans="1:15" ht="15.75" customHeight="1">
      <c r="A11" s="18">
        <v>7</v>
      </c>
      <c r="B11" s="15" t="s">
        <v>705</v>
      </c>
      <c r="C11" s="18" t="s">
        <v>124</v>
      </c>
      <c r="D11" s="18">
        <v>2025</v>
      </c>
      <c r="E11" s="15" t="s">
        <v>639</v>
      </c>
      <c r="F11" s="15" t="s">
        <v>639</v>
      </c>
      <c r="G11" s="15"/>
      <c r="H11" s="15"/>
      <c r="I11" s="15"/>
      <c r="J11" s="15"/>
      <c r="K11" s="84"/>
      <c r="L11" s="15"/>
      <c r="M11" s="88">
        <f t="shared" si="0"/>
        <v>0</v>
      </c>
      <c r="N11" s="145"/>
      <c r="O11" s="145"/>
    </row>
    <row r="12" spans="1:15" ht="15.75" customHeight="1">
      <c r="A12" s="18">
        <v>8</v>
      </c>
      <c r="B12" s="15" t="s">
        <v>445</v>
      </c>
      <c r="C12" s="18" t="s">
        <v>124</v>
      </c>
      <c r="D12" s="18">
        <v>2024</v>
      </c>
      <c r="E12" s="15" t="s">
        <v>639</v>
      </c>
      <c r="F12" s="15" t="s">
        <v>640</v>
      </c>
      <c r="G12" s="15" t="s">
        <v>640</v>
      </c>
      <c r="H12" s="15" t="s">
        <v>640</v>
      </c>
      <c r="I12" s="15"/>
      <c r="J12" s="15"/>
      <c r="K12" s="84"/>
      <c r="L12" s="15"/>
      <c r="M12" s="88">
        <f t="shared" si="0"/>
        <v>0</v>
      </c>
      <c r="N12" s="145"/>
      <c r="O12" s="145"/>
    </row>
    <row r="13" spans="1:15" ht="15.75" customHeight="1">
      <c r="A13" s="18">
        <v>9</v>
      </c>
      <c r="B13" s="15" t="s">
        <v>334</v>
      </c>
      <c r="C13" s="18" t="s">
        <v>19</v>
      </c>
      <c r="D13" s="18">
        <v>2025</v>
      </c>
      <c r="E13" s="15" t="s">
        <v>640</v>
      </c>
      <c r="F13" s="15" t="s">
        <v>640</v>
      </c>
      <c r="G13" s="15"/>
      <c r="H13" s="15"/>
      <c r="I13" s="15"/>
      <c r="J13" s="15"/>
      <c r="K13" s="84"/>
      <c r="L13" s="15"/>
      <c r="M13" s="88">
        <f t="shared" si="0"/>
        <v>0</v>
      </c>
      <c r="N13" s="145"/>
      <c r="O13" s="145"/>
    </row>
    <row r="14" spans="1:15" ht="15.75" customHeight="1">
      <c r="A14" s="18">
        <v>10</v>
      </c>
      <c r="B14" s="15" t="s">
        <v>337</v>
      </c>
      <c r="C14" s="18" t="s">
        <v>19</v>
      </c>
      <c r="D14" s="18">
        <v>2025</v>
      </c>
      <c r="E14" s="15" t="s">
        <v>640</v>
      </c>
      <c r="F14" s="15" t="s">
        <v>640</v>
      </c>
      <c r="G14" s="15"/>
      <c r="H14" s="15"/>
      <c r="I14" s="15"/>
      <c r="J14" s="15"/>
      <c r="K14" s="84"/>
      <c r="L14" s="15"/>
      <c r="M14" s="88">
        <f t="shared" si="0"/>
        <v>0</v>
      </c>
      <c r="N14" s="145"/>
      <c r="O14" s="145"/>
    </row>
    <row r="15" spans="1:15" ht="15.75" customHeight="1">
      <c r="A15" s="18">
        <v>11</v>
      </c>
      <c r="B15" s="15" t="s">
        <v>365</v>
      </c>
      <c r="C15" s="18" t="s">
        <v>77</v>
      </c>
      <c r="D15" s="18">
        <v>2025</v>
      </c>
      <c r="E15" s="15" t="s">
        <v>640</v>
      </c>
      <c r="F15" s="15" t="s">
        <v>640</v>
      </c>
      <c r="G15" s="15"/>
      <c r="H15" s="15"/>
      <c r="I15" s="15"/>
      <c r="J15" s="15"/>
      <c r="K15" s="84"/>
      <c r="L15" s="15"/>
      <c r="M15" s="88">
        <f t="shared" si="0"/>
        <v>0</v>
      </c>
      <c r="N15" s="145"/>
      <c r="O15" s="145"/>
    </row>
    <row r="16" spans="1:15" ht="15.75" customHeight="1">
      <c r="A16" s="18">
        <v>12</v>
      </c>
      <c r="B16" s="15" t="s">
        <v>708</v>
      </c>
      <c r="C16" s="18" t="s">
        <v>103</v>
      </c>
      <c r="D16" s="18">
        <v>2025</v>
      </c>
      <c r="E16" s="15" t="s">
        <v>639</v>
      </c>
      <c r="F16" s="15" t="s">
        <v>640</v>
      </c>
      <c r="G16" s="15"/>
      <c r="H16" s="15"/>
      <c r="I16" s="15"/>
      <c r="J16" s="15"/>
      <c r="K16" s="84"/>
      <c r="L16" s="15"/>
      <c r="M16" s="88">
        <f t="shared" si="0"/>
        <v>0</v>
      </c>
      <c r="N16" s="145"/>
      <c r="O16" s="145"/>
    </row>
    <row r="17" spans="1:15" ht="15.75" customHeight="1">
      <c r="A17" s="18">
        <v>13</v>
      </c>
      <c r="B17" s="15" t="s">
        <v>709</v>
      </c>
      <c r="C17" s="18" t="s">
        <v>103</v>
      </c>
      <c r="D17" s="18">
        <v>2025</v>
      </c>
      <c r="E17" s="15" t="s">
        <v>640</v>
      </c>
      <c r="F17" s="15" t="s">
        <v>640</v>
      </c>
      <c r="G17" s="15"/>
      <c r="H17" s="15"/>
      <c r="I17" s="15"/>
      <c r="J17" s="15"/>
      <c r="K17" s="84"/>
      <c r="L17" s="15"/>
      <c r="M17" s="88">
        <f t="shared" si="0"/>
        <v>0</v>
      </c>
      <c r="N17" s="134"/>
      <c r="O17" s="134"/>
    </row>
    <row r="18" spans="1:15">
      <c r="A18" s="18">
        <v>14</v>
      </c>
      <c r="B18" s="94" t="s">
        <v>400</v>
      </c>
      <c r="C18" s="18" t="s">
        <v>103</v>
      </c>
      <c r="D18" s="18">
        <v>2025</v>
      </c>
      <c r="E18" s="15" t="s">
        <v>640</v>
      </c>
      <c r="F18" s="15" t="s">
        <v>640</v>
      </c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18">
        <v>15</v>
      </c>
      <c r="B19" s="10" t="s">
        <v>710</v>
      </c>
      <c r="C19" s="18" t="s">
        <v>165</v>
      </c>
      <c r="D19" s="18">
        <v>2025</v>
      </c>
      <c r="E19" s="15" t="s">
        <v>639</v>
      </c>
      <c r="F19" s="15" t="s">
        <v>640</v>
      </c>
      <c r="G19" s="15"/>
      <c r="H19" s="15"/>
      <c r="I19" s="15"/>
      <c r="J19" s="15"/>
      <c r="K19" s="84"/>
      <c r="L19" s="84"/>
      <c r="M19" s="84"/>
      <c r="N19" s="84"/>
      <c r="O19" s="84"/>
    </row>
    <row r="20" spans="1:15">
      <c r="A20" s="18">
        <v>16</v>
      </c>
      <c r="B20" s="10" t="s">
        <v>394</v>
      </c>
      <c r="C20" s="18" t="s">
        <v>103</v>
      </c>
      <c r="D20" s="18">
        <v>2025</v>
      </c>
      <c r="E20" s="15" t="s">
        <v>639</v>
      </c>
      <c r="F20" s="15" t="s">
        <v>640</v>
      </c>
      <c r="G20" s="15"/>
      <c r="H20" s="15"/>
      <c r="I20" s="15"/>
      <c r="J20" s="15"/>
      <c r="K20" s="84"/>
      <c r="L20" s="84"/>
      <c r="M20" s="84"/>
      <c r="N20" s="84"/>
      <c r="O20" s="84"/>
    </row>
    <row r="21" spans="1:15" ht="15.75" customHeight="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90" t="e">
        <f t="shared" ref="K21:L21" si="1">AVERAGE(K5:K18)</f>
        <v>#DIV/0!</v>
      </c>
      <c r="L21" s="90" t="e">
        <f t="shared" si="1"/>
        <v>#DIV/0!</v>
      </c>
      <c r="M21" s="90" t="e">
        <f>K21-L21</f>
        <v>#DIV/0!</v>
      </c>
      <c r="N21" s="84"/>
      <c r="O21" s="84"/>
    </row>
    <row r="22" spans="1:15" ht="15.75" customHeight="1">
      <c r="A22" s="84"/>
      <c r="B22" s="84" t="s">
        <v>665</v>
      </c>
      <c r="C22" s="9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</row>
    <row r="23" spans="1:15" ht="15.75" customHeight="1">
      <c r="A23" s="84"/>
      <c r="B23" s="84" t="s">
        <v>667</v>
      </c>
      <c r="C23" s="9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</row>
  </sheetData>
  <mergeCells count="12">
    <mergeCell ref="K2:K4"/>
    <mergeCell ref="L2:L4"/>
    <mergeCell ref="A2:A4"/>
    <mergeCell ref="B2:B4"/>
    <mergeCell ref="C2:C4"/>
    <mergeCell ref="D2:D4"/>
    <mergeCell ref="E2:J2"/>
    <mergeCell ref="M2:M4"/>
    <mergeCell ref="N2:N4"/>
    <mergeCell ref="O2:O4"/>
    <mergeCell ref="N5:N17"/>
    <mergeCell ref="O5:O17"/>
  </mergeCells>
  <dataValidations count="1">
    <dataValidation type="list" allowBlank="1" showErrorMessage="1" sqref="E5:J20 E21" xr:uid="{00000000-0002-0000-0F00-000000000000}">
      <formula1>"Tercapai,Tidak"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2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/>
  <cols>
    <col min="1" max="1" width="4.6640625" customWidth="1"/>
    <col min="2" max="2" width="23.1640625" customWidth="1"/>
    <col min="3" max="3" width="16.1640625" customWidth="1"/>
    <col min="7" max="7" width="17.83203125" customWidth="1"/>
    <col min="8" max="8" width="11.33203125" customWidth="1"/>
    <col min="9" max="9" width="14.6640625" customWidth="1"/>
  </cols>
  <sheetData>
    <row r="1" spans="1:26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5.75" customHeight="1">
      <c r="A2" s="147" t="s">
        <v>5</v>
      </c>
      <c r="B2" s="147" t="s">
        <v>226</v>
      </c>
      <c r="C2" s="147" t="s">
        <v>621</v>
      </c>
      <c r="D2" s="147" t="s">
        <v>622</v>
      </c>
      <c r="E2" s="148" t="s">
        <v>623</v>
      </c>
      <c r="F2" s="149"/>
      <c r="G2" s="149"/>
      <c r="H2" s="149"/>
      <c r="I2" s="149"/>
      <c r="J2" s="150"/>
      <c r="K2" s="144" t="s">
        <v>625</v>
      </c>
      <c r="L2" s="144" t="s">
        <v>626</v>
      </c>
      <c r="M2" s="144" t="s">
        <v>627</v>
      </c>
      <c r="N2" s="144" t="s">
        <v>628</v>
      </c>
      <c r="O2" s="144" t="s">
        <v>629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5.75" customHeight="1">
      <c r="A3" s="145"/>
      <c r="B3" s="145"/>
      <c r="C3" s="145"/>
      <c r="D3" s="145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45"/>
      <c r="L3" s="145"/>
      <c r="M3" s="145"/>
      <c r="N3" s="145"/>
      <c r="O3" s="145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5.75" customHeight="1">
      <c r="A4" s="134"/>
      <c r="B4" s="134"/>
      <c r="C4" s="134"/>
      <c r="D4" s="134"/>
      <c r="E4" s="18" t="s">
        <v>711</v>
      </c>
      <c r="F4" s="18" t="s">
        <v>712</v>
      </c>
      <c r="G4" s="18" t="s">
        <v>713</v>
      </c>
      <c r="H4" s="95" t="s">
        <v>714</v>
      </c>
      <c r="I4" s="95" t="s">
        <v>715</v>
      </c>
      <c r="J4" s="95" t="s">
        <v>716</v>
      </c>
      <c r="K4" s="134"/>
      <c r="L4" s="134"/>
      <c r="M4" s="134"/>
      <c r="N4" s="134"/>
      <c r="O4" s="13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.75" customHeight="1">
      <c r="A5" s="88">
        <v>1</v>
      </c>
      <c r="B5" s="15" t="s">
        <v>717</v>
      </c>
      <c r="C5" s="18" t="s">
        <v>77</v>
      </c>
      <c r="D5" s="18">
        <v>2024</v>
      </c>
      <c r="E5" s="15" t="s">
        <v>639</v>
      </c>
      <c r="F5" s="15" t="s">
        <v>639</v>
      </c>
      <c r="G5" s="15" t="s">
        <v>640</v>
      </c>
      <c r="H5" s="15" t="s">
        <v>640</v>
      </c>
      <c r="I5" s="15"/>
      <c r="J5" s="15"/>
      <c r="K5" s="84"/>
      <c r="L5" s="15"/>
      <c r="M5" s="88">
        <f t="shared" ref="M5:M14" si="0">K5-L5</f>
        <v>0</v>
      </c>
      <c r="N5" s="146"/>
      <c r="O5" s="146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customHeight="1">
      <c r="A6" s="88">
        <v>2</v>
      </c>
      <c r="B6" s="15" t="s">
        <v>317</v>
      </c>
      <c r="C6" s="18" t="s">
        <v>19</v>
      </c>
      <c r="D6" s="18">
        <v>2024</v>
      </c>
      <c r="E6" s="15" t="s">
        <v>639</v>
      </c>
      <c r="F6" s="15" t="s">
        <v>639</v>
      </c>
      <c r="G6" s="15" t="s">
        <v>639</v>
      </c>
      <c r="H6" s="15" t="s">
        <v>639</v>
      </c>
      <c r="I6" s="15"/>
      <c r="J6" s="15"/>
      <c r="K6" s="84"/>
      <c r="L6" s="15"/>
      <c r="M6" s="88">
        <f t="shared" si="0"/>
        <v>0</v>
      </c>
      <c r="N6" s="145"/>
      <c r="O6" s="145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>
      <c r="A7" s="88">
        <v>3</v>
      </c>
      <c r="B7" s="15" t="s">
        <v>320</v>
      </c>
      <c r="C7" s="18" t="s">
        <v>19</v>
      </c>
      <c r="D7" s="18">
        <v>2024</v>
      </c>
      <c r="E7" s="15" t="s">
        <v>639</v>
      </c>
      <c r="F7" s="15" t="s">
        <v>639</v>
      </c>
      <c r="G7" s="15" t="s">
        <v>640</v>
      </c>
      <c r="H7" s="15" t="s">
        <v>640</v>
      </c>
      <c r="I7" s="15"/>
      <c r="J7" s="15"/>
      <c r="K7" s="84"/>
      <c r="L7" s="15"/>
      <c r="M7" s="88">
        <f t="shared" si="0"/>
        <v>0</v>
      </c>
      <c r="N7" s="145"/>
      <c r="O7" s="145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>
      <c r="A8" s="88">
        <v>4</v>
      </c>
      <c r="B8" s="15" t="s">
        <v>323</v>
      </c>
      <c r="C8" s="18" t="s">
        <v>19</v>
      </c>
      <c r="D8" s="18">
        <v>2024</v>
      </c>
      <c r="E8" s="15" t="s">
        <v>639</v>
      </c>
      <c r="F8" s="15" t="s">
        <v>639</v>
      </c>
      <c r="G8" s="15" t="s">
        <v>640</v>
      </c>
      <c r="H8" s="15" t="s">
        <v>640</v>
      </c>
      <c r="I8" s="15"/>
      <c r="J8" s="15"/>
      <c r="K8" s="84"/>
      <c r="L8" s="15"/>
      <c r="M8" s="88">
        <f t="shared" si="0"/>
        <v>0</v>
      </c>
      <c r="N8" s="145"/>
      <c r="O8" s="145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5.75" customHeight="1">
      <c r="A9" s="88">
        <v>5</v>
      </c>
      <c r="B9" s="15" t="s">
        <v>433</v>
      </c>
      <c r="C9" s="18" t="s">
        <v>124</v>
      </c>
      <c r="D9" s="18">
        <v>2024</v>
      </c>
      <c r="E9" s="15" t="s">
        <v>639</v>
      </c>
      <c r="F9" s="15" t="s">
        <v>639</v>
      </c>
      <c r="G9" s="15" t="s">
        <v>640</v>
      </c>
      <c r="H9" s="15" t="s">
        <v>640</v>
      </c>
      <c r="I9" s="15"/>
      <c r="J9" s="15"/>
      <c r="K9" s="84"/>
      <c r="L9" s="15"/>
      <c r="M9" s="88">
        <f t="shared" si="0"/>
        <v>0</v>
      </c>
      <c r="N9" s="145"/>
      <c r="O9" s="145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>
      <c r="A10" s="88">
        <v>6</v>
      </c>
      <c r="B10" s="96" t="s">
        <v>425</v>
      </c>
      <c r="C10" s="18" t="s">
        <v>124</v>
      </c>
      <c r="D10" s="18">
        <v>2025</v>
      </c>
      <c r="E10" s="15" t="s">
        <v>639</v>
      </c>
      <c r="F10" s="15" t="s">
        <v>639</v>
      </c>
      <c r="G10" s="15"/>
      <c r="H10" s="15"/>
      <c r="I10" s="15"/>
      <c r="J10" s="15"/>
      <c r="K10" s="84"/>
      <c r="L10" s="15"/>
      <c r="M10" s="88">
        <f t="shared" si="0"/>
        <v>0</v>
      </c>
      <c r="N10" s="145"/>
      <c r="O10" s="145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.75" customHeight="1">
      <c r="A11" s="88">
        <v>7</v>
      </c>
      <c r="B11" s="15" t="s">
        <v>439</v>
      </c>
      <c r="C11" s="18" t="s">
        <v>124</v>
      </c>
      <c r="D11" s="18">
        <v>2025</v>
      </c>
      <c r="E11" s="15" t="s">
        <v>640</v>
      </c>
      <c r="F11" s="15" t="s">
        <v>640</v>
      </c>
      <c r="G11" s="15"/>
      <c r="H11" s="15"/>
      <c r="I11" s="15"/>
      <c r="J11" s="15"/>
      <c r="K11" s="84"/>
      <c r="L11" s="15"/>
      <c r="M11" s="88">
        <f t="shared" si="0"/>
        <v>0</v>
      </c>
      <c r="N11" s="145"/>
      <c r="O11" s="145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.75" customHeight="1">
      <c r="A12" s="88">
        <v>8</v>
      </c>
      <c r="B12" s="15" t="s">
        <v>442</v>
      </c>
      <c r="C12" s="18" t="s">
        <v>124</v>
      </c>
      <c r="D12" s="18">
        <v>2025</v>
      </c>
      <c r="E12" s="15" t="s">
        <v>639</v>
      </c>
      <c r="F12" s="15" t="s">
        <v>639</v>
      </c>
      <c r="G12" s="15"/>
      <c r="H12" s="15"/>
      <c r="I12" s="15"/>
      <c r="J12" s="15"/>
      <c r="K12" s="84"/>
      <c r="L12" s="15"/>
      <c r="M12" s="88">
        <f t="shared" si="0"/>
        <v>0</v>
      </c>
      <c r="N12" s="145"/>
      <c r="O12" s="145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>
      <c r="A13" s="88">
        <v>9</v>
      </c>
      <c r="B13" s="15" t="s">
        <v>723</v>
      </c>
      <c r="C13" s="18" t="s">
        <v>103</v>
      </c>
      <c r="D13" s="18">
        <v>2025</v>
      </c>
      <c r="E13" s="15" t="s">
        <v>639</v>
      </c>
      <c r="F13" s="15" t="s">
        <v>639</v>
      </c>
      <c r="G13" s="15"/>
      <c r="H13" s="15"/>
      <c r="I13" s="15"/>
      <c r="J13" s="15"/>
      <c r="K13" s="84"/>
      <c r="L13" s="15"/>
      <c r="M13" s="88">
        <f t="shared" si="0"/>
        <v>0</v>
      </c>
      <c r="N13" s="134"/>
      <c r="O13" s="13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90" t="e">
        <f t="shared" ref="K14:L14" si="1">AVERAGE(K5:K13)</f>
        <v>#DIV/0!</v>
      </c>
      <c r="L14" s="90" t="e">
        <f t="shared" si="1"/>
        <v>#DIV/0!</v>
      </c>
      <c r="M14" s="90" t="e">
        <f t="shared" si="0"/>
        <v>#DIV/0!</v>
      </c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>
      <c r="A15" s="84"/>
      <c r="B15" s="84" t="s">
        <v>665</v>
      </c>
      <c r="C15" s="91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>
      <c r="A16" s="84"/>
      <c r="B16" s="84" t="s">
        <v>667</v>
      </c>
      <c r="C16" s="91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3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3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3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3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3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3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3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3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3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3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3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3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3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3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3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3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3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3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3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3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3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3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3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3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3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3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3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3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3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3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3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3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3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3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3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3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3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3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3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3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3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3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3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3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3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3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3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3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3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3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3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3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3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3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3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3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3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3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3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3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3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3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3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3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3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3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3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3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3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3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3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3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3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3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3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3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3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3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3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3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3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3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3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3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3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3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3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3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3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3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3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3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3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3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3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3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3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3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3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3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3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3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3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3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3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3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3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3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3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3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3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3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3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3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3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3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3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3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3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3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3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3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3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3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3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3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3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3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3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3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3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3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3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3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3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3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3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3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3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3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3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3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3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3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3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3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3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3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3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3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3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3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3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3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3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3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3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3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3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3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3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3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3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3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3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3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3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3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3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3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3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3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3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3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3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3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3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3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3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3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3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3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3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3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3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3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3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3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3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3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3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3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3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3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3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3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3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3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3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3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3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3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3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3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3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3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3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3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3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3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3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3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3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3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3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3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3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3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3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3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3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3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3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3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3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3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3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3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3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3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3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3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3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3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3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3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3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3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3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3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3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3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3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3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3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3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3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3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3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3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3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3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3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3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3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3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3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3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3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3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3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3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3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3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3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3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3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3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3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3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3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3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3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3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3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3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3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3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3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3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3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3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3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3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3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3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3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3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3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3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3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3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3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3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3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3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3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3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3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3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3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3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3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3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3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3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3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3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3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3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3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3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3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3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3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3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3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3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3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3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3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3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3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3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3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3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3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3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3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3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3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3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3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3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3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3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3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3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3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3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3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3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3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3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3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3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3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3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3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3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3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3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3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3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3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3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3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3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3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3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3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3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3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3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3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3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3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3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3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3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3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3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3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3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3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3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3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3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3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3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3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3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3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3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3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3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3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3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3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3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3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3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3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3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3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3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3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3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3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3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3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3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3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3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3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3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3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3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3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3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3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3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3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3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3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3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3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3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3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3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3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3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3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3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3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3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3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3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3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3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3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3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3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3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3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3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3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3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3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3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3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3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3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3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3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3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3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3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3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3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3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3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3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3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3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3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3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3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3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3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3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3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3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3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3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3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3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3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3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3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3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3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3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3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3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3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3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3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3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3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3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3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3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3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3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3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3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3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3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3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3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3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3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3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3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3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3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3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3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3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3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3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3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3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3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3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3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3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3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3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3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3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3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3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3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3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3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3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3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3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3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3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3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3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3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3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3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3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3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3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3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3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3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3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3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3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3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3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3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3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3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3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3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3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3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3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3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3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3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3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3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3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3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3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3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3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3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3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3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3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3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3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3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3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3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3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3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3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3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3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3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3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3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3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3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3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3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3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3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3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3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3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3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3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3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3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3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3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3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3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3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3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3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3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3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3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3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3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3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3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3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3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3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3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3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3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3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3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3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3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3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3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3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3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3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3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3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3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3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3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3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3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3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3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3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3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3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3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3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3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3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3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3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3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3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3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3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3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3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3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3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3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3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3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3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3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3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3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3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3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3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3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3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3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3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3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3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3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3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3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3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3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3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3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3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3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3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3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3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3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3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3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3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3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3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3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3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3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3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3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3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3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3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3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3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3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3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3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3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3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3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3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3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3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3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3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3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3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3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3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3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3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3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3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3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3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3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3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3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3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3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3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3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3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3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3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3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3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3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3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3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3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3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3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3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3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3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3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3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3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3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3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3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3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3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3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3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3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3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3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3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3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3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3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3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3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3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3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3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3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3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3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3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3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3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3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3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3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3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3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3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3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3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3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3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3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3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3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3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3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3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3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3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3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3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3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3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3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3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3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3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3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3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3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3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3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3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3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3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3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3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3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3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3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3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3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3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3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3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3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3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3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3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3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3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3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3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3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3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3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3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3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3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3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3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3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3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3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3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3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3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3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3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3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3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3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3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3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3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3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3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3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3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3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3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3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3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3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3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3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3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3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3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3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3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3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3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3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3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3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3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3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3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3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3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3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</sheetData>
  <mergeCells count="12">
    <mergeCell ref="K2:K4"/>
    <mergeCell ref="L2:L4"/>
    <mergeCell ref="A2:A4"/>
    <mergeCell ref="B2:B4"/>
    <mergeCell ref="C2:C4"/>
    <mergeCell ref="D2:D4"/>
    <mergeCell ref="E2:J2"/>
    <mergeCell ref="M2:M4"/>
    <mergeCell ref="N2:N4"/>
    <mergeCell ref="O2:O4"/>
    <mergeCell ref="N5:N13"/>
    <mergeCell ref="O5:O13"/>
  </mergeCells>
  <dataValidations count="1">
    <dataValidation type="list" allowBlank="1" showErrorMessage="1" sqref="E5:J13" xr:uid="{00000000-0002-0000-1000-000000000000}">
      <formula1>"Tercapai,Tidak"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"/>
  <sheetViews>
    <sheetView workbookViewId="0"/>
  </sheetViews>
  <sheetFormatPr baseColWidth="10" defaultColWidth="12.6640625" defaultRowHeight="15.75" customHeight="1"/>
  <cols>
    <col min="1" max="1" width="4.6640625" customWidth="1"/>
    <col min="2" max="2" width="28.6640625" customWidth="1"/>
    <col min="3" max="3" width="16.1640625" customWidth="1"/>
    <col min="7" max="7" width="17.83203125" customWidth="1"/>
    <col min="8" max="8" width="12.6640625" customWidth="1"/>
    <col min="9" max="9" width="14.6640625" customWidth="1"/>
  </cols>
  <sheetData>
    <row r="1" spans="1:15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5.75" customHeight="1">
      <c r="A2" s="147" t="s">
        <v>5</v>
      </c>
      <c r="B2" s="147" t="s">
        <v>226</v>
      </c>
      <c r="C2" s="147" t="s">
        <v>621</v>
      </c>
      <c r="D2" s="147" t="s">
        <v>622</v>
      </c>
      <c r="E2" s="148" t="s">
        <v>623</v>
      </c>
      <c r="F2" s="149"/>
      <c r="G2" s="149"/>
      <c r="H2" s="149"/>
      <c r="I2" s="149"/>
      <c r="J2" s="150"/>
      <c r="K2" s="144" t="s">
        <v>625</v>
      </c>
      <c r="L2" s="144" t="s">
        <v>626</v>
      </c>
      <c r="M2" s="144" t="s">
        <v>627</v>
      </c>
      <c r="N2" s="144" t="s">
        <v>628</v>
      </c>
      <c r="O2" s="144" t="s">
        <v>629</v>
      </c>
    </row>
    <row r="3" spans="1:15" ht="15.75" customHeight="1">
      <c r="A3" s="145"/>
      <c r="B3" s="145"/>
      <c r="C3" s="145"/>
      <c r="D3" s="145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45"/>
      <c r="L3" s="145"/>
      <c r="M3" s="145"/>
      <c r="N3" s="145"/>
      <c r="O3" s="145"/>
    </row>
    <row r="4" spans="1:15" ht="15.75" customHeight="1">
      <c r="A4" s="134"/>
      <c r="B4" s="134"/>
      <c r="C4" s="134"/>
      <c r="D4" s="134"/>
      <c r="E4" s="18" t="s">
        <v>718</v>
      </c>
      <c r="F4" s="18" t="s">
        <v>719</v>
      </c>
      <c r="G4" s="18" t="s">
        <v>720</v>
      </c>
      <c r="H4" s="95" t="s">
        <v>721</v>
      </c>
      <c r="I4" s="95" t="s">
        <v>722</v>
      </c>
      <c r="J4" s="15"/>
      <c r="K4" s="134"/>
      <c r="L4" s="134"/>
      <c r="M4" s="134"/>
      <c r="N4" s="134"/>
      <c r="O4" s="134"/>
    </row>
    <row r="5" spans="1:15" ht="15.75" customHeight="1">
      <c r="A5" s="88">
        <v>1</v>
      </c>
      <c r="B5" s="96" t="s">
        <v>453</v>
      </c>
      <c r="C5" s="18" t="s">
        <v>124</v>
      </c>
      <c r="D5" s="18">
        <v>2024</v>
      </c>
      <c r="E5" s="15" t="s">
        <v>639</v>
      </c>
      <c r="F5" s="15" t="s">
        <v>640</v>
      </c>
      <c r="G5" s="15" t="s">
        <v>640</v>
      </c>
      <c r="H5" s="15" t="s">
        <v>640</v>
      </c>
      <c r="I5" s="15"/>
      <c r="J5" s="15"/>
      <c r="K5" s="84"/>
      <c r="L5" s="15"/>
      <c r="M5" s="88">
        <f t="shared" ref="M5:M7" si="0">K5-L5</f>
        <v>0</v>
      </c>
      <c r="N5" s="146">
        <f>AVERAGE(M5:M6)</f>
        <v>0</v>
      </c>
      <c r="O5" s="146">
        <f>N5/20</f>
        <v>0</v>
      </c>
    </row>
    <row r="6" spans="1:15" ht="15.75" customHeight="1">
      <c r="A6" s="88">
        <v>2</v>
      </c>
      <c r="B6" s="96" t="s">
        <v>421</v>
      </c>
      <c r="C6" s="18" t="s">
        <v>124</v>
      </c>
      <c r="D6" s="18">
        <v>2024</v>
      </c>
      <c r="E6" s="15" t="s">
        <v>639</v>
      </c>
      <c r="F6" s="15" t="s">
        <v>640</v>
      </c>
      <c r="G6" s="15" t="s">
        <v>640</v>
      </c>
      <c r="H6" s="15" t="s">
        <v>640</v>
      </c>
      <c r="I6" s="15"/>
      <c r="J6" s="15"/>
      <c r="K6" s="84"/>
      <c r="L6" s="15"/>
      <c r="M6" s="88">
        <f t="shared" si="0"/>
        <v>0</v>
      </c>
      <c r="N6" s="134"/>
      <c r="O6" s="134"/>
    </row>
    <row r="7" spans="1:15" ht="15.75" customHeight="1">
      <c r="A7" s="84"/>
      <c r="B7" s="84"/>
      <c r="C7" s="84"/>
      <c r="D7" s="84"/>
      <c r="E7" s="84"/>
      <c r="F7" s="84"/>
      <c r="G7" s="84"/>
      <c r="H7" s="84"/>
      <c r="I7" s="84"/>
      <c r="J7" s="84"/>
      <c r="K7" s="90" t="e">
        <f t="shared" ref="K7:L7" si="1">AVERAGE(K5:K6)</f>
        <v>#DIV/0!</v>
      </c>
      <c r="L7" s="90" t="e">
        <f t="shared" si="1"/>
        <v>#DIV/0!</v>
      </c>
      <c r="M7" s="90" t="e">
        <f t="shared" si="0"/>
        <v>#DIV/0!</v>
      </c>
      <c r="N7" s="84"/>
      <c r="O7" s="84"/>
    </row>
    <row r="8" spans="1:15" ht="15.75" customHeight="1">
      <c r="A8" s="84"/>
      <c r="B8" s="84" t="s">
        <v>665</v>
      </c>
      <c r="C8" s="91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</row>
    <row r="9" spans="1:15" ht="15.75" customHeight="1">
      <c r="A9" s="84"/>
      <c r="B9" s="84" t="s">
        <v>667</v>
      </c>
      <c r="C9" s="91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</sheetData>
  <mergeCells count="12">
    <mergeCell ref="K2:K4"/>
    <mergeCell ref="L2:L4"/>
    <mergeCell ref="A2:A4"/>
    <mergeCell ref="B2:B4"/>
    <mergeCell ref="C2:C4"/>
    <mergeCell ref="D2:D4"/>
    <mergeCell ref="E2:J2"/>
    <mergeCell ref="M2:M4"/>
    <mergeCell ref="N2:N4"/>
    <mergeCell ref="O2:O4"/>
    <mergeCell ref="N5:N6"/>
    <mergeCell ref="O5:O6"/>
  </mergeCells>
  <dataValidations count="1">
    <dataValidation type="list" allowBlank="1" showErrorMessage="1" sqref="E5:J6" xr:uid="{00000000-0002-0000-1100-000000000000}">
      <formula1>"Tercapai,Tidak"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R995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/>
  <cols>
    <col min="1" max="2" width="4" customWidth="1"/>
    <col min="3" max="3" width="29.1640625" customWidth="1"/>
    <col min="4" max="4" width="8.83203125" customWidth="1"/>
  </cols>
  <sheetData>
    <row r="1" spans="1:18">
      <c r="A1" s="8"/>
      <c r="B1" s="10"/>
      <c r="C1" s="10"/>
      <c r="D1" s="59"/>
      <c r="F1" s="152" t="s">
        <v>724</v>
      </c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50"/>
      <c r="R1" s="10"/>
    </row>
    <row r="2" spans="1:18">
      <c r="A2" s="8" t="s">
        <v>35</v>
      </c>
      <c r="B2" s="10" t="s">
        <v>35</v>
      </c>
      <c r="C2" s="10" t="s">
        <v>725</v>
      </c>
      <c r="D2" s="59" t="s">
        <v>272</v>
      </c>
      <c r="E2" s="97" t="s">
        <v>4</v>
      </c>
      <c r="F2" s="10" t="s">
        <v>726</v>
      </c>
      <c r="G2" s="10" t="s">
        <v>727</v>
      </c>
      <c r="H2" s="10" t="s">
        <v>728</v>
      </c>
      <c r="I2" s="10" t="s">
        <v>729</v>
      </c>
      <c r="J2" s="10" t="s">
        <v>730</v>
      </c>
      <c r="K2" s="10" t="s">
        <v>731</v>
      </c>
      <c r="L2" s="10" t="s">
        <v>732</v>
      </c>
      <c r="M2" s="10" t="s">
        <v>733</v>
      </c>
      <c r="N2" s="10" t="s">
        <v>734</v>
      </c>
      <c r="O2" s="10" t="s">
        <v>735</v>
      </c>
      <c r="P2" s="10" t="s">
        <v>736</v>
      </c>
      <c r="Q2" s="10" t="s">
        <v>737</v>
      </c>
      <c r="R2" s="98" t="s">
        <v>738</v>
      </c>
    </row>
    <row r="3" spans="1:18">
      <c r="A3" s="8">
        <v>1</v>
      </c>
      <c r="B3" s="10">
        <v>1</v>
      </c>
      <c r="C3" s="10" t="s">
        <v>304</v>
      </c>
      <c r="D3" s="61" t="s">
        <v>311</v>
      </c>
      <c r="E3" s="153" t="s">
        <v>19</v>
      </c>
      <c r="F3" s="10" t="s">
        <v>739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99" t="s">
        <v>740</v>
      </c>
    </row>
    <row r="4" spans="1:18">
      <c r="A4" s="8">
        <v>2</v>
      </c>
      <c r="B4" s="10">
        <v>2</v>
      </c>
      <c r="C4" s="10" t="s">
        <v>312</v>
      </c>
      <c r="D4" s="61">
        <v>12</v>
      </c>
      <c r="E4" s="145"/>
      <c r="F4" s="10" t="s">
        <v>741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99" t="s">
        <v>742</v>
      </c>
    </row>
    <row r="5" spans="1:18">
      <c r="A5" s="8">
        <v>3</v>
      </c>
      <c r="B5" s="10">
        <v>3</v>
      </c>
      <c r="C5" s="10" t="s">
        <v>317</v>
      </c>
      <c r="D5" s="61">
        <v>12</v>
      </c>
      <c r="E5" s="145"/>
      <c r="F5" s="10" t="s">
        <v>743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9" t="s">
        <v>744</v>
      </c>
    </row>
    <row r="6" spans="1:18">
      <c r="A6" s="8">
        <v>4</v>
      </c>
      <c r="B6" s="10">
        <v>4</v>
      </c>
      <c r="C6" s="10" t="s">
        <v>320</v>
      </c>
      <c r="D6" s="61">
        <v>12</v>
      </c>
      <c r="E6" s="145"/>
      <c r="F6" s="10" t="s">
        <v>745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9" t="s">
        <v>746</v>
      </c>
    </row>
    <row r="7" spans="1:18">
      <c r="A7" s="8">
        <v>5</v>
      </c>
      <c r="B7" s="10">
        <v>5</v>
      </c>
      <c r="C7" s="10" t="s">
        <v>323</v>
      </c>
      <c r="D7" s="61">
        <v>12</v>
      </c>
      <c r="E7" s="145"/>
      <c r="F7" s="10" t="s">
        <v>747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99" t="s">
        <v>746</v>
      </c>
    </row>
    <row r="8" spans="1:18">
      <c r="A8" s="8">
        <v>6</v>
      </c>
      <c r="B8" s="10">
        <v>6</v>
      </c>
      <c r="C8" s="10" t="s">
        <v>327</v>
      </c>
      <c r="D8" s="59">
        <v>11</v>
      </c>
      <c r="E8" s="145"/>
      <c r="F8" s="10" t="s">
        <v>748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9" t="s">
        <v>749</v>
      </c>
    </row>
    <row r="9" spans="1:18">
      <c r="A9" s="8">
        <v>7</v>
      </c>
      <c r="B9" s="10">
        <v>7</v>
      </c>
      <c r="C9" s="10" t="s">
        <v>334</v>
      </c>
      <c r="D9" s="59">
        <v>11</v>
      </c>
      <c r="E9" s="145"/>
      <c r="F9" s="10" t="s">
        <v>750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99" t="s">
        <v>72</v>
      </c>
    </row>
    <row r="10" spans="1:18">
      <c r="A10" s="8">
        <v>8</v>
      </c>
      <c r="B10" s="10">
        <v>8</v>
      </c>
      <c r="C10" s="10" t="s">
        <v>337</v>
      </c>
      <c r="D10" s="59">
        <v>11</v>
      </c>
      <c r="E10" s="145"/>
      <c r="F10" s="10" t="s">
        <v>751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9" t="s">
        <v>72</v>
      </c>
    </row>
    <row r="11" spans="1:18">
      <c r="A11" s="8">
        <v>9</v>
      </c>
      <c r="B11" s="10">
        <v>9</v>
      </c>
      <c r="C11" s="10" t="s">
        <v>340</v>
      </c>
      <c r="D11" s="59">
        <v>11</v>
      </c>
      <c r="E11" s="145"/>
      <c r="F11" s="10" t="s">
        <v>752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99" t="s">
        <v>749</v>
      </c>
    </row>
    <row r="12" spans="1:18">
      <c r="A12" s="8">
        <v>10</v>
      </c>
      <c r="B12" s="10">
        <v>10</v>
      </c>
      <c r="C12" s="10" t="s">
        <v>344</v>
      </c>
      <c r="D12" s="61">
        <v>10</v>
      </c>
      <c r="E12" s="145"/>
      <c r="F12" s="10" t="s">
        <v>753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99" t="s">
        <v>72</v>
      </c>
    </row>
    <row r="13" spans="1:18">
      <c r="A13" s="8">
        <v>11</v>
      </c>
      <c r="B13" s="10">
        <v>11</v>
      </c>
      <c r="C13" s="10" t="s">
        <v>349</v>
      </c>
      <c r="D13" s="61">
        <v>10</v>
      </c>
      <c r="E13" s="145"/>
      <c r="F13" s="10" t="s">
        <v>753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9" t="s">
        <v>72</v>
      </c>
    </row>
    <row r="14" spans="1:18">
      <c r="A14" s="8">
        <v>12</v>
      </c>
      <c r="B14" s="10">
        <v>12</v>
      </c>
      <c r="C14" s="10" t="s">
        <v>355</v>
      </c>
      <c r="D14" s="61">
        <v>10</v>
      </c>
      <c r="E14" s="145"/>
      <c r="F14" s="10" t="s">
        <v>753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99" t="s">
        <v>72</v>
      </c>
    </row>
    <row r="15" spans="1:18">
      <c r="A15" s="8">
        <v>13</v>
      </c>
      <c r="B15" s="10">
        <v>13</v>
      </c>
      <c r="C15" s="10" t="s">
        <v>359</v>
      </c>
      <c r="D15" s="61">
        <v>10</v>
      </c>
      <c r="E15" s="145"/>
      <c r="F15" s="10" t="s">
        <v>753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99" t="s">
        <v>72</v>
      </c>
    </row>
    <row r="16" spans="1:18">
      <c r="A16" s="8">
        <v>14</v>
      </c>
      <c r="B16" s="10">
        <v>14</v>
      </c>
      <c r="C16" s="10" t="s">
        <v>362</v>
      </c>
      <c r="D16" s="61">
        <v>10</v>
      </c>
      <c r="E16" s="145"/>
      <c r="F16" s="10" t="s">
        <v>753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99" t="s">
        <v>72</v>
      </c>
    </row>
    <row r="17" spans="1:18">
      <c r="A17" s="8">
        <v>15</v>
      </c>
      <c r="B17" s="10">
        <v>15</v>
      </c>
      <c r="C17" s="10" t="s">
        <v>366</v>
      </c>
      <c r="D17" s="61">
        <v>10</v>
      </c>
      <c r="E17" s="134"/>
      <c r="F17" s="10" t="s">
        <v>753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9" t="s">
        <v>72</v>
      </c>
    </row>
    <row r="18" spans="1:18">
      <c r="A18" s="8">
        <v>16</v>
      </c>
      <c r="B18" s="10">
        <v>1</v>
      </c>
      <c r="C18" s="10" t="s">
        <v>326</v>
      </c>
      <c r="D18" s="61">
        <v>12</v>
      </c>
      <c r="E18" s="153" t="s">
        <v>77</v>
      </c>
      <c r="F18" s="10" t="s">
        <v>754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99" t="s">
        <v>746</v>
      </c>
    </row>
    <row r="19" spans="1:18">
      <c r="A19" s="8">
        <v>17</v>
      </c>
      <c r="B19" s="10">
        <v>2</v>
      </c>
      <c r="C19" s="10" t="s">
        <v>351</v>
      </c>
      <c r="D19" s="59">
        <v>12</v>
      </c>
      <c r="E19" s="145"/>
      <c r="F19" s="10" t="s">
        <v>755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9" t="s">
        <v>742</v>
      </c>
    </row>
    <row r="20" spans="1:18">
      <c r="A20" s="8">
        <v>18</v>
      </c>
      <c r="B20" s="10">
        <v>3</v>
      </c>
      <c r="C20" s="10" t="s">
        <v>365</v>
      </c>
      <c r="D20" s="59">
        <v>11</v>
      </c>
      <c r="E20" s="145"/>
      <c r="F20" s="10" t="s">
        <v>756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99" t="s">
        <v>746</v>
      </c>
    </row>
    <row r="21" spans="1:18">
      <c r="A21" s="8">
        <v>19</v>
      </c>
      <c r="B21" s="10">
        <v>4</v>
      </c>
      <c r="C21" s="10" t="s">
        <v>371</v>
      </c>
      <c r="D21" s="59">
        <v>10</v>
      </c>
      <c r="E21" s="145"/>
      <c r="F21" s="10" t="s">
        <v>753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99" t="s">
        <v>72</v>
      </c>
    </row>
    <row r="22" spans="1:18">
      <c r="A22" s="8">
        <v>20</v>
      </c>
      <c r="B22" s="10">
        <v>5</v>
      </c>
      <c r="C22" s="8" t="s">
        <v>374</v>
      </c>
      <c r="D22" s="59">
        <v>10</v>
      </c>
      <c r="E22" s="134"/>
      <c r="F22" s="10" t="s">
        <v>753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99" t="s">
        <v>72</v>
      </c>
    </row>
    <row r="23" spans="1:18">
      <c r="A23" s="8">
        <v>21</v>
      </c>
      <c r="B23" s="10">
        <v>1</v>
      </c>
      <c r="C23" s="10" t="s">
        <v>375</v>
      </c>
      <c r="D23" s="59">
        <v>11</v>
      </c>
      <c r="E23" s="153" t="s">
        <v>103</v>
      </c>
      <c r="F23" s="10" t="s">
        <v>757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99" t="s">
        <v>742</v>
      </c>
    </row>
    <row r="24" spans="1:18">
      <c r="A24" s="8">
        <v>22</v>
      </c>
      <c r="B24" s="10">
        <v>2</v>
      </c>
      <c r="C24" s="10" t="s">
        <v>379</v>
      </c>
      <c r="D24" s="59">
        <v>11</v>
      </c>
      <c r="E24" s="145"/>
      <c r="F24" s="10" t="s">
        <v>758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99" t="s">
        <v>749</v>
      </c>
    </row>
    <row r="25" spans="1:18">
      <c r="A25" s="8">
        <v>23</v>
      </c>
      <c r="B25" s="10">
        <v>3</v>
      </c>
      <c r="C25" s="10" t="s">
        <v>382</v>
      </c>
      <c r="D25" s="59">
        <v>11</v>
      </c>
      <c r="E25" s="145"/>
      <c r="F25" s="10" t="s">
        <v>759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99" t="s">
        <v>749</v>
      </c>
    </row>
    <row r="26" spans="1:18">
      <c r="A26" s="8">
        <v>24</v>
      </c>
      <c r="B26" s="10">
        <v>4</v>
      </c>
      <c r="C26" s="10" t="s">
        <v>385</v>
      </c>
      <c r="D26" s="59">
        <v>11</v>
      </c>
      <c r="E26" s="145"/>
      <c r="F26" s="10" t="s">
        <v>758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99" t="s">
        <v>760</v>
      </c>
    </row>
    <row r="27" spans="1:18">
      <c r="A27" s="8">
        <v>25</v>
      </c>
      <c r="B27" s="10">
        <v>5</v>
      </c>
      <c r="C27" s="10" t="s">
        <v>388</v>
      </c>
      <c r="D27" s="59">
        <v>11</v>
      </c>
      <c r="E27" s="145"/>
      <c r="F27" s="10" t="s">
        <v>761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99" t="s">
        <v>749</v>
      </c>
    </row>
    <row r="28" spans="1:18">
      <c r="A28" s="8">
        <v>26</v>
      </c>
      <c r="B28" s="10">
        <v>6</v>
      </c>
      <c r="C28" s="10" t="s">
        <v>391</v>
      </c>
      <c r="D28" s="59">
        <v>11</v>
      </c>
      <c r="E28" s="145"/>
      <c r="F28" s="10" t="s">
        <v>762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99" t="s">
        <v>742</v>
      </c>
    </row>
    <row r="29" spans="1:18">
      <c r="A29" s="8">
        <v>27</v>
      </c>
      <c r="B29" s="10">
        <v>7</v>
      </c>
      <c r="C29" s="10" t="s">
        <v>394</v>
      </c>
      <c r="D29" s="59">
        <v>11</v>
      </c>
      <c r="E29" s="145"/>
      <c r="F29" s="10" t="s">
        <v>763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99" t="s">
        <v>749</v>
      </c>
    </row>
    <row r="30" spans="1:18">
      <c r="A30" s="8">
        <v>28</v>
      </c>
      <c r="B30" s="10">
        <v>8</v>
      </c>
      <c r="C30" s="65" t="s">
        <v>397</v>
      </c>
      <c r="D30" s="59">
        <v>11</v>
      </c>
      <c r="E30" s="145"/>
      <c r="F30" s="10" t="s">
        <v>764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99" t="s">
        <v>746</v>
      </c>
    </row>
    <row r="31" spans="1:18">
      <c r="A31" s="8">
        <v>29</v>
      </c>
      <c r="B31" s="10">
        <v>9</v>
      </c>
      <c r="C31" s="65" t="s">
        <v>400</v>
      </c>
      <c r="D31" s="59">
        <v>11</v>
      </c>
      <c r="E31" s="134"/>
      <c r="F31" s="10" t="s">
        <v>765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99" t="s">
        <v>72</v>
      </c>
    </row>
    <row r="32" spans="1:18">
      <c r="A32" s="8">
        <v>30</v>
      </c>
      <c r="B32" s="10">
        <v>1</v>
      </c>
      <c r="C32" s="65" t="s">
        <v>403</v>
      </c>
      <c r="D32" s="61">
        <v>12</v>
      </c>
      <c r="E32" s="153" t="s">
        <v>110</v>
      </c>
      <c r="F32" s="10" t="s">
        <v>766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99" t="s">
        <v>740</v>
      </c>
    </row>
    <row r="33" spans="1:18">
      <c r="A33" s="8">
        <v>31</v>
      </c>
      <c r="B33" s="10">
        <v>2</v>
      </c>
      <c r="C33" s="10" t="s">
        <v>408</v>
      </c>
      <c r="D33" s="59">
        <v>10</v>
      </c>
      <c r="E33" s="145"/>
      <c r="F33" s="10" t="s">
        <v>753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99" t="s">
        <v>72</v>
      </c>
    </row>
    <row r="34" spans="1:18">
      <c r="A34" s="8">
        <v>32</v>
      </c>
      <c r="B34" s="10">
        <v>3</v>
      </c>
      <c r="C34" s="10" t="s">
        <v>411</v>
      </c>
      <c r="D34" s="59">
        <v>10</v>
      </c>
      <c r="E34" s="134"/>
      <c r="F34" s="10" t="s">
        <v>753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99" t="s">
        <v>72</v>
      </c>
    </row>
    <row r="35" spans="1:18">
      <c r="A35" s="8">
        <v>33</v>
      </c>
      <c r="B35" s="10">
        <v>1</v>
      </c>
      <c r="C35" s="10" t="s">
        <v>472</v>
      </c>
      <c r="D35" s="59">
        <v>12</v>
      </c>
      <c r="E35" s="153" t="s">
        <v>139</v>
      </c>
      <c r="F35" s="10" t="s">
        <v>767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99" t="s">
        <v>742</v>
      </c>
    </row>
    <row r="36" spans="1:18">
      <c r="A36" s="8">
        <v>34</v>
      </c>
      <c r="B36" s="10">
        <v>2</v>
      </c>
      <c r="C36" s="10" t="s">
        <v>477</v>
      </c>
      <c r="D36" s="59">
        <v>12</v>
      </c>
      <c r="E36" s="145"/>
      <c r="F36" s="10" t="s">
        <v>768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99" t="s">
        <v>72</v>
      </c>
    </row>
    <row r="37" spans="1:18">
      <c r="A37" s="8">
        <v>35</v>
      </c>
      <c r="B37" s="10">
        <v>3</v>
      </c>
      <c r="C37" s="10" t="s">
        <v>480</v>
      </c>
      <c r="D37" s="59">
        <v>12</v>
      </c>
      <c r="E37" s="145"/>
      <c r="F37" s="10" t="s">
        <v>769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9" t="s">
        <v>72</v>
      </c>
    </row>
    <row r="38" spans="1:18">
      <c r="A38" s="8">
        <v>36</v>
      </c>
      <c r="B38" s="10">
        <v>4</v>
      </c>
      <c r="C38" s="10" t="s">
        <v>483</v>
      </c>
      <c r="D38" s="59">
        <v>12</v>
      </c>
      <c r="E38" s="145"/>
      <c r="F38" s="10" t="s">
        <v>770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9" t="s">
        <v>72</v>
      </c>
    </row>
    <row r="39" spans="1:18">
      <c r="A39" s="8">
        <v>37</v>
      </c>
      <c r="B39" s="10">
        <v>5</v>
      </c>
      <c r="C39" s="10" t="s">
        <v>486</v>
      </c>
      <c r="D39" s="59">
        <v>12</v>
      </c>
      <c r="E39" s="145"/>
      <c r="F39" s="10" t="s">
        <v>771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9" t="s">
        <v>72</v>
      </c>
    </row>
    <row r="40" spans="1:18">
      <c r="A40" s="8">
        <v>38</v>
      </c>
      <c r="B40" s="10">
        <v>6</v>
      </c>
      <c r="C40" s="10" t="s">
        <v>489</v>
      </c>
      <c r="D40" s="59">
        <v>11</v>
      </c>
      <c r="E40" s="145"/>
      <c r="F40" s="10" t="s">
        <v>772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9" t="s">
        <v>746</v>
      </c>
    </row>
    <row r="41" spans="1:18">
      <c r="A41" s="8">
        <v>39</v>
      </c>
      <c r="B41" s="10">
        <v>7</v>
      </c>
      <c r="C41" s="10" t="s">
        <v>493</v>
      </c>
      <c r="D41" s="59">
        <v>11</v>
      </c>
      <c r="E41" s="145"/>
      <c r="F41" s="10" t="s">
        <v>773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9" t="s">
        <v>746</v>
      </c>
    </row>
    <row r="42" spans="1:18">
      <c r="A42" s="8">
        <v>40</v>
      </c>
      <c r="B42" s="10">
        <v>8</v>
      </c>
      <c r="C42" s="10" t="s">
        <v>497</v>
      </c>
      <c r="D42" s="59">
        <v>10</v>
      </c>
      <c r="E42" s="145"/>
      <c r="F42" s="10" t="s">
        <v>753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99" t="s">
        <v>72</v>
      </c>
    </row>
    <row r="43" spans="1:18">
      <c r="A43" s="8">
        <v>41</v>
      </c>
      <c r="B43" s="10">
        <v>9</v>
      </c>
      <c r="C43" s="10" t="s">
        <v>499</v>
      </c>
      <c r="D43" s="59">
        <v>10</v>
      </c>
      <c r="E43" s="145"/>
      <c r="F43" s="10" t="s">
        <v>753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99" t="s">
        <v>72</v>
      </c>
    </row>
    <row r="44" spans="1:18">
      <c r="A44" s="8">
        <v>42</v>
      </c>
      <c r="B44" s="10">
        <v>10</v>
      </c>
      <c r="C44" s="10" t="s">
        <v>501</v>
      </c>
      <c r="D44" s="59">
        <v>10</v>
      </c>
      <c r="E44" s="145"/>
      <c r="F44" s="10" t="s">
        <v>753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99" t="s">
        <v>72</v>
      </c>
    </row>
    <row r="45" spans="1:18">
      <c r="A45" s="8">
        <v>43</v>
      </c>
      <c r="B45" s="10">
        <v>11</v>
      </c>
      <c r="C45" s="10" t="s">
        <v>503</v>
      </c>
      <c r="D45" s="59">
        <v>9</v>
      </c>
      <c r="E45" s="145"/>
      <c r="F45" s="10" t="s">
        <v>753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99" t="s">
        <v>72</v>
      </c>
    </row>
    <row r="46" spans="1:18">
      <c r="A46" s="8">
        <v>44</v>
      </c>
      <c r="B46" s="10">
        <v>12</v>
      </c>
      <c r="C46" s="10" t="s">
        <v>505</v>
      </c>
      <c r="D46" s="59">
        <v>9</v>
      </c>
      <c r="E46" s="134"/>
      <c r="F46" s="10" t="s">
        <v>753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99" t="s">
        <v>72</v>
      </c>
    </row>
    <row r="47" spans="1:18">
      <c r="A47" s="8">
        <v>45</v>
      </c>
      <c r="B47" s="10">
        <v>1</v>
      </c>
      <c r="C47" s="10" t="s">
        <v>774</v>
      </c>
      <c r="D47" s="59" t="s">
        <v>311</v>
      </c>
      <c r="E47" s="153" t="s">
        <v>775</v>
      </c>
      <c r="F47" s="10" t="s">
        <v>776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99" t="s">
        <v>72</v>
      </c>
    </row>
    <row r="48" spans="1:18">
      <c r="A48" s="8">
        <v>46</v>
      </c>
      <c r="B48" s="10">
        <v>2</v>
      </c>
      <c r="C48" s="10" t="s">
        <v>414</v>
      </c>
      <c r="D48" s="59">
        <v>12</v>
      </c>
      <c r="E48" s="145"/>
      <c r="F48" s="10" t="s">
        <v>777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99" t="s">
        <v>749</v>
      </c>
    </row>
    <row r="49" spans="1:18">
      <c r="A49" s="8">
        <v>47</v>
      </c>
      <c r="B49" s="10">
        <v>3</v>
      </c>
      <c r="C49" s="10" t="s">
        <v>418</v>
      </c>
      <c r="D49" s="59">
        <v>12</v>
      </c>
      <c r="E49" s="145"/>
      <c r="F49" s="10" t="s">
        <v>778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99" t="s">
        <v>749</v>
      </c>
    </row>
    <row r="50" spans="1:18">
      <c r="A50" s="8">
        <v>48</v>
      </c>
      <c r="B50" s="10">
        <v>4</v>
      </c>
      <c r="C50" s="10" t="s">
        <v>421</v>
      </c>
      <c r="D50" s="59">
        <v>12</v>
      </c>
      <c r="E50" s="145"/>
      <c r="F50" s="10" t="s">
        <v>779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99" t="s">
        <v>72</v>
      </c>
    </row>
    <row r="51" spans="1:18">
      <c r="A51" s="8">
        <v>49</v>
      </c>
      <c r="B51" s="10">
        <v>5</v>
      </c>
      <c r="C51" s="10" t="s">
        <v>425</v>
      </c>
      <c r="D51" s="59">
        <v>12</v>
      </c>
      <c r="E51" s="145"/>
      <c r="F51" s="10" t="s">
        <v>780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99" t="s">
        <v>749</v>
      </c>
    </row>
    <row r="52" spans="1:18">
      <c r="A52" s="8">
        <v>50</v>
      </c>
      <c r="B52" s="10">
        <v>6</v>
      </c>
      <c r="C52" s="10" t="s">
        <v>428</v>
      </c>
      <c r="D52" s="59">
        <v>11</v>
      </c>
      <c r="E52" s="145"/>
      <c r="F52" s="10" t="s">
        <v>781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99" t="s">
        <v>72</v>
      </c>
    </row>
    <row r="53" spans="1:18">
      <c r="A53" s="8">
        <v>51</v>
      </c>
      <c r="B53" s="10">
        <v>7</v>
      </c>
      <c r="C53" s="10" t="s">
        <v>433</v>
      </c>
      <c r="D53" s="59">
        <v>11</v>
      </c>
      <c r="E53" s="145"/>
      <c r="F53" s="10" t="s">
        <v>782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99" t="s">
        <v>749</v>
      </c>
    </row>
    <row r="54" spans="1:18">
      <c r="A54" s="8">
        <v>52</v>
      </c>
      <c r="B54" s="10">
        <v>8</v>
      </c>
      <c r="C54" s="10" t="s">
        <v>439</v>
      </c>
      <c r="D54" s="59">
        <v>11</v>
      </c>
      <c r="E54" s="145"/>
      <c r="F54" s="10" t="s">
        <v>783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99" t="s">
        <v>72</v>
      </c>
    </row>
    <row r="55" spans="1:18">
      <c r="A55" s="8">
        <v>53</v>
      </c>
      <c r="B55" s="10">
        <v>9</v>
      </c>
      <c r="C55" s="10" t="s">
        <v>442</v>
      </c>
      <c r="D55" s="59">
        <v>11</v>
      </c>
      <c r="E55" s="145"/>
      <c r="F55" s="10" t="s">
        <v>784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99" t="s">
        <v>72</v>
      </c>
    </row>
    <row r="56" spans="1:18">
      <c r="A56" s="8">
        <v>54</v>
      </c>
      <c r="B56" s="10">
        <v>10</v>
      </c>
      <c r="C56" s="10" t="s">
        <v>445</v>
      </c>
      <c r="D56" s="59">
        <v>10</v>
      </c>
      <c r="E56" s="145"/>
      <c r="F56" s="10" t="s">
        <v>785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99" t="s">
        <v>786</v>
      </c>
    </row>
    <row r="57" spans="1:18">
      <c r="A57" s="8">
        <v>55</v>
      </c>
      <c r="B57" s="10">
        <v>11</v>
      </c>
      <c r="C57" s="10" t="s">
        <v>450</v>
      </c>
      <c r="D57" s="59">
        <v>10</v>
      </c>
      <c r="E57" s="145"/>
      <c r="F57" s="10" t="s">
        <v>787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99" t="s">
        <v>72</v>
      </c>
    </row>
    <row r="58" spans="1:18">
      <c r="A58" s="8">
        <v>56</v>
      </c>
      <c r="B58" s="10">
        <v>12</v>
      </c>
      <c r="C58" s="10" t="s">
        <v>453</v>
      </c>
      <c r="D58" s="59">
        <v>10</v>
      </c>
      <c r="E58" s="145"/>
      <c r="F58" s="10" t="s">
        <v>788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99" t="s">
        <v>72</v>
      </c>
    </row>
    <row r="59" spans="1:18">
      <c r="A59" s="8">
        <v>57</v>
      </c>
      <c r="B59" s="10">
        <v>13</v>
      </c>
      <c r="C59" s="10" t="s">
        <v>458</v>
      </c>
      <c r="D59" s="59">
        <v>10</v>
      </c>
      <c r="E59" s="145"/>
      <c r="F59" s="10" t="s">
        <v>753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99" t="s">
        <v>72</v>
      </c>
    </row>
    <row r="60" spans="1:18">
      <c r="A60" s="8">
        <v>58</v>
      </c>
      <c r="B60" s="10">
        <v>14</v>
      </c>
      <c r="C60" s="9" t="s">
        <v>461</v>
      </c>
      <c r="D60" s="59">
        <v>10</v>
      </c>
      <c r="E60" s="145"/>
      <c r="F60" s="10" t="s">
        <v>753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99" t="s">
        <v>72</v>
      </c>
    </row>
    <row r="61" spans="1:18">
      <c r="A61" s="8">
        <v>59</v>
      </c>
      <c r="B61" s="10">
        <v>15</v>
      </c>
      <c r="C61" s="9" t="s">
        <v>464</v>
      </c>
      <c r="D61" s="59">
        <v>10</v>
      </c>
      <c r="E61" s="145"/>
      <c r="F61" s="10" t="s">
        <v>753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99" t="s">
        <v>72</v>
      </c>
    </row>
    <row r="62" spans="1:18">
      <c r="A62" s="8">
        <v>60</v>
      </c>
      <c r="B62" s="10">
        <v>16</v>
      </c>
      <c r="C62" s="10" t="s">
        <v>467</v>
      </c>
      <c r="D62" s="59">
        <v>10</v>
      </c>
      <c r="E62" s="145"/>
      <c r="F62" s="10" t="s">
        <v>753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99" t="s">
        <v>72</v>
      </c>
    </row>
    <row r="63" spans="1:18">
      <c r="A63" s="8">
        <v>61</v>
      </c>
      <c r="B63" s="10">
        <v>17</v>
      </c>
      <c r="C63" s="10" t="s">
        <v>468</v>
      </c>
      <c r="D63" s="59">
        <v>10</v>
      </c>
      <c r="E63" s="145"/>
      <c r="F63" s="10" t="s">
        <v>753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99" t="s">
        <v>72</v>
      </c>
    </row>
    <row r="64" spans="1:18">
      <c r="A64" s="8">
        <v>62</v>
      </c>
      <c r="B64" s="10">
        <v>18</v>
      </c>
      <c r="C64" s="3" t="s">
        <v>469</v>
      </c>
      <c r="D64" s="59">
        <v>10</v>
      </c>
      <c r="E64" s="134"/>
      <c r="F64" s="10" t="s">
        <v>753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99" t="s">
        <v>72</v>
      </c>
    </row>
    <row r="65" spans="1:18">
      <c r="A65" s="8">
        <v>63</v>
      </c>
      <c r="B65" s="10">
        <v>1</v>
      </c>
      <c r="C65" s="10" t="s">
        <v>507</v>
      </c>
      <c r="D65" s="59">
        <v>11</v>
      </c>
      <c r="E65" s="153" t="s">
        <v>789</v>
      </c>
      <c r="F65" s="10" t="s">
        <v>790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99" t="s">
        <v>746</v>
      </c>
    </row>
    <row r="66" spans="1:18">
      <c r="A66" s="8">
        <v>64</v>
      </c>
      <c r="B66" s="10">
        <v>2</v>
      </c>
      <c r="C66" s="10" t="s">
        <v>512</v>
      </c>
      <c r="D66" s="59">
        <v>11</v>
      </c>
      <c r="E66" s="145"/>
      <c r="F66" s="10" t="s">
        <v>791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99" t="s">
        <v>746</v>
      </c>
    </row>
    <row r="67" spans="1:18">
      <c r="A67" s="8">
        <v>65</v>
      </c>
      <c r="B67" s="10">
        <v>3</v>
      </c>
      <c r="C67" s="10" t="s">
        <v>34</v>
      </c>
      <c r="D67" s="59" t="s">
        <v>311</v>
      </c>
      <c r="E67" s="145"/>
      <c r="F67" s="10" t="s">
        <v>792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99" t="s">
        <v>742</v>
      </c>
    </row>
    <row r="68" spans="1:18">
      <c r="A68" s="8">
        <v>66</v>
      </c>
      <c r="B68" s="10">
        <v>4</v>
      </c>
      <c r="C68" s="10" t="s">
        <v>520</v>
      </c>
      <c r="D68" s="59" t="s">
        <v>311</v>
      </c>
      <c r="E68" s="145"/>
      <c r="F68" s="10" t="s">
        <v>793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99" t="s">
        <v>742</v>
      </c>
    </row>
    <row r="69" spans="1:18">
      <c r="A69" s="8">
        <v>67</v>
      </c>
      <c r="B69" s="10">
        <v>5</v>
      </c>
      <c r="C69" s="70" t="s">
        <v>523</v>
      </c>
      <c r="D69" s="24">
        <v>10</v>
      </c>
      <c r="E69" s="145"/>
      <c r="F69" s="10" t="s">
        <v>753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9" t="s">
        <v>72</v>
      </c>
    </row>
    <row r="70" spans="1:18">
      <c r="A70" s="8">
        <v>68</v>
      </c>
      <c r="B70" s="10">
        <v>6</v>
      </c>
      <c r="C70" s="70" t="s">
        <v>526</v>
      </c>
      <c r="D70" s="24">
        <v>10</v>
      </c>
      <c r="E70" s="145"/>
      <c r="F70" s="10" t="s">
        <v>753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9" t="s">
        <v>72</v>
      </c>
    </row>
    <row r="71" spans="1:18">
      <c r="A71" s="8">
        <v>69</v>
      </c>
      <c r="B71" s="10">
        <v>7</v>
      </c>
      <c r="C71" s="15" t="s">
        <v>529</v>
      </c>
      <c r="D71" s="24">
        <v>10</v>
      </c>
      <c r="E71" s="145"/>
      <c r="F71" s="10" t="s">
        <v>753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9" t="s">
        <v>72</v>
      </c>
    </row>
    <row r="72" spans="1:18">
      <c r="A72" s="8">
        <v>70</v>
      </c>
      <c r="B72" s="10">
        <v>8</v>
      </c>
      <c r="C72" s="15" t="s">
        <v>532</v>
      </c>
      <c r="D72" s="24">
        <v>10</v>
      </c>
      <c r="E72" s="145"/>
      <c r="F72" s="10" t="s">
        <v>753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9" t="s">
        <v>72</v>
      </c>
    </row>
    <row r="73" spans="1:18">
      <c r="A73" s="8">
        <v>71</v>
      </c>
      <c r="B73" s="10">
        <v>9</v>
      </c>
      <c r="C73" s="15" t="s">
        <v>535</v>
      </c>
      <c r="D73" s="24">
        <v>10</v>
      </c>
      <c r="E73" s="145"/>
      <c r="F73" s="10" t="s">
        <v>753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9" t="s">
        <v>72</v>
      </c>
    </row>
    <row r="74" spans="1:18">
      <c r="A74" s="8">
        <v>72</v>
      </c>
      <c r="B74" s="10">
        <v>10</v>
      </c>
      <c r="C74" s="15" t="s">
        <v>538</v>
      </c>
      <c r="D74" s="24">
        <v>10</v>
      </c>
      <c r="E74" s="145"/>
      <c r="F74" s="10" t="s">
        <v>753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9" t="s">
        <v>72</v>
      </c>
    </row>
    <row r="75" spans="1:18">
      <c r="A75" s="8">
        <v>73</v>
      </c>
      <c r="B75" s="10">
        <v>11</v>
      </c>
      <c r="C75" s="15" t="s">
        <v>541</v>
      </c>
      <c r="D75" s="24">
        <v>10</v>
      </c>
      <c r="E75" s="145"/>
      <c r="F75" s="10" t="s">
        <v>753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9" t="s">
        <v>72</v>
      </c>
    </row>
    <row r="76" spans="1:18">
      <c r="A76" s="8">
        <v>74</v>
      </c>
      <c r="B76" s="10">
        <v>12</v>
      </c>
      <c r="C76" s="15" t="s">
        <v>544</v>
      </c>
      <c r="D76" s="24">
        <v>10</v>
      </c>
      <c r="E76" s="145"/>
      <c r="F76" s="10" t="s">
        <v>753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9" t="s">
        <v>72</v>
      </c>
    </row>
    <row r="77" spans="1:18">
      <c r="A77" s="8">
        <v>75</v>
      </c>
      <c r="B77" s="10">
        <v>13</v>
      </c>
      <c r="C77" s="15" t="s">
        <v>547</v>
      </c>
      <c r="D77" s="24">
        <v>10</v>
      </c>
      <c r="E77" s="145"/>
      <c r="F77" s="10" t="s">
        <v>753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9" t="s">
        <v>72</v>
      </c>
    </row>
    <row r="78" spans="1:18">
      <c r="A78" s="8">
        <v>76</v>
      </c>
      <c r="B78" s="10">
        <v>14</v>
      </c>
      <c r="C78" s="15" t="s">
        <v>550</v>
      </c>
      <c r="D78" s="24">
        <v>10</v>
      </c>
      <c r="E78" s="145"/>
      <c r="F78" s="10" t="s">
        <v>753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9" t="s">
        <v>72</v>
      </c>
    </row>
    <row r="79" spans="1:18">
      <c r="A79" s="8">
        <v>77</v>
      </c>
      <c r="B79" s="10">
        <v>15</v>
      </c>
      <c r="C79" s="15" t="s">
        <v>553</v>
      </c>
      <c r="D79" s="24">
        <v>10</v>
      </c>
      <c r="E79" s="145"/>
      <c r="F79" s="10" t="s">
        <v>753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9" t="s">
        <v>72</v>
      </c>
    </row>
    <row r="80" spans="1:18">
      <c r="A80" s="8">
        <v>78</v>
      </c>
      <c r="B80" s="10">
        <v>16</v>
      </c>
      <c r="C80" s="15" t="s">
        <v>556</v>
      </c>
      <c r="D80" s="24">
        <v>10</v>
      </c>
      <c r="E80" s="145"/>
      <c r="F80" s="10" t="s">
        <v>753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9" t="s">
        <v>72</v>
      </c>
    </row>
    <row r="81" spans="1:18">
      <c r="A81" s="8">
        <v>79</v>
      </c>
      <c r="B81" s="10">
        <v>17</v>
      </c>
      <c r="C81" s="15" t="s">
        <v>559</v>
      </c>
      <c r="D81" s="24">
        <v>10</v>
      </c>
      <c r="E81" s="145"/>
      <c r="F81" s="10" t="s">
        <v>753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9" t="s">
        <v>72</v>
      </c>
    </row>
    <row r="82" spans="1:18">
      <c r="A82" s="8">
        <v>80</v>
      </c>
      <c r="B82" s="10">
        <v>18</v>
      </c>
      <c r="C82" s="15" t="s">
        <v>573</v>
      </c>
      <c r="D82" s="24">
        <v>10</v>
      </c>
      <c r="E82" s="134"/>
      <c r="F82" s="10" t="s">
        <v>753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9" t="s">
        <v>72</v>
      </c>
    </row>
    <row r="83" spans="1:18">
      <c r="D83" s="100"/>
      <c r="R83" s="8"/>
    </row>
    <row r="84" spans="1:18">
      <c r="D84" s="100"/>
      <c r="R84" s="8"/>
    </row>
    <row r="85" spans="1:18">
      <c r="D85" s="100"/>
      <c r="R85" s="8"/>
    </row>
    <row r="86" spans="1:18">
      <c r="D86" s="100"/>
      <c r="R86" s="8"/>
    </row>
    <row r="87" spans="1:18">
      <c r="D87" s="100"/>
      <c r="R87" s="8"/>
    </row>
    <row r="88" spans="1:18">
      <c r="D88" s="100"/>
      <c r="R88" s="8"/>
    </row>
    <row r="89" spans="1:18">
      <c r="D89" s="100"/>
      <c r="R89" s="8"/>
    </row>
    <row r="90" spans="1:18">
      <c r="D90" s="100"/>
      <c r="R90" s="8"/>
    </row>
    <row r="91" spans="1:18">
      <c r="D91" s="100"/>
      <c r="R91" s="8"/>
    </row>
    <row r="92" spans="1:18">
      <c r="D92" s="100"/>
      <c r="R92" s="8"/>
    </row>
    <row r="93" spans="1:18">
      <c r="D93" s="100"/>
      <c r="R93" s="8"/>
    </row>
    <row r="94" spans="1:18">
      <c r="D94" s="100"/>
      <c r="R94" s="8"/>
    </row>
    <row r="95" spans="1:18">
      <c r="D95" s="100"/>
      <c r="R95" s="8"/>
    </row>
    <row r="96" spans="1:18">
      <c r="D96" s="100"/>
      <c r="R96" s="8"/>
    </row>
    <row r="97" spans="4:18">
      <c r="D97" s="100"/>
      <c r="R97" s="8"/>
    </row>
    <row r="98" spans="4:18">
      <c r="D98" s="100"/>
      <c r="R98" s="8"/>
    </row>
    <row r="99" spans="4:18">
      <c r="D99" s="100"/>
      <c r="R99" s="8"/>
    </row>
    <row r="100" spans="4:18">
      <c r="D100" s="100"/>
      <c r="R100" s="8"/>
    </row>
    <row r="101" spans="4:18">
      <c r="D101" s="100"/>
      <c r="R101" s="8"/>
    </row>
    <row r="102" spans="4:18">
      <c r="D102" s="100"/>
      <c r="R102" s="8"/>
    </row>
    <row r="103" spans="4:18">
      <c r="D103" s="100"/>
      <c r="R103" s="8"/>
    </row>
    <row r="104" spans="4:18">
      <c r="D104" s="100"/>
      <c r="R104" s="8"/>
    </row>
    <row r="105" spans="4:18">
      <c r="D105" s="100"/>
      <c r="R105" s="8"/>
    </row>
    <row r="106" spans="4:18">
      <c r="D106" s="100"/>
      <c r="R106" s="8"/>
    </row>
    <row r="107" spans="4:18">
      <c r="D107" s="100"/>
      <c r="R107" s="8"/>
    </row>
    <row r="108" spans="4:18">
      <c r="D108" s="100"/>
      <c r="R108" s="8"/>
    </row>
    <row r="109" spans="4:18">
      <c r="D109" s="100"/>
      <c r="R109" s="8"/>
    </row>
    <row r="110" spans="4:18">
      <c r="D110" s="100"/>
      <c r="R110" s="8"/>
    </row>
    <row r="111" spans="4:18">
      <c r="D111" s="100"/>
      <c r="R111" s="8"/>
    </row>
    <row r="112" spans="4:18">
      <c r="D112" s="100"/>
      <c r="R112" s="8"/>
    </row>
    <row r="113" spans="4:18">
      <c r="D113" s="100"/>
      <c r="R113" s="8"/>
    </row>
    <row r="114" spans="4:18">
      <c r="D114" s="100"/>
      <c r="R114" s="8"/>
    </row>
    <row r="115" spans="4:18">
      <c r="D115" s="100"/>
      <c r="R115" s="8"/>
    </row>
    <row r="116" spans="4:18">
      <c r="D116" s="100"/>
      <c r="R116" s="8"/>
    </row>
    <row r="117" spans="4:18">
      <c r="D117" s="100"/>
      <c r="R117" s="8"/>
    </row>
    <row r="118" spans="4:18">
      <c r="D118" s="100"/>
      <c r="R118" s="8"/>
    </row>
    <row r="119" spans="4:18">
      <c r="D119" s="100"/>
      <c r="R119" s="8"/>
    </row>
    <row r="120" spans="4:18">
      <c r="D120" s="100"/>
      <c r="R120" s="8"/>
    </row>
    <row r="121" spans="4:18">
      <c r="D121" s="100"/>
      <c r="R121" s="8"/>
    </row>
    <row r="122" spans="4:18">
      <c r="D122" s="100"/>
      <c r="R122" s="8"/>
    </row>
    <row r="123" spans="4:18">
      <c r="D123" s="100"/>
      <c r="R123" s="8"/>
    </row>
    <row r="124" spans="4:18">
      <c r="D124" s="100"/>
      <c r="R124" s="8"/>
    </row>
    <row r="125" spans="4:18">
      <c r="D125" s="100"/>
      <c r="R125" s="8"/>
    </row>
    <row r="126" spans="4:18">
      <c r="D126" s="100"/>
      <c r="R126" s="8"/>
    </row>
    <row r="127" spans="4:18">
      <c r="D127" s="100"/>
      <c r="R127" s="8"/>
    </row>
    <row r="128" spans="4:18">
      <c r="D128" s="100"/>
      <c r="R128" s="8"/>
    </row>
    <row r="129" spans="4:18">
      <c r="D129" s="100"/>
      <c r="R129" s="8"/>
    </row>
    <row r="130" spans="4:18">
      <c r="D130" s="100"/>
      <c r="R130" s="8"/>
    </row>
    <row r="131" spans="4:18">
      <c r="D131" s="100"/>
      <c r="R131" s="8"/>
    </row>
    <row r="132" spans="4:18">
      <c r="D132" s="100"/>
      <c r="R132" s="8"/>
    </row>
    <row r="133" spans="4:18">
      <c r="D133" s="100"/>
      <c r="R133" s="8"/>
    </row>
    <row r="134" spans="4:18">
      <c r="D134" s="100"/>
      <c r="R134" s="8"/>
    </row>
    <row r="135" spans="4:18">
      <c r="D135" s="100"/>
      <c r="R135" s="8"/>
    </row>
    <row r="136" spans="4:18">
      <c r="D136" s="100"/>
      <c r="R136" s="8"/>
    </row>
    <row r="137" spans="4:18">
      <c r="D137" s="100"/>
      <c r="R137" s="8"/>
    </row>
    <row r="138" spans="4:18">
      <c r="D138" s="100"/>
      <c r="R138" s="8"/>
    </row>
    <row r="139" spans="4:18">
      <c r="D139" s="100"/>
      <c r="R139" s="8"/>
    </row>
    <row r="140" spans="4:18">
      <c r="D140" s="100"/>
      <c r="R140" s="8"/>
    </row>
    <row r="141" spans="4:18">
      <c r="D141" s="100"/>
      <c r="R141" s="8"/>
    </row>
    <row r="142" spans="4:18">
      <c r="D142" s="100"/>
      <c r="R142" s="8"/>
    </row>
    <row r="143" spans="4:18">
      <c r="D143" s="100"/>
      <c r="R143" s="8"/>
    </row>
    <row r="144" spans="4:18">
      <c r="D144" s="100"/>
      <c r="R144" s="8"/>
    </row>
    <row r="145" spans="4:18">
      <c r="D145" s="100"/>
      <c r="R145" s="8"/>
    </row>
    <row r="146" spans="4:18">
      <c r="D146" s="100"/>
      <c r="R146" s="8"/>
    </row>
    <row r="147" spans="4:18">
      <c r="D147" s="100"/>
      <c r="R147" s="8"/>
    </row>
    <row r="148" spans="4:18">
      <c r="D148" s="100"/>
      <c r="R148" s="8"/>
    </row>
    <row r="149" spans="4:18">
      <c r="D149" s="100"/>
      <c r="R149" s="8"/>
    </row>
    <row r="150" spans="4:18">
      <c r="D150" s="100"/>
      <c r="R150" s="8"/>
    </row>
    <row r="151" spans="4:18">
      <c r="D151" s="100"/>
      <c r="R151" s="8"/>
    </row>
    <row r="152" spans="4:18">
      <c r="D152" s="100"/>
      <c r="R152" s="8"/>
    </row>
    <row r="153" spans="4:18">
      <c r="D153" s="100"/>
      <c r="R153" s="8"/>
    </row>
    <row r="154" spans="4:18">
      <c r="D154" s="100"/>
      <c r="R154" s="8"/>
    </row>
    <row r="155" spans="4:18">
      <c r="D155" s="100"/>
      <c r="R155" s="8"/>
    </row>
    <row r="156" spans="4:18">
      <c r="D156" s="100"/>
      <c r="R156" s="8"/>
    </row>
    <row r="157" spans="4:18">
      <c r="D157" s="100"/>
      <c r="R157" s="8"/>
    </row>
    <row r="158" spans="4:18">
      <c r="D158" s="100"/>
      <c r="R158" s="8"/>
    </row>
    <row r="159" spans="4:18">
      <c r="D159" s="100"/>
      <c r="R159" s="8"/>
    </row>
    <row r="160" spans="4:18">
      <c r="D160" s="100"/>
      <c r="R160" s="8"/>
    </row>
    <row r="161" spans="4:18">
      <c r="D161" s="100"/>
      <c r="R161" s="8"/>
    </row>
    <row r="162" spans="4:18">
      <c r="D162" s="100"/>
      <c r="R162" s="8"/>
    </row>
    <row r="163" spans="4:18">
      <c r="D163" s="100"/>
      <c r="R163" s="8"/>
    </row>
    <row r="164" spans="4:18">
      <c r="D164" s="100"/>
      <c r="R164" s="8"/>
    </row>
    <row r="165" spans="4:18">
      <c r="D165" s="100"/>
      <c r="R165" s="8"/>
    </row>
    <row r="166" spans="4:18">
      <c r="D166" s="100"/>
      <c r="R166" s="8"/>
    </row>
    <row r="167" spans="4:18">
      <c r="D167" s="100"/>
      <c r="R167" s="8"/>
    </row>
    <row r="168" spans="4:18">
      <c r="D168" s="100"/>
      <c r="R168" s="8"/>
    </row>
    <row r="169" spans="4:18">
      <c r="D169" s="100"/>
      <c r="R169" s="8"/>
    </row>
    <row r="170" spans="4:18">
      <c r="D170" s="100"/>
      <c r="R170" s="8"/>
    </row>
    <row r="171" spans="4:18">
      <c r="D171" s="100"/>
      <c r="R171" s="8"/>
    </row>
    <row r="172" spans="4:18">
      <c r="D172" s="100"/>
      <c r="R172" s="8"/>
    </row>
    <row r="173" spans="4:18">
      <c r="D173" s="100"/>
      <c r="R173" s="8"/>
    </row>
    <row r="174" spans="4:18">
      <c r="D174" s="100"/>
      <c r="R174" s="8"/>
    </row>
    <row r="175" spans="4:18">
      <c r="D175" s="100"/>
      <c r="R175" s="8"/>
    </row>
    <row r="176" spans="4:18">
      <c r="D176" s="100"/>
      <c r="R176" s="8"/>
    </row>
    <row r="177" spans="4:18">
      <c r="D177" s="100"/>
      <c r="R177" s="8"/>
    </row>
    <row r="178" spans="4:18">
      <c r="D178" s="100"/>
      <c r="R178" s="8"/>
    </row>
    <row r="179" spans="4:18">
      <c r="D179" s="100"/>
      <c r="R179" s="8"/>
    </row>
    <row r="180" spans="4:18">
      <c r="D180" s="100"/>
      <c r="R180" s="8"/>
    </row>
    <row r="181" spans="4:18">
      <c r="D181" s="100"/>
      <c r="R181" s="8"/>
    </row>
    <row r="182" spans="4:18">
      <c r="D182" s="100"/>
      <c r="R182" s="8"/>
    </row>
    <row r="183" spans="4:18">
      <c r="D183" s="100"/>
      <c r="R183" s="8"/>
    </row>
    <row r="184" spans="4:18">
      <c r="D184" s="100"/>
      <c r="R184" s="8"/>
    </row>
    <row r="185" spans="4:18">
      <c r="D185" s="100"/>
      <c r="R185" s="8"/>
    </row>
    <row r="186" spans="4:18">
      <c r="D186" s="100"/>
      <c r="R186" s="8"/>
    </row>
    <row r="187" spans="4:18">
      <c r="D187" s="100"/>
      <c r="R187" s="8"/>
    </row>
    <row r="188" spans="4:18">
      <c r="D188" s="100"/>
      <c r="R188" s="8"/>
    </row>
    <row r="189" spans="4:18">
      <c r="D189" s="100"/>
      <c r="R189" s="8"/>
    </row>
    <row r="190" spans="4:18">
      <c r="D190" s="100"/>
      <c r="R190" s="8"/>
    </row>
    <row r="191" spans="4:18">
      <c r="D191" s="100"/>
      <c r="R191" s="8"/>
    </row>
    <row r="192" spans="4:18">
      <c r="D192" s="100"/>
      <c r="R192" s="8"/>
    </row>
    <row r="193" spans="4:18">
      <c r="D193" s="100"/>
      <c r="R193" s="8"/>
    </row>
    <row r="194" spans="4:18">
      <c r="D194" s="100"/>
      <c r="R194" s="8"/>
    </row>
    <row r="195" spans="4:18">
      <c r="D195" s="100"/>
      <c r="R195" s="8"/>
    </row>
    <row r="196" spans="4:18">
      <c r="D196" s="100"/>
      <c r="R196" s="8"/>
    </row>
    <row r="197" spans="4:18">
      <c r="D197" s="100"/>
      <c r="R197" s="8"/>
    </row>
    <row r="198" spans="4:18">
      <c r="D198" s="100"/>
      <c r="R198" s="8"/>
    </row>
    <row r="199" spans="4:18">
      <c r="D199" s="100"/>
      <c r="R199" s="8"/>
    </row>
    <row r="200" spans="4:18">
      <c r="D200" s="100"/>
      <c r="R200" s="8"/>
    </row>
    <row r="201" spans="4:18">
      <c r="D201" s="100"/>
      <c r="R201" s="8"/>
    </row>
    <row r="202" spans="4:18">
      <c r="D202" s="100"/>
      <c r="R202" s="8"/>
    </row>
    <row r="203" spans="4:18">
      <c r="D203" s="100"/>
      <c r="R203" s="8"/>
    </row>
    <row r="204" spans="4:18">
      <c r="D204" s="100"/>
      <c r="R204" s="8"/>
    </row>
    <row r="205" spans="4:18">
      <c r="D205" s="100"/>
      <c r="R205" s="8"/>
    </row>
    <row r="206" spans="4:18">
      <c r="D206" s="100"/>
      <c r="R206" s="8"/>
    </row>
    <row r="207" spans="4:18">
      <c r="D207" s="100"/>
      <c r="R207" s="8"/>
    </row>
    <row r="208" spans="4:18">
      <c r="D208" s="100"/>
      <c r="R208" s="8"/>
    </row>
    <row r="209" spans="4:18">
      <c r="D209" s="100"/>
      <c r="R209" s="8"/>
    </row>
    <row r="210" spans="4:18">
      <c r="D210" s="100"/>
      <c r="R210" s="8"/>
    </row>
    <row r="211" spans="4:18">
      <c r="D211" s="100"/>
      <c r="R211" s="8"/>
    </row>
    <row r="212" spans="4:18">
      <c r="D212" s="100"/>
      <c r="R212" s="8"/>
    </row>
    <row r="213" spans="4:18">
      <c r="D213" s="100"/>
      <c r="R213" s="8"/>
    </row>
    <row r="214" spans="4:18">
      <c r="D214" s="100"/>
      <c r="R214" s="8"/>
    </row>
    <row r="215" spans="4:18">
      <c r="D215" s="100"/>
      <c r="R215" s="8"/>
    </row>
    <row r="216" spans="4:18">
      <c r="D216" s="100"/>
      <c r="R216" s="8"/>
    </row>
    <row r="217" spans="4:18">
      <c r="D217" s="100"/>
      <c r="R217" s="8"/>
    </row>
    <row r="218" spans="4:18">
      <c r="D218" s="100"/>
      <c r="R218" s="8"/>
    </row>
    <row r="219" spans="4:18">
      <c r="D219" s="100"/>
      <c r="R219" s="8"/>
    </row>
    <row r="220" spans="4:18">
      <c r="D220" s="100"/>
      <c r="R220" s="8"/>
    </row>
    <row r="221" spans="4:18">
      <c r="D221" s="100"/>
      <c r="R221" s="8"/>
    </row>
    <row r="222" spans="4:18">
      <c r="D222" s="100"/>
      <c r="R222" s="8"/>
    </row>
    <row r="223" spans="4:18">
      <c r="D223" s="100"/>
      <c r="R223" s="8"/>
    </row>
    <row r="224" spans="4:18">
      <c r="D224" s="100"/>
      <c r="R224" s="8"/>
    </row>
    <row r="225" spans="4:18">
      <c r="D225" s="100"/>
      <c r="R225" s="8"/>
    </row>
    <row r="226" spans="4:18">
      <c r="D226" s="100"/>
      <c r="R226" s="8"/>
    </row>
    <row r="227" spans="4:18">
      <c r="D227" s="100"/>
      <c r="R227" s="8"/>
    </row>
    <row r="228" spans="4:18">
      <c r="D228" s="100"/>
      <c r="R228" s="8"/>
    </row>
    <row r="229" spans="4:18">
      <c r="D229" s="100"/>
      <c r="R229" s="8"/>
    </row>
    <row r="230" spans="4:18">
      <c r="D230" s="100"/>
      <c r="R230" s="8"/>
    </row>
    <row r="231" spans="4:18">
      <c r="D231" s="100"/>
      <c r="R231" s="8"/>
    </row>
    <row r="232" spans="4:18">
      <c r="D232" s="100"/>
      <c r="R232" s="8"/>
    </row>
    <row r="233" spans="4:18">
      <c r="D233" s="100"/>
      <c r="R233" s="8"/>
    </row>
    <row r="234" spans="4:18">
      <c r="D234" s="100"/>
      <c r="R234" s="8"/>
    </row>
    <row r="235" spans="4:18">
      <c r="D235" s="100"/>
      <c r="R235" s="8"/>
    </row>
    <row r="236" spans="4:18">
      <c r="D236" s="100"/>
      <c r="R236" s="8"/>
    </row>
    <row r="237" spans="4:18">
      <c r="D237" s="100"/>
      <c r="R237" s="8"/>
    </row>
    <row r="238" spans="4:18">
      <c r="D238" s="100"/>
      <c r="R238" s="8"/>
    </row>
    <row r="239" spans="4:18">
      <c r="D239" s="100"/>
      <c r="R239" s="8"/>
    </row>
    <row r="240" spans="4:18">
      <c r="D240" s="100"/>
      <c r="R240" s="8"/>
    </row>
    <row r="241" spans="4:18">
      <c r="D241" s="100"/>
      <c r="R241" s="8"/>
    </row>
    <row r="242" spans="4:18">
      <c r="D242" s="100"/>
      <c r="R242" s="8"/>
    </row>
    <row r="243" spans="4:18">
      <c r="D243" s="100"/>
      <c r="R243" s="8"/>
    </row>
    <row r="244" spans="4:18">
      <c r="D244" s="100"/>
      <c r="R244" s="8"/>
    </row>
    <row r="245" spans="4:18">
      <c r="D245" s="100"/>
      <c r="R245" s="8"/>
    </row>
    <row r="246" spans="4:18">
      <c r="D246" s="100"/>
      <c r="R246" s="8"/>
    </row>
    <row r="247" spans="4:18">
      <c r="D247" s="100"/>
      <c r="R247" s="8"/>
    </row>
    <row r="248" spans="4:18">
      <c r="D248" s="100"/>
      <c r="R248" s="8"/>
    </row>
    <row r="249" spans="4:18">
      <c r="D249" s="100"/>
      <c r="R249" s="8"/>
    </row>
    <row r="250" spans="4:18">
      <c r="D250" s="100"/>
      <c r="R250" s="8"/>
    </row>
    <row r="251" spans="4:18">
      <c r="D251" s="100"/>
      <c r="R251" s="8"/>
    </row>
    <row r="252" spans="4:18">
      <c r="D252" s="100"/>
      <c r="R252" s="8"/>
    </row>
    <row r="253" spans="4:18">
      <c r="D253" s="100"/>
      <c r="R253" s="8"/>
    </row>
    <row r="254" spans="4:18">
      <c r="D254" s="100"/>
      <c r="R254" s="8"/>
    </row>
    <row r="255" spans="4:18">
      <c r="D255" s="100"/>
      <c r="R255" s="8"/>
    </row>
    <row r="256" spans="4:18">
      <c r="D256" s="100"/>
      <c r="R256" s="8"/>
    </row>
    <row r="257" spans="4:18">
      <c r="D257" s="100"/>
      <c r="R257" s="8"/>
    </row>
    <row r="258" spans="4:18">
      <c r="D258" s="100"/>
      <c r="R258" s="8"/>
    </row>
    <row r="259" spans="4:18">
      <c r="D259" s="100"/>
      <c r="R259" s="8"/>
    </row>
    <row r="260" spans="4:18">
      <c r="D260" s="100"/>
      <c r="R260" s="8"/>
    </row>
    <row r="261" spans="4:18">
      <c r="D261" s="100"/>
      <c r="R261" s="8"/>
    </row>
    <row r="262" spans="4:18">
      <c r="D262" s="100"/>
      <c r="R262" s="8"/>
    </row>
    <row r="263" spans="4:18">
      <c r="D263" s="100"/>
      <c r="R263" s="8"/>
    </row>
    <row r="264" spans="4:18">
      <c r="D264" s="100"/>
      <c r="R264" s="8"/>
    </row>
    <row r="265" spans="4:18">
      <c r="D265" s="100"/>
      <c r="R265" s="8"/>
    </row>
    <row r="266" spans="4:18">
      <c r="D266" s="100"/>
      <c r="R266" s="8"/>
    </row>
    <row r="267" spans="4:18">
      <c r="D267" s="100"/>
      <c r="R267" s="8"/>
    </row>
    <row r="268" spans="4:18">
      <c r="D268" s="100"/>
      <c r="R268" s="8"/>
    </row>
    <row r="269" spans="4:18">
      <c r="D269" s="100"/>
      <c r="R269" s="8"/>
    </row>
    <row r="270" spans="4:18">
      <c r="D270" s="100"/>
      <c r="R270" s="8"/>
    </row>
    <row r="271" spans="4:18">
      <c r="D271" s="100"/>
      <c r="R271" s="8"/>
    </row>
    <row r="272" spans="4:18">
      <c r="D272" s="100"/>
      <c r="R272" s="8"/>
    </row>
    <row r="273" spans="4:18">
      <c r="D273" s="100"/>
      <c r="R273" s="8"/>
    </row>
    <row r="274" spans="4:18">
      <c r="D274" s="100"/>
      <c r="R274" s="8"/>
    </row>
    <row r="275" spans="4:18">
      <c r="D275" s="100"/>
      <c r="R275" s="8"/>
    </row>
    <row r="276" spans="4:18">
      <c r="D276" s="100"/>
      <c r="R276" s="8"/>
    </row>
    <row r="277" spans="4:18">
      <c r="D277" s="100"/>
      <c r="R277" s="8"/>
    </row>
    <row r="278" spans="4:18">
      <c r="D278" s="100"/>
      <c r="R278" s="8"/>
    </row>
    <row r="279" spans="4:18">
      <c r="D279" s="100"/>
      <c r="R279" s="8"/>
    </row>
    <row r="280" spans="4:18">
      <c r="D280" s="100"/>
      <c r="R280" s="8"/>
    </row>
    <row r="281" spans="4:18">
      <c r="D281" s="100"/>
      <c r="R281" s="8"/>
    </row>
    <row r="282" spans="4:18">
      <c r="D282" s="100"/>
      <c r="R282" s="8"/>
    </row>
    <row r="283" spans="4:18">
      <c r="D283" s="100"/>
      <c r="R283" s="8"/>
    </row>
    <row r="284" spans="4:18">
      <c r="D284" s="100"/>
      <c r="R284" s="8"/>
    </row>
    <row r="285" spans="4:18">
      <c r="D285" s="100"/>
      <c r="R285" s="8"/>
    </row>
    <row r="286" spans="4:18">
      <c r="D286" s="100"/>
      <c r="R286" s="8"/>
    </row>
    <row r="287" spans="4:18">
      <c r="D287" s="100"/>
      <c r="R287" s="8"/>
    </row>
    <row r="288" spans="4:18">
      <c r="D288" s="100"/>
      <c r="R288" s="8"/>
    </row>
    <row r="289" spans="4:18">
      <c r="D289" s="100"/>
      <c r="R289" s="8"/>
    </row>
    <row r="290" spans="4:18">
      <c r="D290" s="100"/>
      <c r="R290" s="8"/>
    </row>
    <row r="291" spans="4:18">
      <c r="D291" s="100"/>
      <c r="R291" s="8"/>
    </row>
    <row r="292" spans="4:18">
      <c r="D292" s="100"/>
      <c r="R292" s="8"/>
    </row>
    <row r="293" spans="4:18">
      <c r="D293" s="100"/>
      <c r="R293" s="8"/>
    </row>
    <row r="294" spans="4:18">
      <c r="D294" s="100"/>
      <c r="R294" s="8"/>
    </row>
    <row r="295" spans="4:18">
      <c r="D295" s="100"/>
      <c r="R295" s="8"/>
    </row>
    <row r="296" spans="4:18">
      <c r="D296" s="100"/>
      <c r="R296" s="8"/>
    </row>
    <row r="297" spans="4:18">
      <c r="D297" s="100"/>
      <c r="R297" s="8"/>
    </row>
    <row r="298" spans="4:18">
      <c r="D298" s="100"/>
      <c r="R298" s="8"/>
    </row>
    <row r="299" spans="4:18">
      <c r="D299" s="100"/>
      <c r="R299" s="8"/>
    </row>
    <row r="300" spans="4:18">
      <c r="D300" s="100"/>
      <c r="R300" s="8"/>
    </row>
    <row r="301" spans="4:18">
      <c r="D301" s="100"/>
      <c r="R301" s="8"/>
    </row>
    <row r="302" spans="4:18">
      <c r="D302" s="100"/>
      <c r="R302" s="8"/>
    </row>
    <row r="303" spans="4:18">
      <c r="D303" s="100"/>
      <c r="R303" s="8"/>
    </row>
    <row r="304" spans="4:18">
      <c r="D304" s="100"/>
      <c r="R304" s="8"/>
    </row>
    <row r="305" spans="4:18">
      <c r="D305" s="100"/>
      <c r="R305" s="8"/>
    </row>
    <row r="306" spans="4:18">
      <c r="D306" s="100"/>
      <c r="R306" s="8"/>
    </row>
    <row r="307" spans="4:18">
      <c r="D307" s="100"/>
      <c r="R307" s="8"/>
    </row>
    <row r="308" spans="4:18">
      <c r="D308" s="100"/>
      <c r="R308" s="8"/>
    </row>
    <row r="309" spans="4:18">
      <c r="D309" s="100"/>
      <c r="R309" s="8"/>
    </row>
    <row r="310" spans="4:18">
      <c r="D310" s="100"/>
      <c r="R310" s="8"/>
    </row>
    <row r="311" spans="4:18">
      <c r="D311" s="100"/>
      <c r="R311" s="8"/>
    </row>
    <row r="312" spans="4:18">
      <c r="D312" s="100"/>
      <c r="R312" s="8"/>
    </row>
    <row r="313" spans="4:18">
      <c r="D313" s="100"/>
      <c r="R313" s="8"/>
    </row>
    <row r="314" spans="4:18">
      <c r="D314" s="100"/>
      <c r="R314" s="8"/>
    </row>
    <row r="315" spans="4:18">
      <c r="D315" s="100"/>
      <c r="R315" s="8"/>
    </row>
    <row r="316" spans="4:18">
      <c r="D316" s="100"/>
      <c r="R316" s="8"/>
    </row>
    <row r="317" spans="4:18">
      <c r="D317" s="100"/>
      <c r="R317" s="8"/>
    </row>
    <row r="318" spans="4:18">
      <c r="D318" s="100"/>
      <c r="R318" s="8"/>
    </row>
    <row r="319" spans="4:18">
      <c r="D319" s="100"/>
      <c r="R319" s="8"/>
    </row>
    <row r="320" spans="4:18">
      <c r="D320" s="100"/>
      <c r="R320" s="8"/>
    </row>
    <row r="321" spans="4:18">
      <c r="D321" s="100"/>
      <c r="R321" s="8"/>
    </row>
    <row r="322" spans="4:18">
      <c r="D322" s="100"/>
      <c r="R322" s="8"/>
    </row>
    <row r="323" spans="4:18">
      <c r="D323" s="100"/>
      <c r="R323" s="8"/>
    </row>
    <row r="324" spans="4:18">
      <c r="D324" s="100"/>
      <c r="R324" s="8"/>
    </row>
    <row r="325" spans="4:18">
      <c r="D325" s="100"/>
      <c r="R325" s="8"/>
    </row>
    <row r="326" spans="4:18">
      <c r="D326" s="100"/>
      <c r="R326" s="8"/>
    </row>
    <row r="327" spans="4:18">
      <c r="D327" s="100"/>
      <c r="R327" s="8"/>
    </row>
    <row r="328" spans="4:18">
      <c r="D328" s="100"/>
      <c r="R328" s="8"/>
    </row>
    <row r="329" spans="4:18">
      <c r="D329" s="100"/>
      <c r="R329" s="8"/>
    </row>
    <row r="330" spans="4:18">
      <c r="D330" s="100"/>
      <c r="R330" s="8"/>
    </row>
    <row r="331" spans="4:18">
      <c r="D331" s="100"/>
      <c r="R331" s="8"/>
    </row>
    <row r="332" spans="4:18">
      <c r="D332" s="100"/>
      <c r="R332" s="8"/>
    </row>
    <row r="333" spans="4:18">
      <c r="D333" s="100"/>
      <c r="R333" s="8"/>
    </row>
    <row r="334" spans="4:18">
      <c r="D334" s="100"/>
      <c r="R334" s="8"/>
    </row>
    <row r="335" spans="4:18">
      <c r="D335" s="100"/>
      <c r="R335" s="8"/>
    </row>
    <row r="336" spans="4:18">
      <c r="D336" s="100"/>
      <c r="R336" s="8"/>
    </row>
    <row r="337" spans="4:18">
      <c r="D337" s="100"/>
      <c r="R337" s="8"/>
    </row>
    <row r="338" spans="4:18">
      <c r="D338" s="100"/>
      <c r="R338" s="8"/>
    </row>
    <row r="339" spans="4:18">
      <c r="D339" s="100"/>
      <c r="R339" s="8"/>
    </row>
    <row r="340" spans="4:18">
      <c r="D340" s="100"/>
      <c r="R340" s="8"/>
    </row>
    <row r="341" spans="4:18">
      <c r="D341" s="100"/>
      <c r="R341" s="8"/>
    </row>
    <row r="342" spans="4:18">
      <c r="D342" s="100"/>
      <c r="R342" s="8"/>
    </row>
    <row r="343" spans="4:18">
      <c r="D343" s="100"/>
      <c r="R343" s="8"/>
    </row>
    <row r="344" spans="4:18">
      <c r="D344" s="100"/>
      <c r="R344" s="8"/>
    </row>
    <row r="345" spans="4:18">
      <c r="D345" s="100"/>
      <c r="R345" s="8"/>
    </row>
    <row r="346" spans="4:18">
      <c r="D346" s="100"/>
      <c r="R346" s="8"/>
    </row>
    <row r="347" spans="4:18">
      <c r="D347" s="100"/>
      <c r="R347" s="8"/>
    </row>
    <row r="348" spans="4:18">
      <c r="D348" s="100"/>
      <c r="R348" s="8"/>
    </row>
    <row r="349" spans="4:18">
      <c r="D349" s="100"/>
      <c r="R349" s="8"/>
    </row>
    <row r="350" spans="4:18">
      <c r="D350" s="100"/>
      <c r="R350" s="8"/>
    </row>
    <row r="351" spans="4:18">
      <c r="D351" s="100"/>
      <c r="R351" s="8"/>
    </row>
    <row r="352" spans="4:18">
      <c r="D352" s="100"/>
      <c r="R352" s="8"/>
    </row>
    <row r="353" spans="4:18">
      <c r="D353" s="100"/>
      <c r="R353" s="8"/>
    </row>
    <row r="354" spans="4:18">
      <c r="D354" s="100"/>
      <c r="R354" s="8"/>
    </row>
    <row r="355" spans="4:18">
      <c r="D355" s="100"/>
      <c r="R355" s="8"/>
    </row>
    <row r="356" spans="4:18">
      <c r="D356" s="100"/>
      <c r="R356" s="8"/>
    </row>
    <row r="357" spans="4:18">
      <c r="D357" s="100"/>
      <c r="R357" s="8"/>
    </row>
    <row r="358" spans="4:18">
      <c r="D358" s="100"/>
      <c r="R358" s="8"/>
    </row>
    <row r="359" spans="4:18">
      <c r="D359" s="100"/>
      <c r="R359" s="8"/>
    </row>
    <row r="360" spans="4:18">
      <c r="D360" s="100"/>
      <c r="R360" s="8"/>
    </row>
    <row r="361" spans="4:18">
      <c r="D361" s="100"/>
      <c r="R361" s="8"/>
    </row>
    <row r="362" spans="4:18">
      <c r="D362" s="100"/>
      <c r="R362" s="8"/>
    </row>
    <row r="363" spans="4:18">
      <c r="D363" s="100"/>
      <c r="R363" s="8"/>
    </row>
    <row r="364" spans="4:18">
      <c r="D364" s="100"/>
      <c r="R364" s="8"/>
    </row>
    <row r="365" spans="4:18">
      <c r="D365" s="100"/>
      <c r="R365" s="8"/>
    </row>
    <row r="366" spans="4:18">
      <c r="D366" s="100"/>
      <c r="R366" s="8"/>
    </row>
    <row r="367" spans="4:18">
      <c r="D367" s="100"/>
      <c r="R367" s="8"/>
    </row>
    <row r="368" spans="4:18">
      <c r="D368" s="100"/>
      <c r="R368" s="8"/>
    </row>
    <row r="369" spans="4:18">
      <c r="D369" s="100"/>
      <c r="R369" s="8"/>
    </row>
    <row r="370" spans="4:18">
      <c r="D370" s="100"/>
      <c r="R370" s="8"/>
    </row>
    <row r="371" spans="4:18">
      <c r="D371" s="100"/>
      <c r="R371" s="8"/>
    </row>
    <row r="372" spans="4:18">
      <c r="D372" s="100"/>
      <c r="R372" s="8"/>
    </row>
    <row r="373" spans="4:18">
      <c r="D373" s="100"/>
      <c r="R373" s="8"/>
    </row>
    <row r="374" spans="4:18">
      <c r="D374" s="100"/>
      <c r="R374" s="8"/>
    </row>
    <row r="375" spans="4:18">
      <c r="D375" s="100"/>
      <c r="R375" s="8"/>
    </row>
    <row r="376" spans="4:18">
      <c r="D376" s="100"/>
      <c r="R376" s="8"/>
    </row>
    <row r="377" spans="4:18">
      <c r="D377" s="100"/>
      <c r="R377" s="8"/>
    </row>
    <row r="378" spans="4:18">
      <c r="D378" s="100"/>
      <c r="R378" s="8"/>
    </row>
    <row r="379" spans="4:18">
      <c r="D379" s="100"/>
      <c r="R379" s="8"/>
    </row>
    <row r="380" spans="4:18">
      <c r="D380" s="100"/>
      <c r="R380" s="8"/>
    </row>
    <row r="381" spans="4:18">
      <c r="D381" s="100"/>
      <c r="R381" s="8"/>
    </row>
    <row r="382" spans="4:18">
      <c r="D382" s="100"/>
      <c r="R382" s="8"/>
    </row>
    <row r="383" spans="4:18">
      <c r="D383" s="100"/>
      <c r="R383" s="8"/>
    </row>
    <row r="384" spans="4:18">
      <c r="D384" s="100"/>
      <c r="R384" s="8"/>
    </row>
    <row r="385" spans="4:18">
      <c r="D385" s="100"/>
      <c r="R385" s="8"/>
    </row>
    <row r="386" spans="4:18">
      <c r="D386" s="100"/>
      <c r="R386" s="8"/>
    </row>
    <row r="387" spans="4:18">
      <c r="D387" s="100"/>
      <c r="R387" s="8"/>
    </row>
    <row r="388" spans="4:18">
      <c r="D388" s="100"/>
      <c r="R388" s="8"/>
    </row>
    <row r="389" spans="4:18">
      <c r="D389" s="100"/>
      <c r="R389" s="8"/>
    </row>
    <row r="390" spans="4:18">
      <c r="D390" s="100"/>
      <c r="R390" s="8"/>
    </row>
    <row r="391" spans="4:18">
      <c r="D391" s="100"/>
      <c r="R391" s="8"/>
    </row>
    <row r="392" spans="4:18">
      <c r="D392" s="100"/>
      <c r="R392" s="8"/>
    </row>
    <row r="393" spans="4:18">
      <c r="D393" s="100"/>
      <c r="R393" s="8"/>
    </row>
    <row r="394" spans="4:18">
      <c r="D394" s="100"/>
      <c r="R394" s="8"/>
    </row>
    <row r="395" spans="4:18">
      <c r="D395" s="100"/>
      <c r="R395" s="8"/>
    </row>
    <row r="396" spans="4:18">
      <c r="D396" s="100"/>
      <c r="R396" s="8"/>
    </row>
    <row r="397" spans="4:18">
      <c r="D397" s="100"/>
      <c r="R397" s="8"/>
    </row>
    <row r="398" spans="4:18">
      <c r="D398" s="100"/>
      <c r="R398" s="8"/>
    </row>
    <row r="399" spans="4:18">
      <c r="D399" s="100"/>
      <c r="R399" s="8"/>
    </row>
    <row r="400" spans="4:18">
      <c r="D400" s="100"/>
      <c r="R400" s="8"/>
    </row>
    <row r="401" spans="4:18">
      <c r="D401" s="100"/>
      <c r="R401" s="8"/>
    </row>
    <row r="402" spans="4:18">
      <c r="D402" s="100"/>
      <c r="R402" s="8"/>
    </row>
    <row r="403" spans="4:18">
      <c r="D403" s="100"/>
      <c r="R403" s="8"/>
    </row>
    <row r="404" spans="4:18">
      <c r="D404" s="100"/>
      <c r="R404" s="8"/>
    </row>
    <row r="405" spans="4:18">
      <c r="D405" s="100"/>
      <c r="R405" s="8"/>
    </row>
    <row r="406" spans="4:18">
      <c r="D406" s="100"/>
      <c r="R406" s="8"/>
    </row>
    <row r="407" spans="4:18">
      <c r="D407" s="100"/>
      <c r="R407" s="8"/>
    </row>
    <row r="408" spans="4:18">
      <c r="D408" s="100"/>
      <c r="R408" s="8"/>
    </row>
    <row r="409" spans="4:18">
      <c r="D409" s="100"/>
      <c r="R409" s="8"/>
    </row>
    <row r="410" spans="4:18">
      <c r="D410" s="100"/>
      <c r="R410" s="8"/>
    </row>
    <row r="411" spans="4:18">
      <c r="D411" s="100"/>
      <c r="R411" s="8"/>
    </row>
    <row r="412" spans="4:18">
      <c r="D412" s="100"/>
      <c r="R412" s="8"/>
    </row>
    <row r="413" spans="4:18">
      <c r="D413" s="100"/>
      <c r="R413" s="8"/>
    </row>
    <row r="414" spans="4:18">
      <c r="D414" s="100"/>
      <c r="R414" s="8"/>
    </row>
    <row r="415" spans="4:18">
      <c r="D415" s="100"/>
      <c r="R415" s="8"/>
    </row>
    <row r="416" spans="4:18">
      <c r="D416" s="100"/>
      <c r="R416" s="8"/>
    </row>
    <row r="417" spans="4:18">
      <c r="D417" s="100"/>
      <c r="R417" s="8"/>
    </row>
    <row r="418" spans="4:18">
      <c r="D418" s="100"/>
      <c r="R418" s="8"/>
    </row>
    <row r="419" spans="4:18">
      <c r="D419" s="100"/>
      <c r="R419" s="8"/>
    </row>
    <row r="420" spans="4:18">
      <c r="D420" s="100"/>
      <c r="R420" s="8"/>
    </row>
    <row r="421" spans="4:18">
      <c r="D421" s="100"/>
      <c r="R421" s="8"/>
    </row>
    <row r="422" spans="4:18">
      <c r="D422" s="100"/>
      <c r="R422" s="8"/>
    </row>
    <row r="423" spans="4:18">
      <c r="D423" s="100"/>
      <c r="R423" s="8"/>
    </row>
    <row r="424" spans="4:18">
      <c r="D424" s="100"/>
      <c r="R424" s="8"/>
    </row>
    <row r="425" spans="4:18">
      <c r="D425" s="100"/>
      <c r="R425" s="8"/>
    </row>
    <row r="426" spans="4:18">
      <c r="D426" s="100"/>
      <c r="R426" s="8"/>
    </row>
    <row r="427" spans="4:18">
      <c r="D427" s="100"/>
      <c r="R427" s="8"/>
    </row>
    <row r="428" spans="4:18">
      <c r="D428" s="100"/>
      <c r="R428" s="8"/>
    </row>
    <row r="429" spans="4:18">
      <c r="D429" s="100"/>
      <c r="R429" s="8"/>
    </row>
    <row r="430" spans="4:18">
      <c r="D430" s="100"/>
      <c r="R430" s="8"/>
    </row>
    <row r="431" spans="4:18">
      <c r="D431" s="100"/>
      <c r="R431" s="8"/>
    </row>
    <row r="432" spans="4:18">
      <c r="D432" s="100"/>
      <c r="R432" s="8"/>
    </row>
    <row r="433" spans="4:18">
      <c r="D433" s="100"/>
      <c r="R433" s="8"/>
    </row>
    <row r="434" spans="4:18">
      <c r="D434" s="100"/>
      <c r="R434" s="8"/>
    </row>
    <row r="435" spans="4:18">
      <c r="D435" s="100"/>
      <c r="R435" s="8"/>
    </row>
    <row r="436" spans="4:18">
      <c r="D436" s="100"/>
      <c r="R436" s="8"/>
    </row>
    <row r="437" spans="4:18">
      <c r="D437" s="100"/>
      <c r="R437" s="8"/>
    </row>
    <row r="438" spans="4:18">
      <c r="D438" s="100"/>
      <c r="R438" s="8"/>
    </row>
    <row r="439" spans="4:18">
      <c r="D439" s="100"/>
      <c r="R439" s="8"/>
    </row>
    <row r="440" spans="4:18">
      <c r="D440" s="100"/>
      <c r="R440" s="8"/>
    </row>
    <row r="441" spans="4:18">
      <c r="D441" s="100"/>
      <c r="R441" s="8"/>
    </row>
    <row r="442" spans="4:18">
      <c r="D442" s="100"/>
      <c r="R442" s="8"/>
    </row>
    <row r="443" spans="4:18">
      <c r="D443" s="100"/>
      <c r="R443" s="8"/>
    </row>
    <row r="444" spans="4:18">
      <c r="D444" s="100"/>
      <c r="R444" s="8"/>
    </row>
    <row r="445" spans="4:18">
      <c r="D445" s="100"/>
      <c r="R445" s="8"/>
    </row>
    <row r="446" spans="4:18">
      <c r="D446" s="100"/>
      <c r="R446" s="8"/>
    </row>
    <row r="447" spans="4:18">
      <c r="D447" s="100"/>
      <c r="R447" s="8"/>
    </row>
    <row r="448" spans="4:18">
      <c r="D448" s="100"/>
      <c r="R448" s="8"/>
    </row>
    <row r="449" spans="4:18">
      <c r="D449" s="100"/>
      <c r="R449" s="8"/>
    </row>
    <row r="450" spans="4:18">
      <c r="D450" s="100"/>
      <c r="R450" s="8"/>
    </row>
    <row r="451" spans="4:18">
      <c r="D451" s="100"/>
      <c r="R451" s="8"/>
    </row>
    <row r="452" spans="4:18">
      <c r="D452" s="100"/>
      <c r="R452" s="8"/>
    </row>
    <row r="453" spans="4:18">
      <c r="D453" s="100"/>
      <c r="R453" s="8"/>
    </row>
    <row r="454" spans="4:18">
      <c r="D454" s="100"/>
      <c r="R454" s="8"/>
    </row>
    <row r="455" spans="4:18">
      <c r="D455" s="100"/>
      <c r="R455" s="8"/>
    </row>
    <row r="456" spans="4:18">
      <c r="D456" s="100"/>
      <c r="R456" s="8"/>
    </row>
    <row r="457" spans="4:18">
      <c r="D457" s="100"/>
      <c r="R457" s="8"/>
    </row>
    <row r="458" spans="4:18">
      <c r="D458" s="100"/>
      <c r="R458" s="8"/>
    </row>
    <row r="459" spans="4:18">
      <c r="D459" s="100"/>
      <c r="R459" s="8"/>
    </row>
    <row r="460" spans="4:18">
      <c r="D460" s="100"/>
      <c r="R460" s="8"/>
    </row>
    <row r="461" spans="4:18">
      <c r="D461" s="100"/>
      <c r="R461" s="8"/>
    </row>
    <row r="462" spans="4:18">
      <c r="D462" s="100"/>
      <c r="R462" s="8"/>
    </row>
    <row r="463" spans="4:18">
      <c r="D463" s="100"/>
      <c r="R463" s="8"/>
    </row>
    <row r="464" spans="4:18">
      <c r="D464" s="100"/>
      <c r="R464" s="8"/>
    </row>
    <row r="465" spans="4:18">
      <c r="D465" s="100"/>
      <c r="R465" s="8"/>
    </row>
    <row r="466" spans="4:18">
      <c r="D466" s="100"/>
      <c r="R466" s="8"/>
    </row>
    <row r="467" spans="4:18">
      <c r="D467" s="100"/>
      <c r="R467" s="8"/>
    </row>
    <row r="468" spans="4:18">
      <c r="D468" s="100"/>
      <c r="R468" s="8"/>
    </row>
    <row r="469" spans="4:18">
      <c r="D469" s="100"/>
      <c r="R469" s="8"/>
    </row>
    <row r="470" spans="4:18">
      <c r="D470" s="100"/>
      <c r="R470" s="8"/>
    </row>
    <row r="471" spans="4:18">
      <c r="D471" s="100"/>
      <c r="R471" s="8"/>
    </row>
    <row r="472" spans="4:18">
      <c r="D472" s="100"/>
      <c r="R472" s="8"/>
    </row>
    <row r="473" spans="4:18">
      <c r="D473" s="100"/>
      <c r="R473" s="8"/>
    </row>
    <row r="474" spans="4:18">
      <c r="D474" s="100"/>
      <c r="R474" s="8"/>
    </row>
    <row r="475" spans="4:18">
      <c r="D475" s="100"/>
      <c r="R475" s="8"/>
    </row>
    <row r="476" spans="4:18">
      <c r="D476" s="100"/>
      <c r="R476" s="8"/>
    </row>
    <row r="477" spans="4:18">
      <c r="D477" s="100"/>
      <c r="R477" s="8"/>
    </row>
    <row r="478" spans="4:18">
      <c r="D478" s="100"/>
      <c r="R478" s="8"/>
    </row>
    <row r="479" spans="4:18">
      <c r="D479" s="100"/>
      <c r="R479" s="8"/>
    </row>
    <row r="480" spans="4:18">
      <c r="D480" s="100"/>
      <c r="R480" s="8"/>
    </row>
    <row r="481" spans="4:18">
      <c r="D481" s="100"/>
      <c r="R481" s="8"/>
    </row>
    <row r="482" spans="4:18">
      <c r="D482" s="100"/>
      <c r="R482" s="8"/>
    </row>
    <row r="483" spans="4:18">
      <c r="D483" s="100"/>
      <c r="R483" s="8"/>
    </row>
    <row r="484" spans="4:18">
      <c r="D484" s="100"/>
      <c r="R484" s="8"/>
    </row>
    <row r="485" spans="4:18">
      <c r="D485" s="100"/>
      <c r="R485" s="8"/>
    </row>
    <row r="486" spans="4:18">
      <c r="D486" s="100"/>
      <c r="R486" s="8"/>
    </row>
    <row r="487" spans="4:18">
      <c r="D487" s="100"/>
      <c r="R487" s="8"/>
    </row>
    <row r="488" spans="4:18">
      <c r="D488" s="100"/>
      <c r="R488" s="8"/>
    </row>
    <row r="489" spans="4:18">
      <c r="D489" s="100"/>
      <c r="R489" s="8"/>
    </row>
    <row r="490" spans="4:18">
      <c r="D490" s="100"/>
      <c r="R490" s="8"/>
    </row>
    <row r="491" spans="4:18">
      <c r="D491" s="100"/>
      <c r="R491" s="8"/>
    </row>
    <row r="492" spans="4:18">
      <c r="D492" s="100"/>
      <c r="R492" s="8"/>
    </row>
    <row r="493" spans="4:18">
      <c r="D493" s="100"/>
      <c r="R493" s="8"/>
    </row>
    <row r="494" spans="4:18">
      <c r="D494" s="100"/>
      <c r="R494" s="8"/>
    </row>
    <row r="495" spans="4:18">
      <c r="D495" s="100"/>
      <c r="R495" s="8"/>
    </row>
    <row r="496" spans="4:18">
      <c r="D496" s="100"/>
      <c r="R496" s="8"/>
    </row>
    <row r="497" spans="4:18">
      <c r="D497" s="100"/>
      <c r="R497" s="8"/>
    </row>
    <row r="498" spans="4:18">
      <c r="D498" s="100"/>
      <c r="R498" s="8"/>
    </row>
    <row r="499" spans="4:18">
      <c r="D499" s="100"/>
      <c r="R499" s="8"/>
    </row>
    <row r="500" spans="4:18">
      <c r="D500" s="100"/>
      <c r="R500" s="8"/>
    </row>
    <row r="501" spans="4:18">
      <c r="D501" s="100"/>
      <c r="R501" s="8"/>
    </row>
    <row r="502" spans="4:18">
      <c r="D502" s="100"/>
      <c r="R502" s="8"/>
    </row>
    <row r="503" spans="4:18">
      <c r="D503" s="100"/>
      <c r="R503" s="8"/>
    </row>
    <row r="504" spans="4:18">
      <c r="D504" s="100"/>
      <c r="R504" s="8"/>
    </row>
    <row r="505" spans="4:18">
      <c r="D505" s="100"/>
      <c r="R505" s="8"/>
    </row>
    <row r="506" spans="4:18">
      <c r="D506" s="100"/>
      <c r="R506" s="8"/>
    </row>
    <row r="507" spans="4:18">
      <c r="D507" s="100"/>
      <c r="R507" s="8"/>
    </row>
    <row r="508" spans="4:18">
      <c r="D508" s="100"/>
      <c r="R508" s="8"/>
    </row>
    <row r="509" spans="4:18">
      <c r="D509" s="100"/>
      <c r="R509" s="8"/>
    </row>
    <row r="510" spans="4:18">
      <c r="D510" s="100"/>
      <c r="R510" s="8"/>
    </row>
    <row r="511" spans="4:18">
      <c r="D511" s="100"/>
      <c r="R511" s="8"/>
    </row>
    <row r="512" spans="4:18">
      <c r="D512" s="100"/>
      <c r="R512" s="8"/>
    </row>
    <row r="513" spans="4:18">
      <c r="D513" s="100"/>
      <c r="R513" s="8"/>
    </row>
    <row r="514" spans="4:18">
      <c r="D514" s="100"/>
      <c r="R514" s="8"/>
    </row>
    <row r="515" spans="4:18">
      <c r="D515" s="100"/>
      <c r="R515" s="8"/>
    </row>
    <row r="516" spans="4:18">
      <c r="D516" s="100"/>
      <c r="R516" s="8"/>
    </row>
    <row r="517" spans="4:18">
      <c r="D517" s="100"/>
      <c r="R517" s="8"/>
    </row>
    <row r="518" spans="4:18">
      <c r="D518" s="100"/>
      <c r="R518" s="8"/>
    </row>
    <row r="519" spans="4:18">
      <c r="D519" s="100"/>
      <c r="R519" s="8"/>
    </row>
    <row r="520" spans="4:18">
      <c r="D520" s="100"/>
      <c r="R520" s="8"/>
    </row>
    <row r="521" spans="4:18">
      <c r="D521" s="100"/>
      <c r="R521" s="8"/>
    </row>
    <row r="522" spans="4:18">
      <c r="D522" s="100"/>
      <c r="R522" s="8"/>
    </row>
    <row r="523" spans="4:18">
      <c r="D523" s="100"/>
      <c r="R523" s="8"/>
    </row>
    <row r="524" spans="4:18">
      <c r="D524" s="100"/>
      <c r="R524" s="8"/>
    </row>
    <row r="525" spans="4:18">
      <c r="D525" s="100"/>
      <c r="R525" s="8"/>
    </row>
    <row r="526" spans="4:18">
      <c r="D526" s="100"/>
      <c r="R526" s="8"/>
    </row>
    <row r="527" spans="4:18">
      <c r="D527" s="100"/>
      <c r="R527" s="8"/>
    </row>
    <row r="528" spans="4:18">
      <c r="D528" s="100"/>
      <c r="R528" s="8"/>
    </row>
    <row r="529" spans="4:18">
      <c r="D529" s="100"/>
      <c r="R529" s="8"/>
    </row>
    <row r="530" spans="4:18">
      <c r="D530" s="100"/>
      <c r="R530" s="8"/>
    </row>
    <row r="531" spans="4:18">
      <c r="D531" s="100"/>
      <c r="R531" s="8"/>
    </row>
    <row r="532" spans="4:18">
      <c r="D532" s="100"/>
      <c r="R532" s="8"/>
    </row>
    <row r="533" spans="4:18">
      <c r="D533" s="100"/>
      <c r="R533" s="8"/>
    </row>
    <row r="534" spans="4:18">
      <c r="D534" s="100"/>
      <c r="R534" s="8"/>
    </row>
    <row r="535" spans="4:18">
      <c r="D535" s="100"/>
      <c r="R535" s="8"/>
    </row>
    <row r="536" spans="4:18">
      <c r="D536" s="100"/>
      <c r="R536" s="8"/>
    </row>
    <row r="537" spans="4:18">
      <c r="D537" s="100"/>
      <c r="R537" s="8"/>
    </row>
    <row r="538" spans="4:18">
      <c r="D538" s="100"/>
      <c r="R538" s="8"/>
    </row>
    <row r="539" spans="4:18">
      <c r="D539" s="100"/>
      <c r="R539" s="8"/>
    </row>
    <row r="540" spans="4:18">
      <c r="D540" s="100"/>
      <c r="R540" s="8"/>
    </row>
    <row r="541" spans="4:18">
      <c r="D541" s="100"/>
      <c r="R541" s="8"/>
    </row>
    <row r="542" spans="4:18">
      <c r="D542" s="100"/>
      <c r="R542" s="8"/>
    </row>
    <row r="543" spans="4:18">
      <c r="D543" s="100"/>
      <c r="R543" s="8"/>
    </row>
    <row r="544" spans="4:18">
      <c r="D544" s="100"/>
      <c r="R544" s="8"/>
    </row>
    <row r="545" spans="4:18">
      <c r="D545" s="100"/>
      <c r="R545" s="8"/>
    </row>
    <row r="546" spans="4:18">
      <c r="D546" s="100"/>
      <c r="R546" s="8"/>
    </row>
    <row r="547" spans="4:18">
      <c r="D547" s="100"/>
      <c r="R547" s="8"/>
    </row>
    <row r="548" spans="4:18">
      <c r="D548" s="100"/>
      <c r="R548" s="8"/>
    </row>
    <row r="549" spans="4:18">
      <c r="D549" s="100"/>
      <c r="R549" s="8"/>
    </row>
    <row r="550" spans="4:18">
      <c r="D550" s="100"/>
      <c r="R550" s="8"/>
    </row>
    <row r="551" spans="4:18">
      <c r="D551" s="100"/>
      <c r="R551" s="8"/>
    </row>
    <row r="552" spans="4:18">
      <c r="D552" s="100"/>
      <c r="R552" s="8"/>
    </row>
    <row r="553" spans="4:18">
      <c r="D553" s="100"/>
      <c r="R553" s="8"/>
    </row>
    <row r="554" spans="4:18">
      <c r="D554" s="100"/>
      <c r="R554" s="8"/>
    </row>
    <row r="555" spans="4:18">
      <c r="D555" s="100"/>
      <c r="R555" s="8"/>
    </row>
    <row r="556" spans="4:18">
      <c r="D556" s="100"/>
      <c r="R556" s="8"/>
    </row>
    <row r="557" spans="4:18">
      <c r="D557" s="100"/>
      <c r="R557" s="8"/>
    </row>
    <row r="558" spans="4:18">
      <c r="D558" s="100"/>
      <c r="R558" s="8"/>
    </row>
    <row r="559" spans="4:18">
      <c r="D559" s="100"/>
      <c r="R559" s="8"/>
    </row>
    <row r="560" spans="4:18">
      <c r="D560" s="100"/>
      <c r="R560" s="8"/>
    </row>
    <row r="561" spans="4:18">
      <c r="D561" s="100"/>
      <c r="R561" s="8"/>
    </row>
    <row r="562" spans="4:18">
      <c r="D562" s="100"/>
      <c r="R562" s="8"/>
    </row>
    <row r="563" spans="4:18">
      <c r="D563" s="100"/>
      <c r="R563" s="8"/>
    </row>
    <row r="564" spans="4:18">
      <c r="D564" s="100"/>
      <c r="R564" s="8"/>
    </row>
    <row r="565" spans="4:18">
      <c r="D565" s="100"/>
      <c r="R565" s="8"/>
    </row>
    <row r="566" spans="4:18">
      <c r="D566" s="100"/>
      <c r="R566" s="8"/>
    </row>
    <row r="567" spans="4:18">
      <c r="D567" s="100"/>
      <c r="R567" s="8"/>
    </row>
    <row r="568" spans="4:18">
      <c r="D568" s="100"/>
      <c r="R568" s="8"/>
    </row>
    <row r="569" spans="4:18">
      <c r="D569" s="100"/>
      <c r="R569" s="8"/>
    </row>
    <row r="570" spans="4:18">
      <c r="D570" s="100"/>
      <c r="R570" s="8"/>
    </row>
    <row r="571" spans="4:18">
      <c r="D571" s="100"/>
      <c r="R571" s="8"/>
    </row>
    <row r="572" spans="4:18">
      <c r="D572" s="100"/>
      <c r="R572" s="8"/>
    </row>
    <row r="573" spans="4:18">
      <c r="D573" s="100"/>
      <c r="R573" s="8"/>
    </row>
    <row r="574" spans="4:18">
      <c r="D574" s="100"/>
      <c r="R574" s="8"/>
    </row>
    <row r="575" spans="4:18">
      <c r="D575" s="100"/>
      <c r="R575" s="8"/>
    </row>
    <row r="576" spans="4:18">
      <c r="D576" s="100"/>
      <c r="R576" s="8"/>
    </row>
    <row r="577" spans="4:18">
      <c r="D577" s="100"/>
      <c r="R577" s="8"/>
    </row>
    <row r="578" spans="4:18">
      <c r="D578" s="100"/>
      <c r="R578" s="8"/>
    </row>
    <row r="579" spans="4:18">
      <c r="D579" s="100"/>
      <c r="R579" s="8"/>
    </row>
    <row r="580" spans="4:18">
      <c r="D580" s="100"/>
      <c r="R580" s="8"/>
    </row>
    <row r="581" spans="4:18">
      <c r="D581" s="100"/>
      <c r="R581" s="8"/>
    </row>
    <row r="582" spans="4:18">
      <c r="D582" s="100"/>
      <c r="R582" s="8"/>
    </row>
    <row r="583" spans="4:18">
      <c r="D583" s="100"/>
      <c r="R583" s="8"/>
    </row>
    <row r="584" spans="4:18">
      <c r="D584" s="100"/>
      <c r="R584" s="8"/>
    </row>
    <row r="585" spans="4:18">
      <c r="D585" s="100"/>
      <c r="R585" s="8"/>
    </row>
    <row r="586" spans="4:18">
      <c r="D586" s="100"/>
      <c r="R586" s="8"/>
    </row>
    <row r="587" spans="4:18">
      <c r="D587" s="100"/>
      <c r="R587" s="8"/>
    </row>
    <row r="588" spans="4:18">
      <c r="D588" s="100"/>
      <c r="R588" s="8"/>
    </row>
    <row r="589" spans="4:18">
      <c r="D589" s="100"/>
      <c r="R589" s="8"/>
    </row>
    <row r="590" spans="4:18">
      <c r="D590" s="100"/>
      <c r="R590" s="8"/>
    </row>
    <row r="591" spans="4:18">
      <c r="D591" s="100"/>
      <c r="R591" s="8"/>
    </row>
    <row r="592" spans="4:18">
      <c r="D592" s="100"/>
      <c r="R592" s="8"/>
    </row>
    <row r="593" spans="4:18">
      <c r="D593" s="100"/>
      <c r="R593" s="8"/>
    </row>
    <row r="594" spans="4:18">
      <c r="D594" s="100"/>
      <c r="R594" s="8"/>
    </row>
    <row r="595" spans="4:18">
      <c r="D595" s="100"/>
      <c r="R595" s="8"/>
    </row>
    <row r="596" spans="4:18">
      <c r="D596" s="100"/>
      <c r="R596" s="8"/>
    </row>
    <row r="597" spans="4:18">
      <c r="D597" s="100"/>
      <c r="R597" s="8"/>
    </row>
    <row r="598" spans="4:18">
      <c r="D598" s="100"/>
      <c r="R598" s="8"/>
    </row>
    <row r="599" spans="4:18">
      <c r="D599" s="100"/>
      <c r="R599" s="8"/>
    </row>
    <row r="600" spans="4:18">
      <c r="D600" s="100"/>
      <c r="R600" s="8"/>
    </row>
    <row r="601" spans="4:18">
      <c r="D601" s="100"/>
      <c r="R601" s="8"/>
    </row>
    <row r="602" spans="4:18">
      <c r="D602" s="100"/>
      <c r="R602" s="8"/>
    </row>
    <row r="603" spans="4:18">
      <c r="D603" s="100"/>
      <c r="R603" s="8"/>
    </row>
    <row r="604" spans="4:18">
      <c r="D604" s="100"/>
      <c r="R604" s="8"/>
    </row>
    <row r="605" spans="4:18">
      <c r="D605" s="100"/>
      <c r="R605" s="8"/>
    </row>
    <row r="606" spans="4:18">
      <c r="D606" s="100"/>
      <c r="R606" s="8"/>
    </row>
    <row r="607" spans="4:18">
      <c r="D607" s="100"/>
      <c r="R607" s="8"/>
    </row>
    <row r="608" spans="4:18">
      <c r="D608" s="100"/>
      <c r="R608" s="8"/>
    </row>
    <row r="609" spans="4:18">
      <c r="D609" s="100"/>
      <c r="R609" s="8"/>
    </row>
    <row r="610" spans="4:18">
      <c r="D610" s="100"/>
      <c r="R610" s="8"/>
    </row>
    <row r="611" spans="4:18">
      <c r="D611" s="100"/>
      <c r="R611" s="8"/>
    </row>
    <row r="612" spans="4:18">
      <c r="D612" s="100"/>
      <c r="R612" s="8"/>
    </row>
    <row r="613" spans="4:18">
      <c r="D613" s="100"/>
      <c r="R613" s="8"/>
    </row>
    <row r="614" spans="4:18">
      <c r="D614" s="100"/>
      <c r="R614" s="8"/>
    </row>
    <row r="615" spans="4:18">
      <c r="D615" s="100"/>
      <c r="R615" s="8"/>
    </row>
    <row r="616" spans="4:18">
      <c r="D616" s="100"/>
      <c r="R616" s="8"/>
    </row>
    <row r="617" spans="4:18">
      <c r="D617" s="100"/>
      <c r="R617" s="8"/>
    </row>
    <row r="618" spans="4:18">
      <c r="D618" s="100"/>
      <c r="R618" s="8"/>
    </row>
    <row r="619" spans="4:18">
      <c r="D619" s="100"/>
      <c r="R619" s="8"/>
    </row>
    <row r="620" spans="4:18">
      <c r="D620" s="100"/>
      <c r="R620" s="8"/>
    </row>
    <row r="621" spans="4:18">
      <c r="D621" s="100"/>
      <c r="R621" s="8"/>
    </row>
    <row r="622" spans="4:18">
      <c r="D622" s="100"/>
      <c r="R622" s="8"/>
    </row>
    <row r="623" spans="4:18">
      <c r="D623" s="100"/>
      <c r="R623" s="8"/>
    </row>
    <row r="624" spans="4:18">
      <c r="D624" s="100"/>
      <c r="R624" s="8"/>
    </row>
    <row r="625" spans="4:18">
      <c r="D625" s="100"/>
      <c r="R625" s="8"/>
    </row>
    <row r="626" spans="4:18">
      <c r="D626" s="100"/>
      <c r="R626" s="8"/>
    </row>
    <row r="627" spans="4:18">
      <c r="D627" s="100"/>
      <c r="R627" s="8"/>
    </row>
    <row r="628" spans="4:18">
      <c r="D628" s="100"/>
      <c r="R628" s="8"/>
    </row>
    <row r="629" spans="4:18">
      <c r="D629" s="100"/>
      <c r="R629" s="8"/>
    </row>
    <row r="630" spans="4:18">
      <c r="D630" s="100"/>
      <c r="R630" s="8"/>
    </row>
    <row r="631" spans="4:18">
      <c r="D631" s="100"/>
      <c r="R631" s="8"/>
    </row>
    <row r="632" spans="4:18">
      <c r="D632" s="100"/>
      <c r="R632" s="8"/>
    </row>
    <row r="633" spans="4:18">
      <c r="D633" s="100"/>
      <c r="R633" s="8"/>
    </row>
    <row r="634" spans="4:18">
      <c r="D634" s="100"/>
      <c r="R634" s="8"/>
    </row>
    <row r="635" spans="4:18">
      <c r="D635" s="100"/>
      <c r="R635" s="8"/>
    </row>
    <row r="636" spans="4:18">
      <c r="D636" s="100"/>
      <c r="R636" s="8"/>
    </row>
    <row r="637" spans="4:18">
      <c r="D637" s="100"/>
      <c r="R637" s="8"/>
    </row>
    <row r="638" spans="4:18">
      <c r="D638" s="100"/>
      <c r="R638" s="8"/>
    </row>
    <row r="639" spans="4:18">
      <c r="D639" s="100"/>
      <c r="R639" s="8"/>
    </row>
    <row r="640" spans="4:18">
      <c r="D640" s="100"/>
      <c r="R640" s="8"/>
    </row>
    <row r="641" spans="4:18">
      <c r="D641" s="100"/>
      <c r="R641" s="8"/>
    </row>
    <row r="642" spans="4:18">
      <c r="D642" s="100"/>
      <c r="R642" s="8"/>
    </row>
    <row r="643" spans="4:18">
      <c r="D643" s="100"/>
      <c r="R643" s="8"/>
    </row>
    <row r="644" spans="4:18">
      <c r="D644" s="100"/>
      <c r="R644" s="8"/>
    </row>
    <row r="645" spans="4:18">
      <c r="D645" s="100"/>
      <c r="R645" s="8"/>
    </row>
    <row r="646" spans="4:18">
      <c r="D646" s="100"/>
      <c r="R646" s="8"/>
    </row>
    <row r="647" spans="4:18">
      <c r="D647" s="100"/>
      <c r="R647" s="8"/>
    </row>
    <row r="648" spans="4:18">
      <c r="D648" s="100"/>
      <c r="R648" s="8"/>
    </row>
    <row r="649" spans="4:18">
      <c r="D649" s="100"/>
      <c r="R649" s="8"/>
    </row>
    <row r="650" spans="4:18">
      <c r="D650" s="100"/>
      <c r="R650" s="8"/>
    </row>
    <row r="651" spans="4:18">
      <c r="D651" s="100"/>
      <c r="R651" s="8"/>
    </row>
    <row r="652" spans="4:18">
      <c r="D652" s="100"/>
      <c r="R652" s="8"/>
    </row>
    <row r="653" spans="4:18">
      <c r="D653" s="100"/>
      <c r="R653" s="8"/>
    </row>
    <row r="654" spans="4:18">
      <c r="D654" s="100"/>
      <c r="R654" s="8"/>
    </row>
    <row r="655" spans="4:18">
      <c r="D655" s="100"/>
      <c r="R655" s="8"/>
    </row>
    <row r="656" spans="4:18">
      <c r="D656" s="100"/>
      <c r="R656" s="8"/>
    </row>
    <row r="657" spans="4:18">
      <c r="D657" s="100"/>
      <c r="R657" s="8"/>
    </row>
    <row r="658" spans="4:18">
      <c r="D658" s="100"/>
      <c r="R658" s="8"/>
    </row>
    <row r="659" spans="4:18">
      <c r="D659" s="100"/>
      <c r="R659" s="8"/>
    </row>
    <row r="660" spans="4:18">
      <c r="D660" s="100"/>
      <c r="R660" s="8"/>
    </row>
    <row r="661" spans="4:18">
      <c r="D661" s="100"/>
      <c r="R661" s="8"/>
    </row>
    <row r="662" spans="4:18">
      <c r="D662" s="100"/>
      <c r="R662" s="8"/>
    </row>
    <row r="663" spans="4:18">
      <c r="D663" s="100"/>
      <c r="R663" s="8"/>
    </row>
    <row r="664" spans="4:18">
      <c r="D664" s="100"/>
      <c r="R664" s="8"/>
    </row>
    <row r="665" spans="4:18">
      <c r="D665" s="100"/>
      <c r="R665" s="8"/>
    </row>
    <row r="666" spans="4:18">
      <c r="D666" s="100"/>
      <c r="R666" s="8"/>
    </row>
    <row r="667" spans="4:18">
      <c r="D667" s="100"/>
      <c r="R667" s="8"/>
    </row>
    <row r="668" spans="4:18">
      <c r="D668" s="100"/>
      <c r="R668" s="8"/>
    </row>
    <row r="669" spans="4:18">
      <c r="D669" s="100"/>
      <c r="R669" s="8"/>
    </row>
    <row r="670" spans="4:18">
      <c r="D670" s="100"/>
      <c r="R670" s="8"/>
    </row>
    <row r="671" spans="4:18">
      <c r="D671" s="100"/>
      <c r="R671" s="8"/>
    </row>
    <row r="672" spans="4:18">
      <c r="D672" s="100"/>
      <c r="R672" s="8"/>
    </row>
    <row r="673" spans="4:18">
      <c r="D673" s="100"/>
      <c r="R673" s="8"/>
    </row>
    <row r="674" spans="4:18">
      <c r="D674" s="100"/>
      <c r="R674" s="8"/>
    </row>
    <row r="675" spans="4:18">
      <c r="D675" s="100"/>
      <c r="R675" s="8"/>
    </row>
    <row r="676" spans="4:18">
      <c r="D676" s="100"/>
      <c r="R676" s="8"/>
    </row>
    <row r="677" spans="4:18">
      <c r="D677" s="100"/>
      <c r="R677" s="8"/>
    </row>
    <row r="678" spans="4:18">
      <c r="D678" s="100"/>
      <c r="R678" s="8"/>
    </row>
    <row r="679" spans="4:18">
      <c r="D679" s="100"/>
      <c r="R679" s="8"/>
    </row>
    <row r="680" spans="4:18">
      <c r="D680" s="100"/>
      <c r="R680" s="8"/>
    </row>
    <row r="681" spans="4:18">
      <c r="D681" s="100"/>
      <c r="R681" s="8"/>
    </row>
    <row r="682" spans="4:18">
      <c r="D682" s="100"/>
      <c r="R682" s="8"/>
    </row>
    <row r="683" spans="4:18">
      <c r="D683" s="100"/>
      <c r="R683" s="8"/>
    </row>
    <row r="684" spans="4:18">
      <c r="D684" s="100"/>
      <c r="R684" s="8"/>
    </row>
    <row r="685" spans="4:18">
      <c r="D685" s="100"/>
      <c r="R685" s="8"/>
    </row>
    <row r="686" spans="4:18">
      <c r="D686" s="100"/>
      <c r="R686" s="8"/>
    </row>
    <row r="687" spans="4:18">
      <c r="D687" s="100"/>
      <c r="R687" s="8"/>
    </row>
    <row r="688" spans="4:18">
      <c r="D688" s="100"/>
      <c r="R688" s="8"/>
    </row>
    <row r="689" spans="4:18">
      <c r="D689" s="100"/>
      <c r="R689" s="8"/>
    </row>
    <row r="690" spans="4:18">
      <c r="D690" s="100"/>
      <c r="R690" s="8"/>
    </row>
    <row r="691" spans="4:18">
      <c r="D691" s="100"/>
      <c r="R691" s="8"/>
    </row>
    <row r="692" spans="4:18">
      <c r="D692" s="100"/>
      <c r="R692" s="8"/>
    </row>
    <row r="693" spans="4:18">
      <c r="D693" s="100"/>
      <c r="R693" s="8"/>
    </row>
    <row r="694" spans="4:18">
      <c r="D694" s="100"/>
      <c r="R694" s="8"/>
    </row>
    <row r="695" spans="4:18">
      <c r="D695" s="100"/>
      <c r="R695" s="8"/>
    </row>
    <row r="696" spans="4:18">
      <c r="D696" s="100"/>
      <c r="R696" s="8"/>
    </row>
    <row r="697" spans="4:18">
      <c r="D697" s="100"/>
      <c r="R697" s="8"/>
    </row>
    <row r="698" spans="4:18">
      <c r="D698" s="100"/>
      <c r="R698" s="8"/>
    </row>
    <row r="699" spans="4:18">
      <c r="D699" s="100"/>
      <c r="R699" s="8"/>
    </row>
    <row r="700" spans="4:18">
      <c r="D700" s="100"/>
      <c r="R700" s="8"/>
    </row>
    <row r="701" spans="4:18">
      <c r="D701" s="100"/>
      <c r="R701" s="8"/>
    </row>
    <row r="702" spans="4:18">
      <c r="D702" s="100"/>
      <c r="R702" s="8"/>
    </row>
    <row r="703" spans="4:18">
      <c r="D703" s="100"/>
      <c r="R703" s="8"/>
    </row>
    <row r="704" spans="4:18">
      <c r="D704" s="100"/>
      <c r="R704" s="8"/>
    </row>
    <row r="705" spans="4:18">
      <c r="D705" s="100"/>
      <c r="R705" s="8"/>
    </row>
    <row r="706" spans="4:18">
      <c r="D706" s="100"/>
      <c r="R706" s="8"/>
    </row>
    <row r="707" spans="4:18">
      <c r="D707" s="100"/>
      <c r="R707" s="8"/>
    </row>
    <row r="708" spans="4:18">
      <c r="D708" s="100"/>
      <c r="R708" s="8"/>
    </row>
    <row r="709" spans="4:18">
      <c r="D709" s="100"/>
      <c r="R709" s="8"/>
    </row>
    <row r="710" spans="4:18">
      <c r="D710" s="100"/>
      <c r="R710" s="8"/>
    </row>
    <row r="711" spans="4:18">
      <c r="D711" s="100"/>
      <c r="R711" s="8"/>
    </row>
    <row r="712" spans="4:18">
      <c r="D712" s="100"/>
      <c r="R712" s="8"/>
    </row>
    <row r="713" spans="4:18">
      <c r="D713" s="100"/>
      <c r="R713" s="8"/>
    </row>
    <row r="714" spans="4:18">
      <c r="D714" s="100"/>
      <c r="R714" s="8"/>
    </row>
    <row r="715" spans="4:18">
      <c r="D715" s="100"/>
      <c r="R715" s="8"/>
    </row>
    <row r="716" spans="4:18">
      <c r="D716" s="100"/>
      <c r="R716" s="8"/>
    </row>
    <row r="717" spans="4:18">
      <c r="D717" s="100"/>
      <c r="R717" s="8"/>
    </row>
    <row r="718" spans="4:18">
      <c r="D718" s="100"/>
      <c r="R718" s="8"/>
    </row>
    <row r="719" spans="4:18">
      <c r="D719" s="100"/>
      <c r="R719" s="8"/>
    </row>
    <row r="720" spans="4:18">
      <c r="D720" s="100"/>
      <c r="R720" s="8"/>
    </row>
    <row r="721" spans="4:18">
      <c r="D721" s="100"/>
      <c r="R721" s="8"/>
    </row>
    <row r="722" spans="4:18">
      <c r="D722" s="100"/>
      <c r="R722" s="8"/>
    </row>
    <row r="723" spans="4:18">
      <c r="D723" s="100"/>
      <c r="R723" s="8"/>
    </row>
    <row r="724" spans="4:18">
      <c r="D724" s="100"/>
      <c r="R724" s="8"/>
    </row>
    <row r="725" spans="4:18">
      <c r="D725" s="100"/>
      <c r="R725" s="8"/>
    </row>
    <row r="726" spans="4:18">
      <c r="D726" s="100"/>
      <c r="R726" s="8"/>
    </row>
    <row r="727" spans="4:18">
      <c r="D727" s="100"/>
      <c r="R727" s="8"/>
    </row>
    <row r="728" spans="4:18">
      <c r="D728" s="100"/>
      <c r="R728" s="8"/>
    </row>
    <row r="729" spans="4:18">
      <c r="D729" s="100"/>
      <c r="R729" s="8"/>
    </row>
    <row r="730" spans="4:18">
      <c r="D730" s="100"/>
      <c r="R730" s="8"/>
    </row>
    <row r="731" spans="4:18">
      <c r="D731" s="100"/>
      <c r="R731" s="8"/>
    </row>
    <row r="732" spans="4:18">
      <c r="D732" s="100"/>
      <c r="R732" s="8"/>
    </row>
    <row r="733" spans="4:18">
      <c r="D733" s="100"/>
      <c r="R733" s="8"/>
    </row>
    <row r="734" spans="4:18">
      <c r="D734" s="100"/>
      <c r="R734" s="8"/>
    </row>
    <row r="735" spans="4:18">
      <c r="D735" s="100"/>
      <c r="R735" s="8"/>
    </row>
    <row r="736" spans="4:18">
      <c r="D736" s="100"/>
      <c r="R736" s="8"/>
    </row>
    <row r="737" spans="4:18">
      <c r="D737" s="100"/>
      <c r="R737" s="8"/>
    </row>
    <row r="738" spans="4:18">
      <c r="D738" s="100"/>
      <c r="R738" s="8"/>
    </row>
    <row r="739" spans="4:18">
      <c r="D739" s="100"/>
      <c r="R739" s="8"/>
    </row>
    <row r="740" spans="4:18">
      <c r="D740" s="100"/>
      <c r="R740" s="8"/>
    </row>
    <row r="741" spans="4:18">
      <c r="D741" s="100"/>
      <c r="R741" s="8"/>
    </row>
    <row r="742" spans="4:18">
      <c r="D742" s="100"/>
      <c r="R742" s="8"/>
    </row>
    <row r="743" spans="4:18">
      <c r="D743" s="100"/>
      <c r="R743" s="8"/>
    </row>
    <row r="744" spans="4:18">
      <c r="D744" s="100"/>
      <c r="R744" s="8"/>
    </row>
    <row r="745" spans="4:18">
      <c r="D745" s="100"/>
      <c r="R745" s="8"/>
    </row>
    <row r="746" spans="4:18">
      <c r="D746" s="100"/>
      <c r="R746" s="8"/>
    </row>
    <row r="747" spans="4:18">
      <c r="D747" s="100"/>
      <c r="R747" s="8"/>
    </row>
    <row r="748" spans="4:18">
      <c r="D748" s="100"/>
      <c r="R748" s="8"/>
    </row>
    <row r="749" spans="4:18">
      <c r="D749" s="100"/>
      <c r="R749" s="8"/>
    </row>
    <row r="750" spans="4:18">
      <c r="D750" s="100"/>
      <c r="R750" s="8"/>
    </row>
    <row r="751" spans="4:18">
      <c r="D751" s="100"/>
      <c r="R751" s="8"/>
    </row>
    <row r="752" spans="4:18">
      <c r="D752" s="100"/>
      <c r="R752" s="8"/>
    </row>
    <row r="753" spans="4:18">
      <c r="D753" s="100"/>
      <c r="R753" s="8"/>
    </row>
    <row r="754" spans="4:18">
      <c r="D754" s="100"/>
      <c r="R754" s="8"/>
    </row>
    <row r="755" spans="4:18">
      <c r="D755" s="100"/>
      <c r="R755" s="8"/>
    </row>
    <row r="756" spans="4:18">
      <c r="D756" s="100"/>
      <c r="R756" s="8"/>
    </row>
    <row r="757" spans="4:18">
      <c r="D757" s="100"/>
      <c r="R757" s="8"/>
    </row>
    <row r="758" spans="4:18">
      <c r="D758" s="100"/>
      <c r="R758" s="8"/>
    </row>
    <row r="759" spans="4:18">
      <c r="D759" s="100"/>
      <c r="R759" s="8"/>
    </row>
    <row r="760" spans="4:18">
      <c r="D760" s="100"/>
      <c r="R760" s="8"/>
    </row>
    <row r="761" spans="4:18">
      <c r="D761" s="100"/>
      <c r="R761" s="8"/>
    </row>
    <row r="762" spans="4:18">
      <c r="D762" s="100"/>
      <c r="R762" s="8"/>
    </row>
    <row r="763" spans="4:18">
      <c r="D763" s="100"/>
      <c r="R763" s="8"/>
    </row>
    <row r="764" spans="4:18">
      <c r="D764" s="100"/>
      <c r="R764" s="8"/>
    </row>
    <row r="765" spans="4:18">
      <c r="D765" s="100"/>
      <c r="R765" s="8"/>
    </row>
    <row r="766" spans="4:18">
      <c r="D766" s="100"/>
      <c r="R766" s="8"/>
    </row>
    <row r="767" spans="4:18">
      <c r="D767" s="100"/>
      <c r="R767" s="8"/>
    </row>
    <row r="768" spans="4:18">
      <c r="D768" s="100"/>
      <c r="R768" s="8"/>
    </row>
    <row r="769" spans="4:18">
      <c r="D769" s="100"/>
      <c r="R769" s="8"/>
    </row>
    <row r="770" spans="4:18">
      <c r="D770" s="100"/>
      <c r="R770" s="8"/>
    </row>
    <row r="771" spans="4:18">
      <c r="D771" s="100"/>
      <c r="R771" s="8"/>
    </row>
    <row r="772" spans="4:18">
      <c r="D772" s="100"/>
      <c r="R772" s="8"/>
    </row>
    <row r="773" spans="4:18">
      <c r="D773" s="100"/>
      <c r="R773" s="8"/>
    </row>
    <row r="774" spans="4:18">
      <c r="D774" s="100"/>
      <c r="R774" s="8"/>
    </row>
    <row r="775" spans="4:18">
      <c r="D775" s="100"/>
      <c r="R775" s="8"/>
    </row>
    <row r="776" spans="4:18">
      <c r="D776" s="100"/>
      <c r="R776" s="8"/>
    </row>
    <row r="777" spans="4:18">
      <c r="D777" s="100"/>
      <c r="R777" s="8"/>
    </row>
    <row r="778" spans="4:18">
      <c r="D778" s="100"/>
      <c r="R778" s="8"/>
    </row>
    <row r="779" spans="4:18">
      <c r="D779" s="100"/>
      <c r="R779" s="8"/>
    </row>
    <row r="780" spans="4:18">
      <c r="D780" s="100"/>
      <c r="R780" s="8"/>
    </row>
    <row r="781" spans="4:18">
      <c r="D781" s="100"/>
      <c r="R781" s="8"/>
    </row>
    <row r="782" spans="4:18">
      <c r="D782" s="100"/>
      <c r="R782" s="8"/>
    </row>
    <row r="783" spans="4:18">
      <c r="D783" s="100"/>
      <c r="R783" s="8"/>
    </row>
    <row r="784" spans="4:18">
      <c r="D784" s="100"/>
      <c r="R784" s="8"/>
    </row>
    <row r="785" spans="4:18">
      <c r="D785" s="100"/>
      <c r="R785" s="8"/>
    </row>
    <row r="786" spans="4:18">
      <c r="D786" s="100"/>
      <c r="R786" s="8"/>
    </row>
    <row r="787" spans="4:18">
      <c r="D787" s="100"/>
      <c r="R787" s="8"/>
    </row>
    <row r="788" spans="4:18">
      <c r="D788" s="100"/>
      <c r="R788" s="8"/>
    </row>
    <row r="789" spans="4:18">
      <c r="D789" s="100"/>
      <c r="R789" s="8"/>
    </row>
    <row r="790" spans="4:18">
      <c r="D790" s="100"/>
      <c r="R790" s="8"/>
    </row>
    <row r="791" spans="4:18">
      <c r="D791" s="100"/>
      <c r="R791" s="8"/>
    </row>
    <row r="792" spans="4:18">
      <c r="D792" s="100"/>
      <c r="R792" s="8"/>
    </row>
    <row r="793" spans="4:18">
      <c r="D793" s="100"/>
      <c r="R793" s="8"/>
    </row>
    <row r="794" spans="4:18">
      <c r="D794" s="100"/>
      <c r="R794" s="8"/>
    </row>
    <row r="795" spans="4:18">
      <c r="D795" s="100"/>
      <c r="R795" s="8"/>
    </row>
    <row r="796" spans="4:18">
      <c r="D796" s="100"/>
      <c r="R796" s="8"/>
    </row>
    <row r="797" spans="4:18">
      <c r="D797" s="100"/>
      <c r="R797" s="8"/>
    </row>
    <row r="798" spans="4:18">
      <c r="D798" s="100"/>
      <c r="R798" s="8"/>
    </row>
    <row r="799" spans="4:18">
      <c r="D799" s="100"/>
      <c r="R799" s="8"/>
    </row>
    <row r="800" spans="4:18">
      <c r="D800" s="100"/>
      <c r="R800" s="8"/>
    </row>
    <row r="801" spans="4:18">
      <c r="D801" s="100"/>
      <c r="R801" s="8"/>
    </row>
    <row r="802" spans="4:18">
      <c r="D802" s="100"/>
      <c r="R802" s="8"/>
    </row>
    <row r="803" spans="4:18">
      <c r="D803" s="100"/>
      <c r="R803" s="8"/>
    </row>
    <row r="804" spans="4:18">
      <c r="D804" s="100"/>
      <c r="R804" s="8"/>
    </row>
    <row r="805" spans="4:18">
      <c r="D805" s="100"/>
      <c r="R805" s="8"/>
    </row>
    <row r="806" spans="4:18">
      <c r="D806" s="100"/>
      <c r="R806" s="8"/>
    </row>
    <row r="807" spans="4:18">
      <c r="D807" s="100"/>
      <c r="R807" s="8"/>
    </row>
    <row r="808" spans="4:18">
      <c r="D808" s="100"/>
      <c r="R808" s="8"/>
    </row>
    <row r="809" spans="4:18">
      <c r="D809" s="100"/>
      <c r="R809" s="8"/>
    </row>
    <row r="810" spans="4:18">
      <c r="D810" s="100"/>
      <c r="R810" s="8"/>
    </row>
    <row r="811" spans="4:18">
      <c r="D811" s="100"/>
      <c r="R811" s="8"/>
    </row>
    <row r="812" spans="4:18">
      <c r="D812" s="100"/>
      <c r="R812" s="8"/>
    </row>
    <row r="813" spans="4:18">
      <c r="D813" s="100"/>
      <c r="R813" s="8"/>
    </row>
    <row r="814" spans="4:18">
      <c r="D814" s="100"/>
      <c r="R814" s="8"/>
    </row>
    <row r="815" spans="4:18">
      <c r="D815" s="100"/>
      <c r="R815" s="8"/>
    </row>
    <row r="816" spans="4:18">
      <c r="D816" s="100"/>
      <c r="R816" s="8"/>
    </row>
    <row r="817" spans="4:18">
      <c r="D817" s="100"/>
      <c r="R817" s="8"/>
    </row>
    <row r="818" spans="4:18">
      <c r="D818" s="100"/>
      <c r="R818" s="8"/>
    </row>
    <row r="819" spans="4:18">
      <c r="D819" s="100"/>
      <c r="R819" s="8"/>
    </row>
    <row r="820" spans="4:18">
      <c r="D820" s="100"/>
      <c r="R820" s="8"/>
    </row>
    <row r="821" spans="4:18">
      <c r="D821" s="100"/>
      <c r="R821" s="8"/>
    </row>
    <row r="822" spans="4:18">
      <c r="D822" s="100"/>
      <c r="R822" s="8"/>
    </row>
    <row r="823" spans="4:18">
      <c r="D823" s="100"/>
      <c r="R823" s="8"/>
    </row>
    <row r="824" spans="4:18">
      <c r="D824" s="100"/>
      <c r="R824" s="8"/>
    </row>
    <row r="825" spans="4:18">
      <c r="D825" s="100"/>
      <c r="R825" s="8"/>
    </row>
    <row r="826" spans="4:18">
      <c r="D826" s="100"/>
      <c r="R826" s="8"/>
    </row>
    <row r="827" spans="4:18">
      <c r="D827" s="100"/>
      <c r="R827" s="8"/>
    </row>
    <row r="828" spans="4:18">
      <c r="D828" s="100"/>
      <c r="R828" s="8"/>
    </row>
    <row r="829" spans="4:18">
      <c r="D829" s="100"/>
      <c r="R829" s="8"/>
    </row>
    <row r="830" spans="4:18">
      <c r="D830" s="100"/>
      <c r="R830" s="8"/>
    </row>
    <row r="831" spans="4:18">
      <c r="D831" s="100"/>
      <c r="R831" s="8"/>
    </row>
    <row r="832" spans="4:18">
      <c r="D832" s="100"/>
      <c r="R832" s="8"/>
    </row>
    <row r="833" spans="4:18">
      <c r="D833" s="100"/>
      <c r="R833" s="8"/>
    </row>
    <row r="834" spans="4:18">
      <c r="D834" s="100"/>
      <c r="R834" s="8"/>
    </row>
    <row r="835" spans="4:18">
      <c r="D835" s="100"/>
      <c r="R835" s="8"/>
    </row>
    <row r="836" spans="4:18">
      <c r="D836" s="100"/>
      <c r="R836" s="8"/>
    </row>
    <row r="837" spans="4:18">
      <c r="D837" s="100"/>
      <c r="R837" s="8"/>
    </row>
    <row r="838" spans="4:18">
      <c r="D838" s="100"/>
      <c r="R838" s="8"/>
    </row>
    <row r="839" spans="4:18">
      <c r="D839" s="100"/>
      <c r="R839" s="8"/>
    </row>
    <row r="840" spans="4:18">
      <c r="D840" s="100"/>
      <c r="R840" s="8"/>
    </row>
    <row r="841" spans="4:18">
      <c r="D841" s="100"/>
      <c r="R841" s="8"/>
    </row>
    <row r="842" spans="4:18">
      <c r="D842" s="100"/>
      <c r="R842" s="8"/>
    </row>
    <row r="843" spans="4:18">
      <c r="D843" s="100"/>
      <c r="R843" s="8"/>
    </row>
    <row r="844" spans="4:18">
      <c r="D844" s="100"/>
      <c r="R844" s="8"/>
    </row>
    <row r="845" spans="4:18">
      <c r="D845" s="100"/>
      <c r="R845" s="8"/>
    </row>
    <row r="846" spans="4:18">
      <c r="D846" s="100"/>
      <c r="R846" s="8"/>
    </row>
    <row r="847" spans="4:18">
      <c r="D847" s="100"/>
      <c r="R847" s="8"/>
    </row>
    <row r="848" spans="4:18">
      <c r="D848" s="100"/>
      <c r="R848" s="8"/>
    </row>
    <row r="849" spans="4:18">
      <c r="D849" s="100"/>
      <c r="R849" s="8"/>
    </row>
    <row r="850" spans="4:18">
      <c r="D850" s="100"/>
      <c r="R850" s="8"/>
    </row>
    <row r="851" spans="4:18">
      <c r="D851" s="100"/>
      <c r="R851" s="8"/>
    </row>
    <row r="852" spans="4:18">
      <c r="D852" s="100"/>
      <c r="R852" s="8"/>
    </row>
    <row r="853" spans="4:18">
      <c r="D853" s="100"/>
      <c r="R853" s="8"/>
    </row>
    <row r="854" spans="4:18">
      <c r="D854" s="100"/>
      <c r="R854" s="8"/>
    </row>
    <row r="855" spans="4:18">
      <c r="D855" s="100"/>
      <c r="R855" s="8"/>
    </row>
    <row r="856" spans="4:18">
      <c r="D856" s="100"/>
      <c r="R856" s="8"/>
    </row>
    <row r="857" spans="4:18">
      <c r="D857" s="100"/>
      <c r="R857" s="8"/>
    </row>
    <row r="858" spans="4:18">
      <c r="D858" s="100"/>
      <c r="R858" s="8"/>
    </row>
    <row r="859" spans="4:18">
      <c r="D859" s="100"/>
      <c r="R859" s="8"/>
    </row>
    <row r="860" spans="4:18">
      <c r="D860" s="100"/>
      <c r="R860" s="8"/>
    </row>
    <row r="861" spans="4:18">
      <c r="D861" s="100"/>
      <c r="R861" s="8"/>
    </row>
    <row r="862" spans="4:18">
      <c r="D862" s="100"/>
      <c r="R862" s="8"/>
    </row>
    <row r="863" spans="4:18">
      <c r="D863" s="100"/>
      <c r="R863" s="8"/>
    </row>
    <row r="864" spans="4:18">
      <c r="D864" s="100"/>
      <c r="R864" s="8"/>
    </row>
    <row r="865" spans="4:18">
      <c r="D865" s="100"/>
      <c r="R865" s="8"/>
    </row>
    <row r="866" spans="4:18">
      <c r="D866" s="100"/>
      <c r="R866" s="8"/>
    </row>
    <row r="867" spans="4:18">
      <c r="D867" s="100"/>
      <c r="R867" s="8"/>
    </row>
    <row r="868" spans="4:18">
      <c r="D868" s="100"/>
      <c r="R868" s="8"/>
    </row>
    <row r="869" spans="4:18">
      <c r="D869" s="100"/>
      <c r="R869" s="8"/>
    </row>
    <row r="870" spans="4:18">
      <c r="D870" s="100"/>
      <c r="R870" s="8"/>
    </row>
    <row r="871" spans="4:18">
      <c r="D871" s="100"/>
      <c r="R871" s="8"/>
    </row>
    <row r="872" spans="4:18">
      <c r="D872" s="100"/>
      <c r="R872" s="8"/>
    </row>
    <row r="873" spans="4:18">
      <c r="D873" s="100"/>
      <c r="R873" s="8"/>
    </row>
    <row r="874" spans="4:18">
      <c r="D874" s="100"/>
      <c r="R874" s="8"/>
    </row>
    <row r="875" spans="4:18">
      <c r="D875" s="100"/>
      <c r="R875" s="8"/>
    </row>
    <row r="876" spans="4:18">
      <c r="D876" s="100"/>
      <c r="R876" s="8"/>
    </row>
    <row r="877" spans="4:18">
      <c r="D877" s="100"/>
      <c r="R877" s="8"/>
    </row>
    <row r="878" spans="4:18">
      <c r="D878" s="100"/>
      <c r="R878" s="8"/>
    </row>
    <row r="879" spans="4:18">
      <c r="D879" s="100"/>
      <c r="R879" s="8"/>
    </row>
    <row r="880" spans="4:18">
      <c r="D880" s="100"/>
      <c r="R880" s="8"/>
    </row>
    <row r="881" spans="4:18">
      <c r="D881" s="100"/>
      <c r="R881" s="8"/>
    </row>
    <row r="882" spans="4:18">
      <c r="D882" s="100"/>
      <c r="R882" s="8"/>
    </row>
    <row r="883" spans="4:18">
      <c r="D883" s="100"/>
      <c r="R883" s="8"/>
    </row>
    <row r="884" spans="4:18">
      <c r="D884" s="100"/>
      <c r="R884" s="8"/>
    </row>
    <row r="885" spans="4:18">
      <c r="D885" s="100"/>
      <c r="R885" s="8"/>
    </row>
    <row r="886" spans="4:18">
      <c r="D886" s="100"/>
      <c r="R886" s="8"/>
    </row>
    <row r="887" spans="4:18">
      <c r="D887" s="100"/>
      <c r="R887" s="8"/>
    </row>
    <row r="888" spans="4:18">
      <c r="D888" s="100"/>
      <c r="R888" s="8"/>
    </row>
    <row r="889" spans="4:18">
      <c r="D889" s="100"/>
      <c r="R889" s="8"/>
    </row>
    <row r="890" spans="4:18">
      <c r="D890" s="100"/>
      <c r="R890" s="8"/>
    </row>
    <row r="891" spans="4:18">
      <c r="D891" s="100"/>
      <c r="R891" s="8"/>
    </row>
    <row r="892" spans="4:18">
      <c r="D892" s="100"/>
      <c r="R892" s="8"/>
    </row>
    <row r="893" spans="4:18">
      <c r="D893" s="100"/>
      <c r="R893" s="8"/>
    </row>
    <row r="894" spans="4:18">
      <c r="D894" s="100"/>
      <c r="R894" s="8"/>
    </row>
    <row r="895" spans="4:18">
      <c r="D895" s="100"/>
      <c r="R895" s="8"/>
    </row>
    <row r="896" spans="4:18">
      <c r="D896" s="100"/>
      <c r="R896" s="8"/>
    </row>
    <row r="897" spans="4:18">
      <c r="D897" s="100"/>
      <c r="R897" s="8"/>
    </row>
    <row r="898" spans="4:18">
      <c r="D898" s="100"/>
      <c r="R898" s="8"/>
    </row>
    <row r="899" spans="4:18">
      <c r="D899" s="100"/>
      <c r="R899" s="8"/>
    </row>
    <row r="900" spans="4:18">
      <c r="D900" s="100"/>
      <c r="R900" s="8"/>
    </row>
    <row r="901" spans="4:18">
      <c r="D901" s="100"/>
      <c r="R901" s="8"/>
    </row>
    <row r="902" spans="4:18">
      <c r="D902" s="100"/>
      <c r="R902" s="8"/>
    </row>
    <row r="903" spans="4:18">
      <c r="D903" s="100"/>
      <c r="R903" s="8"/>
    </row>
    <row r="904" spans="4:18">
      <c r="D904" s="100"/>
      <c r="R904" s="8"/>
    </row>
    <row r="905" spans="4:18">
      <c r="D905" s="100"/>
      <c r="R905" s="8"/>
    </row>
    <row r="906" spans="4:18">
      <c r="D906" s="100"/>
      <c r="R906" s="8"/>
    </row>
    <row r="907" spans="4:18">
      <c r="D907" s="100"/>
      <c r="R907" s="8"/>
    </row>
    <row r="908" spans="4:18">
      <c r="D908" s="100"/>
      <c r="R908" s="8"/>
    </row>
    <row r="909" spans="4:18">
      <c r="D909" s="100"/>
      <c r="R909" s="8"/>
    </row>
    <row r="910" spans="4:18">
      <c r="D910" s="100"/>
      <c r="R910" s="8"/>
    </row>
    <row r="911" spans="4:18">
      <c r="D911" s="100"/>
      <c r="R911" s="8"/>
    </row>
    <row r="912" spans="4:18">
      <c r="D912" s="100"/>
      <c r="R912" s="8"/>
    </row>
    <row r="913" spans="4:18">
      <c r="D913" s="100"/>
      <c r="R913" s="8"/>
    </row>
    <row r="914" spans="4:18">
      <c r="D914" s="100"/>
      <c r="R914" s="8"/>
    </row>
    <row r="915" spans="4:18">
      <c r="D915" s="100"/>
      <c r="R915" s="8"/>
    </row>
    <row r="916" spans="4:18">
      <c r="D916" s="100"/>
      <c r="R916" s="8"/>
    </row>
    <row r="917" spans="4:18">
      <c r="D917" s="100"/>
      <c r="R917" s="8"/>
    </row>
    <row r="918" spans="4:18">
      <c r="D918" s="100"/>
      <c r="R918" s="8"/>
    </row>
    <row r="919" spans="4:18">
      <c r="D919" s="100"/>
      <c r="R919" s="8"/>
    </row>
    <row r="920" spans="4:18">
      <c r="D920" s="100"/>
      <c r="R920" s="8"/>
    </row>
    <row r="921" spans="4:18">
      <c r="D921" s="100"/>
      <c r="R921" s="8"/>
    </row>
    <row r="922" spans="4:18">
      <c r="D922" s="100"/>
      <c r="R922" s="8"/>
    </row>
    <row r="923" spans="4:18">
      <c r="D923" s="100"/>
      <c r="R923" s="8"/>
    </row>
    <row r="924" spans="4:18">
      <c r="D924" s="100"/>
      <c r="R924" s="8"/>
    </row>
    <row r="925" spans="4:18">
      <c r="D925" s="100"/>
      <c r="R925" s="8"/>
    </row>
    <row r="926" spans="4:18">
      <c r="D926" s="100"/>
      <c r="R926" s="8"/>
    </row>
    <row r="927" spans="4:18">
      <c r="D927" s="100"/>
      <c r="R927" s="8"/>
    </row>
    <row r="928" spans="4:18">
      <c r="D928" s="100"/>
      <c r="R928" s="8"/>
    </row>
    <row r="929" spans="4:18">
      <c r="D929" s="100"/>
      <c r="R929" s="8"/>
    </row>
    <row r="930" spans="4:18">
      <c r="D930" s="100"/>
      <c r="R930" s="8"/>
    </row>
    <row r="931" spans="4:18">
      <c r="D931" s="100"/>
      <c r="R931" s="8"/>
    </row>
    <row r="932" spans="4:18">
      <c r="D932" s="100"/>
      <c r="R932" s="8"/>
    </row>
    <row r="933" spans="4:18">
      <c r="D933" s="100"/>
      <c r="R933" s="8"/>
    </row>
    <row r="934" spans="4:18">
      <c r="D934" s="100"/>
      <c r="R934" s="8"/>
    </row>
    <row r="935" spans="4:18">
      <c r="D935" s="100"/>
      <c r="R935" s="8"/>
    </row>
    <row r="936" spans="4:18">
      <c r="D936" s="100"/>
      <c r="R936" s="8"/>
    </row>
    <row r="937" spans="4:18">
      <c r="D937" s="100"/>
      <c r="R937" s="8"/>
    </row>
    <row r="938" spans="4:18">
      <c r="D938" s="100"/>
      <c r="R938" s="8"/>
    </row>
    <row r="939" spans="4:18">
      <c r="D939" s="100"/>
      <c r="R939" s="8"/>
    </row>
    <row r="940" spans="4:18">
      <c r="D940" s="100"/>
      <c r="R940" s="8"/>
    </row>
    <row r="941" spans="4:18">
      <c r="D941" s="100"/>
      <c r="R941" s="8"/>
    </row>
    <row r="942" spans="4:18">
      <c r="D942" s="100"/>
      <c r="R942" s="8"/>
    </row>
    <row r="943" spans="4:18">
      <c r="D943" s="100"/>
      <c r="R943" s="8"/>
    </row>
    <row r="944" spans="4:18">
      <c r="D944" s="100"/>
      <c r="R944" s="8"/>
    </row>
    <row r="945" spans="4:18">
      <c r="D945" s="100"/>
      <c r="R945" s="8"/>
    </row>
    <row r="946" spans="4:18">
      <c r="D946" s="100"/>
      <c r="R946" s="8"/>
    </row>
    <row r="947" spans="4:18">
      <c r="D947" s="100"/>
      <c r="R947" s="8"/>
    </row>
    <row r="948" spans="4:18">
      <c r="D948" s="100"/>
      <c r="R948" s="8"/>
    </row>
    <row r="949" spans="4:18">
      <c r="D949" s="100"/>
      <c r="R949" s="8"/>
    </row>
    <row r="950" spans="4:18">
      <c r="D950" s="100"/>
      <c r="R950" s="8"/>
    </row>
    <row r="951" spans="4:18">
      <c r="D951" s="100"/>
      <c r="R951" s="8"/>
    </row>
    <row r="952" spans="4:18">
      <c r="D952" s="100"/>
      <c r="R952" s="8"/>
    </row>
    <row r="953" spans="4:18">
      <c r="D953" s="100"/>
      <c r="R953" s="8"/>
    </row>
    <row r="954" spans="4:18">
      <c r="D954" s="100"/>
      <c r="R954" s="8"/>
    </row>
    <row r="955" spans="4:18">
      <c r="D955" s="100"/>
      <c r="R955" s="8"/>
    </row>
    <row r="956" spans="4:18">
      <c r="D956" s="100"/>
      <c r="R956" s="8"/>
    </row>
    <row r="957" spans="4:18">
      <c r="D957" s="100"/>
      <c r="R957" s="8"/>
    </row>
    <row r="958" spans="4:18">
      <c r="D958" s="100"/>
      <c r="R958" s="8"/>
    </row>
    <row r="959" spans="4:18">
      <c r="D959" s="100"/>
      <c r="R959" s="8"/>
    </row>
    <row r="960" spans="4:18">
      <c r="D960" s="100"/>
      <c r="R960" s="8"/>
    </row>
    <row r="961" spans="4:18">
      <c r="D961" s="100"/>
      <c r="R961" s="8"/>
    </row>
    <row r="962" spans="4:18">
      <c r="D962" s="100"/>
      <c r="R962" s="8"/>
    </row>
    <row r="963" spans="4:18">
      <c r="D963" s="100"/>
      <c r="R963" s="8"/>
    </row>
    <row r="964" spans="4:18">
      <c r="D964" s="100"/>
      <c r="R964" s="8"/>
    </row>
    <row r="965" spans="4:18">
      <c r="D965" s="100"/>
      <c r="R965" s="8"/>
    </row>
    <row r="966" spans="4:18">
      <c r="D966" s="100"/>
      <c r="R966" s="8"/>
    </row>
    <row r="967" spans="4:18">
      <c r="D967" s="100"/>
      <c r="R967" s="8"/>
    </row>
    <row r="968" spans="4:18">
      <c r="D968" s="100"/>
      <c r="R968" s="8"/>
    </row>
    <row r="969" spans="4:18">
      <c r="D969" s="100"/>
      <c r="R969" s="8"/>
    </row>
    <row r="970" spans="4:18">
      <c r="D970" s="100"/>
      <c r="R970" s="8"/>
    </row>
    <row r="971" spans="4:18">
      <c r="D971" s="100"/>
      <c r="R971" s="8"/>
    </row>
    <row r="972" spans="4:18">
      <c r="D972" s="100"/>
      <c r="R972" s="8"/>
    </row>
    <row r="973" spans="4:18">
      <c r="D973" s="100"/>
      <c r="R973" s="8"/>
    </row>
    <row r="974" spans="4:18">
      <c r="D974" s="100"/>
      <c r="R974" s="8"/>
    </row>
    <row r="975" spans="4:18">
      <c r="D975" s="100"/>
      <c r="R975" s="8"/>
    </row>
    <row r="976" spans="4:18">
      <c r="D976" s="100"/>
      <c r="R976" s="8"/>
    </row>
    <row r="977" spans="4:18">
      <c r="D977" s="100"/>
      <c r="R977" s="8"/>
    </row>
    <row r="978" spans="4:18">
      <c r="D978" s="100"/>
      <c r="R978" s="8"/>
    </row>
    <row r="979" spans="4:18">
      <c r="D979" s="100"/>
      <c r="R979" s="8"/>
    </row>
    <row r="980" spans="4:18">
      <c r="D980" s="100"/>
      <c r="R980" s="8"/>
    </row>
    <row r="981" spans="4:18">
      <c r="D981" s="100"/>
      <c r="R981" s="8"/>
    </row>
    <row r="982" spans="4:18">
      <c r="D982" s="100"/>
      <c r="R982" s="8"/>
    </row>
    <row r="983" spans="4:18">
      <c r="D983" s="100"/>
      <c r="R983" s="8"/>
    </row>
    <row r="984" spans="4:18">
      <c r="D984" s="100"/>
      <c r="R984" s="8"/>
    </row>
    <row r="985" spans="4:18">
      <c r="D985" s="100"/>
      <c r="R985" s="8"/>
    </row>
    <row r="986" spans="4:18">
      <c r="D986" s="100"/>
      <c r="R986" s="8"/>
    </row>
    <row r="987" spans="4:18">
      <c r="D987" s="100"/>
      <c r="R987" s="8"/>
    </row>
    <row r="988" spans="4:18">
      <c r="D988" s="100"/>
      <c r="R988" s="8"/>
    </row>
    <row r="989" spans="4:18">
      <c r="D989" s="100"/>
      <c r="R989" s="8"/>
    </row>
    <row r="990" spans="4:18">
      <c r="D990" s="100"/>
      <c r="R990" s="8"/>
    </row>
    <row r="991" spans="4:18">
      <c r="D991" s="100"/>
      <c r="R991" s="8"/>
    </row>
    <row r="992" spans="4:18">
      <c r="D992" s="100"/>
      <c r="R992" s="8"/>
    </row>
    <row r="993" spans="4:18">
      <c r="D993" s="100"/>
      <c r="R993" s="8"/>
    </row>
    <row r="994" spans="4:18">
      <c r="D994" s="100"/>
      <c r="R994" s="8"/>
    </row>
    <row r="995" spans="4:18">
      <c r="D995" s="100"/>
      <c r="R995" s="8"/>
    </row>
  </sheetData>
  <mergeCells count="8">
    <mergeCell ref="E35:E46"/>
    <mergeCell ref="E47:E64"/>
    <mergeCell ref="E65:E82"/>
    <mergeCell ref="F1:Q1"/>
    <mergeCell ref="E3:E17"/>
    <mergeCell ref="E18:E22"/>
    <mergeCell ref="E23:E31"/>
    <mergeCell ref="E32:E3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W88"/>
  <sheetViews>
    <sheetView workbookViewId="0">
      <pane xSplit="3" topLeftCell="D1" activePane="topRight" state="frozen"/>
      <selection pane="topRight" activeCell="E2" sqref="E2"/>
    </sheetView>
  </sheetViews>
  <sheetFormatPr baseColWidth="10" defaultColWidth="12.6640625" defaultRowHeight="15.75" customHeight="1"/>
  <cols>
    <col min="2" max="2" width="5.1640625" customWidth="1"/>
    <col min="3" max="3" width="34" customWidth="1"/>
  </cols>
  <sheetData>
    <row r="1" spans="1:16">
      <c r="A1" s="8" t="s">
        <v>4</v>
      </c>
      <c r="B1" s="8" t="s">
        <v>5</v>
      </c>
      <c r="C1" s="8" t="s">
        <v>6</v>
      </c>
      <c r="D1" s="8" t="s">
        <v>794</v>
      </c>
      <c r="E1" s="8" t="s">
        <v>795</v>
      </c>
      <c r="F1" s="8" t="s">
        <v>796</v>
      </c>
      <c r="G1" s="8" t="s">
        <v>797</v>
      </c>
      <c r="H1" s="8" t="s">
        <v>798</v>
      </c>
      <c r="I1" s="8" t="s">
        <v>799</v>
      </c>
      <c r="J1" s="8" t="s">
        <v>800</v>
      </c>
      <c r="K1" s="8" t="s">
        <v>801</v>
      </c>
      <c r="L1" s="8" t="s">
        <v>802</v>
      </c>
      <c r="M1" s="8" t="s">
        <v>803</v>
      </c>
      <c r="N1" s="8" t="s">
        <v>804</v>
      </c>
      <c r="O1" s="8" t="s">
        <v>805</v>
      </c>
      <c r="P1" s="8"/>
    </row>
    <row r="2" spans="1:16">
      <c r="A2" s="101"/>
      <c r="B2" s="8">
        <v>1</v>
      </c>
      <c r="C2" s="10" t="s">
        <v>304</v>
      </c>
      <c r="D2" s="10">
        <v>488</v>
      </c>
      <c r="E2" s="49"/>
      <c r="F2" s="8"/>
      <c r="G2" s="49"/>
      <c r="H2" s="49"/>
      <c r="I2" s="49"/>
      <c r="J2" s="8"/>
      <c r="K2" s="8"/>
      <c r="L2" s="8"/>
      <c r="M2" s="8"/>
      <c r="N2" s="8"/>
      <c r="O2" s="8"/>
      <c r="P2" s="8"/>
    </row>
    <row r="3" spans="1:16">
      <c r="A3" s="154" t="s">
        <v>807</v>
      </c>
      <c r="B3" s="8">
        <v>2</v>
      </c>
      <c r="C3" s="10" t="s">
        <v>312</v>
      </c>
      <c r="D3" s="10">
        <v>207</v>
      </c>
      <c r="E3" s="49"/>
      <c r="F3" s="8"/>
      <c r="G3" s="49"/>
      <c r="H3" s="49"/>
      <c r="I3" s="49"/>
      <c r="J3" s="8"/>
      <c r="K3" s="8"/>
      <c r="L3" s="8"/>
      <c r="M3" s="8"/>
      <c r="N3" s="8"/>
      <c r="O3" s="8"/>
      <c r="P3" s="8"/>
    </row>
    <row r="4" spans="1:16">
      <c r="A4" s="155"/>
      <c r="B4" s="8">
        <v>3</v>
      </c>
      <c r="C4" s="10" t="s">
        <v>317</v>
      </c>
      <c r="D4" s="10">
        <v>191</v>
      </c>
      <c r="E4" s="49"/>
      <c r="F4" s="8"/>
      <c r="G4" s="49"/>
      <c r="H4" s="49"/>
      <c r="I4" s="49"/>
      <c r="J4" s="8"/>
      <c r="K4" s="8"/>
      <c r="L4" s="8"/>
      <c r="M4" s="8"/>
      <c r="N4" s="8"/>
      <c r="O4" s="8"/>
      <c r="P4" s="8"/>
    </row>
    <row r="5" spans="1:16">
      <c r="A5" s="155"/>
      <c r="B5" s="8">
        <v>4</v>
      </c>
      <c r="C5" s="10" t="s">
        <v>320</v>
      </c>
      <c r="D5" s="10">
        <v>106</v>
      </c>
      <c r="E5" s="49"/>
      <c r="F5" s="8"/>
      <c r="G5" s="49"/>
      <c r="H5" s="49"/>
      <c r="I5" s="49"/>
      <c r="J5" s="8"/>
      <c r="K5" s="8"/>
      <c r="L5" s="8"/>
      <c r="M5" s="8"/>
      <c r="N5" s="8"/>
      <c r="O5" s="8"/>
      <c r="P5" s="8"/>
    </row>
    <row r="6" spans="1:16">
      <c r="A6" s="155"/>
      <c r="B6" s="8">
        <v>5</v>
      </c>
      <c r="C6" s="10" t="s">
        <v>323</v>
      </c>
      <c r="D6" s="10">
        <v>108</v>
      </c>
      <c r="E6" s="8"/>
      <c r="F6" s="8"/>
      <c r="G6" s="8"/>
      <c r="H6" s="8"/>
      <c r="I6" s="49"/>
      <c r="J6" s="8"/>
      <c r="K6" s="8"/>
      <c r="L6" s="8"/>
      <c r="M6" s="8"/>
      <c r="N6" s="8"/>
      <c r="O6" s="8"/>
      <c r="P6" s="8"/>
    </row>
    <row r="7" spans="1:16">
      <c r="A7" s="155"/>
      <c r="B7" s="8">
        <v>6</v>
      </c>
      <c r="C7" s="10" t="s">
        <v>327</v>
      </c>
      <c r="D7" s="10">
        <v>133</v>
      </c>
      <c r="E7" s="49"/>
      <c r="F7" s="8"/>
      <c r="G7" s="49"/>
      <c r="H7" s="49"/>
      <c r="I7" s="49"/>
      <c r="J7" s="8"/>
      <c r="K7" s="8"/>
      <c r="L7" s="8"/>
      <c r="M7" s="8"/>
      <c r="N7" s="8"/>
      <c r="O7" s="8"/>
      <c r="P7" s="8"/>
    </row>
    <row r="8" spans="1:16">
      <c r="A8" s="155"/>
      <c r="B8" s="8">
        <v>7</v>
      </c>
      <c r="C8" s="10" t="s">
        <v>334</v>
      </c>
      <c r="D8" s="10">
        <v>43</v>
      </c>
      <c r="E8" s="49"/>
      <c r="F8" s="8"/>
      <c r="G8" s="49"/>
      <c r="H8" s="49"/>
      <c r="I8" s="49"/>
      <c r="J8" s="8"/>
      <c r="K8" s="8"/>
      <c r="L8" s="8"/>
      <c r="M8" s="8"/>
      <c r="N8" s="8"/>
      <c r="O8" s="8"/>
      <c r="P8" s="8"/>
    </row>
    <row r="9" spans="1:16">
      <c r="A9" s="155"/>
      <c r="B9" s="8">
        <v>8</v>
      </c>
      <c r="C9" s="10" t="s">
        <v>337</v>
      </c>
      <c r="D9" s="10">
        <v>38</v>
      </c>
      <c r="E9" s="49"/>
      <c r="F9" s="49"/>
      <c r="G9" s="49"/>
      <c r="H9" s="49"/>
      <c r="I9" s="49"/>
      <c r="J9" s="8"/>
      <c r="K9" s="8"/>
      <c r="L9" s="8"/>
      <c r="M9" s="8"/>
      <c r="N9" s="8"/>
      <c r="O9" s="8"/>
      <c r="P9" s="8"/>
    </row>
    <row r="10" spans="1:16">
      <c r="A10" s="155"/>
      <c r="B10" s="8">
        <v>9</v>
      </c>
      <c r="C10" s="10" t="s">
        <v>340</v>
      </c>
      <c r="D10" s="10">
        <v>109</v>
      </c>
      <c r="E10" s="49"/>
      <c r="F10" s="49"/>
      <c r="G10" s="49"/>
      <c r="H10" s="49"/>
      <c r="I10" s="49"/>
      <c r="J10" s="8"/>
      <c r="K10" s="8"/>
      <c r="L10" s="8"/>
      <c r="M10" s="8"/>
      <c r="N10" s="8"/>
      <c r="O10" s="8"/>
      <c r="P10" s="8"/>
    </row>
    <row r="11" spans="1:16">
      <c r="A11" s="155"/>
      <c r="B11" s="8">
        <v>10</v>
      </c>
      <c r="C11" s="10" t="s">
        <v>344</v>
      </c>
      <c r="D11" s="105" t="s">
        <v>811</v>
      </c>
      <c r="E11" s="49"/>
      <c r="F11" s="49"/>
      <c r="G11" s="49"/>
      <c r="H11" s="49"/>
      <c r="I11" s="49"/>
      <c r="J11" s="8"/>
      <c r="K11" s="8"/>
      <c r="L11" s="8"/>
      <c r="M11" s="8"/>
      <c r="N11" s="8"/>
      <c r="O11" s="8"/>
      <c r="P11" s="8"/>
    </row>
    <row r="12" spans="1:16">
      <c r="A12" s="155"/>
      <c r="B12" s="8">
        <v>11</v>
      </c>
      <c r="C12" s="10" t="s">
        <v>349</v>
      </c>
      <c r="D12" s="105" t="s">
        <v>811</v>
      </c>
      <c r="E12" s="49"/>
      <c r="F12" s="49"/>
      <c r="G12" s="49"/>
      <c r="H12" s="49"/>
      <c r="I12" s="49"/>
      <c r="J12" s="8"/>
      <c r="K12" s="8"/>
      <c r="L12" s="8"/>
      <c r="M12" s="8"/>
      <c r="N12" s="8"/>
      <c r="O12" s="8"/>
      <c r="P12" s="8"/>
    </row>
    <row r="13" spans="1:16">
      <c r="A13" s="155"/>
      <c r="B13" s="8">
        <v>12</v>
      </c>
      <c r="C13" s="10" t="s">
        <v>355</v>
      </c>
      <c r="D13" s="105" t="s">
        <v>811</v>
      </c>
      <c r="E13" s="8"/>
      <c r="F13" s="8"/>
      <c r="G13" s="49"/>
      <c r="H13" s="49"/>
      <c r="I13" s="49"/>
      <c r="J13" s="8"/>
      <c r="K13" s="8"/>
      <c r="L13" s="8"/>
      <c r="M13" s="8"/>
      <c r="N13" s="8"/>
      <c r="O13" s="8"/>
      <c r="P13" s="8"/>
    </row>
    <row r="14" spans="1:16">
      <c r="A14" s="155"/>
      <c r="B14" s="8">
        <v>13</v>
      </c>
      <c r="C14" s="10" t="s">
        <v>359</v>
      </c>
      <c r="D14" s="105" t="s">
        <v>811</v>
      </c>
      <c r="E14" s="8"/>
      <c r="F14" s="8"/>
      <c r="G14" s="49"/>
      <c r="H14" s="49"/>
      <c r="I14" s="49"/>
      <c r="J14" s="8"/>
      <c r="K14" s="8"/>
      <c r="L14" s="8"/>
      <c r="M14" s="8"/>
      <c r="N14" s="8"/>
      <c r="O14" s="8"/>
      <c r="P14" s="8"/>
    </row>
    <row r="15" spans="1:16">
      <c r="A15" s="155"/>
      <c r="B15" s="8">
        <v>14</v>
      </c>
      <c r="C15" s="10" t="s">
        <v>362</v>
      </c>
      <c r="D15" s="105" t="s">
        <v>811</v>
      </c>
      <c r="E15" s="8"/>
      <c r="F15" s="8"/>
      <c r="G15" s="49"/>
      <c r="H15" s="49"/>
      <c r="I15" s="49"/>
      <c r="J15" s="8"/>
      <c r="K15" s="8"/>
      <c r="L15" s="8"/>
      <c r="M15" s="8"/>
      <c r="N15" s="8"/>
      <c r="O15" s="8"/>
      <c r="P15" s="8"/>
    </row>
    <row r="16" spans="1:16">
      <c r="A16" s="155"/>
      <c r="B16" s="8">
        <v>15</v>
      </c>
      <c r="C16" s="10" t="s">
        <v>366</v>
      </c>
      <c r="D16" s="105" t="s">
        <v>811</v>
      </c>
      <c r="E16" s="8"/>
      <c r="F16" s="8"/>
      <c r="G16" s="49"/>
      <c r="H16" s="49"/>
      <c r="I16" s="49"/>
      <c r="J16" s="8"/>
      <c r="K16" s="8"/>
      <c r="L16" s="8"/>
      <c r="M16" s="8"/>
      <c r="N16" s="8"/>
      <c r="O16" s="8"/>
      <c r="P16" s="8"/>
    </row>
    <row r="17" spans="1:23">
      <c r="A17" s="107" t="s">
        <v>812</v>
      </c>
      <c r="B17" s="8"/>
      <c r="C17" s="10"/>
      <c r="D17" s="107">
        <f t="shared" ref="D17:O17" si="0">AVERAGE(D3:D16)/20</f>
        <v>5.84375</v>
      </c>
      <c r="E17" s="107" t="e">
        <f t="shared" si="0"/>
        <v>#DIV/0!</v>
      </c>
      <c r="F17" s="107" t="e">
        <f t="shared" si="0"/>
        <v>#DIV/0!</v>
      </c>
      <c r="G17" s="107" t="e">
        <f t="shared" si="0"/>
        <v>#DIV/0!</v>
      </c>
      <c r="H17" s="107" t="e">
        <f t="shared" si="0"/>
        <v>#DIV/0!</v>
      </c>
      <c r="I17" s="107" t="e">
        <f t="shared" si="0"/>
        <v>#DIV/0!</v>
      </c>
      <c r="J17" s="107" t="e">
        <f t="shared" si="0"/>
        <v>#DIV/0!</v>
      </c>
      <c r="K17" s="107" t="e">
        <f t="shared" si="0"/>
        <v>#DIV/0!</v>
      </c>
      <c r="L17" s="107" t="e">
        <f t="shared" si="0"/>
        <v>#DIV/0!</v>
      </c>
      <c r="M17" s="107" t="e">
        <f t="shared" si="0"/>
        <v>#DIV/0!</v>
      </c>
      <c r="N17" s="107" t="e">
        <f t="shared" si="0"/>
        <v>#DIV/0!</v>
      </c>
      <c r="O17" s="107" t="e">
        <f t="shared" si="0"/>
        <v>#DIV/0!</v>
      </c>
      <c r="P17" s="107"/>
      <c r="Q17" s="108"/>
      <c r="R17" s="108"/>
      <c r="S17" s="108"/>
      <c r="T17" s="108"/>
      <c r="U17" s="108"/>
      <c r="V17" s="108"/>
      <c r="W17" s="108"/>
    </row>
    <row r="18" spans="1:23">
      <c r="A18" s="154" t="s">
        <v>813</v>
      </c>
      <c r="B18" s="8">
        <v>1</v>
      </c>
      <c r="C18" s="10" t="s">
        <v>326</v>
      </c>
      <c r="D18" s="10">
        <v>129</v>
      </c>
      <c r="E18" s="49"/>
      <c r="F18" s="49"/>
      <c r="G18" s="49"/>
      <c r="H18" s="49"/>
      <c r="I18" s="49"/>
      <c r="J18" s="8"/>
      <c r="K18" s="8"/>
      <c r="L18" s="8"/>
      <c r="M18" s="8"/>
      <c r="N18" s="8"/>
      <c r="O18" s="8"/>
      <c r="P18" s="8"/>
    </row>
    <row r="19" spans="1:23">
      <c r="A19" s="155"/>
      <c r="B19" s="8">
        <v>2</v>
      </c>
      <c r="C19" s="10" t="s">
        <v>351</v>
      </c>
      <c r="D19" s="10">
        <v>266</v>
      </c>
      <c r="E19" s="49"/>
      <c r="F19" s="49"/>
      <c r="G19" s="49"/>
      <c r="H19" s="49"/>
      <c r="I19" s="49"/>
      <c r="J19" s="8"/>
      <c r="K19" s="8"/>
      <c r="L19" s="8"/>
      <c r="M19" s="8"/>
      <c r="N19" s="8"/>
      <c r="O19" s="8"/>
      <c r="P19" s="8"/>
    </row>
    <row r="20" spans="1:23">
      <c r="A20" s="155"/>
      <c r="B20" s="8">
        <v>3</v>
      </c>
      <c r="C20" s="10" t="s">
        <v>365</v>
      </c>
      <c r="D20" s="10">
        <v>168</v>
      </c>
      <c r="E20" s="49"/>
      <c r="F20" s="49"/>
      <c r="G20" s="49"/>
      <c r="H20" s="49"/>
      <c r="I20" s="49"/>
      <c r="J20" s="8"/>
      <c r="K20" s="8"/>
      <c r="L20" s="8"/>
      <c r="M20" s="8"/>
      <c r="N20" s="8"/>
      <c r="O20" s="8"/>
      <c r="P20" s="8"/>
    </row>
    <row r="21" spans="1:23">
      <c r="A21" s="155"/>
      <c r="B21" s="8">
        <v>4</v>
      </c>
      <c r="C21" s="10" t="s">
        <v>371</v>
      </c>
      <c r="D21" s="105" t="s">
        <v>811</v>
      </c>
      <c r="E21" s="49"/>
      <c r="F21" s="49"/>
      <c r="G21" s="49"/>
      <c r="H21" s="49"/>
      <c r="I21" s="49"/>
      <c r="J21" s="8"/>
      <c r="K21" s="8"/>
      <c r="L21" s="8"/>
      <c r="M21" s="8"/>
      <c r="N21" s="8"/>
      <c r="O21" s="8"/>
      <c r="P21" s="8"/>
    </row>
    <row r="22" spans="1:23">
      <c r="A22" s="8"/>
      <c r="B22" s="8">
        <v>5</v>
      </c>
      <c r="C22" s="10" t="s">
        <v>374</v>
      </c>
      <c r="D22" s="105" t="s">
        <v>811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23">
      <c r="A23" s="107" t="s">
        <v>812</v>
      </c>
      <c r="B23" s="107"/>
      <c r="C23" s="107"/>
      <c r="D23" s="107">
        <f t="shared" ref="D23:O23" si="1">AVERAGE(D18:D22)/20</f>
        <v>9.3833333333333329</v>
      </c>
      <c r="E23" s="107" t="e">
        <f t="shared" si="1"/>
        <v>#DIV/0!</v>
      </c>
      <c r="F23" s="107" t="e">
        <f t="shared" si="1"/>
        <v>#DIV/0!</v>
      </c>
      <c r="G23" s="107" t="e">
        <f t="shared" si="1"/>
        <v>#DIV/0!</v>
      </c>
      <c r="H23" s="107" t="e">
        <f t="shared" si="1"/>
        <v>#DIV/0!</v>
      </c>
      <c r="I23" s="107" t="e">
        <f t="shared" si="1"/>
        <v>#DIV/0!</v>
      </c>
      <c r="J23" s="107" t="e">
        <f t="shared" si="1"/>
        <v>#DIV/0!</v>
      </c>
      <c r="K23" s="107" t="e">
        <f t="shared" si="1"/>
        <v>#DIV/0!</v>
      </c>
      <c r="L23" s="107" t="e">
        <f t="shared" si="1"/>
        <v>#DIV/0!</v>
      </c>
      <c r="M23" s="107" t="e">
        <f t="shared" si="1"/>
        <v>#DIV/0!</v>
      </c>
      <c r="N23" s="107" t="e">
        <f t="shared" si="1"/>
        <v>#DIV/0!</v>
      </c>
      <c r="O23" s="107" t="e">
        <f t="shared" si="1"/>
        <v>#DIV/0!</v>
      </c>
      <c r="P23" s="107"/>
      <c r="Q23" s="108"/>
      <c r="R23" s="108"/>
      <c r="S23" s="108"/>
      <c r="T23" s="108"/>
      <c r="U23" s="108"/>
      <c r="V23" s="108"/>
      <c r="W23" s="108"/>
    </row>
    <row r="24" spans="1:23">
      <c r="A24" s="154" t="s">
        <v>814</v>
      </c>
      <c r="B24" s="8">
        <v>1</v>
      </c>
      <c r="C24" s="10" t="s">
        <v>375</v>
      </c>
      <c r="D24" s="10">
        <v>272</v>
      </c>
      <c r="E24" s="8"/>
      <c r="F24" s="8"/>
      <c r="G24" s="8"/>
      <c r="H24" s="8"/>
      <c r="I24" s="49"/>
      <c r="J24" s="8"/>
      <c r="K24" s="8"/>
      <c r="L24" s="8"/>
      <c r="M24" s="8"/>
      <c r="N24" s="8"/>
      <c r="O24" s="8"/>
      <c r="P24" s="8"/>
    </row>
    <row r="25" spans="1:23">
      <c r="A25" s="155"/>
      <c r="B25" s="8">
        <v>2</v>
      </c>
      <c r="C25" s="10" t="s">
        <v>379</v>
      </c>
      <c r="D25" s="10">
        <v>100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23">
      <c r="A26" s="155"/>
      <c r="B26" s="8">
        <v>3</v>
      </c>
      <c r="C26" s="10" t="s">
        <v>382</v>
      </c>
      <c r="D26" s="10">
        <v>66</v>
      </c>
      <c r="E26" s="8"/>
      <c r="F26" s="8"/>
      <c r="G26" s="49"/>
      <c r="H26" s="49"/>
      <c r="I26" s="49"/>
      <c r="J26" s="8"/>
      <c r="K26" s="8"/>
      <c r="L26" s="8"/>
      <c r="M26" s="8"/>
      <c r="N26" s="8"/>
      <c r="O26" s="8"/>
      <c r="P26" s="8"/>
    </row>
    <row r="27" spans="1:23">
      <c r="A27" s="155"/>
      <c r="B27" s="8">
        <v>4</v>
      </c>
      <c r="C27" s="10" t="s">
        <v>385</v>
      </c>
      <c r="D27" s="10">
        <v>100</v>
      </c>
      <c r="E27" s="8"/>
      <c r="F27" s="8"/>
      <c r="G27" s="49"/>
      <c r="H27" s="49"/>
      <c r="I27" s="49"/>
      <c r="J27" s="8"/>
      <c r="K27" s="8"/>
      <c r="L27" s="8"/>
      <c r="M27" s="8"/>
      <c r="N27" s="8"/>
      <c r="O27" s="8"/>
      <c r="P27" s="8"/>
    </row>
    <row r="28" spans="1:23">
      <c r="A28" s="155"/>
      <c r="B28" s="8">
        <v>5</v>
      </c>
      <c r="C28" s="10" t="s">
        <v>388</v>
      </c>
      <c r="D28" s="10">
        <v>98</v>
      </c>
      <c r="E28" s="8"/>
      <c r="F28" s="8"/>
      <c r="G28" s="49"/>
      <c r="H28" s="49"/>
      <c r="I28" s="49"/>
      <c r="J28" s="8"/>
      <c r="K28" s="8"/>
      <c r="L28" s="8"/>
      <c r="M28" s="8"/>
      <c r="N28" s="8"/>
      <c r="O28" s="8"/>
      <c r="P28" s="8"/>
    </row>
    <row r="29" spans="1:23">
      <c r="A29" s="155"/>
      <c r="B29" s="8">
        <v>6</v>
      </c>
      <c r="C29" s="10" t="s">
        <v>391</v>
      </c>
      <c r="D29" s="10">
        <v>293</v>
      </c>
      <c r="E29" s="8"/>
      <c r="F29" s="8"/>
      <c r="G29" s="49"/>
      <c r="H29" s="49"/>
      <c r="I29" s="49"/>
      <c r="J29" s="8"/>
      <c r="K29" s="8"/>
      <c r="L29" s="8"/>
      <c r="M29" s="8"/>
      <c r="N29" s="8"/>
      <c r="O29" s="8"/>
      <c r="P29" s="8"/>
    </row>
    <row r="30" spans="1:23">
      <c r="A30" s="155"/>
      <c r="B30" s="8">
        <v>7</v>
      </c>
      <c r="C30" s="10" t="s">
        <v>394</v>
      </c>
      <c r="D30" s="10">
        <v>61</v>
      </c>
      <c r="E30" s="8"/>
      <c r="F30" s="8"/>
      <c r="G30" s="49"/>
      <c r="H30" s="49"/>
      <c r="I30" s="49"/>
      <c r="J30" s="8"/>
      <c r="K30" s="8"/>
      <c r="L30" s="8"/>
      <c r="M30" s="8"/>
      <c r="N30" s="8"/>
      <c r="O30" s="8"/>
      <c r="P30" s="8"/>
    </row>
    <row r="31" spans="1:23">
      <c r="A31" s="155"/>
      <c r="B31" s="8">
        <v>8</v>
      </c>
      <c r="C31" s="65" t="s">
        <v>397</v>
      </c>
      <c r="D31" s="10">
        <v>143</v>
      </c>
      <c r="E31" s="8"/>
      <c r="F31" s="8"/>
      <c r="G31" s="49"/>
      <c r="H31" s="49"/>
      <c r="I31" s="49"/>
      <c r="J31" s="8"/>
      <c r="K31" s="8"/>
      <c r="L31" s="8"/>
      <c r="M31" s="8"/>
      <c r="N31" s="8"/>
      <c r="O31" s="8"/>
      <c r="P31" s="8"/>
    </row>
    <row r="32" spans="1:23">
      <c r="A32" s="155"/>
      <c r="B32" s="8">
        <v>9</v>
      </c>
      <c r="C32" s="65" t="s">
        <v>400</v>
      </c>
      <c r="D32" s="10">
        <v>60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23">
      <c r="A33" s="107" t="s">
        <v>812</v>
      </c>
      <c r="B33" s="107"/>
      <c r="C33" s="107"/>
      <c r="D33" s="107">
        <f t="shared" ref="D33:O33" si="2">AVERAGE(D24:D32)/20</f>
        <v>6.6277777777777773</v>
      </c>
      <c r="E33" s="107" t="e">
        <f t="shared" si="2"/>
        <v>#DIV/0!</v>
      </c>
      <c r="F33" s="107" t="e">
        <f t="shared" si="2"/>
        <v>#DIV/0!</v>
      </c>
      <c r="G33" s="107" t="e">
        <f t="shared" si="2"/>
        <v>#DIV/0!</v>
      </c>
      <c r="H33" s="107" t="e">
        <f t="shared" si="2"/>
        <v>#DIV/0!</v>
      </c>
      <c r="I33" s="107" t="e">
        <f t="shared" si="2"/>
        <v>#DIV/0!</v>
      </c>
      <c r="J33" s="107" t="e">
        <f t="shared" si="2"/>
        <v>#DIV/0!</v>
      </c>
      <c r="K33" s="107" t="e">
        <f t="shared" si="2"/>
        <v>#DIV/0!</v>
      </c>
      <c r="L33" s="107" t="e">
        <f t="shared" si="2"/>
        <v>#DIV/0!</v>
      </c>
      <c r="M33" s="107" t="e">
        <f t="shared" si="2"/>
        <v>#DIV/0!</v>
      </c>
      <c r="N33" s="107" t="e">
        <f t="shared" si="2"/>
        <v>#DIV/0!</v>
      </c>
      <c r="O33" s="107" t="e">
        <f t="shared" si="2"/>
        <v>#DIV/0!</v>
      </c>
      <c r="P33" s="107"/>
      <c r="Q33" s="108"/>
      <c r="R33" s="108"/>
      <c r="S33" s="108"/>
      <c r="T33" s="108"/>
      <c r="U33" s="108"/>
      <c r="V33" s="108"/>
      <c r="W33" s="108"/>
    </row>
    <row r="34" spans="1:23">
      <c r="A34" s="154" t="s">
        <v>815</v>
      </c>
      <c r="B34" s="60">
        <v>1</v>
      </c>
      <c r="C34" s="65" t="s">
        <v>403</v>
      </c>
      <c r="D34" s="10">
        <v>428</v>
      </c>
      <c r="E34" s="49"/>
      <c r="F34" s="49"/>
      <c r="G34" s="49"/>
      <c r="H34" s="49"/>
      <c r="I34" s="49"/>
      <c r="J34" s="8"/>
      <c r="K34" s="8"/>
      <c r="L34" s="8"/>
      <c r="M34" s="8"/>
      <c r="N34" s="8"/>
      <c r="O34" s="8"/>
      <c r="P34" s="8"/>
    </row>
    <row r="35" spans="1:23">
      <c r="A35" s="155"/>
      <c r="B35" s="8">
        <v>2</v>
      </c>
      <c r="C35" s="10" t="s">
        <v>408</v>
      </c>
      <c r="D35" s="105" t="s">
        <v>811</v>
      </c>
      <c r="E35" s="49"/>
      <c r="F35" s="49"/>
      <c r="G35" s="49"/>
      <c r="H35" s="49"/>
      <c r="I35" s="49"/>
      <c r="J35" s="8"/>
      <c r="K35" s="8"/>
      <c r="L35" s="8"/>
      <c r="M35" s="8"/>
      <c r="N35" s="8"/>
      <c r="O35" s="8"/>
      <c r="P35" s="8"/>
    </row>
    <row r="36" spans="1:23">
      <c r="A36" s="155"/>
      <c r="B36" s="8">
        <v>3</v>
      </c>
      <c r="C36" s="10" t="s">
        <v>411</v>
      </c>
      <c r="D36" s="105" t="s">
        <v>811</v>
      </c>
      <c r="E36" s="49"/>
      <c r="F36" s="49"/>
      <c r="G36" s="49"/>
      <c r="H36" s="49"/>
      <c r="I36" s="49"/>
      <c r="J36" s="8"/>
      <c r="K36" s="8"/>
      <c r="L36" s="8"/>
      <c r="M36" s="8"/>
      <c r="N36" s="8"/>
      <c r="O36" s="8"/>
      <c r="P36" s="8"/>
    </row>
    <row r="37" spans="1:23">
      <c r="A37" s="107" t="s">
        <v>812</v>
      </c>
      <c r="B37" s="107"/>
      <c r="C37" s="107"/>
      <c r="D37" s="107">
        <f t="shared" ref="D37:O37" si="3">AVERAGE(D34:D36)/20</f>
        <v>21.4</v>
      </c>
      <c r="E37" s="107" t="e">
        <f t="shared" si="3"/>
        <v>#DIV/0!</v>
      </c>
      <c r="F37" s="107" t="e">
        <f t="shared" si="3"/>
        <v>#DIV/0!</v>
      </c>
      <c r="G37" s="107" t="e">
        <f t="shared" si="3"/>
        <v>#DIV/0!</v>
      </c>
      <c r="H37" s="107" t="e">
        <f t="shared" si="3"/>
        <v>#DIV/0!</v>
      </c>
      <c r="I37" s="107" t="e">
        <f t="shared" si="3"/>
        <v>#DIV/0!</v>
      </c>
      <c r="J37" s="107" t="e">
        <f t="shared" si="3"/>
        <v>#DIV/0!</v>
      </c>
      <c r="K37" s="107" t="e">
        <f t="shared" si="3"/>
        <v>#DIV/0!</v>
      </c>
      <c r="L37" s="107" t="e">
        <f t="shared" si="3"/>
        <v>#DIV/0!</v>
      </c>
      <c r="M37" s="107" t="e">
        <f t="shared" si="3"/>
        <v>#DIV/0!</v>
      </c>
      <c r="N37" s="107" t="e">
        <f t="shared" si="3"/>
        <v>#DIV/0!</v>
      </c>
      <c r="O37" s="107" t="e">
        <f t="shared" si="3"/>
        <v>#DIV/0!</v>
      </c>
      <c r="P37" s="107"/>
      <c r="Q37" s="108"/>
      <c r="R37" s="108"/>
      <c r="S37" s="108"/>
      <c r="T37" s="108"/>
      <c r="U37" s="108"/>
      <c r="V37" s="108"/>
      <c r="W37" s="108"/>
    </row>
    <row r="38" spans="1:23">
      <c r="A38" s="154" t="s">
        <v>775</v>
      </c>
      <c r="B38" s="8">
        <v>1</v>
      </c>
      <c r="C38" s="10" t="s">
        <v>774</v>
      </c>
      <c r="D38" s="10">
        <v>152</v>
      </c>
      <c r="E38" s="49"/>
      <c r="F38" s="49"/>
      <c r="G38" s="49"/>
      <c r="H38" s="49"/>
      <c r="I38" s="49"/>
      <c r="J38" s="8"/>
      <c r="K38" s="8"/>
      <c r="L38" s="8"/>
      <c r="M38" s="8"/>
      <c r="N38" s="8"/>
      <c r="O38" s="8"/>
      <c r="P38" s="8"/>
    </row>
    <row r="39" spans="1:23">
      <c r="A39" s="155"/>
      <c r="B39" s="8">
        <v>2</v>
      </c>
      <c r="C39" s="10" t="s">
        <v>414</v>
      </c>
      <c r="D39" s="10">
        <v>160</v>
      </c>
      <c r="E39" s="49"/>
      <c r="F39" s="49"/>
      <c r="G39" s="49"/>
      <c r="H39" s="49"/>
      <c r="I39" s="49"/>
      <c r="J39" s="8"/>
      <c r="K39" s="8"/>
      <c r="L39" s="8"/>
      <c r="M39" s="8"/>
      <c r="N39" s="8"/>
      <c r="O39" s="8"/>
      <c r="P39" s="8"/>
    </row>
    <row r="40" spans="1:23">
      <c r="A40" s="155"/>
      <c r="B40" s="8">
        <v>3</v>
      </c>
      <c r="C40" s="10" t="s">
        <v>418</v>
      </c>
      <c r="D40" s="10">
        <v>190</v>
      </c>
      <c r="E40" s="49"/>
      <c r="F40" s="49"/>
      <c r="G40" s="49"/>
      <c r="H40" s="49"/>
      <c r="I40" s="49"/>
      <c r="J40" s="8"/>
      <c r="K40" s="8"/>
      <c r="L40" s="8"/>
      <c r="M40" s="8"/>
      <c r="N40" s="8"/>
      <c r="O40" s="8"/>
      <c r="P40" s="8"/>
    </row>
    <row r="41" spans="1:23">
      <c r="A41" s="155"/>
      <c r="B41" s="8">
        <v>4</v>
      </c>
      <c r="C41" s="10" t="s">
        <v>421</v>
      </c>
      <c r="D41" s="10">
        <v>88</v>
      </c>
      <c r="E41" s="49"/>
      <c r="F41" s="49"/>
      <c r="G41" s="49"/>
      <c r="H41" s="49"/>
      <c r="I41" s="109"/>
      <c r="J41" s="8"/>
      <c r="K41" s="8"/>
      <c r="L41" s="8"/>
      <c r="M41" s="8"/>
      <c r="N41" s="8"/>
      <c r="O41" s="8"/>
      <c r="P41" s="8"/>
    </row>
    <row r="42" spans="1:23">
      <c r="A42" s="155"/>
      <c r="B42" s="8">
        <v>5</v>
      </c>
      <c r="C42" s="10" t="s">
        <v>425</v>
      </c>
      <c r="D42" s="10">
        <v>151</v>
      </c>
      <c r="E42" s="49"/>
      <c r="F42" s="49"/>
      <c r="G42" s="49"/>
      <c r="H42" s="49"/>
      <c r="I42" s="49"/>
      <c r="J42" s="8"/>
      <c r="K42" s="8"/>
      <c r="L42" s="8"/>
      <c r="M42" s="8"/>
      <c r="N42" s="8"/>
      <c r="O42" s="8"/>
      <c r="P42" s="8"/>
    </row>
    <row r="43" spans="1:23">
      <c r="A43" s="155"/>
      <c r="B43" s="8">
        <v>6</v>
      </c>
      <c r="C43" s="10" t="s">
        <v>428</v>
      </c>
      <c r="D43" s="10">
        <v>107</v>
      </c>
      <c r="E43" s="49"/>
      <c r="F43" s="49"/>
      <c r="G43" s="49"/>
      <c r="H43" s="49"/>
      <c r="I43" s="49"/>
      <c r="J43" s="8"/>
      <c r="K43" s="8"/>
      <c r="L43" s="8"/>
      <c r="M43" s="8"/>
      <c r="N43" s="8"/>
      <c r="O43" s="8"/>
      <c r="P43" s="8"/>
    </row>
    <row r="44" spans="1:23">
      <c r="A44" s="155"/>
      <c r="B44" s="8">
        <v>7</v>
      </c>
      <c r="C44" s="10" t="s">
        <v>433</v>
      </c>
      <c r="D44" s="10">
        <v>95</v>
      </c>
      <c r="E44" s="49"/>
      <c r="F44" s="49"/>
      <c r="G44" s="49"/>
      <c r="H44" s="49"/>
      <c r="I44" s="49"/>
      <c r="J44" s="8"/>
      <c r="K44" s="8"/>
      <c r="L44" s="8"/>
      <c r="M44" s="8"/>
      <c r="N44" s="8"/>
      <c r="O44" s="8"/>
      <c r="P44" s="8"/>
    </row>
    <row r="45" spans="1:23">
      <c r="A45" s="155"/>
      <c r="B45" s="8">
        <v>8</v>
      </c>
      <c r="C45" s="10" t="s">
        <v>439</v>
      </c>
      <c r="D45" s="10">
        <v>57</v>
      </c>
      <c r="E45" s="49"/>
      <c r="F45" s="49"/>
      <c r="G45" s="49"/>
      <c r="H45" s="49"/>
      <c r="I45" s="49"/>
      <c r="J45" s="8"/>
      <c r="K45" s="8"/>
      <c r="L45" s="8"/>
      <c r="M45" s="8"/>
      <c r="N45" s="8"/>
      <c r="O45" s="8"/>
      <c r="P45" s="8"/>
    </row>
    <row r="46" spans="1:23">
      <c r="A46" s="155"/>
      <c r="B46" s="8">
        <v>9</v>
      </c>
      <c r="C46" s="10" t="s">
        <v>442</v>
      </c>
      <c r="D46" s="10">
        <v>75</v>
      </c>
      <c r="E46" s="49"/>
      <c r="F46" s="49"/>
      <c r="G46" s="49"/>
      <c r="H46" s="49"/>
      <c r="I46" s="49"/>
      <c r="J46" s="8"/>
      <c r="K46" s="8"/>
      <c r="L46" s="8"/>
      <c r="M46" s="8"/>
      <c r="N46" s="8"/>
      <c r="O46" s="8"/>
      <c r="P46" s="8"/>
    </row>
    <row r="47" spans="1:23">
      <c r="A47" s="155"/>
      <c r="B47" s="8">
        <v>10</v>
      </c>
      <c r="C47" s="10" t="s">
        <v>445</v>
      </c>
      <c r="D47" s="10">
        <v>110</v>
      </c>
      <c r="E47" s="49"/>
      <c r="F47" s="49"/>
      <c r="G47" s="49"/>
      <c r="H47" s="49"/>
      <c r="I47" s="49"/>
      <c r="J47" s="8"/>
      <c r="K47" s="8"/>
      <c r="L47" s="8"/>
      <c r="M47" s="8"/>
      <c r="N47" s="8"/>
      <c r="O47" s="8"/>
      <c r="P47" s="8"/>
    </row>
    <row r="48" spans="1:23">
      <c r="A48" s="155"/>
      <c r="B48" s="8">
        <v>11</v>
      </c>
      <c r="C48" s="10" t="s">
        <v>450</v>
      </c>
      <c r="D48" s="10">
        <v>276</v>
      </c>
      <c r="E48" s="49"/>
      <c r="F48" s="49"/>
      <c r="G48" s="49"/>
      <c r="H48" s="49"/>
      <c r="I48" s="49"/>
      <c r="J48" s="8"/>
      <c r="K48" s="8"/>
      <c r="L48" s="8"/>
      <c r="M48" s="8"/>
      <c r="N48" s="8"/>
      <c r="O48" s="8"/>
      <c r="P48" s="8"/>
    </row>
    <row r="49" spans="1:23">
      <c r="A49" s="155"/>
      <c r="B49" s="8">
        <v>12</v>
      </c>
      <c r="C49" s="10" t="s">
        <v>453</v>
      </c>
      <c r="D49" s="10">
        <v>52</v>
      </c>
      <c r="E49" s="49"/>
      <c r="F49" s="49"/>
      <c r="G49" s="49"/>
      <c r="H49" s="49"/>
      <c r="I49" s="49"/>
      <c r="J49" s="8"/>
      <c r="K49" s="8"/>
      <c r="L49" s="8"/>
      <c r="M49" s="8"/>
      <c r="N49" s="8"/>
      <c r="O49" s="8"/>
      <c r="P49" s="8"/>
    </row>
    <row r="50" spans="1:23">
      <c r="A50" s="155"/>
      <c r="B50" s="8">
        <v>13</v>
      </c>
      <c r="C50" s="10" t="s">
        <v>458</v>
      </c>
      <c r="D50" s="105" t="s">
        <v>811</v>
      </c>
      <c r="E50" s="49"/>
      <c r="F50" s="49"/>
      <c r="G50" s="49"/>
      <c r="H50" s="49"/>
      <c r="I50" s="49"/>
      <c r="J50" s="8"/>
      <c r="K50" s="8"/>
      <c r="L50" s="8"/>
      <c r="M50" s="8"/>
      <c r="N50" s="8"/>
      <c r="O50" s="8"/>
      <c r="P50" s="8"/>
    </row>
    <row r="51" spans="1:23">
      <c r="A51" s="155"/>
      <c r="B51" s="8">
        <v>14</v>
      </c>
      <c r="C51" s="10" t="s">
        <v>461</v>
      </c>
      <c r="D51" s="105" t="s">
        <v>811</v>
      </c>
      <c r="E51" s="49"/>
      <c r="F51" s="49"/>
      <c r="G51" s="49"/>
      <c r="H51" s="49"/>
      <c r="I51" s="49"/>
      <c r="J51" s="8"/>
      <c r="K51" s="8"/>
      <c r="L51" s="8"/>
      <c r="M51" s="8"/>
      <c r="N51" s="8"/>
      <c r="O51" s="8"/>
      <c r="P51" s="8"/>
    </row>
    <row r="52" spans="1:23">
      <c r="A52" s="155"/>
      <c r="B52" s="8">
        <v>15</v>
      </c>
      <c r="C52" s="10" t="s">
        <v>464</v>
      </c>
      <c r="D52" s="105" t="s">
        <v>811</v>
      </c>
      <c r="E52" s="49"/>
      <c r="F52" s="49"/>
      <c r="G52" s="49"/>
      <c r="H52" s="49"/>
      <c r="I52" s="49"/>
      <c r="J52" s="8"/>
      <c r="K52" s="8"/>
      <c r="L52" s="8"/>
      <c r="M52" s="8"/>
      <c r="N52" s="8"/>
      <c r="O52" s="8"/>
      <c r="P52" s="8"/>
    </row>
    <row r="53" spans="1:23">
      <c r="A53" s="155"/>
      <c r="B53" s="8">
        <v>16</v>
      </c>
      <c r="C53" s="10" t="s">
        <v>467</v>
      </c>
      <c r="D53" s="105" t="s">
        <v>811</v>
      </c>
      <c r="E53" s="49"/>
      <c r="F53" s="49"/>
      <c r="G53" s="49"/>
      <c r="H53" s="49"/>
      <c r="I53" s="49"/>
      <c r="J53" s="8"/>
      <c r="K53" s="8"/>
      <c r="L53" s="8"/>
      <c r="M53" s="8"/>
      <c r="N53" s="8"/>
      <c r="O53" s="8"/>
      <c r="P53" s="8"/>
    </row>
    <row r="54" spans="1:23">
      <c r="A54" s="155"/>
      <c r="B54" s="8">
        <v>17</v>
      </c>
      <c r="C54" s="10" t="s">
        <v>468</v>
      </c>
      <c r="D54" s="105" t="s">
        <v>811</v>
      </c>
      <c r="E54" s="49"/>
      <c r="F54" s="49"/>
      <c r="G54" s="49"/>
      <c r="H54" s="49"/>
      <c r="I54" s="49"/>
      <c r="J54" s="8"/>
      <c r="K54" s="8"/>
      <c r="L54" s="8"/>
      <c r="M54" s="8"/>
      <c r="N54" s="8"/>
      <c r="O54" s="8"/>
      <c r="P54" s="8"/>
    </row>
    <row r="55" spans="1:23">
      <c r="A55" s="155"/>
      <c r="B55" s="8">
        <v>18</v>
      </c>
      <c r="C55" s="8" t="s">
        <v>469</v>
      </c>
      <c r="D55" s="105" t="s">
        <v>811</v>
      </c>
      <c r="E55" s="49"/>
      <c r="F55" s="49"/>
      <c r="G55" s="49"/>
      <c r="H55" s="49"/>
      <c r="I55" s="49"/>
      <c r="J55" s="8"/>
      <c r="K55" s="8"/>
      <c r="L55" s="8"/>
      <c r="M55" s="8"/>
      <c r="N55" s="8"/>
      <c r="O55" s="8"/>
      <c r="P55" s="8"/>
    </row>
    <row r="56" spans="1:23">
      <c r="A56" s="107" t="s">
        <v>812</v>
      </c>
      <c r="B56" s="107"/>
      <c r="C56" s="41"/>
      <c r="D56" s="107">
        <f t="shared" ref="D56:O56" si="4">AVERAGE(D38:D55)/20</f>
        <v>6.3041666666666663</v>
      </c>
      <c r="E56" s="107" t="e">
        <f t="shared" si="4"/>
        <v>#DIV/0!</v>
      </c>
      <c r="F56" s="107" t="e">
        <f t="shared" si="4"/>
        <v>#DIV/0!</v>
      </c>
      <c r="G56" s="107" t="e">
        <f t="shared" si="4"/>
        <v>#DIV/0!</v>
      </c>
      <c r="H56" s="107" t="e">
        <f t="shared" si="4"/>
        <v>#DIV/0!</v>
      </c>
      <c r="I56" s="107" t="e">
        <f t="shared" si="4"/>
        <v>#DIV/0!</v>
      </c>
      <c r="J56" s="107" t="e">
        <f t="shared" si="4"/>
        <v>#DIV/0!</v>
      </c>
      <c r="K56" s="107" t="e">
        <f t="shared" si="4"/>
        <v>#DIV/0!</v>
      </c>
      <c r="L56" s="107" t="e">
        <f t="shared" si="4"/>
        <v>#DIV/0!</v>
      </c>
      <c r="M56" s="107" t="e">
        <f t="shared" si="4"/>
        <v>#DIV/0!</v>
      </c>
      <c r="N56" s="107" t="e">
        <f t="shared" si="4"/>
        <v>#DIV/0!</v>
      </c>
      <c r="O56" s="107" t="e">
        <f t="shared" si="4"/>
        <v>#DIV/0!</v>
      </c>
      <c r="P56" s="107"/>
      <c r="Q56" s="108"/>
      <c r="R56" s="108"/>
      <c r="S56" s="108"/>
      <c r="T56" s="108"/>
      <c r="U56" s="108"/>
      <c r="V56" s="108"/>
      <c r="W56" s="108"/>
    </row>
    <row r="57" spans="1:23">
      <c r="A57" s="154" t="s">
        <v>816</v>
      </c>
      <c r="B57" s="8">
        <v>1</v>
      </c>
      <c r="C57" s="10" t="s">
        <v>472</v>
      </c>
      <c r="D57" s="10">
        <v>400</v>
      </c>
      <c r="E57" s="49"/>
      <c r="F57" s="49"/>
      <c r="G57" s="49"/>
      <c r="H57" s="49"/>
      <c r="I57" s="49"/>
      <c r="J57" s="8"/>
      <c r="K57" s="8"/>
      <c r="L57" s="8"/>
      <c r="M57" s="8"/>
      <c r="N57" s="8"/>
      <c r="O57" s="8"/>
      <c r="P57" s="8"/>
    </row>
    <row r="58" spans="1:23">
      <c r="A58" s="155"/>
      <c r="B58" s="8">
        <v>2</v>
      </c>
      <c r="C58" s="10" t="s">
        <v>477</v>
      </c>
      <c r="D58" s="10">
        <v>17</v>
      </c>
      <c r="E58" s="49"/>
      <c r="F58" s="49"/>
      <c r="G58" s="49"/>
      <c r="H58" s="49"/>
      <c r="I58" s="49"/>
      <c r="J58" s="8"/>
      <c r="K58" s="8"/>
      <c r="L58" s="8"/>
      <c r="M58" s="8"/>
      <c r="N58" s="8"/>
      <c r="O58" s="8"/>
      <c r="P58" s="8"/>
    </row>
    <row r="59" spans="1:23">
      <c r="A59" s="155"/>
      <c r="B59" s="8">
        <v>3</v>
      </c>
      <c r="C59" s="10" t="s">
        <v>480</v>
      </c>
      <c r="D59" s="10">
        <v>33</v>
      </c>
      <c r="E59" s="49"/>
      <c r="F59" s="49"/>
      <c r="G59" s="49"/>
      <c r="H59" s="49"/>
      <c r="I59" s="49"/>
      <c r="J59" s="8"/>
      <c r="K59" s="8"/>
      <c r="L59" s="8"/>
      <c r="M59" s="8"/>
      <c r="N59" s="8"/>
      <c r="O59" s="8"/>
      <c r="P59" s="8"/>
    </row>
    <row r="60" spans="1:23">
      <c r="A60" s="155"/>
      <c r="B60" s="8">
        <v>4</v>
      </c>
      <c r="C60" s="10" t="s">
        <v>483</v>
      </c>
      <c r="D60" s="10">
        <v>28</v>
      </c>
      <c r="E60" s="49"/>
      <c r="F60" s="49"/>
      <c r="G60" s="49"/>
      <c r="H60" s="49"/>
      <c r="I60" s="49"/>
      <c r="J60" s="8"/>
      <c r="K60" s="8"/>
      <c r="L60" s="8"/>
      <c r="M60" s="8"/>
      <c r="N60" s="8"/>
      <c r="O60" s="8"/>
      <c r="P60" s="8"/>
    </row>
    <row r="61" spans="1:23">
      <c r="A61" s="155"/>
      <c r="B61" s="8">
        <v>5</v>
      </c>
      <c r="C61" s="10" t="s">
        <v>486</v>
      </c>
      <c r="D61" s="10">
        <v>25</v>
      </c>
      <c r="E61" s="49"/>
      <c r="F61" s="49"/>
      <c r="G61" s="49"/>
      <c r="H61" s="49"/>
      <c r="I61" s="49"/>
      <c r="J61" s="8"/>
      <c r="K61" s="8"/>
      <c r="L61" s="8"/>
      <c r="M61" s="8"/>
      <c r="N61" s="8"/>
      <c r="O61" s="8"/>
      <c r="P61" s="8"/>
    </row>
    <row r="62" spans="1:23">
      <c r="A62" s="155"/>
      <c r="B62" s="8">
        <v>6</v>
      </c>
      <c r="C62" s="10" t="s">
        <v>489</v>
      </c>
      <c r="D62" s="10">
        <v>156</v>
      </c>
      <c r="E62" s="49"/>
      <c r="F62" s="49"/>
      <c r="G62" s="49"/>
      <c r="H62" s="49"/>
      <c r="I62" s="49"/>
      <c r="J62" s="8"/>
      <c r="K62" s="8"/>
      <c r="L62" s="8"/>
      <c r="M62" s="8"/>
      <c r="N62" s="8"/>
      <c r="O62" s="8"/>
      <c r="P62" s="8"/>
    </row>
    <row r="63" spans="1:23">
      <c r="A63" s="155"/>
      <c r="B63" s="8">
        <v>7</v>
      </c>
      <c r="C63" s="10" t="s">
        <v>493</v>
      </c>
      <c r="D63" s="10">
        <v>148</v>
      </c>
      <c r="E63" s="49"/>
      <c r="F63" s="49"/>
      <c r="G63" s="49"/>
      <c r="H63" s="49"/>
      <c r="I63" s="49"/>
      <c r="J63" s="8"/>
      <c r="K63" s="8"/>
      <c r="L63" s="8"/>
      <c r="M63" s="8"/>
      <c r="N63" s="8"/>
      <c r="O63" s="8"/>
      <c r="P63" s="8"/>
    </row>
    <row r="64" spans="1:23">
      <c r="A64" s="155"/>
      <c r="B64" s="8">
        <v>8</v>
      </c>
      <c r="C64" s="10" t="s">
        <v>497</v>
      </c>
      <c r="D64" s="105" t="s">
        <v>811</v>
      </c>
      <c r="E64" s="49"/>
      <c r="F64" s="49"/>
      <c r="G64" s="49"/>
      <c r="H64" s="49"/>
      <c r="I64" s="49"/>
      <c r="J64" s="8"/>
      <c r="K64" s="8"/>
      <c r="L64" s="8"/>
      <c r="M64" s="8"/>
      <c r="N64" s="8"/>
      <c r="O64" s="8"/>
      <c r="P64" s="8"/>
    </row>
    <row r="65" spans="1:23">
      <c r="A65" s="155"/>
      <c r="B65" s="8">
        <v>9</v>
      </c>
      <c r="C65" s="10" t="s">
        <v>499</v>
      </c>
      <c r="D65" s="105" t="s">
        <v>811</v>
      </c>
      <c r="E65" s="49"/>
      <c r="F65" s="49"/>
      <c r="G65" s="49"/>
      <c r="H65" s="49"/>
      <c r="I65" s="49"/>
      <c r="J65" s="8"/>
      <c r="K65" s="8"/>
      <c r="L65" s="8"/>
      <c r="M65" s="8"/>
      <c r="N65" s="8"/>
      <c r="O65" s="8"/>
      <c r="P65" s="8"/>
    </row>
    <row r="66" spans="1:23">
      <c r="A66" s="155"/>
      <c r="B66" s="8">
        <v>10</v>
      </c>
      <c r="C66" s="10" t="s">
        <v>501</v>
      </c>
      <c r="D66" s="105" t="s">
        <v>811</v>
      </c>
      <c r="E66" s="49"/>
      <c r="F66" s="49"/>
      <c r="G66" s="49"/>
      <c r="H66" s="49"/>
      <c r="I66" s="49"/>
      <c r="J66" s="8"/>
      <c r="K66" s="8"/>
      <c r="L66" s="8"/>
      <c r="M66" s="8"/>
      <c r="N66" s="8"/>
      <c r="O66" s="8"/>
      <c r="P66" s="8"/>
    </row>
    <row r="67" spans="1:23">
      <c r="A67" s="155"/>
      <c r="B67" s="8">
        <v>11</v>
      </c>
      <c r="C67" s="10" t="s">
        <v>503</v>
      </c>
      <c r="D67" s="105" t="s">
        <v>811</v>
      </c>
      <c r="E67" s="49"/>
      <c r="F67" s="49"/>
      <c r="G67" s="49"/>
      <c r="H67" s="49"/>
      <c r="I67" s="49"/>
      <c r="J67" s="8"/>
      <c r="K67" s="8"/>
      <c r="L67" s="8"/>
      <c r="M67" s="8"/>
      <c r="N67" s="8"/>
      <c r="O67" s="8"/>
      <c r="P67" s="8"/>
    </row>
    <row r="68" spans="1:23">
      <c r="A68" s="155"/>
      <c r="B68" s="8">
        <v>12</v>
      </c>
      <c r="C68" s="10" t="s">
        <v>505</v>
      </c>
      <c r="D68" s="105" t="s">
        <v>811</v>
      </c>
      <c r="E68" s="49"/>
      <c r="F68" s="49"/>
      <c r="G68" s="49"/>
      <c r="H68" s="49"/>
      <c r="I68" s="49"/>
      <c r="J68" s="8"/>
      <c r="K68" s="8"/>
      <c r="L68" s="8"/>
      <c r="M68" s="8"/>
      <c r="N68" s="8"/>
      <c r="O68" s="8"/>
      <c r="P68" s="8"/>
    </row>
    <row r="69" spans="1:23">
      <c r="A69" s="107" t="s">
        <v>812</v>
      </c>
      <c r="B69" s="107"/>
      <c r="C69" s="107"/>
      <c r="D69" s="107">
        <f t="shared" ref="D69:O69" si="5">AVERAGE(D57:D68)/20</f>
        <v>5.7642857142857142</v>
      </c>
      <c r="E69" s="107" t="e">
        <f t="shared" si="5"/>
        <v>#DIV/0!</v>
      </c>
      <c r="F69" s="107" t="e">
        <f t="shared" si="5"/>
        <v>#DIV/0!</v>
      </c>
      <c r="G69" s="107" t="e">
        <f t="shared" si="5"/>
        <v>#DIV/0!</v>
      </c>
      <c r="H69" s="107" t="e">
        <f t="shared" si="5"/>
        <v>#DIV/0!</v>
      </c>
      <c r="I69" s="107" t="e">
        <f t="shared" si="5"/>
        <v>#DIV/0!</v>
      </c>
      <c r="J69" s="107" t="e">
        <f t="shared" si="5"/>
        <v>#DIV/0!</v>
      </c>
      <c r="K69" s="107" t="e">
        <f t="shared" si="5"/>
        <v>#DIV/0!</v>
      </c>
      <c r="L69" s="107" t="e">
        <f t="shared" si="5"/>
        <v>#DIV/0!</v>
      </c>
      <c r="M69" s="107" t="e">
        <f t="shared" si="5"/>
        <v>#DIV/0!</v>
      </c>
      <c r="N69" s="107" t="e">
        <f t="shared" si="5"/>
        <v>#DIV/0!</v>
      </c>
      <c r="O69" s="107" t="e">
        <f t="shared" si="5"/>
        <v>#DIV/0!</v>
      </c>
      <c r="P69" s="107"/>
      <c r="Q69" s="108"/>
      <c r="R69" s="108"/>
      <c r="S69" s="108"/>
      <c r="T69" s="108"/>
      <c r="U69" s="108"/>
      <c r="V69" s="108"/>
      <c r="W69" s="108"/>
    </row>
    <row r="70" spans="1:23">
      <c r="A70" s="154" t="s">
        <v>789</v>
      </c>
      <c r="B70" s="8">
        <v>1</v>
      </c>
      <c r="C70" s="10" t="s">
        <v>507</v>
      </c>
      <c r="D70" s="10">
        <v>176</v>
      </c>
      <c r="E70" s="8"/>
      <c r="F70" s="8"/>
      <c r="G70" s="8"/>
      <c r="H70" s="8"/>
      <c r="I70" s="49"/>
      <c r="J70" s="8"/>
      <c r="K70" s="8"/>
      <c r="L70" s="8"/>
      <c r="M70" s="8"/>
      <c r="N70" s="8"/>
      <c r="O70" s="8"/>
      <c r="P70" s="8"/>
    </row>
    <row r="71" spans="1:23">
      <c r="A71" s="155"/>
      <c r="B71" s="8">
        <v>2</v>
      </c>
      <c r="C71" s="10" t="s">
        <v>512</v>
      </c>
      <c r="D71" s="10">
        <v>157</v>
      </c>
      <c r="E71" s="8"/>
      <c r="F71" s="8"/>
      <c r="G71" s="8"/>
      <c r="H71" s="8"/>
      <c r="I71" s="49"/>
      <c r="J71" s="8"/>
      <c r="K71" s="8"/>
      <c r="L71" s="8"/>
      <c r="M71" s="8"/>
      <c r="N71" s="8"/>
      <c r="O71" s="8"/>
      <c r="P71" s="8"/>
    </row>
    <row r="72" spans="1:23">
      <c r="A72" s="155"/>
      <c r="B72" s="8">
        <v>3</v>
      </c>
      <c r="C72" s="10" t="s">
        <v>34</v>
      </c>
      <c r="D72" s="10">
        <v>362</v>
      </c>
      <c r="E72" s="8"/>
      <c r="F72" s="8"/>
      <c r="G72" s="8"/>
      <c r="H72" s="8"/>
      <c r="I72" s="49"/>
      <c r="J72" s="8"/>
      <c r="K72" s="8"/>
      <c r="L72" s="8"/>
      <c r="M72" s="8"/>
      <c r="N72" s="8"/>
      <c r="O72" s="8"/>
      <c r="P72" s="8"/>
    </row>
    <row r="73" spans="1:23">
      <c r="A73" s="155"/>
      <c r="B73" s="8">
        <v>4</v>
      </c>
      <c r="C73" s="10" t="s">
        <v>520</v>
      </c>
      <c r="D73" s="10">
        <v>318</v>
      </c>
      <c r="E73" s="8"/>
      <c r="F73" s="8"/>
      <c r="G73" s="8"/>
      <c r="H73" s="8"/>
      <c r="I73" s="49"/>
      <c r="J73" s="8"/>
      <c r="K73" s="8"/>
      <c r="L73" s="8"/>
      <c r="M73" s="8"/>
      <c r="N73" s="8"/>
      <c r="O73" s="8"/>
      <c r="P73" s="8"/>
    </row>
    <row r="74" spans="1:23">
      <c r="A74" s="155"/>
      <c r="B74" s="8">
        <v>5</v>
      </c>
      <c r="C74" s="46" t="s">
        <v>523</v>
      </c>
      <c r="D74" s="105" t="s">
        <v>811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23">
      <c r="A75" s="155"/>
      <c r="B75" s="8">
        <v>6</v>
      </c>
      <c r="C75" s="46" t="s">
        <v>526</v>
      </c>
      <c r="D75" s="105" t="s">
        <v>811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23">
      <c r="A76" s="155"/>
      <c r="B76" s="8">
        <v>7</v>
      </c>
      <c r="C76" s="10" t="s">
        <v>529</v>
      </c>
      <c r="D76" s="105" t="s">
        <v>811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23">
      <c r="A77" s="155"/>
      <c r="B77" s="8">
        <v>8</v>
      </c>
      <c r="C77" s="10" t="s">
        <v>532</v>
      </c>
      <c r="D77" s="105" t="s">
        <v>811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23">
      <c r="A78" s="155"/>
      <c r="B78" s="8">
        <v>9</v>
      </c>
      <c r="C78" s="10" t="s">
        <v>535</v>
      </c>
      <c r="D78" s="105" t="s">
        <v>811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23">
      <c r="A79" s="155"/>
      <c r="B79" s="8">
        <v>10</v>
      </c>
      <c r="C79" s="10" t="s">
        <v>538</v>
      </c>
      <c r="D79" s="105" t="s">
        <v>811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23">
      <c r="A80" s="155"/>
      <c r="B80" s="8">
        <v>11</v>
      </c>
      <c r="C80" s="10" t="s">
        <v>541</v>
      </c>
      <c r="D80" s="105" t="s">
        <v>811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23">
      <c r="A81" s="155"/>
      <c r="B81" s="8">
        <v>12</v>
      </c>
      <c r="C81" s="10" t="s">
        <v>544</v>
      </c>
      <c r="D81" s="105" t="s">
        <v>811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23">
      <c r="A82" s="155"/>
      <c r="B82" s="8">
        <v>13</v>
      </c>
      <c r="C82" s="10" t="s">
        <v>547</v>
      </c>
      <c r="D82" s="105" t="s">
        <v>811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23">
      <c r="A83" s="155"/>
      <c r="B83" s="8">
        <v>14</v>
      </c>
      <c r="C83" s="10" t="s">
        <v>550</v>
      </c>
      <c r="D83" s="105" t="s">
        <v>811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23">
      <c r="A84" s="155"/>
      <c r="B84" s="8">
        <v>15</v>
      </c>
      <c r="C84" s="10" t="s">
        <v>553</v>
      </c>
      <c r="D84" s="105" t="s">
        <v>811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23">
      <c r="A85" s="155"/>
      <c r="B85" s="8">
        <v>16</v>
      </c>
      <c r="C85" s="10" t="s">
        <v>556</v>
      </c>
      <c r="D85" s="105" t="s">
        <v>811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23">
      <c r="A86" s="155"/>
      <c r="B86" s="8">
        <v>17</v>
      </c>
      <c r="C86" s="10" t="s">
        <v>559</v>
      </c>
      <c r="D86" s="105" t="s">
        <v>811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23">
      <c r="A87" s="155"/>
      <c r="B87" s="8">
        <v>18</v>
      </c>
      <c r="C87" s="10" t="s">
        <v>573</v>
      </c>
      <c r="D87" s="105" t="s">
        <v>811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23">
      <c r="A88" s="107" t="s">
        <v>812</v>
      </c>
      <c r="B88" s="107"/>
      <c r="C88" s="107"/>
      <c r="D88" s="107">
        <f t="shared" ref="D88:O88" si="6">AVERAGE(D70:D87)/20</f>
        <v>12.6625</v>
      </c>
      <c r="E88" s="107" t="e">
        <f t="shared" si="6"/>
        <v>#DIV/0!</v>
      </c>
      <c r="F88" s="107" t="e">
        <f t="shared" si="6"/>
        <v>#DIV/0!</v>
      </c>
      <c r="G88" s="107" t="e">
        <f t="shared" si="6"/>
        <v>#DIV/0!</v>
      </c>
      <c r="H88" s="107" t="e">
        <f t="shared" si="6"/>
        <v>#DIV/0!</v>
      </c>
      <c r="I88" s="107" t="e">
        <f t="shared" si="6"/>
        <v>#DIV/0!</v>
      </c>
      <c r="J88" s="107" t="e">
        <f t="shared" si="6"/>
        <v>#DIV/0!</v>
      </c>
      <c r="K88" s="107" t="e">
        <f t="shared" si="6"/>
        <v>#DIV/0!</v>
      </c>
      <c r="L88" s="107" t="e">
        <f t="shared" si="6"/>
        <v>#DIV/0!</v>
      </c>
      <c r="M88" s="107" t="e">
        <f t="shared" si="6"/>
        <v>#DIV/0!</v>
      </c>
      <c r="N88" s="107" t="e">
        <f t="shared" si="6"/>
        <v>#DIV/0!</v>
      </c>
      <c r="O88" s="107" t="e">
        <f t="shared" si="6"/>
        <v>#DIV/0!</v>
      </c>
      <c r="P88" s="107"/>
      <c r="Q88" s="108"/>
      <c r="R88" s="108"/>
      <c r="S88" s="108"/>
      <c r="T88" s="108"/>
      <c r="U88" s="108"/>
      <c r="V88" s="108"/>
      <c r="W88" s="108"/>
    </row>
  </sheetData>
  <mergeCells count="7">
    <mergeCell ref="A57:A68"/>
    <mergeCell ref="A70:A87"/>
    <mergeCell ref="A3:A16"/>
    <mergeCell ref="A18:A21"/>
    <mergeCell ref="A24:A32"/>
    <mergeCell ref="A34:A36"/>
    <mergeCell ref="A38:A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3"/>
  <sheetViews>
    <sheetView workbookViewId="0"/>
  </sheetViews>
  <sheetFormatPr baseColWidth="10" defaultColWidth="12.6640625" defaultRowHeight="15.75" customHeight="1"/>
  <cols>
    <col min="1" max="1" width="5.33203125" customWidth="1"/>
    <col min="2" max="2" width="34.1640625" customWidth="1"/>
    <col min="3" max="3" width="15.5" customWidth="1"/>
    <col min="4" max="4" width="19.6640625" customWidth="1"/>
    <col min="5" max="5" width="15.33203125" customWidth="1"/>
    <col min="6" max="7" width="11.83203125" customWidth="1"/>
    <col min="8" max="8" width="15.83203125" customWidth="1"/>
    <col min="9" max="26" width="11.83203125" customWidth="1"/>
  </cols>
  <sheetData>
    <row r="1" spans="1:26">
      <c r="A1" s="8"/>
      <c r="B1" s="8"/>
      <c r="C1" s="102"/>
      <c r="D1" s="102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8"/>
      <c r="B2" s="8" t="s">
        <v>806</v>
      </c>
      <c r="C2" s="102"/>
      <c r="D2" s="102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8"/>
      <c r="B3" s="8"/>
      <c r="C3" s="102"/>
      <c r="D3" s="10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103" t="s">
        <v>5</v>
      </c>
      <c r="B4" s="103" t="s">
        <v>226</v>
      </c>
      <c r="C4" s="103" t="s">
        <v>808</v>
      </c>
      <c r="D4" s="103" t="s">
        <v>809</v>
      </c>
      <c r="E4" s="103" t="s">
        <v>4</v>
      </c>
      <c r="F4" s="8"/>
      <c r="G4" s="104" t="s">
        <v>4</v>
      </c>
      <c r="H4" s="104" t="s">
        <v>810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10">
        <v>1</v>
      </c>
      <c r="B5" s="10" t="s">
        <v>312</v>
      </c>
      <c r="C5" s="59">
        <v>10</v>
      </c>
      <c r="D5" s="106">
        <v>46226</v>
      </c>
      <c r="E5" s="10" t="s">
        <v>19</v>
      </c>
      <c r="F5" s="8"/>
      <c r="G5" s="10" t="s">
        <v>19</v>
      </c>
      <c r="H5" s="10">
        <f>COUNTIF(E5:E100,"parung")</f>
        <v>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10">
        <v>2</v>
      </c>
      <c r="B6" s="10" t="s">
        <v>394</v>
      </c>
      <c r="C6" s="59">
        <v>3</v>
      </c>
      <c r="D6" s="106">
        <v>46228</v>
      </c>
      <c r="E6" s="10" t="s">
        <v>103</v>
      </c>
      <c r="F6" s="8"/>
      <c r="G6" s="10" t="s">
        <v>77</v>
      </c>
      <c r="H6" s="10">
        <f>COUNTIF(E5:E100,"bogor")</f>
        <v>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10">
        <v>3</v>
      </c>
      <c r="B7" s="10" t="s">
        <v>320</v>
      </c>
      <c r="C7" s="59">
        <v>5</v>
      </c>
      <c r="D7" s="106">
        <v>46233</v>
      </c>
      <c r="E7" s="10" t="s">
        <v>19</v>
      </c>
      <c r="F7" s="8"/>
      <c r="G7" s="10" t="s">
        <v>103</v>
      </c>
      <c r="H7" s="10">
        <f>COUNTIF(E5:E100,"cimahi")</f>
        <v>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10">
        <v>4</v>
      </c>
      <c r="B8" s="10" t="s">
        <v>323</v>
      </c>
      <c r="C8" s="59">
        <v>5</v>
      </c>
      <c r="D8" s="106">
        <v>46233</v>
      </c>
      <c r="E8" s="10" t="s">
        <v>19</v>
      </c>
      <c r="F8" s="8"/>
      <c r="G8" s="10" t="s">
        <v>110</v>
      </c>
      <c r="H8" s="10">
        <f>COUNTIF(E5:E100,"semarang")</f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10">
        <v>5</v>
      </c>
      <c r="B9" s="10" t="s">
        <v>433</v>
      </c>
      <c r="C9" s="59">
        <v>3</v>
      </c>
      <c r="D9" s="106">
        <v>46237</v>
      </c>
      <c r="E9" s="10" t="s">
        <v>124</v>
      </c>
      <c r="F9" s="8"/>
      <c r="G9" s="10" t="s">
        <v>124</v>
      </c>
      <c r="H9" s="10">
        <f>COUNTIF(E5:E100,"solo")</f>
        <v>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10">
        <v>6</v>
      </c>
      <c r="B10" s="10" t="s">
        <v>472</v>
      </c>
      <c r="C10" s="59">
        <v>5</v>
      </c>
      <c r="D10" s="106">
        <v>46237</v>
      </c>
      <c r="E10" s="10" t="s">
        <v>139</v>
      </c>
      <c r="F10" s="8"/>
      <c r="G10" s="10" t="s">
        <v>139</v>
      </c>
      <c r="H10" s="10">
        <f>COUNTIF(E5:E100,"magetan")</f>
        <v>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10">
        <v>7</v>
      </c>
      <c r="B11" s="10" t="s">
        <v>340</v>
      </c>
      <c r="C11" s="59">
        <v>5</v>
      </c>
      <c r="D11" s="106">
        <v>46247</v>
      </c>
      <c r="E11" s="10" t="s">
        <v>19</v>
      </c>
      <c r="F11" s="8"/>
      <c r="G11" s="10" t="s">
        <v>165</v>
      </c>
      <c r="H11" s="10">
        <f>COUNTIF(E5:E100,"aceh")</f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0">
        <v>8</v>
      </c>
      <c r="B12" s="65" t="s">
        <v>400</v>
      </c>
      <c r="C12" s="59">
        <v>3</v>
      </c>
      <c r="D12" s="106">
        <v>46247</v>
      </c>
      <c r="E12" s="10" t="s">
        <v>103</v>
      </c>
      <c r="F12" s="8"/>
      <c r="G12" s="104" t="s">
        <v>569</v>
      </c>
      <c r="H12" s="104">
        <f>SUM(H5:H11)</f>
        <v>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10">
        <v>9</v>
      </c>
      <c r="B13" s="10" t="s">
        <v>379</v>
      </c>
      <c r="C13" s="59">
        <v>5</v>
      </c>
      <c r="D13" s="106">
        <v>46249</v>
      </c>
      <c r="E13" s="10" t="s">
        <v>103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0">
        <v>10</v>
      </c>
      <c r="B14" s="10" t="s">
        <v>442</v>
      </c>
      <c r="C14" s="59">
        <v>3</v>
      </c>
      <c r="D14" s="106">
        <v>46254</v>
      </c>
      <c r="E14" s="10" t="s">
        <v>124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0">
        <v>11</v>
      </c>
      <c r="B15" s="10" t="s">
        <v>450</v>
      </c>
      <c r="C15" s="59">
        <v>10</v>
      </c>
      <c r="D15" s="106">
        <v>46260</v>
      </c>
      <c r="E15" s="10" t="s">
        <v>124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0">
        <v>12</v>
      </c>
      <c r="B16" s="10" t="s">
        <v>418</v>
      </c>
      <c r="C16" s="59">
        <v>8</v>
      </c>
      <c r="D16" s="106">
        <v>46261</v>
      </c>
      <c r="E16" s="10" t="s">
        <v>124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0"/>
      <c r="B17" s="10"/>
      <c r="C17" s="59"/>
      <c r="D17" s="106"/>
      <c r="E17" s="10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10"/>
      <c r="B18" s="10"/>
      <c r="C18" s="59"/>
      <c r="D18" s="106"/>
      <c r="E18" s="10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10"/>
      <c r="B19" s="10"/>
      <c r="C19" s="59"/>
      <c r="D19" s="106"/>
      <c r="E19" s="10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10"/>
      <c r="B20" s="10"/>
      <c r="C20" s="59"/>
      <c r="D20" s="106"/>
      <c r="E20" s="10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10"/>
      <c r="B21" s="10"/>
      <c r="C21" s="59"/>
      <c r="D21" s="106"/>
      <c r="E21" s="10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10"/>
      <c r="B22" s="10"/>
      <c r="C22" s="59"/>
      <c r="D22" s="106"/>
      <c r="E22" s="10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10"/>
      <c r="B23" s="10"/>
      <c r="C23" s="59"/>
      <c r="D23" s="106"/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10"/>
      <c r="B24" s="10"/>
      <c r="C24" s="59"/>
      <c r="D24" s="106"/>
      <c r="E24" s="10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10"/>
      <c r="B25" s="10"/>
      <c r="C25" s="59"/>
      <c r="D25" s="106"/>
      <c r="E25" s="10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10"/>
      <c r="B26" s="10"/>
      <c r="C26" s="59"/>
      <c r="D26" s="106"/>
      <c r="E26" s="10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10"/>
      <c r="B27" s="10"/>
      <c r="C27" s="59"/>
      <c r="D27" s="106"/>
      <c r="E27" s="10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10"/>
      <c r="B28" s="10"/>
      <c r="C28" s="59"/>
      <c r="D28" s="106"/>
      <c r="E28" s="1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10"/>
      <c r="B29" s="10"/>
      <c r="C29" s="102"/>
      <c r="D29" s="106"/>
      <c r="E29" s="10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10"/>
      <c r="B30" s="10"/>
      <c r="C30" s="59"/>
      <c r="D30" s="106"/>
      <c r="E30" s="1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10"/>
      <c r="B31" s="10"/>
      <c r="C31" s="59"/>
      <c r="D31" s="106"/>
      <c r="E31" s="10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10"/>
      <c r="B32" s="10"/>
      <c r="C32" s="59"/>
      <c r="D32" s="106"/>
      <c r="E32" s="10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10"/>
      <c r="B33" s="10"/>
      <c r="C33" s="59"/>
      <c r="D33" s="106"/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10"/>
      <c r="B34" s="10"/>
      <c r="C34" s="59"/>
      <c r="D34" s="106"/>
      <c r="E34" s="10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10"/>
      <c r="B35" s="10"/>
      <c r="C35" s="59"/>
      <c r="D35" s="106"/>
      <c r="E35" s="10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10"/>
      <c r="B36" s="10"/>
      <c r="C36" s="59"/>
      <c r="D36" s="106"/>
      <c r="E36" s="10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10"/>
      <c r="B37" s="65"/>
      <c r="C37" s="59"/>
      <c r="D37" s="106"/>
      <c r="E37" s="1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10"/>
      <c r="C38" s="59"/>
      <c r="D38" s="106"/>
      <c r="E38" s="10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10"/>
      <c r="C39" s="59"/>
      <c r="D39" s="106"/>
      <c r="E39" s="10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10"/>
      <c r="C40" s="59"/>
      <c r="D40" s="106"/>
      <c r="E40" s="10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10"/>
      <c r="C41" s="59"/>
      <c r="D41" s="106"/>
      <c r="E41" s="10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10"/>
      <c r="C42" s="59"/>
      <c r="D42" s="106"/>
      <c r="E42" s="10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10"/>
      <c r="C43" s="59"/>
      <c r="D43" s="106"/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10"/>
      <c r="C44" s="59"/>
      <c r="D44" s="106"/>
      <c r="E44" s="10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10"/>
      <c r="C45" s="59"/>
      <c r="D45" s="106"/>
      <c r="E45" s="10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10"/>
      <c r="C46" s="59"/>
      <c r="D46" s="106"/>
      <c r="E46" s="10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10"/>
      <c r="C47" s="59"/>
      <c r="D47" s="106"/>
      <c r="E47" s="10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10"/>
      <c r="C48" s="59"/>
      <c r="D48" s="106"/>
      <c r="E48" s="10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10"/>
      <c r="C49" s="59"/>
      <c r="D49" s="106"/>
      <c r="E49" s="10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10"/>
      <c r="C50" s="59"/>
      <c r="D50" s="106"/>
      <c r="E50" s="10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10"/>
      <c r="C51" s="59"/>
      <c r="D51" s="106"/>
      <c r="E51" s="10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10"/>
      <c r="C52" s="59"/>
      <c r="D52" s="106"/>
      <c r="E52" s="10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10"/>
      <c r="C53" s="59"/>
      <c r="D53" s="106"/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10"/>
      <c r="B54" s="10"/>
      <c r="C54" s="59"/>
      <c r="D54" s="106"/>
      <c r="E54" s="10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10"/>
      <c r="B55" s="65"/>
      <c r="C55" s="24"/>
      <c r="D55" s="110"/>
      <c r="E55" s="10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10"/>
      <c r="B56" s="10"/>
      <c r="C56" s="59"/>
      <c r="D56" s="106"/>
      <c r="E56" s="10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10"/>
      <c r="B57" s="10"/>
      <c r="C57" s="59"/>
      <c r="D57" s="106"/>
      <c r="E57" s="10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10"/>
      <c r="B58" s="10"/>
      <c r="C58" s="59"/>
      <c r="D58" s="106"/>
      <c r="E58" s="10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10"/>
      <c r="B59" s="10"/>
      <c r="C59" s="59"/>
      <c r="D59" s="106"/>
      <c r="E59" s="10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10"/>
      <c r="B60" s="10"/>
      <c r="C60" s="59"/>
      <c r="D60" s="106"/>
      <c r="E60" s="10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10"/>
      <c r="B61" s="10"/>
      <c r="C61" s="59"/>
      <c r="D61" s="106"/>
      <c r="E61" s="10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10"/>
      <c r="B62" s="10"/>
      <c r="C62" s="59"/>
      <c r="D62" s="106"/>
      <c r="E62" s="10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10"/>
      <c r="B63" s="10"/>
      <c r="C63" s="59"/>
      <c r="D63" s="106"/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10"/>
      <c r="B64" s="10"/>
      <c r="C64" s="59"/>
      <c r="D64" s="106"/>
      <c r="E64" s="10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10"/>
      <c r="B65" s="10"/>
      <c r="C65" s="59"/>
      <c r="D65" s="106"/>
      <c r="E65" s="10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10"/>
      <c r="B66" s="10"/>
      <c r="C66" s="59"/>
      <c r="D66" s="106"/>
      <c r="E66" s="10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10"/>
      <c r="B67" s="10"/>
      <c r="C67" s="59"/>
      <c r="D67" s="106"/>
      <c r="E67" s="10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10"/>
      <c r="B68" s="10"/>
      <c r="C68" s="59"/>
      <c r="D68" s="106"/>
      <c r="E68" s="10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10"/>
      <c r="B69" s="10"/>
      <c r="C69" s="59"/>
      <c r="D69" s="106"/>
      <c r="E69" s="10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10"/>
      <c r="B70" s="65"/>
      <c r="C70" s="59"/>
      <c r="D70" s="106"/>
      <c r="E70" s="10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102"/>
      <c r="D71" s="102"/>
      <c r="E71" s="8" t="s">
        <v>817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102"/>
      <c r="D72" s="102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102"/>
      <c r="D73" s="102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102"/>
      <c r="D74" s="102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102"/>
      <c r="D75" s="102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102"/>
      <c r="D76" s="102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102"/>
      <c r="D77" s="102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102"/>
      <c r="D78" s="10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102"/>
      <c r="D79" s="102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102"/>
      <c r="D80" s="102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102"/>
      <c r="D81" s="102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102"/>
      <c r="D82" s="10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102"/>
      <c r="D83" s="102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102"/>
      <c r="D84" s="102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102"/>
      <c r="D85" s="102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102"/>
      <c r="D86" s="102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102"/>
      <c r="D87" s="102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102"/>
      <c r="D88" s="102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102"/>
      <c r="D89" s="102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102"/>
      <c r="D90" s="102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102"/>
      <c r="D91" s="102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102"/>
      <c r="D92" s="102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102"/>
      <c r="D93" s="102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102"/>
      <c r="D94" s="102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102"/>
      <c r="D95" s="102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102"/>
      <c r="D96" s="102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102"/>
      <c r="D97" s="10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102"/>
      <c r="D98" s="102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102"/>
      <c r="D99" s="102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102"/>
      <c r="D100" s="102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102"/>
      <c r="D101" s="102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102"/>
      <c r="D102" s="102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102"/>
      <c r="D103" s="102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102"/>
      <c r="D104" s="102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102"/>
      <c r="D105" s="102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102"/>
      <c r="D106" s="102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102"/>
      <c r="D107" s="102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102"/>
      <c r="D108" s="102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102"/>
      <c r="D109" s="102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102"/>
      <c r="D110" s="102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102"/>
      <c r="D111" s="102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102"/>
      <c r="D112" s="102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102"/>
      <c r="D113" s="102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102"/>
      <c r="D114" s="102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102"/>
      <c r="D115" s="102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102"/>
      <c r="D116" s="102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102"/>
      <c r="D117" s="102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102"/>
      <c r="D118" s="102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102"/>
      <c r="D119" s="102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102"/>
      <c r="D120" s="102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102"/>
      <c r="D121" s="102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102"/>
      <c r="D122" s="102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102"/>
      <c r="D123" s="102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102"/>
      <c r="D124" s="102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102"/>
      <c r="D125" s="102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102"/>
      <c r="D126" s="102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102"/>
      <c r="D127" s="102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102"/>
      <c r="D128" s="102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102"/>
      <c r="D129" s="102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102"/>
      <c r="D130" s="102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102"/>
      <c r="D131" s="102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102"/>
      <c r="D132" s="102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102"/>
      <c r="D133" s="102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102"/>
      <c r="D134" s="102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102"/>
      <c r="D135" s="102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102"/>
      <c r="D136" s="102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102"/>
      <c r="D137" s="102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102"/>
      <c r="D138" s="102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102"/>
      <c r="D139" s="102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102"/>
      <c r="D140" s="102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102"/>
      <c r="D141" s="102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102"/>
      <c r="D142" s="10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102"/>
      <c r="D143" s="102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102"/>
      <c r="D144" s="102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102"/>
      <c r="D145" s="102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102"/>
      <c r="D146" s="102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102"/>
      <c r="D147" s="102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102"/>
      <c r="D148" s="102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102"/>
      <c r="D149" s="102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102"/>
      <c r="D150" s="102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102"/>
      <c r="D151" s="102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102"/>
      <c r="D152" s="102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102"/>
      <c r="D153" s="102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102"/>
      <c r="D154" s="102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102"/>
      <c r="D155" s="102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102"/>
      <c r="D156" s="102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102"/>
      <c r="D157" s="102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102"/>
      <c r="D158" s="102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102"/>
      <c r="D159" s="102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102"/>
      <c r="D160" s="102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102"/>
      <c r="D161" s="102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102"/>
      <c r="D162" s="102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102"/>
      <c r="D163" s="102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102"/>
      <c r="D164" s="102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102"/>
      <c r="D165" s="102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102"/>
      <c r="D166" s="102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102"/>
      <c r="D167" s="102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102"/>
      <c r="D168" s="102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102"/>
      <c r="D169" s="102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102"/>
      <c r="D170" s="102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102"/>
      <c r="D171" s="102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102"/>
      <c r="D172" s="102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102"/>
      <c r="D173" s="102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102"/>
      <c r="D174" s="102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102"/>
      <c r="D175" s="102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102"/>
      <c r="D176" s="102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102"/>
      <c r="D177" s="102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102"/>
      <c r="D178" s="102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102"/>
      <c r="D179" s="102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102"/>
      <c r="D180" s="102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102"/>
      <c r="D181" s="102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102"/>
      <c r="D182" s="102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102"/>
      <c r="D183" s="102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102"/>
      <c r="D184" s="102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102"/>
      <c r="D185" s="102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102"/>
      <c r="D186" s="102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102"/>
      <c r="D187" s="102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102"/>
      <c r="D188" s="102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102"/>
      <c r="D189" s="102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102"/>
      <c r="D190" s="102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102"/>
      <c r="D191" s="102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102"/>
      <c r="D192" s="102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102"/>
      <c r="D193" s="102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102"/>
      <c r="D194" s="102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102"/>
      <c r="D195" s="102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102"/>
      <c r="D196" s="102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102"/>
      <c r="D197" s="102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102"/>
      <c r="D198" s="102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102"/>
      <c r="D199" s="102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102"/>
      <c r="D200" s="102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102"/>
      <c r="D201" s="102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102"/>
      <c r="D202" s="102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102"/>
      <c r="D203" s="102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102"/>
      <c r="D204" s="102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102"/>
      <c r="D205" s="102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102"/>
      <c r="D206" s="102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102"/>
      <c r="D207" s="102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102"/>
      <c r="D208" s="102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102"/>
      <c r="D209" s="102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102"/>
      <c r="D210" s="102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102"/>
      <c r="D211" s="102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102"/>
      <c r="D212" s="102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102"/>
      <c r="D213" s="102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102"/>
      <c r="D214" s="102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102"/>
      <c r="D215" s="102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102"/>
      <c r="D216" s="102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102"/>
      <c r="D217" s="102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102"/>
      <c r="D218" s="102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102"/>
      <c r="D219" s="102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102"/>
      <c r="D220" s="102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102"/>
      <c r="D221" s="102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102"/>
      <c r="D222" s="102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102"/>
      <c r="D223" s="102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102"/>
      <c r="D224" s="102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102"/>
      <c r="D225" s="102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102"/>
      <c r="D226" s="102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102"/>
      <c r="D227" s="102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102"/>
      <c r="D228" s="102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102"/>
      <c r="D229" s="102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102"/>
      <c r="D230" s="102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102"/>
      <c r="D231" s="102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102"/>
      <c r="D232" s="102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102"/>
      <c r="D233" s="102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102"/>
      <c r="D234" s="102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102"/>
      <c r="D235" s="102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102"/>
      <c r="D236" s="102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102"/>
      <c r="D237" s="102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102"/>
      <c r="D238" s="102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102"/>
      <c r="D239" s="102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102"/>
      <c r="D240" s="102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102"/>
      <c r="D241" s="102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102"/>
      <c r="D242" s="102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102"/>
      <c r="D243" s="102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102"/>
      <c r="D244" s="102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102"/>
      <c r="D245" s="102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102"/>
      <c r="D246" s="102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102"/>
      <c r="D247" s="102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102"/>
      <c r="D248" s="102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102"/>
      <c r="D249" s="102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102"/>
      <c r="D250" s="102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102"/>
      <c r="D251" s="102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102"/>
      <c r="D252" s="102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102"/>
      <c r="D253" s="102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102"/>
      <c r="D254" s="102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102"/>
      <c r="D255" s="102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102"/>
      <c r="D256" s="102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102"/>
      <c r="D257" s="102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102"/>
      <c r="D258" s="102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102"/>
      <c r="D259" s="102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102"/>
      <c r="D260" s="102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102"/>
      <c r="D261" s="102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102"/>
      <c r="D262" s="102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102"/>
      <c r="D263" s="102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102"/>
      <c r="D264" s="102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102"/>
      <c r="D265" s="102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102"/>
      <c r="D266" s="102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102"/>
      <c r="D267" s="102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102"/>
      <c r="D268" s="102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102"/>
      <c r="D269" s="102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102"/>
      <c r="D270" s="102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102"/>
      <c r="D271" s="102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102"/>
      <c r="D272" s="102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102"/>
      <c r="D273" s="102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102"/>
      <c r="D274" s="102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102"/>
      <c r="D275" s="102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102"/>
      <c r="D276" s="102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102"/>
      <c r="D277" s="102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102"/>
      <c r="D278" s="102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102"/>
      <c r="D279" s="102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102"/>
      <c r="D280" s="102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102"/>
      <c r="D281" s="102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102"/>
      <c r="D282" s="102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102"/>
      <c r="D283" s="102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102"/>
      <c r="D284" s="102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102"/>
      <c r="D285" s="102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102"/>
      <c r="D286" s="102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102"/>
      <c r="D287" s="102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102"/>
      <c r="D288" s="102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102"/>
      <c r="D289" s="102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102"/>
      <c r="D290" s="102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102"/>
      <c r="D291" s="102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102"/>
      <c r="D292" s="102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102"/>
      <c r="D293" s="102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102"/>
      <c r="D294" s="102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102"/>
      <c r="D295" s="102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102"/>
      <c r="D296" s="102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102"/>
      <c r="D297" s="102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102"/>
      <c r="D298" s="102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102"/>
      <c r="D299" s="102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102"/>
      <c r="D300" s="102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102"/>
      <c r="D301" s="102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102"/>
      <c r="D302" s="102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102"/>
      <c r="D303" s="102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102"/>
      <c r="D304" s="102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102"/>
      <c r="D305" s="102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102"/>
      <c r="D306" s="102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102"/>
      <c r="D307" s="102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102"/>
      <c r="D308" s="102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102"/>
      <c r="D309" s="102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102"/>
      <c r="D310" s="102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102"/>
      <c r="D311" s="102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102"/>
      <c r="D312" s="102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102"/>
      <c r="D313" s="102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102"/>
      <c r="D314" s="102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102"/>
      <c r="D315" s="102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102"/>
      <c r="D316" s="102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102"/>
      <c r="D317" s="102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102"/>
      <c r="D318" s="102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102"/>
      <c r="D319" s="102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102"/>
      <c r="D320" s="102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102"/>
      <c r="D321" s="102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102"/>
      <c r="D322" s="102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102"/>
      <c r="D323" s="102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102"/>
      <c r="D324" s="102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102"/>
      <c r="D325" s="102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102"/>
      <c r="D326" s="102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102"/>
      <c r="D327" s="102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102"/>
      <c r="D328" s="102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102"/>
      <c r="D329" s="102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102"/>
      <c r="D330" s="102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102"/>
      <c r="D331" s="102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102"/>
      <c r="D332" s="102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102"/>
      <c r="D333" s="102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102"/>
      <c r="D334" s="102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102"/>
      <c r="D335" s="102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102"/>
      <c r="D336" s="102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102"/>
      <c r="D337" s="102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102"/>
      <c r="D338" s="102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102"/>
      <c r="D339" s="102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102"/>
      <c r="D340" s="102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102"/>
      <c r="D341" s="102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102"/>
      <c r="D342" s="102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102"/>
      <c r="D343" s="102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102"/>
      <c r="D344" s="102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102"/>
      <c r="D345" s="102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102"/>
      <c r="D346" s="102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102"/>
      <c r="D347" s="102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102"/>
      <c r="D348" s="102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102"/>
      <c r="D349" s="102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102"/>
      <c r="D350" s="102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102"/>
      <c r="D351" s="102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102"/>
      <c r="D352" s="102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102"/>
      <c r="D353" s="102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102"/>
      <c r="D354" s="102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102"/>
      <c r="D355" s="102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102"/>
      <c r="D356" s="102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102"/>
      <c r="D357" s="102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102"/>
      <c r="D358" s="102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102"/>
      <c r="D359" s="102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102"/>
      <c r="D360" s="102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102"/>
      <c r="D361" s="102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102"/>
      <c r="D362" s="102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102"/>
      <c r="D363" s="102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102"/>
      <c r="D364" s="102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102"/>
      <c r="D365" s="102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102"/>
      <c r="D366" s="102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102"/>
      <c r="D367" s="102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102"/>
      <c r="D368" s="102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102"/>
      <c r="D369" s="102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102"/>
      <c r="D370" s="102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102"/>
      <c r="D371" s="102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102"/>
      <c r="D372" s="102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102"/>
      <c r="D373" s="102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102"/>
      <c r="D374" s="102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102"/>
      <c r="D375" s="102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102"/>
      <c r="D376" s="102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102"/>
      <c r="D377" s="102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102"/>
      <c r="D378" s="102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102"/>
      <c r="D379" s="102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102"/>
      <c r="D380" s="102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102"/>
      <c r="D381" s="102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102"/>
      <c r="D382" s="102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102"/>
      <c r="D383" s="102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102"/>
      <c r="D384" s="102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102"/>
      <c r="D385" s="102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102"/>
      <c r="D386" s="102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102"/>
      <c r="D387" s="102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102"/>
      <c r="D388" s="102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102"/>
      <c r="D389" s="102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102"/>
      <c r="D390" s="102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102"/>
      <c r="D391" s="102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102"/>
      <c r="D392" s="102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102"/>
      <c r="D393" s="102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102"/>
      <c r="D394" s="102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102"/>
      <c r="D395" s="102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102"/>
      <c r="D396" s="102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102"/>
      <c r="D397" s="102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102"/>
      <c r="D398" s="102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102"/>
      <c r="D399" s="102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102"/>
      <c r="D400" s="102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102"/>
      <c r="D401" s="102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102"/>
      <c r="D402" s="102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102"/>
      <c r="D403" s="102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102"/>
      <c r="D404" s="102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102"/>
      <c r="D405" s="102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102"/>
      <c r="D406" s="102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102"/>
      <c r="D407" s="102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102"/>
      <c r="D408" s="102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102"/>
      <c r="D409" s="102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102"/>
      <c r="D410" s="102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102"/>
      <c r="D411" s="102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102"/>
      <c r="D412" s="102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102"/>
      <c r="D413" s="102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102"/>
      <c r="D414" s="102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102"/>
      <c r="D415" s="102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102"/>
      <c r="D416" s="102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102"/>
      <c r="D417" s="102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102"/>
      <c r="D418" s="102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102"/>
      <c r="D419" s="102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102"/>
      <c r="D420" s="102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102"/>
      <c r="D421" s="102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102"/>
      <c r="D422" s="102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102"/>
      <c r="D423" s="102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102"/>
      <c r="D424" s="102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102"/>
      <c r="D425" s="102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102"/>
      <c r="D426" s="102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102"/>
      <c r="D427" s="102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102"/>
      <c r="D428" s="102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102"/>
      <c r="D429" s="102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102"/>
      <c r="D430" s="102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102"/>
      <c r="D431" s="102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102"/>
      <c r="D432" s="102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102"/>
      <c r="D433" s="102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102"/>
      <c r="D434" s="102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102"/>
      <c r="D435" s="102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102"/>
      <c r="D436" s="102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102"/>
      <c r="D437" s="102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102"/>
      <c r="D438" s="102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102"/>
      <c r="D439" s="102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102"/>
      <c r="D440" s="102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102"/>
      <c r="D441" s="102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102"/>
      <c r="D442" s="102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102"/>
      <c r="D443" s="102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102"/>
      <c r="D444" s="102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102"/>
      <c r="D445" s="102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102"/>
      <c r="D446" s="102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102"/>
      <c r="D447" s="102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102"/>
      <c r="D448" s="102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102"/>
      <c r="D449" s="102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102"/>
      <c r="D450" s="102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102"/>
      <c r="D451" s="102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102"/>
      <c r="D452" s="102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102"/>
      <c r="D453" s="102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102"/>
      <c r="D454" s="102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102"/>
      <c r="D455" s="102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102"/>
      <c r="D456" s="102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102"/>
      <c r="D457" s="102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102"/>
      <c r="D458" s="102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102"/>
      <c r="D459" s="102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102"/>
      <c r="D460" s="102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102"/>
      <c r="D461" s="102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102"/>
      <c r="D462" s="102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102"/>
      <c r="D463" s="102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102"/>
      <c r="D464" s="102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102"/>
      <c r="D465" s="102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102"/>
      <c r="D466" s="102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102"/>
      <c r="D467" s="102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102"/>
      <c r="D468" s="102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102"/>
      <c r="D469" s="102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102"/>
      <c r="D470" s="102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102"/>
      <c r="D471" s="102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102"/>
      <c r="D472" s="102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102"/>
      <c r="D473" s="102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102"/>
      <c r="D474" s="102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102"/>
      <c r="D475" s="102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102"/>
      <c r="D476" s="102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102"/>
      <c r="D477" s="102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102"/>
      <c r="D478" s="102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102"/>
      <c r="D479" s="102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102"/>
      <c r="D480" s="102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102"/>
      <c r="D481" s="102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102"/>
      <c r="D482" s="102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102"/>
      <c r="D483" s="102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102"/>
      <c r="D484" s="102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102"/>
      <c r="D485" s="102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102"/>
      <c r="D486" s="102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102"/>
      <c r="D487" s="102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102"/>
      <c r="D488" s="102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102"/>
      <c r="D489" s="102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102"/>
      <c r="D490" s="102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102"/>
      <c r="D491" s="102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102"/>
      <c r="D492" s="102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102"/>
      <c r="D493" s="102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102"/>
      <c r="D494" s="102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102"/>
      <c r="D495" s="102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102"/>
      <c r="D496" s="102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102"/>
      <c r="D497" s="102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102"/>
      <c r="D498" s="102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102"/>
      <c r="D499" s="102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102"/>
      <c r="D500" s="102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102"/>
      <c r="D501" s="102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102"/>
      <c r="D502" s="102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102"/>
      <c r="D503" s="102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102"/>
      <c r="D504" s="102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102"/>
      <c r="D505" s="102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102"/>
      <c r="D506" s="102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102"/>
      <c r="D507" s="102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102"/>
      <c r="D508" s="102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102"/>
      <c r="D509" s="102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102"/>
      <c r="D510" s="102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102"/>
      <c r="D511" s="10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102"/>
      <c r="D512" s="10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102"/>
      <c r="D513" s="10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102"/>
      <c r="D514" s="102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102"/>
      <c r="D515" s="102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102"/>
      <c r="D516" s="102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102"/>
      <c r="D517" s="102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102"/>
      <c r="D518" s="102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102"/>
      <c r="D519" s="102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102"/>
      <c r="D520" s="102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102"/>
      <c r="D521" s="102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102"/>
      <c r="D522" s="102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102"/>
      <c r="D523" s="102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102"/>
      <c r="D524" s="102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102"/>
      <c r="D525" s="102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102"/>
      <c r="D526" s="102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102"/>
      <c r="D527" s="102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102"/>
      <c r="D528" s="102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102"/>
      <c r="D529" s="102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102"/>
      <c r="D530" s="102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102"/>
      <c r="D531" s="102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102"/>
      <c r="D532" s="102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102"/>
      <c r="D533" s="102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102"/>
      <c r="D534" s="102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102"/>
      <c r="D535" s="102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102"/>
      <c r="D536" s="102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102"/>
      <c r="D537" s="102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102"/>
      <c r="D538" s="102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102"/>
      <c r="D539" s="102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102"/>
      <c r="D540" s="102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102"/>
      <c r="D541" s="102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102"/>
      <c r="D542" s="102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102"/>
      <c r="D543" s="102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102"/>
      <c r="D544" s="102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102"/>
      <c r="D545" s="102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102"/>
      <c r="D546" s="102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102"/>
      <c r="D547" s="102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102"/>
      <c r="D548" s="102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102"/>
      <c r="D549" s="102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102"/>
      <c r="D550" s="102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102"/>
      <c r="D551" s="102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102"/>
      <c r="D552" s="102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102"/>
      <c r="D553" s="102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102"/>
      <c r="D554" s="102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102"/>
      <c r="D555" s="102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102"/>
      <c r="D556" s="102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102"/>
      <c r="D557" s="102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102"/>
      <c r="D558" s="102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102"/>
      <c r="D559" s="102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102"/>
      <c r="D560" s="102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102"/>
      <c r="D561" s="102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102"/>
      <c r="D562" s="102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102"/>
      <c r="D563" s="102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102"/>
      <c r="D564" s="102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102"/>
      <c r="D565" s="102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102"/>
      <c r="D566" s="102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102"/>
      <c r="D567" s="102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102"/>
      <c r="D568" s="102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102"/>
      <c r="D569" s="102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102"/>
      <c r="D570" s="102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102"/>
      <c r="D571" s="102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102"/>
      <c r="D572" s="102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102"/>
      <c r="D573" s="102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102"/>
      <c r="D574" s="102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102"/>
      <c r="D575" s="102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102"/>
      <c r="D576" s="102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102"/>
      <c r="D577" s="102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102"/>
      <c r="D578" s="102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102"/>
      <c r="D579" s="102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102"/>
      <c r="D580" s="102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102"/>
      <c r="D581" s="102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102"/>
      <c r="D582" s="102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102"/>
      <c r="D583" s="102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102"/>
      <c r="D584" s="102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102"/>
      <c r="D585" s="102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102"/>
      <c r="D586" s="102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102"/>
      <c r="D587" s="102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102"/>
      <c r="D588" s="102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102"/>
      <c r="D589" s="102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102"/>
      <c r="D590" s="102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102"/>
      <c r="D591" s="102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102"/>
      <c r="D592" s="102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102"/>
      <c r="D593" s="102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102"/>
      <c r="D594" s="102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102"/>
      <c r="D595" s="102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102"/>
      <c r="D596" s="102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102"/>
      <c r="D597" s="102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102"/>
      <c r="D598" s="102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102"/>
      <c r="D599" s="102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102"/>
      <c r="D600" s="102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102"/>
      <c r="D601" s="102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102"/>
      <c r="D602" s="102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102"/>
      <c r="D603" s="102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102"/>
      <c r="D604" s="102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102"/>
      <c r="D605" s="102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102"/>
      <c r="D606" s="102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102"/>
      <c r="D607" s="102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102"/>
      <c r="D608" s="102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102"/>
      <c r="D609" s="102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102"/>
      <c r="D610" s="102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102"/>
      <c r="D611" s="102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102"/>
      <c r="D612" s="102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102"/>
      <c r="D613" s="102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102"/>
      <c r="D614" s="102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102"/>
      <c r="D615" s="102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102"/>
      <c r="D616" s="102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102"/>
      <c r="D617" s="102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102"/>
      <c r="D618" s="102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102"/>
      <c r="D619" s="102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102"/>
      <c r="D620" s="102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102"/>
      <c r="D621" s="102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102"/>
      <c r="D622" s="102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102"/>
      <c r="D623" s="102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102"/>
      <c r="D624" s="102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102"/>
      <c r="D625" s="102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102"/>
      <c r="D626" s="102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102"/>
      <c r="D627" s="102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102"/>
      <c r="D628" s="102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102"/>
      <c r="D629" s="102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102"/>
      <c r="D630" s="102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102"/>
      <c r="D631" s="102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102"/>
      <c r="D632" s="102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102"/>
      <c r="D633" s="102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102"/>
      <c r="D634" s="102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102"/>
      <c r="D635" s="102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102"/>
      <c r="D636" s="102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102"/>
      <c r="D637" s="102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102"/>
      <c r="D638" s="102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102"/>
      <c r="D639" s="102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102"/>
      <c r="D640" s="102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102"/>
      <c r="D641" s="102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102"/>
      <c r="D642" s="102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102"/>
      <c r="D643" s="102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102"/>
      <c r="D644" s="102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102"/>
      <c r="D645" s="102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102"/>
      <c r="D646" s="102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102"/>
      <c r="D647" s="102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102"/>
      <c r="D648" s="102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102"/>
      <c r="D649" s="102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102"/>
      <c r="D650" s="102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102"/>
      <c r="D651" s="102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102"/>
      <c r="D652" s="102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102"/>
      <c r="D653" s="102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102"/>
      <c r="D654" s="102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102"/>
      <c r="D655" s="102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102"/>
      <c r="D656" s="102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102"/>
      <c r="D657" s="102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102"/>
      <c r="D658" s="102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102"/>
      <c r="D659" s="102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102"/>
      <c r="D660" s="102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102"/>
      <c r="D661" s="102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102"/>
      <c r="D662" s="102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102"/>
      <c r="D663" s="102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102"/>
      <c r="D664" s="102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102"/>
      <c r="D665" s="102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102"/>
      <c r="D666" s="102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102"/>
      <c r="D667" s="102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102"/>
      <c r="D668" s="102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102"/>
      <c r="D669" s="102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102"/>
      <c r="D670" s="102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102"/>
      <c r="D671" s="102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102"/>
      <c r="D672" s="102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102"/>
      <c r="D673" s="102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102"/>
      <c r="D674" s="102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102"/>
      <c r="D675" s="102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102"/>
      <c r="D676" s="102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102"/>
      <c r="D677" s="102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102"/>
      <c r="D678" s="102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102"/>
      <c r="D679" s="102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102"/>
      <c r="D680" s="102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102"/>
      <c r="D681" s="102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102"/>
      <c r="D682" s="102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102"/>
      <c r="D683" s="102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102"/>
      <c r="D684" s="102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102"/>
      <c r="D685" s="102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102"/>
      <c r="D686" s="102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102"/>
      <c r="D687" s="102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102"/>
      <c r="D688" s="102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102"/>
      <c r="D689" s="102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102"/>
      <c r="D690" s="102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102"/>
      <c r="D691" s="102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102"/>
      <c r="D692" s="102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102"/>
      <c r="D693" s="102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102"/>
      <c r="D694" s="102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102"/>
      <c r="D695" s="102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102"/>
      <c r="D696" s="102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102"/>
      <c r="D697" s="102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102"/>
      <c r="D698" s="102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102"/>
      <c r="D699" s="102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102"/>
      <c r="D700" s="102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102"/>
      <c r="D701" s="102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102"/>
      <c r="D702" s="102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102"/>
      <c r="D703" s="102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102"/>
      <c r="D704" s="102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102"/>
      <c r="D705" s="102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102"/>
      <c r="D706" s="102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102"/>
      <c r="D707" s="102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102"/>
      <c r="D708" s="102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102"/>
      <c r="D709" s="102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102"/>
      <c r="D710" s="102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102"/>
      <c r="D711" s="102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102"/>
      <c r="D712" s="102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102"/>
      <c r="D713" s="102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102"/>
      <c r="D714" s="102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102"/>
      <c r="D715" s="102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102"/>
      <c r="D716" s="102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102"/>
      <c r="D717" s="102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102"/>
      <c r="D718" s="102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102"/>
      <c r="D719" s="102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102"/>
      <c r="D720" s="102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102"/>
      <c r="D721" s="102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102"/>
      <c r="D722" s="102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102"/>
      <c r="D723" s="102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102"/>
      <c r="D724" s="102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102"/>
      <c r="D725" s="102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102"/>
      <c r="D726" s="102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102"/>
      <c r="D727" s="102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102"/>
      <c r="D728" s="102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102"/>
      <c r="D729" s="102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102"/>
      <c r="D730" s="102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102"/>
      <c r="D731" s="102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102"/>
      <c r="D732" s="102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102"/>
      <c r="D733" s="102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102"/>
      <c r="D734" s="102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102"/>
      <c r="D735" s="102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102"/>
      <c r="D736" s="102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102"/>
      <c r="D737" s="102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102"/>
      <c r="D738" s="102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102"/>
      <c r="D739" s="102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102"/>
      <c r="D740" s="102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102"/>
      <c r="D741" s="102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102"/>
      <c r="D742" s="102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102"/>
      <c r="D743" s="102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102"/>
      <c r="D744" s="102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102"/>
      <c r="D745" s="102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102"/>
      <c r="D746" s="102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102"/>
      <c r="D747" s="102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102"/>
      <c r="D748" s="102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102"/>
      <c r="D749" s="102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102"/>
      <c r="D750" s="102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102"/>
      <c r="D751" s="102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102"/>
      <c r="D752" s="102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102"/>
      <c r="D753" s="102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102"/>
      <c r="D754" s="102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102"/>
      <c r="D755" s="102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102"/>
      <c r="D756" s="102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102"/>
      <c r="D757" s="102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102"/>
      <c r="D758" s="102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102"/>
      <c r="D759" s="102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102"/>
      <c r="D760" s="102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102"/>
      <c r="D761" s="102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102"/>
      <c r="D762" s="102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102"/>
      <c r="D763" s="102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102"/>
      <c r="D764" s="102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102"/>
      <c r="D765" s="102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102"/>
      <c r="D766" s="102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102"/>
      <c r="D767" s="102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102"/>
      <c r="D768" s="102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102"/>
      <c r="D769" s="102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102"/>
      <c r="D770" s="102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102"/>
      <c r="D771" s="102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102"/>
      <c r="D772" s="102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102"/>
      <c r="D773" s="102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102"/>
      <c r="D774" s="102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102"/>
      <c r="D775" s="102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102"/>
      <c r="D776" s="102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102"/>
      <c r="D777" s="102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102"/>
      <c r="D778" s="102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102"/>
      <c r="D779" s="102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102"/>
      <c r="D780" s="102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102"/>
      <c r="D781" s="102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102"/>
      <c r="D782" s="102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102"/>
      <c r="D783" s="102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102"/>
      <c r="D784" s="102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102"/>
      <c r="D785" s="102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102"/>
      <c r="D786" s="102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102"/>
      <c r="D787" s="102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102"/>
      <c r="D788" s="102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102"/>
      <c r="D789" s="102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102"/>
      <c r="D790" s="102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102"/>
      <c r="D791" s="102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102"/>
      <c r="D792" s="102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102"/>
      <c r="D793" s="102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102"/>
      <c r="D794" s="102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102"/>
      <c r="D795" s="102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102"/>
      <c r="D796" s="102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102"/>
      <c r="D797" s="102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102"/>
      <c r="D798" s="102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102"/>
      <c r="D799" s="102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102"/>
      <c r="D800" s="102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102"/>
      <c r="D801" s="102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102"/>
      <c r="D802" s="102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102"/>
      <c r="D803" s="102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102"/>
      <c r="D804" s="102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102"/>
      <c r="D805" s="102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102"/>
      <c r="D806" s="102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102"/>
      <c r="D807" s="102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102"/>
      <c r="D808" s="102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102"/>
      <c r="D809" s="102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102"/>
      <c r="D810" s="102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102"/>
      <c r="D811" s="102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102"/>
      <c r="D812" s="102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102"/>
      <c r="D813" s="102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102"/>
      <c r="D814" s="102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102"/>
      <c r="D815" s="102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102"/>
      <c r="D816" s="102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102"/>
      <c r="D817" s="102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102"/>
      <c r="D818" s="102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102"/>
      <c r="D819" s="102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102"/>
      <c r="D820" s="102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102"/>
      <c r="D821" s="102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102"/>
      <c r="D822" s="102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102"/>
      <c r="D823" s="102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102"/>
      <c r="D824" s="102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102"/>
      <c r="D825" s="102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102"/>
      <c r="D826" s="102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102"/>
      <c r="D827" s="102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102"/>
      <c r="D828" s="102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102"/>
      <c r="D829" s="102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102"/>
      <c r="D830" s="102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102"/>
      <c r="D831" s="102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102"/>
      <c r="D832" s="102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102"/>
      <c r="D833" s="102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102"/>
      <c r="D834" s="102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102"/>
      <c r="D835" s="102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102"/>
      <c r="D836" s="102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102"/>
      <c r="D837" s="102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102"/>
      <c r="D838" s="102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102"/>
      <c r="D839" s="102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102"/>
      <c r="D840" s="102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102"/>
      <c r="D841" s="102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102"/>
      <c r="D842" s="102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102"/>
      <c r="D843" s="102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102"/>
      <c r="D844" s="102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102"/>
      <c r="D845" s="102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102"/>
      <c r="D846" s="102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102"/>
      <c r="D847" s="102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102"/>
      <c r="D848" s="102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102"/>
      <c r="D849" s="102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102"/>
      <c r="D850" s="102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102"/>
      <c r="D851" s="102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102"/>
      <c r="D852" s="102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102"/>
      <c r="D853" s="102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102"/>
      <c r="D854" s="102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102"/>
      <c r="D855" s="102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102"/>
      <c r="D856" s="102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102"/>
      <c r="D857" s="102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102"/>
      <c r="D858" s="102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102"/>
      <c r="D859" s="102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102"/>
      <c r="D860" s="102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102"/>
      <c r="D861" s="102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102"/>
      <c r="D862" s="102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102"/>
      <c r="D863" s="102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102"/>
      <c r="D864" s="102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102"/>
      <c r="D865" s="102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102"/>
      <c r="D866" s="102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102"/>
      <c r="D867" s="102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102"/>
      <c r="D868" s="102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102"/>
      <c r="D869" s="102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102"/>
      <c r="D870" s="102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102"/>
      <c r="D871" s="102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102"/>
      <c r="D872" s="102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102"/>
      <c r="D873" s="102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102"/>
      <c r="D874" s="102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102"/>
      <c r="D875" s="102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102"/>
      <c r="D876" s="102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102"/>
      <c r="D877" s="102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102"/>
      <c r="D878" s="102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102"/>
      <c r="D879" s="102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102"/>
      <c r="D880" s="102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102"/>
      <c r="D881" s="102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102"/>
      <c r="D882" s="102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102"/>
      <c r="D883" s="102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102"/>
      <c r="D884" s="102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102"/>
      <c r="D885" s="102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102"/>
      <c r="D886" s="102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102"/>
      <c r="D887" s="102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102"/>
      <c r="D888" s="102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102"/>
      <c r="D889" s="102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102"/>
      <c r="D890" s="102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102"/>
      <c r="D891" s="102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102"/>
      <c r="D892" s="102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102"/>
      <c r="D893" s="102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102"/>
      <c r="D894" s="102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102"/>
      <c r="D895" s="102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102"/>
      <c r="D896" s="102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102"/>
      <c r="D897" s="102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102"/>
      <c r="D898" s="102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102"/>
      <c r="D899" s="102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102"/>
      <c r="D900" s="102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102"/>
      <c r="D901" s="102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102"/>
      <c r="D902" s="102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102"/>
      <c r="D903" s="102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102"/>
      <c r="D904" s="102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102"/>
      <c r="D905" s="102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102"/>
      <c r="D906" s="102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102"/>
      <c r="D907" s="102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102"/>
      <c r="D908" s="102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102"/>
      <c r="D909" s="102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102"/>
      <c r="D910" s="102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102"/>
      <c r="D911" s="102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102"/>
      <c r="D912" s="102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102"/>
      <c r="D913" s="102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102"/>
      <c r="D914" s="102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102"/>
      <c r="D915" s="102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102"/>
      <c r="D916" s="102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102"/>
      <c r="D917" s="102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102"/>
      <c r="D918" s="102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102"/>
      <c r="D919" s="102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102"/>
      <c r="D920" s="102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102"/>
      <c r="D921" s="102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102"/>
      <c r="D922" s="102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102"/>
      <c r="D923" s="102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102"/>
      <c r="D924" s="102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102"/>
      <c r="D925" s="102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102"/>
      <c r="D926" s="102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102"/>
      <c r="D927" s="102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102"/>
      <c r="D928" s="102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102"/>
      <c r="D929" s="102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102"/>
      <c r="D930" s="102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102"/>
      <c r="D931" s="102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102"/>
      <c r="D932" s="102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102"/>
      <c r="D933" s="102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102"/>
      <c r="D934" s="102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102"/>
      <c r="D935" s="102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102"/>
      <c r="D936" s="102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102"/>
      <c r="D937" s="102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102"/>
      <c r="D938" s="102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102"/>
      <c r="D939" s="102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102"/>
      <c r="D940" s="102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102"/>
      <c r="D941" s="102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102"/>
      <c r="D942" s="102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102"/>
      <c r="D943" s="102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102"/>
      <c r="D944" s="102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102"/>
      <c r="D945" s="102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102"/>
      <c r="D946" s="102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102"/>
      <c r="D947" s="102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102"/>
      <c r="D948" s="102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102"/>
      <c r="D949" s="102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102"/>
      <c r="D950" s="102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102"/>
      <c r="D951" s="102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102"/>
      <c r="D952" s="102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102"/>
      <c r="D953" s="102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102"/>
      <c r="D954" s="102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102"/>
      <c r="D955" s="102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102"/>
      <c r="D956" s="102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102"/>
      <c r="D957" s="102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102"/>
      <c r="D958" s="102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102"/>
      <c r="D959" s="102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102"/>
      <c r="D960" s="102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102"/>
      <c r="D961" s="102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102"/>
      <c r="D962" s="102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102"/>
      <c r="D963" s="102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102"/>
      <c r="D964" s="102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102"/>
      <c r="D965" s="102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102"/>
      <c r="D966" s="102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102"/>
      <c r="D967" s="102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102"/>
      <c r="D968" s="102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102"/>
      <c r="D969" s="102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102"/>
      <c r="D970" s="102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102"/>
      <c r="D971" s="102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102"/>
      <c r="D972" s="102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102"/>
      <c r="D973" s="102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102"/>
      <c r="D974" s="102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102"/>
      <c r="D975" s="102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102"/>
      <c r="D976" s="102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102"/>
      <c r="D977" s="102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102"/>
      <c r="D978" s="102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102"/>
      <c r="D979" s="102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102"/>
      <c r="D980" s="102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102"/>
      <c r="D981" s="102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102"/>
      <c r="D982" s="102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102"/>
      <c r="D983" s="102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102"/>
      <c r="D984" s="102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102"/>
      <c r="D985" s="102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102"/>
      <c r="D986" s="102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102"/>
      <c r="D987" s="102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102"/>
      <c r="D988" s="102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102"/>
      <c r="D989" s="102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102"/>
      <c r="D990" s="102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102"/>
      <c r="D991" s="102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102"/>
      <c r="D992" s="102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102"/>
      <c r="D993" s="102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102"/>
      <c r="D994" s="102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102"/>
      <c r="D995" s="102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102"/>
      <c r="D996" s="102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102"/>
      <c r="D997" s="102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102"/>
      <c r="D998" s="102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102"/>
      <c r="D999" s="102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102"/>
      <c r="D1000" s="102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>
      <c r="A1001" s="8"/>
      <c r="B1001" s="8"/>
      <c r="C1001" s="102"/>
      <c r="D1001" s="102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>
      <c r="A1002" s="8"/>
      <c r="B1002" s="8"/>
      <c r="C1002" s="102"/>
      <c r="D1002" s="102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>
      <c r="A1003" s="8"/>
      <c r="B1003" s="8"/>
      <c r="C1003" s="102"/>
      <c r="D1003" s="102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983"/>
  <sheetViews>
    <sheetView workbookViewId="0"/>
  </sheetViews>
  <sheetFormatPr baseColWidth="10" defaultColWidth="12.6640625" defaultRowHeight="15.75" customHeight="1"/>
  <cols>
    <col min="1" max="1" width="5" customWidth="1"/>
    <col min="2" max="2" width="17.33203125" customWidth="1"/>
    <col min="3" max="3" width="10" customWidth="1"/>
    <col min="4" max="4" width="71.5" customWidth="1"/>
    <col min="5" max="5" width="26.1640625" customWidth="1"/>
    <col min="6" max="6" width="18.1640625" customWidth="1"/>
    <col min="7" max="7" width="10.5" customWidth="1"/>
    <col min="8" max="8" width="9.5" customWidth="1"/>
    <col min="9" max="9" width="25.6640625" customWidth="1"/>
    <col min="10" max="27" width="7.6640625" customWidth="1"/>
  </cols>
  <sheetData>
    <row r="1" spans="1:27" ht="15" customHeight="1">
      <c r="A1" s="156" t="s">
        <v>818</v>
      </c>
      <c r="B1" s="155"/>
      <c r="C1" s="155"/>
      <c r="D1" s="155"/>
      <c r="E1" s="155"/>
      <c r="F1" s="155"/>
      <c r="G1" s="155"/>
      <c r="H1" s="155"/>
      <c r="I1" s="155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7" ht="15" customHeight="1">
      <c r="A2" s="11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</row>
    <row r="3" spans="1:27" ht="15" customHeight="1">
      <c r="A3" s="113" t="s">
        <v>5</v>
      </c>
      <c r="B3" s="113" t="s">
        <v>725</v>
      </c>
      <c r="C3" s="113" t="s">
        <v>819</v>
      </c>
      <c r="D3" s="113" t="s">
        <v>820</v>
      </c>
      <c r="E3" s="113" t="s">
        <v>821</v>
      </c>
      <c r="F3" s="113" t="s">
        <v>822</v>
      </c>
      <c r="G3" s="113" t="s">
        <v>724</v>
      </c>
      <c r="H3" s="113" t="s">
        <v>823</v>
      </c>
      <c r="I3" s="113" t="s">
        <v>824</v>
      </c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</row>
    <row r="4" spans="1:27" ht="60.75" customHeight="1">
      <c r="A4" s="114">
        <v>1</v>
      </c>
      <c r="B4" s="115" t="s">
        <v>326</v>
      </c>
      <c r="C4" s="115" t="s">
        <v>825</v>
      </c>
      <c r="D4" s="114" t="s">
        <v>826</v>
      </c>
      <c r="E4" s="114" t="s">
        <v>827</v>
      </c>
      <c r="F4" s="114" t="s">
        <v>828</v>
      </c>
      <c r="G4" s="115" t="s">
        <v>733</v>
      </c>
      <c r="H4" s="114">
        <v>2025</v>
      </c>
      <c r="I4" s="116" t="s">
        <v>829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</row>
    <row r="5" spans="1:27" ht="57" customHeight="1">
      <c r="A5" s="114">
        <v>2</v>
      </c>
      <c r="B5" s="114" t="s">
        <v>830</v>
      </c>
      <c r="C5" s="114" t="s">
        <v>825</v>
      </c>
      <c r="D5" s="117" t="s">
        <v>831</v>
      </c>
      <c r="E5" s="66" t="s">
        <v>832</v>
      </c>
      <c r="F5" s="114" t="s">
        <v>833</v>
      </c>
      <c r="G5" s="114" t="s">
        <v>730</v>
      </c>
      <c r="H5" s="114">
        <v>2025</v>
      </c>
      <c r="I5" s="157" t="s">
        <v>834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spans="1:27" ht="15" customHeight="1">
      <c r="A6" s="114">
        <v>3</v>
      </c>
      <c r="B6" s="114" t="s">
        <v>326</v>
      </c>
      <c r="C6" s="114" t="s">
        <v>825</v>
      </c>
      <c r="D6" s="117" t="s">
        <v>835</v>
      </c>
      <c r="E6" s="66" t="s">
        <v>836</v>
      </c>
      <c r="F6" s="114" t="s">
        <v>833</v>
      </c>
      <c r="G6" s="114" t="s">
        <v>730</v>
      </c>
      <c r="H6" s="114">
        <v>2025</v>
      </c>
      <c r="I6" s="134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</row>
    <row r="7" spans="1:27" ht="15" customHeight="1">
      <c r="A7" s="114">
        <v>4</v>
      </c>
      <c r="B7" s="114" t="s">
        <v>365</v>
      </c>
      <c r="C7" s="114" t="s">
        <v>825</v>
      </c>
      <c r="D7" s="117" t="s">
        <v>837</v>
      </c>
      <c r="E7" s="66" t="s">
        <v>836</v>
      </c>
      <c r="F7" s="114" t="s">
        <v>838</v>
      </c>
      <c r="G7" s="114" t="s">
        <v>730</v>
      </c>
      <c r="H7" s="114">
        <v>2025</v>
      </c>
      <c r="I7" s="118" t="s">
        <v>839</v>
      </c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</row>
    <row r="8" spans="1:27" ht="15" customHeight="1">
      <c r="A8" s="114">
        <v>5</v>
      </c>
      <c r="B8" s="114" t="s">
        <v>326</v>
      </c>
      <c r="C8" s="114" t="s">
        <v>825</v>
      </c>
      <c r="D8" s="117" t="s">
        <v>840</v>
      </c>
      <c r="E8" s="66" t="s">
        <v>841</v>
      </c>
      <c r="F8" s="114" t="s">
        <v>838</v>
      </c>
      <c r="G8" s="114" t="s">
        <v>730</v>
      </c>
      <c r="H8" s="114">
        <v>2025</v>
      </c>
      <c r="I8" s="118" t="s">
        <v>839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</row>
    <row r="9" spans="1:27" ht="48">
      <c r="A9" s="114">
        <v>6</v>
      </c>
      <c r="B9" s="114" t="s">
        <v>842</v>
      </c>
      <c r="C9" s="114" t="s">
        <v>825</v>
      </c>
      <c r="D9" s="114" t="s">
        <v>843</v>
      </c>
      <c r="E9" s="114" t="s">
        <v>844</v>
      </c>
      <c r="F9" s="114" t="s">
        <v>833</v>
      </c>
      <c r="G9" s="114" t="s">
        <v>730</v>
      </c>
      <c r="H9" s="114">
        <v>2025</v>
      </c>
      <c r="I9" s="119" t="s">
        <v>834</v>
      </c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</row>
    <row r="10" spans="1:27" ht="43.5" customHeight="1">
      <c r="A10" s="114">
        <v>7</v>
      </c>
      <c r="B10" s="114" t="s">
        <v>845</v>
      </c>
      <c r="C10" s="114" t="s">
        <v>846</v>
      </c>
      <c r="D10" s="114" t="s">
        <v>847</v>
      </c>
      <c r="E10" s="114" t="s">
        <v>848</v>
      </c>
      <c r="F10" s="114" t="s">
        <v>849</v>
      </c>
      <c r="G10" s="114" t="s">
        <v>737</v>
      </c>
      <c r="H10" s="114">
        <v>2025</v>
      </c>
      <c r="I10" s="119" t="s">
        <v>850</v>
      </c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</row>
    <row r="11" spans="1:27" ht="60">
      <c r="A11" s="114">
        <v>8</v>
      </c>
      <c r="B11" s="114" t="s">
        <v>645</v>
      </c>
      <c r="C11" s="114" t="s">
        <v>846</v>
      </c>
      <c r="D11" s="114" t="s">
        <v>851</v>
      </c>
      <c r="E11" s="114" t="s">
        <v>848</v>
      </c>
      <c r="F11" s="114" t="s">
        <v>849</v>
      </c>
      <c r="G11" s="114" t="s">
        <v>737</v>
      </c>
      <c r="H11" s="114">
        <v>2025</v>
      </c>
      <c r="I11" s="119" t="s">
        <v>852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</row>
    <row r="12" spans="1:27" ht="60">
      <c r="A12" s="114">
        <v>9</v>
      </c>
      <c r="B12" s="114" t="s">
        <v>845</v>
      </c>
      <c r="C12" s="114" t="s">
        <v>846</v>
      </c>
      <c r="D12" s="114" t="s">
        <v>847</v>
      </c>
      <c r="E12" s="114" t="s">
        <v>853</v>
      </c>
      <c r="F12" s="114" t="s">
        <v>854</v>
      </c>
      <c r="G12" s="114" t="s">
        <v>728</v>
      </c>
      <c r="H12" s="114">
        <v>2025</v>
      </c>
      <c r="I12" s="119" t="s">
        <v>855</v>
      </c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</row>
    <row r="13" spans="1:27" ht="61">
      <c r="A13" s="114">
        <v>10</v>
      </c>
      <c r="B13" s="120" t="s">
        <v>856</v>
      </c>
      <c r="C13" s="121" t="s">
        <v>124</v>
      </c>
      <c r="D13" s="122" t="s">
        <v>857</v>
      </c>
      <c r="E13" s="122" t="s">
        <v>858</v>
      </c>
      <c r="F13" s="121" t="s">
        <v>859</v>
      </c>
      <c r="G13" s="121" t="s">
        <v>736</v>
      </c>
      <c r="H13" s="114">
        <v>2025</v>
      </c>
      <c r="I13" s="123" t="s">
        <v>860</v>
      </c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</row>
    <row r="14" spans="1:27" ht="61">
      <c r="A14" s="114">
        <v>11</v>
      </c>
      <c r="B14" s="124" t="s">
        <v>856</v>
      </c>
      <c r="C14" s="125" t="s">
        <v>124</v>
      </c>
      <c r="D14" s="126" t="s">
        <v>861</v>
      </c>
      <c r="E14" s="126" t="s">
        <v>858</v>
      </c>
      <c r="F14" s="125" t="s">
        <v>862</v>
      </c>
      <c r="G14" s="125" t="s">
        <v>737</v>
      </c>
      <c r="H14" s="114">
        <v>2025</v>
      </c>
      <c r="I14" s="127" t="s">
        <v>863</v>
      </c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</row>
    <row r="15" spans="1:27" ht="76">
      <c r="A15" s="114">
        <v>12</v>
      </c>
      <c r="B15" s="124" t="s">
        <v>433</v>
      </c>
      <c r="C15" s="125" t="s">
        <v>124</v>
      </c>
      <c r="D15" s="126" t="s">
        <v>864</v>
      </c>
      <c r="E15" s="126" t="s">
        <v>865</v>
      </c>
      <c r="F15" s="125" t="s">
        <v>866</v>
      </c>
      <c r="G15" s="125" t="s">
        <v>727</v>
      </c>
      <c r="H15" s="114">
        <v>2025</v>
      </c>
      <c r="I15" s="127" t="s">
        <v>867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</row>
    <row r="16" spans="1:27" ht="76">
      <c r="A16" s="114">
        <v>13</v>
      </c>
      <c r="B16" s="124" t="s">
        <v>421</v>
      </c>
      <c r="C16" s="125" t="s">
        <v>124</v>
      </c>
      <c r="D16" s="126" t="s">
        <v>868</v>
      </c>
      <c r="E16" s="126" t="s">
        <v>865</v>
      </c>
      <c r="F16" s="125" t="s">
        <v>866</v>
      </c>
      <c r="G16" s="125" t="s">
        <v>727</v>
      </c>
      <c r="H16" s="114">
        <v>2025</v>
      </c>
      <c r="I16" s="127" t="s">
        <v>869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</row>
    <row r="17" spans="1:27" ht="76">
      <c r="A17" s="114">
        <v>14</v>
      </c>
      <c r="B17" s="124" t="s">
        <v>442</v>
      </c>
      <c r="C17" s="125" t="s">
        <v>124</v>
      </c>
      <c r="D17" s="126" t="s">
        <v>870</v>
      </c>
      <c r="E17" s="126" t="s">
        <v>865</v>
      </c>
      <c r="F17" s="125" t="s">
        <v>866</v>
      </c>
      <c r="G17" s="125" t="s">
        <v>727</v>
      </c>
      <c r="H17" s="114">
        <v>2025</v>
      </c>
      <c r="I17" s="127" t="s">
        <v>871</v>
      </c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</row>
    <row r="18" spans="1:27" ht="76">
      <c r="A18" s="114">
        <v>15</v>
      </c>
      <c r="B18" s="124" t="s">
        <v>872</v>
      </c>
      <c r="C18" s="125" t="s">
        <v>124</v>
      </c>
      <c r="D18" s="126" t="s">
        <v>873</v>
      </c>
      <c r="E18" s="126" t="s">
        <v>865</v>
      </c>
      <c r="F18" s="125" t="s">
        <v>866</v>
      </c>
      <c r="G18" s="125" t="s">
        <v>727</v>
      </c>
      <c r="H18" s="114">
        <v>2025</v>
      </c>
      <c r="I18" s="127" t="s">
        <v>874</v>
      </c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</row>
    <row r="19" spans="1:27" ht="76">
      <c r="A19" s="114">
        <v>16</v>
      </c>
      <c r="B19" s="124" t="s">
        <v>875</v>
      </c>
      <c r="C19" s="125" t="s">
        <v>124</v>
      </c>
      <c r="D19" s="126" t="s">
        <v>876</v>
      </c>
      <c r="E19" s="126" t="s">
        <v>865</v>
      </c>
      <c r="F19" s="125" t="s">
        <v>866</v>
      </c>
      <c r="G19" s="125" t="s">
        <v>727</v>
      </c>
      <c r="H19" s="114">
        <v>2025</v>
      </c>
      <c r="I19" s="127" t="s">
        <v>877</v>
      </c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</row>
    <row r="20" spans="1:27" ht="76">
      <c r="A20" s="114">
        <v>17</v>
      </c>
      <c r="B20" s="124" t="s">
        <v>878</v>
      </c>
      <c r="C20" s="125" t="s">
        <v>124</v>
      </c>
      <c r="D20" s="126" t="s">
        <v>879</v>
      </c>
      <c r="E20" s="126" t="s">
        <v>865</v>
      </c>
      <c r="F20" s="125" t="s">
        <v>866</v>
      </c>
      <c r="G20" s="125" t="s">
        <v>727</v>
      </c>
      <c r="H20" s="114">
        <v>2025</v>
      </c>
      <c r="I20" s="127" t="s">
        <v>880</v>
      </c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</row>
    <row r="21" spans="1:27" ht="76">
      <c r="A21" s="114">
        <v>18</v>
      </c>
      <c r="B21" s="124" t="s">
        <v>881</v>
      </c>
      <c r="C21" s="125" t="s">
        <v>124</v>
      </c>
      <c r="D21" s="126" t="s">
        <v>879</v>
      </c>
      <c r="E21" s="126" t="s">
        <v>865</v>
      </c>
      <c r="F21" s="125" t="s">
        <v>866</v>
      </c>
      <c r="G21" s="125" t="s">
        <v>727</v>
      </c>
      <c r="H21" s="114">
        <v>2025</v>
      </c>
      <c r="I21" s="127" t="s">
        <v>882</v>
      </c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</row>
    <row r="22" spans="1:27" ht="76">
      <c r="A22" s="114">
        <v>19</v>
      </c>
      <c r="B22" s="124" t="s">
        <v>883</v>
      </c>
      <c r="C22" s="125" t="s">
        <v>124</v>
      </c>
      <c r="D22" s="126" t="s">
        <v>884</v>
      </c>
      <c r="E22" s="126" t="s">
        <v>865</v>
      </c>
      <c r="F22" s="125" t="s">
        <v>866</v>
      </c>
      <c r="G22" s="125" t="s">
        <v>727</v>
      </c>
      <c r="H22" s="114">
        <v>2025</v>
      </c>
      <c r="I22" s="127" t="s">
        <v>885</v>
      </c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spans="1:27" ht="76">
      <c r="A23" s="114">
        <v>20</v>
      </c>
      <c r="B23" s="124" t="s">
        <v>450</v>
      </c>
      <c r="C23" s="125" t="s">
        <v>124</v>
      </c>
      <c r="D23" s="126" t="s">
        <v>884</v>
      </c>
      <c r="E23" s="126" t="s">
        <v>865</v>
      </c>
      <c r="F23" s="125" t="s">
        <v>866</v>
      </c>
      <c r="G23" s="125" t="s">
        <v>727</v>
      </c>
      <c r="H23" s="114">
        <v>2025</v>
      </c>
      <c r="I23" s="127" t="s">
        <v>886</v>
      </c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</row>
    <row r="24" spans="1:27" ht="76">
      <c r="A24" s="114">
        <v>21</v>
      </c>
      <c r="B24" s="124" t="s">
        <v>887</v>
      </c>
      <c r="C24" s="125" t="s">
        <v>124</v>
      </c>
      <c r="D24" s="126" t="s">
        <v>884</v>
      </c>
      <c r="E24" s="126" t="s">
        <v>865</v>
      </c>
      <c r="F24" s="125" t="s">
        <v>866</v>
      </c>
      <c r="G24" s="125" t="s">
        <v>727</v>
      </c>
      <c r="H24" s="114">
        <v>2025</v>
      </c>
      <c r="I24" s="127" t="s">
        <v>888</v>
      </c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</row>
    <row r="25" spans="1:27" ht="61">
      <c r="A25" s="114">
        <v>22</v>
      </c>
      <c r="B25" s="124" t="s">
        <v>433</v>
      </c>
      <c r="C25" s="125" t="s">
        <v>124</v>
      </c>
      <c r="D25" s="126" t="s">
        <v>889</v>
      </c>
      <c r="E25" s="126" t="s">
        <v>890</v>
      </c>
      <c r="F25" s="125" t="s">
        <v>866</v>
      </c>
      <c r="G25" s="125" t="s">
        <v>730</v>
      </c>
      <c r="H25" s="114">
        <v>2025</v>
      </c>
      <c r="I25" s="127" t="s">
        <v>891</v>
      </c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1:27" ht="61">
      <c r="A26" s="114">
        <v>23</v>
      </c>
      <c r="B26" s="124" t="s">
        <v>421</v>
      </c>
      <c r="C26" s="125" t="s">
        <v>124</v>
      </c>
      <c r="D26" s="126" t="s">
        <v>868</v>
      </c>
      <c r="E26" s="126" t="s">
        <v>890</v>
      </c>
      <c r="F26" s="125" t="s">
        <v>866</v>
      </c>
      <c r="G26" s="125" t="s">
        <v>730</v>
      </c>
      <c r="H26" s="114">
        <v>2025</v>
      </c>
      <c r="I26" s="127" t="s">
        <v>892</v>
      </c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</row>
    <row r="27" spans="1:27" ht="61">
      <c r="A27" s="114">
        <v>24</v>
      </c>
      <c r="B27" s="124" t="s">
        <v>442</v>
      </c>
      <c r="C27" s="125" t="s">
        <v>124</v>
      </c>
      <c r="D27" s="126" t="s">
        <v>893</v>
      </c>
      <c r="E27" s="126" t="s">
        <v>890</v>
      </c>
      <c r="F27" s="125" t="s">
        <v>866</v>
      </c>
      <c r="G27" s="125" t="s">
        <v>730</v>
      </c>
      <c r="H27" s="114">
        <v>2025</v>
      </c>
      <c r="I27" s="127" t="s">
        <v>894</v>
      </c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</row>
    <row r="28" spans="1:27" ht="61">
      <c r="A28" s="114">
        <v>25</v>
      </c>
      <c r="B28" s="124" t="s">
        <v>872</v>
      </c>
      <c r="C28" s="125" t="s">
        <v>124</v>
      </c>
      <c r="D28" s="126" t="s">
        <v>873</v>
      </c>
      <c r="E28" s="126" t="s">
        <v>890</v>
      </c>
      <c r="F28" s="125" t="s">
        <v>866</v>
      </c>
      <c r="G28" s="125" t="s">
        <v>730</v>
      </c>
      <c r="H28" s="114">
        <v>2025</v>
      </c>
      <c r="I28" s="127" t="s">
        <v>895</v>
      </c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</row>
    <row r="29" spans="1:27" ht="61">
      <c r="A29" s="114">
        <v>26</v>
      </c>
      <c r="B29" s="124" t="s">
        <v>875</v>
      </c>
      <c r="C29" s="125" t="s">
        <v>124</v>
      </c>
      <c r="D29" s="126" t="s">
        <v>876</v>
      </c>
      <c r="E29" s="126" t="s">
        <v>890</v>
      </c>
      <c r="F29" s="125" t="s">
        <v>866</v>
      </c>
      <c r="G29" s="125" t="s">
        <v>730</v>
      </c>
      <c r="H29" s="114">
        <v>2025</v>
      </c>
      <c r="I29" s="127" t="s">
        <v>896</v>
      </c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</row>
    <row r="30" spans="1:27" ht="61">
      <c r="A30" s="114">
        <v>27</v>
      </c>
      <c r="B30" s="124" t="s">
        <v>897</v>
      </c>
      <c r="C30" s="125" t="s">
        <v>124</v>
      </c>
      <c r="D30" s="126" t="s">
        <v>876</v>
      </c>
      <c r="E30" s="126" t="s">
        <v>890</v>
      </c>
      <c r="F30" s="125" t="s">
        <v>866</v>
      </c>
      <c r="G30" s="125" t="s">
        <v>730</v>
      </c>
      <c r="H30" s="114">
        <v>2025</v>
      </c>
      <c r="I30" s="127" t="s">
        <v>898</v>
      </c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</row>
    <row r="31" spans="1:27" ht="61">
      <c r="A31" s="114">
        <v>28</v>
      </c>
      <c r="B31" s="124" t="s">
        <v>881</v>
      </c>
      <c r="C31" s="125" t="s">
        <v>124</v>
      </c>
      <c r="D31" s="126" t="s">
        <v>879</v>
      </c>
      <c r="E31" s="126" t="s">
        <v>890</v>
      </c>
      <c r="F31" s="125" t="s">
        <v>866</v>
      </c>
      <c r="G31" s="125" t="s">
        <v>730</v>
      </c>
      <c r="H31" s="114">
        <v>2025</v>
      </c>
      <c r="I31" s="127" t="s">
        <v>899</v>
      </c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</row>
    <row r="32" spans="1:27" ht="61">
      <c r="A32" s="114">
        <v>29</v>
      </c>
      <c r="B32" s="124" t="s">
        <v>883</v>
      </c>
      <c r="C32" s="125" t="s">
        <v>124</v>
      </c>
      <c r="D32" s="126" t="s">
        <v>879</v>
      </c>
      <c r="E32" s="126" t="s">
        <v>890</v>
      </c>
      <c r="F32" s="125" t="s">
        <v>866</v>
      </c>
      <c r="G32" s="125" t="s">
        <v>730</v>
      </c>
      <c r="H32" s="114">
        <v>2025</v>
      </c>
      <c r="I32" s="127" t="s">
        <v>900</v>
      </c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</row>
    <row r="33" spans="1:27" ht="61">
      <c r="A33" s="114">
        <v>30</v>
      </c>
      <c r="B33" s="124" t="s">
        <v>450</v>
      </c>
      <c r="C33" s="125" t="s">
        <v>124</v>
      </c>
      <c r="D33" s="126" t="s">
        <v>901</v>
      </c>
      <c r="E33" s="126" t="s">
        <v>890</v>
      </c>
      <c r="F33" s="125" t="s">
        <v>866</v>
      </c>
      <c r="G33" s="125" t="s">
        <v>730</v>
      </c>
      <c r="H33" s="114">
        <v>2025</v>
      </c>
      <c r="I33" s="127" t="s">
        <v>902</v>
      </c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</row>
    <row r="34" spans="1:27" ht="61">
      <c r="A34" s="114">
        <v>31</v>
      </c>
      <c r="B34" s="124" t="s">
        <v>887</v>
      </c>
      <c r="C34" s="125" t="s">
        <v>124</v>
      </c>
      <c r="D34" s="126" t="s">
        <v>879</v>
      </c>
      <c r="E34" s="126" t="s">
        <v>890</v>
      </c>
      <c r="F34" s="125" t="s">
        <v>866</v>
      </c>
      <c r="G34" s="125" t="s">
        <v>730</v>
      </c>
      <c r="H34" s="114">
        <v>2025</v>
      </c>
      <c r="I34" s="127" t="s">
        <v>903</v>
      </c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 spans="1:27" ht="17">
      <c r="A35" s="66">
        <v>32</v>
      </c>
      <c r="B35" s="66" t="s">
        <v>830</v>
      </c>
      <c r="C35" s="128" t="s">
        <v>77</v>
      </c>
      <c r="D35" s="129" t="s">
        <v>904</v>
      </c>
      <c r="E35" s="129" t="s">
        <v>905</v>
      </c>
      <c r="F35" s="128" t="s">
        <v>906</v>
      </c>
      <c r="G35" s="128" t="s">
        <v>732</v>
      </c>
      <c r="H35" s="128">
        <v>2026</v>
      </c>
      <c r="I35" s="129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 spans="1:27" ht="17">
      <c r="A36" s="66">
        <v>33</v>
      </c>
      <c r="B36" s="66" t="s">
        <v>326</v>
      </c>
      <c r="C36" s="128" t="s">
        <v>77</v>
      </c>
      <c r="D36" s="129" t="s">
        <v>907</v>
      </c>
      <c r="E36" s="129" t="s">
        <v>905</v>
      </c>
      <c r="F36" s="128" t="s">
        <v>906</v>
      </c>
      <c r="G36" s="128" t="s">
        <v>732</v>
      </c>
      <c r="H36" s="128">
        <v>2026</v>
      </c>
      <c r="I36" s="129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 spans="1:27" ht="17">
      <c r="A37" s="66">
        <v>34</v>
      </c>
      <c r="B37" s="66" t="s">
        <v>365</v>
      </c>
      <c r="C37" s="128" t="s">
        <v>77</v>
      </c>
      <c r="D37" s="129" t="s">
        <v>908</v>
      </c>
      <c r="E37" s="129" t="s">
        <v>905</v>
      </c>
      <c r="F37" s="128" t="s">
        <v>906</v>
      </c>
      <c r="G37" s="128" t="s">
        <v>732</v>
      </c>
      <c r="H37" s="128">
        <v>2026</v>
      </c>
      <c r="I37" s="129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 spans="1:27" ht="17">
      <c r="A38" s="66">
        <v>35</v>
      </c>
      <c r="B38" s="66" t="s">
        <v>909</v>
      </c>
      <c r="C38" s="128" t="s">
        <v>77</v>
      </c>
      <c r="D38" s="129" t="s">
        <v>910</v>
      </c>
      <c r="E38" s="129" t="s">
        <v>905</v>
      </c>
      <c r="F38" s="128" t="s">
        <v>906</v>
      </c>
      <c r="G38" s="128" t="s">
        <v>732</v>
      </c>
      <c r="H38" s="128">
        <v>2026</v>
      </c>
      <c r="I38" s="129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</row>
    <row r="39" spans="1:27" ht="17">
      <c r="A39" s="66">
        <v>36</v>
      </c>
      <c r="B39" s="10" t="s">
        <v>326</v>
      </c>
      <c r="C39" s="128" t="s">
        <v>77</v>
      </c>
      <c r="D39" s="129" t="s">
        <v>911</v>
      </c>
      <c r="E39" s="129" t="s">
        <v>912</v>
      </c>
      <c r="F39" s="128" t="s">
        <v>866</v>
      </c>
      <c r="G39" s="128" t="s">
        <v>735</v>
      </c>
      <c r="H39" s="128">
        <v>2026</v>
      </c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</row>
    <row r="40" spans="1:27" ht="16">
      <c r="A40" s="66">
        <v>37</v>
      </c>
      <c r="B40" s="130" t="s">
        <v>913</v>
      </c>
      <c r="C40" s="130" t="s">
        <v>914</v>
      </c>
      <c r="D40" s="131" t="s">
        <v>915</v>
      </c>
      <c r="E40" s="130" t="s">
        <v>916</v>
      </c>
      <c r="F40" s="130" t="s">
        <v>917</v>
      </c>
      <c r="G40" s="131" t="s">
        <v>726</v>
      </c>
      <c r="H40" s="3">
        <v>2026</v>
      </c>
      <c r="I40" s="132" t="s">
        <v>918</v>
      </c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</row>
    <row r="41" spans="1:27" ht="16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</row>
    <row r="42" spans="1:27" ht="16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</row>
    <row r="43" spans="1:27" ht="16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</row>
    <row r="44" spans="1:27" ht="16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</row>
    <row r="45" spans="1:27" ht="16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</row>
    <row r="46" spans="1:27" ht="1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</row>
    <row r="47" spans="1:27" ht="16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</row>
    <row r="48" spans="1:27" ht="16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</row>
    <row r="49" spans="1:27" ht="16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</row>
    <row r="50" spans="1:27" ht="16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</row>
    <row r="51" spans="1:27" ht="16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</row>
    <row r="52" spans="1:27" ht="16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</row>
    <row r="53" spans="1:27" ht="16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</row>
    <row r="54" spans="1:27" ht="16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</row>
    <row r="55" spans="1:27" ht="16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</row>
    <row r="56" spans="1:27" ht="1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</row>
    <row r="57" spans="1:27" ht="16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</row>
    <row r="58" spans="1:27" ht="16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</row>
    <row r="59" spans="1:27" ht="16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</row>
    <row r="60" spans="1:27" ht="16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</row>
    <row r="61" spans="1:27" ht="16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</row>
    <row r="62" spans="1:27" ht="16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</row>
    <row r="63" spans="1:27" ht="16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</row>
    <row r="64" spans="1:27" ht="16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</row>
    <row r="65" spans="1:27" ht="16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</row>
    <row r="66" spans="1:27" ht="1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</row>
    <row r="67" spans="1:27" ht="16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</row>
    <row r="68" spans="1:27" ht="16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</row>
    <row r="69" spans="1:27" ht="16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</row>
    <row r="70" spans="1:27" ht="16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</row>
    <row r="71" spans="1:27" ht="16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</row>
    <row r="72" spans="1:27" ht="16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</row>
    <row r="73" spans="1:27" ht="16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</row>
    <row r="74" spans="1:27" ht="16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</row>
    <row r="75" spans="1:27" ht="16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</row>
    <row r="76" spans="1:27" ht="1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</row>
    <row r="77" spans="1:27" ht="16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</row>
    <row r="78" spans="1:27" ht="16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</row>
    <row r="79" spans="1:27" ht="16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</row>
    <row r="80" spans="1:27" ht="16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</row>
    <row r="81" spans="1:27" ht="16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</row>
    <row r="82" spans="1:27" ht="16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</row>
    <row r="83" spans="1:27" ht="16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</row>
    <row r="84" spans="1:27" ht="16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</row>
    <row r="85" spans="1:27" ht="16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</row>
    <row r="86" spans="1:27" ht="1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</row>
    <row r="87" spans="1:27" ht="16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</row>
    <row r="88" spans="1:27" ht="16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</row>
    <row r="89" spans="1:27" ht="16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</row>
    <row r="90" spans="1:27" ht="16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</row>
    <row r="91" spans="1:27" ht="16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</row>
    <row r="92" spans="1:27" ht="16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</row>
    <row r="93" spans="1:27" ht="16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</row>
    <row r="94" spans="1:27" ht="16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</row>
    <row r="95" spans="1:27" ht="16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</row>
    <row r="96" spans="1:27" ht="1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</row>
    <row r="97" spans="1:27" ht="16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</row>
    <row r="98" spans="1:27" ht="16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</row>
    <row r="99" spans="1:27" ht="16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</row>
    <row r="100" spans="1:27" ht="16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</row>
    <row r="101" spans="1:27" ht="16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</row>
    <row r="102" spans="1:27" ht="16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</row>
    <row r="103" spans="1:27" ht="16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</row>
    <row r="104" spans="1:27" ht="16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</row>
    <row r="105" spans="1:27" ht="16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</row>
    <row r="106" spans="1:27" ht="1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</row>
    <row r="107" spans="1:27" ht="16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</row>
    <row r="108" spans="1:27" ht="16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</row>
    <row r="109" spans="1:27" ht="16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</row>
    <row r="110" spans="1:27" ht="16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</row>
    <row r="111" spans="1:27" ht="16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</row>
    <row r="112" spans="1:27" ht="16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</row>
    <row r="113" spans="1:27" ht="16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</row>
    <row r="114" spans="1:27" ht="16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</row>
    <row r="115" spans="1:27" ht="16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</row>
    <row r="116" spans="1:27" ht="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</row>
    <row r="117" spans="1:27" ht="16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</row>
    <row r="118" spans="1:27" ht="16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</row>
    <row r="119" spans="1:27" ht="16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</row>
    <row r="120" spans="1:27" ht="16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</row>
    <row r="121" spans="1:27" ht="16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</row>
    <row r="122" spans="1:27" ht="16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</row>
    <row r="123" spans="1:27" ht="16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</row>
    <row r="124" spans="1:27" ht="16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</row>
    <row r="125" spans="1:27" ht="16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</row>
    <row r="126" spans="1:27" ht="1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</row>
    <row r="127" spans="1:27" ht="16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</row>
    <row r="128" spans="1:27" ht="16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</row>
    <row r="129" spans="1:27" ht="16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</row>
    <row r="130" spans="1:27" ht="16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</row>
    <row r="131" spans="1:27" ht="16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</row>
    <row r="132" spans="1:27" ht="16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</row>
    <row r="133" spans="1:27" ht="16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</row>
    <row r="134" spans="1:27" ht="16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</row>
    <row r="135" spans="1:27" ht="16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</row>
    <row r="136" spans="1:27" ht="1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</row>
    <row r="137" spans="1:27" ht="16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</row>
    <row r="138" spans="1:27" ht="16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</row>
    <row r="139" spans="1:27" ht="16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</row>
    <row r="140" spans="1:27" ht="16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</row>
    <row r="141" spans="1:27" ht="16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</row>
    <row r="142" spans="1:27" ht="16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</row>
    <row r="143" spans="1:27" ht="16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</row>
    <row r="144" spans="1:27" ht="16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</row>
    <row r="145" spans="1:27" ht="16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 spans="1:27" ht="1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</row>
    <row r="147" spans="1:27" ht="16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</row>
    <row r="148" spans="1:27" ht="16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</row>
    <row r="149" spans="1:27" ht="16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</row>
    <row r="150" spans="1:27" ht="16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</row>
    <row r="151" spans="1:27" ht="16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</row>
    <row r="152" spans="1:27" ht="16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 spans="1:27" ht="16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</row>
    <row r="154" spans="1:27" ht="16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</row>
    <row r="155" spans="1:27" ht="16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</row>
    <row r="156" spans="1:27" ht="1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</row>
    <row r="157" spans="1:27" ht="16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</row>
    <row r="158" spans="1:27" ht="16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 spans="1:27" ht="16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</row>
    <row r="160" spans="1:27" ht="16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</row>
    <row r="161" spans="1:27" ht="16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</row>
    <row r="162" spans="1:27" ht="16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</row>
    <row r="163" spans="1:27" ht="16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</row>
    <row r="164" spans="1:27" ht="16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</row>
    <row r="165" spans="1:27" ht="16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</row>
    <row r="166" spans="1:27" ht="1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</row>
    <row r="167" spans="1:27" ht="16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</row>
    <row r="168" spans="1:27" ht="16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</row>
    <row r="169" spans="1:27" ht="16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</row>
    <row r="170" spans="1:27" ht="16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</row>
    <row r="171" spans="1:27" ht="16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</row>
    <row r="172" spans="1:27" ht="16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</row>
    <row r="173" spans="1:27" ht="16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</row>
    <row r="174" spans="1:27" ht="16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</row>
    <row r="175" spans="1:27" ht="16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</row>
    <row r="176" spans="1:27" ht="1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</row>
    <row r="177" spans="1:27" ht="16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</row>
    <row r="178" spans="1:27" ht="16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</row>
    <row r="179" spans="1:27" ht="16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</row>
    <row r="180" spans="1:27" ht="16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</row>
    <row r="181" spans="1:27" ht="16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 spans="1:27" ht="16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</row>
    <row r="183" spans="1:27" ht="16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 spans="1:27" ht="16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</row>
    <row r="185" spans="1:27" ht="16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 spans="1:27" ht="1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 spans="1:27" ht="16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 spans="1:27" ht="16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</row>
    <row r="189" spans="1:27" ht="16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</row>
    <row r="190" spans="1:27" ht="16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</row>
    <row r="191" spans="1:27" ht="16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</row>
    <row r="192" spans="1:27" ht="16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</row>
    <row r="193" spans="1:27" ht="16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</row>
    <row r="194" spans="1:27" ht="16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</row>
    <row r="195" spans="1:27" ht="16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</row>
    <row r="196" spans="1:27" ht="1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</row>
    <row r="197" spans="1:27" ht="16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</row>
    <row r="198" spans="1:27" ht="16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 spans="1:27" ht="16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</row>
    <row r="200" spans="1:27" ht="16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</row>
    <row r="201" spans="1:27" ht="16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</row>
    <row r="202" spans="1:27" ht="16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</row>
    <row r="203" spans="1:27" ht="16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</row>
    <row r="204" spans="1:27" ht="16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</row>
    <row r="205" spans="1:27" ht="16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</row>
    <row r="206" spans="1:27" ht="1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</row>
    <row r="207" spans="1:27" ht="16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</row>
    <row r="208" spans="1:27" ht="16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</row>
    <row r="209" spans="1:27" ht="16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 spans="1:27" ht="16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 spans="1:27" ht="16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 spans="1:27" ht="16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 spans="1:27" ht="16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</row>
    <row r="214" spans="1:27" ht="16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</row>
    <row r="215" spans="1:27" ht="16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</row>
    <row r="216" spans="1:27" ht="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</row>
    <row r="217" spans="1:27" ht="16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 spans="1:27" ht="16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</row>
    <row r="219" spans="1:27" ht="16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</row>
    <row r="220" spans="1:27" ht="16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 spans="1:27" ht="16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</row>
    <row r="222" spans="1:27" ht="16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</row>
    <row r="223" spans="1:27" ht="16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</row>
    <row r="224" spans="1:27" ht="16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 spans="1:27" ht="16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</row>
    <row r="226" spans="1:27" ht="1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 spans="1:27" ht="16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</row>
    <row r="228" spans="1:27" ht="16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</row>
    <row r="229" spans="1:27" ht="16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</row>
    <row r="230" spans="1:27" ht="16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</row>
    <row r="231" spans="1:27" ht="16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</row>
    <row r="232" spans="1:27" ht="16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</row>
    <row r="233" spans="1:27" ht="16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</row>
    <row r="234" spans="1:27" ht="16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</row>
    <row r="235" spans="1:27" ht="16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</row>
    <row r="236" spans="1:27" ht="1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</row>
    <row r="237" spans="1:27" ht="16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 spans="1:27" ht="16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</row>
    <row r="239" spans="1:27" ht="16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</row>
    <row r="240" spans="1:27" ht="16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</row>
    <row r="241" spans="1:27" ht="16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</row>
    <row r="242" spans="1:27" ht="16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</row>
    <row r="243" spans="1:27" ht="16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</row>
    <row r="244" spans="1:27" ht="16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</row>
    <row r="245" spans="1:27" ht="16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</row>
    <row r="246" spans="1:27" ht="1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</row>
    <row r="247" spans="1:27" ht="16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</row>
    <row r="248" spans="1:27" ht="16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</row>
    <row r="249" spans="1:27" ht="16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</row>
    <row r="250" spans="1:27" ht="16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</row>
    <row r="251" spans="1:27" ht="16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</row>
    <row r="252" spans="1:27" ht="16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 spans="1:27" ht="16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 spans="1:27" ht="16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</row>
    <row r="255" spans="1:27" ht="16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</row>
    <row r="256" spans="1:27" ht="1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</row>
    <row r="257" spans="1:27" ht="16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</row>
    <row r="258" spans="1:27" ht="16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</row>
    <row r="259" spans="1:27" ht="16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</row>
    <row r="260" spans="1:27" ht="16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</row>
    <row r="261" spans="1:27" ht="16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 spans="1:27" ht="16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</row>
    <row r="263" spans="1:27" ht="16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</row>
    <row r="264" spans="1:27" ht="16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</row>
    <row r="265" spans="1:27" ht="16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</row>
    <row r="266" spans="1:27" ht="1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</row>
    <row r="267" spans="1:27" ht="16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</row>
    <row r="268" spans="1:27" ht="16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</row>
    <row r="269" spans="1:27" ht="16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</row>
    <row r="270" spans="1:27" ht="16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</row>
    <row r="271" spans="1:27" ht="16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</row>
    <row r="272" spans="1:27" ht="16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</row>
    <row r="273" spans="1:27" ht="16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</row>
    <row r="274" spans="1:27" ht="16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</row>
    <row r="275" spans="1:27" ht="16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</row>
    <row r="276" spans="1:27" ht="1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</row>
    <row r="277" spans="1:27" ht="16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</row>
    <row r="278" spans="1:27" ht="16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</row>
    <row r="279" spans="1:27" ht="16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</row>
    <row r="280" spans="1:27" ht="16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</row>
    <row r="281" spans="1:27" ht="16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</row>
    <row r="282" spans="1:27" ht="16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</row>
    <row r="283" spans="1:27" ht="16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</row>
    <row r="284" spans="1:27" ht="16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</row>
    <row r="285" spans="1:27" ht="16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</row>
    <row r="286" spans="1:27" ht="1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</row>
    <row r="287" spans="1:27" ht="16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</row>
    <row r="288" spans="1:27" ht="16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</row>
    <row r="289" spans="1:27" ht="16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</row>
    <row r="290" spans="1:27" ht="16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</row>
    <row r="291" spans="1:27" ht="16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 spans="1:27" ht="16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</row>
    <row r="293" spans="1:27" ht="16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</row>
    <row r="294" spans="1:27" ht="16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 spans="1:27" ht="16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</row>
    <row r="296" spans="1:27" ht="1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 spans="1:27" ht="16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</row>
    <row r="298" spans="1:27" ht="16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</row>
    <row r="299" spans="1:27" ht="16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</row>
    <row r="300" spans="1:27" ht="16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</row>
    <row r="301" spans="1:27" ht="16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</row>
    <row r="302" spans="1:27" ht="16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</row>
    <row r="303" spans="1:27" ht="16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</row>
    <row r="304" spans="1:27" ht="16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</row>
    <row r="305" spans="1:27" ht="16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</row>
    <row r="306" spans="1:27" ht="1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 spans="1:27" ht="16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</row>
    <row r="308" spans="1:27" ht="16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</row>
    <row r="309" spans="1:27" ht="16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</row>
    <row r="310" spans="1:27" ht="16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</row>
    <row r="311" spans="1:27" ht="16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</row>
    <row r="312" spans="1:27" ht="16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</row>
    <row r="313" spans="1:27" ht="16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</row>
    <row r="314" spans="1:27" ht="16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</row>
    <row r="315" spans="1:27" ht="16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</row>
    <row r="316" spans="1:27" ht="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</row>
    <row r="317" spans="1:27" ht="16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</row>
    <row r="318" spans="1:27" ht="16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</row>
    <row r="319" spans="1:27" ht="16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</row>
    <row r="320" spans="1:27" ht="16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</row>
    <row r="321" spans="1:27" ht="16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</row>
    <row r="322" spans="1:27" ht="16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</row>
    <row r="323" spans="1:27" ht="16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</row>
    <row r="324" spans="1:27" ht="16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</row>
    <row r="325" spans="1:27" ht="16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</row>
    <row r="326" spans="1:27" ht="1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</row>
    <row r="327" spans="1:27" ht="16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</row>
    <row r="328" spans="1:27" ht="16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</row>
    <row r="329" spans="1:27" ht="16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 spans="1:27" ht="16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</row>
    <row r="331" spans="1:27" ht="16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</row>
    <row r="332" spans="1:27" ht="16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 spans="1:27" ht="16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</row>
    <row r="334" spans="1:27" ht="16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 spans="1:27" ht="16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</row>
    <row r="336" spans="1:27" ht="1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</row>
    <row r="337" spans="1:27" ht="16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</row>
    <row r="338" spans="1:27" ht="16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</row>
    <row r="339" spans="1:27" ht="16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</row>
    <row r="340" spans="1:27" ht="16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</row>
    <row r="341" spans="1:27" ht="16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</row>
    <row r="342" spans="1:27" ht="16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</row>
    <row r="343" spans="1:27" ht="16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</row>
    <row r="344" spans="1:27" ht="16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</row>
    <row r="345" spans="1:27" ht="16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</row>
    <row r="346" spans="1:27" ht="1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</row>
    <row r="347" spans="1:27" ht="16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</row>
    <row r="348" spans="1:27" ht="16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</row>
    <row r="349" spans="1:27" ht="16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</row>
    <row r="350" spans="1:27" ht="16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</row>
    <row r="351" spans="1:27" ht="16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</row>
    <row r="352" spans="1:27" ht="16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</row>
    <row r="353" spans="1:27" ht="16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</row>
    <row r="354" spans="1:27" ht="16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</row>
    <row r="355" spans="1:27" ht="16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</row>
    <row r="356" spans="1:27" ht="1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</row>
    <row r="357" spans="1:27" ht="16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</row>
    <row r="358" spans="1:27" ht="16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</row>
    <row r="359" spans="1:27" ht="16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</row>
    <row r="360" spans="1:27" ht="16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</row>
    <row r="361" spans="1:27" ht="16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</row>
    <row r="362" spans="1:27" ht="16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</row>
    <row r="363" spans="1:27" ht="16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</row>
    <row r="364" spans="1:27" ht="16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</row>
    <row r="365" spans="1:27" ht="16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</row>
    <row r="366" spans="1:27" ht="1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</row>
    <row r="367" spans="1:27" ht="16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</row>
    <row r="368" spans="1:27" ht="16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</row>
    <row r="369" spans="1:27" ht="16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</row>
    <row r="370" spans="1:27" ht="16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</row>
    <row r="371" spans="1:27" ht="16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</row>
    <row r="372" spans="1:27" ht="16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</row>
    <row r="373" spans="1:27" ht="16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</row>
    <row r="374" spans="1:27" ht="16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</row>
    <row r="375" spans="1:27" ht="16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</row>
    <row r="376" spans="1:27" ht="1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</row>
    <row r="377" spans="1:27" ht="16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</row>
    <row r="378" spans="1:27" ht="16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</row>
    <row r="379" spans="1:27" ht="16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</row>
    <row r="380" spans="1:27" ht="16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</row>
    <row r="381" spans="1:27" ht="16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</row>
    <row r="382" spans="1:27" ht="16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</row>
    <row r="383" spans="1:27" ht="16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</row>
    <row r="384" spans="1:27" ht="16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</row>
    <row r="385" spans="1:27" ht="16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</row>
    <row r="386" spans="1:27" ht="1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</row>
    <row r="387" spans="1:27" ht="16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</row>
    <row r="388" spans="1:27" ht="16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</row>
    <row r="389" spans="1:27" ht="16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</row>
    <row r="390" spans="1:27" ht="16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</row>
    <row r="391" spans="1:27" ht="16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</row>
    <row r="392" spans="1:27" ht="16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</row>
    <row r="393" spans="1:27" ht="16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</row>
    <row r="394" spans="1:27" ht="16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</row>
    <row r="395" spans="1:27" ht="16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</row>
    <row r="396" spans="1:27" ht="1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</row>
    <row r="397" spans="1:27" ht="16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</row>
    <row r="398" spans="1:27" ht="16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</row>
    <row r="399" spans="1:27" ht="16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</row>
    <row r="400" spans="1:27" ht="16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</row>
    <row r="401" spans="1:27" ht="16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</row>
    <row r="402" spans="1:27" ht="16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</row>
    <row r="403" spans="1:27" ht="16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</row>
    <row r="404" spans="1:27" ht="16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</row>
    <row r="405" spans="1:27" ht="16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</row>
    <row r="406" spans="1:27" ht="1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</row>
    <row r="407" spans="1:27" ht="16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</row>
    <row r="408" spans="1:27" ht="16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</row>
    <row r="409" spans="1:27" ht="16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</row>
    <row r="410" spans="1:27" ht="16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</row>
    <row r="411" spans="1:27" ht="16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</row>
    <row r="412" spans="1:27" ht="16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</row>
    <row r="413" spans="1:27" ht="16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</row>
    <row r="414" spans="1:27" ht="16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</row>
    <row r="415" spans="1:27" ht="16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</row>
    <row r="416" spans="1:27" ht="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</row>
    <row r="417" spans="1:27" ht="16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</row>
    <row r="418" spans="1:27" ht="16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</row>
    <row r="419" spans="1:27" ht="16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</row>
    <row r="420" spans="1:27" ht="16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</row>
    <row r="421" spans="1:27" ht="16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</row>
    <row r="422" spans="1:27" ht="16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</row>
    <row r="423" spans="1:27" ht="16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</row>
    <row r="424" spans="1:27" ht="16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</row>
    <row r="425" spans="1:27" ht="16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</row>
    <row r="426" spans="1:27" ht="1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</row>
    <row r="427" spans="1:27" ht="16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</row>
    <row r="428" spans="1:27" ht="16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</row>
    <row r="429" spans="1:27" ht="16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</row>
    <row r="430" spans="1:27" ht="16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</row>
    <row r="431" spans="1:27" ht="16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</row>
    <row r="432" spans="1:27" ht="16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</row>
    <row r="433" spans="1:27" ht="16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</row>
    <row r="434" spans="1:27" ht="16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</row>
    <row r="435" spans="1:27" ht="16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</row>
    <row r="436" spans="1:27" ht="1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</row>
    <row r="437" spans="1:27" ht="16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</row>
    <row r="438" spans="1:27" ht="16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</row>
    <row r="439" spans="1:27" ht="16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</row>
    <row r="440" spans="1:27" ht="16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</row>
    <row r="441" spans="1:27" ht="16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</row>
    <row r="442" spans="1:27" ht="16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</row>
    <row r="443" spans="1:27" ht="16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</row>
    <row r="444" spans="1:27" ht="16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</row>
    <row r="445" spans="1:27" ht="16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</row>
    <row r="446" spans="1:27" ht="1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</row>
    <row r="447" spans="1:27" ht="16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</row>
    <row r="448" spans="1:27" ht="16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</row>
    <row r="449" spans="1:27" ht="16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</row>
    <row r="450" spans="1:27" ht="16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</row>
    <row r="451" spans="1:27" ht="16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</row>
    <row r="452" spans="1:27" ht="16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</row>
    <row r="453" spans="1:27" ht="16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</row>
    <row r="454" spans="1:27" ht="16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</row>
    <row r="455" spans="1:27" ht="16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</row>
    <row r="456" spans="1:27" ht="1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</row>
    <row r="457" spans="1:27" ht="16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</row>
    <row r="458" spans="1:27" ht="16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</row>
    <row r="459" spans="1:27" ht="16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</row>
    <row r="460" spans="1:27" ht="16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</row>
    <row r="461" spans="1:27" ht="16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</row>
    <row r="462" spans="1:27" ht="16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</row>
    <row r="463" spans="1:27" ht="16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</row>
    <row r="464" spans="1:27" ht="16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</row>
    <row r="465" spans="1:27" ht="16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</row>
    <row r="466" spans="1:27" ht="1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</row>
    <row r="467" spans="1:27" ht="16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</row>
    <row r="468" spans="1:27" ht="16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</row>
    <row r="469" spans="1:27" ht="16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</row>
    <row r="470" spans="1:27" ht="16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</row>
    <row r="471" spans="1:27" ht="16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</row>
    <row r="472" spans="1:27" ht="16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</row>
    <row r="473" spans="1:27" ht="16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</row>
    <row r="474" spans="1:27" ht="16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</row>
    <row r="475" spans="1:27" ht="16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</row>
    <row r="476" spans="1:27" ht="1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</row>
    <row r="477" spans="1:27" ht="16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</row>
    <row r="478" spans="1:27" ht="16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</row>
    <row r="479" spans="1:27" ht="16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</row>
    <row r="480" spans="1:27" ht="16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</row>
    <row r="481" spans="1:27" ht="16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</row>
    <row r="482" spans="1:27" ht="16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</row>
    <row r="483" spans="1:27" ht="16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</row>
    <row r="484" spans="1:27" ht="16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</row>
    <row r="485" spans="1:27" ht="16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</row>
    <row r="486" spans="1:27" ht="1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</row>
    <row r="487" spans="1:27" ht="16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</row>
    <row r="488" spans="1:27" ht="16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</row>
    <row r="489" spans="1:27" ht="16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</row>
    <row r="490" spans="1:27" ht="16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</row>
    <row r="491" spans="1:27" ht="16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</row>
    <row r="492" spans="1:27" ht="16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</row>
    <row r="493" spans="1:27" ht="16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</row>
    <row r="494" spans="1:27" ht="16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</row>
    <row r="495" spans="1:27" ht="16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</row>
    <row r="496" spans="1:27" ht="1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</row>
    <row r="497" spans="1:27" ht="16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</row>
    <row r="498" spans="1:27" ht="16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</row>
    <row r="499" spans="1:27" ht="16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</row>
    <row r="500" spans="1:27" ht="16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</row>
    <row r="501" spans="1:27" ht="16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</row>
    <row r="502" spans="1:27" ht="16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</row>
    <row r="503" spans="1:27" ht="16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</row>
    <row r="504" spans="1:27" ht="16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</row>
    <row r="505" spans="1:27" ht="16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</row>
    <row r="506" spans="1:27" ht="1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</row>
    <row r="507" spans="1:27" ht="16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</row>
    <row r="508" spans="1:27" ht="16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</row>
    <row r="509" spans="1:27" ht="16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</row>
    <row r="510" spans="1:27" ht="16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</row>
    <row r="511" spans="1:27" ht="16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</row>
    <row r="512" spans="1:27" ht="16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</row>
    <row r="513" spans="1:27" ht="16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</row>
    <row r="514" spans="1:27" ht="16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</row>
    <row r="515" spans="1:27" ht="16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</row>
    <row r="516" spans="1:27" ht="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</row>
    <row r="517" spans="1:27" ht="16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</row>
    <row r="518" spans="1:27" ht="16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</row>
    <row r="519" spans="1:27" ht="16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</row>
    <row r="520" spans="1:27" ht="16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</row>
    <row r="521" spans="1:27" ht="16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</row>
    <row r="522" spans="1:27" ht="16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</row>
    <row r="523" spans="1:27" ht="16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</row>
    <row r="524" spans="1:27" ht="16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</row>
    <row r="525" spans="1:27" ht="16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</row>
    <row r="526" spans="1:27" ht="1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</row>
    <row r="527" spans="1:27" ht="16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</row>
    <row r="528" spans="1:27" ht="16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</row>
    <row r="529" spans="1:27" ht="16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</row>
    <row r="530" spans="1:27" ht="16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</row>
    <row r="531" spans="1:27" ht="16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</row>
    <row r="532" spans="1:27" ht="16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</row>
    <row r="533" spans="1:27" ht="16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</row>
    <row r="534" spans="1:27" ht="16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</row>
    <row r="535" spans="1:27" ht="16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</row>
    <row r="536" spans="1:27" ht="1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</row>
    <row r="537" spans="1:27" ht="16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</row>
    <row r="538" spans="1:27" ht="16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</row>
    <row r="539" spans="1:27" ht="16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</row>
    <row r="540" spans="1:27" ht="16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</row>
    <row r="541" spans="1:27" ht="16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</row>
    <row r="542" spans="1:27" ht="16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</row>
    <row r="543" spans="1:27" ht="16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</row>
    <row r="544" spans="1:27" ht="16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</row>
    <row r="545" spans="1:27" ht="16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</row>
    <row r="546" spans="1:27" ht="1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</row>
    <row r="547" spans="1:27" ht="16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</row>
    <row r="548" spans="1:27" ht="16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</row>
    <row r="549" spans="1:27" ht="16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</row>
    <row r="550" spans="1:27" ht="16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</row>
    <row r="551" spans="1:27" ht="16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</row>
    <row r="552" spans="1:27" ht="16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</row>
    <row r="553" spans="1:27" ht="16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</row>
    <row r="554" spans="1:27" ht="16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</row>
    <row r="555" spans="1:27" ht="16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</row>
    <row r="556" spans="1:27" ht="1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</row>
    <row r="557" spans="1:27" ht="16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</row>
    <row r="558" spans="1:27" ht="16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</row>
    <row r="559" spans="1:27" ht="16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</row>
    <row r="560" spans="1:27" ht="16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</row>
    <row r="561" spans="1:27" ht="16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</row>
    <row r="562" spans="1:27" ht="16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</row>
    <row r="563" spans="1:27" ht="16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</row>
    <row r="564" spans="1:27" ht="16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</row>
    <row r="565" spans="1:27" ht="16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</row>
    <row r="566" spans="1:27" ht="1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</row>
    <row r="567" spans="1:27" ht="16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</row>
    <row r="568" spans="1:27" ht="16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</row>
    <row r="569" spans="1:27" ht="16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</row>
    <row r="570" spans="1:27" ht="16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</row>
    <row r="571" spans="1:27" ht="16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</row>
    <row r="572" spans="1:27" ht="16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</row>
    <row r="573" spans="1:27" ht="16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</row>
    <row r="574" spans="1:27" ht="16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</row>
    <row r="575" spans="1:27" ht="16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</row>
    <row r="576" spans="1:27" ht="1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</row>
    <row r="577" spans="1:27" ht="16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</row>
    <row r="578" spans="1:27" ht="16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</row>
    <row r="579" spans="1:27" ht="16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</row>
    <row r="580" spans="1:27" ht="16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</row>
    <row r="581" spans="1:27" ht="16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</row>
    <row r="582" spans="1:27" ht="16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</row>
    <row r="583" spans="1:27" ht="16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</row>
    <row r="584" spans="1:27" ht="16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</row>
    <row r="585" spans="1:27" ht="16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</row>
    <row r="586" spans="1:27" ht="1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</row>
    <row r="587" spans="1:27" ht="16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</row>
    <row r="588" spans="1:27" ht="16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</row>
    <row r="589" spans="1:27" ht="16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</row>
    <row r="590" spans="1:27" ht="16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</row>
    <row r="591" spans="1:27" ht="16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</row>
    <row r="592" spans="1:27" ht="16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</row>
    <row r="593" spans="1:27" ht="16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</row>
    <row r="594" spans="1:27" ht="16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</row>
    <row r="595" spans="1:27" ht="16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</row>
    <row r="596" spans="1:27" ht="1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</row>
    <row r="597" spans="1:27" ht="16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</row>
    <row r="598" spans="1:27" ht="16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</row>
    <row r="599" spans="1:27" ht="16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</row>
    <row r="600" spans="1:27" ht="16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</row>
    <row r="601" spans="1:27" ht="16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</row>
    <row r="602" spans="1:27" ht="16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</row>
    <row r="603" spans="1:27" ht="16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</row>
    <row r="604" spans="1:27" ht="16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</row>
    <row r="605" spans="1:27" ht="16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</row>
    <row r="606" spans="1:27" ht="1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</row>
    <row r="607" spans="1:27" ht="16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</row>
    <row r="608" spans="1:27" ht="16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</row>
    <row r="609" spans="1:27" ht="16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</row>
    <row r="610" spans="1:27" ht="16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</row>
    <row r="611" spans="1:27" ht="16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</row>
    <row r="612" spans="1:27" ht="16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</row>
    <row r="613" spans="1:27" ht="16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</row>
    <row r="614" spans="1:27" ht="16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</row>
    <row r="615" spans="1:27" ht="16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</row>
    <row r="616" spans="1:27" ht="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</row>
    <row r="617" spans="1:27" ht="16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</row>
    <row r="618" spans="1:27" ht="16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</row>
    <row r="619" spans="1:27" ht="16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</row>
    <row r="620" spans="1:27" ht="16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</row>
    <row r="621" spans="1:27" ht="16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</row>
    <row r="622" spans="1:27" ht="16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</row>
    <row r="623" spans="1:27" ht="16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</row>
    <row r="624" spans="1:27" ht="16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</row>
    <row r="625" spans="1:27" ht="16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</row>
    <row r="626" spans="1:27" ht="1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</row>
    <row r="627" spans="1:27" ht="16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</row>
    <row r="628" spans="1:27" ht="16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</row>
    <row r="629" spans="1:27" ht="16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</row>
    <row r="630" spans="1:27" ht="16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</row>
    <row r="631" spans="1:27" ht="16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</row>
    <row r="632" spans="1:27" ht="16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</row>
    <row r="633" spans="1:27" ht="16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</row>
    <row r="634" spans="1:27" ht="16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</row>
    <row r="635" spans="1:27" ht="16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</row>
    <row r="636" spans="1:27" ht="1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</row>
    <row r="637" spans="1:27" ht="16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</row>
    <row r="638" spans="1:27" ht="16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</row>
    <row r="639" spans="1:27" ht="16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</row>
    <row r="640" spans="1:27" ht="16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</row>
    <row r="641" spans="1:27" ht="16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</row>
    <row r="642" spans="1:27" ht="16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</row>
    <row r="643" spans="1:27" ht="16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</row>
    <row r="644" spans="1:27" ht="16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</row>
    <row r="645" spans="1:27" ht="16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</row>
    <row r="646" spans="1:27" ht="1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</row>
    <row r="647" spans="1:27" ht="16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</row>
    <row r="648" spans="1:27" ht="16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</row>
    <row r="649" spans="1:27" ht="16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</row>
    <row r="650" spans="1:27" ht="16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</row>
    <row r="651" spans="1:27" ht="16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</row>
    <row r="652" spans="1:27" ht="16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</row>
    <row r="653" spans="1:27" ht="16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</row>
    <row r="654" spans="1:27" ht="16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</row>
    <row r="655" spans="1:27" ht="16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</row>
    <row r="656" spans="1:27" ht="1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</row>
    <row r="657" spans="1:27" ht="16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</row>
    <row r="658" spans="1:27" ht="16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</row>
    <row r="659" spans="1:27" ht="16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</row>
    <row r="660" spans="1:27" ht="16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</row>
    <row r="661" spans="1:27" ht="16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</row>
    <row r="662" spans="1:27" ht="16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</row>
    <row r="663" spans="1:27" ht="16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</row>
    <row r="664" spans="1:27" ht="16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</row>
    <row r="665" spans="1:27" ht="16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</row>
    <row r="666" spans="1:27" ht="1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</row>
    <row r="667" spans="1:27" ht="16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</row>
    <row r="668" spans="1:27" ht="16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</row>
    <row r="669" spans="1:27" ht="16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</row>
    <row r="670" spans="1:27" ht="16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</row>
    <row r="671" spans="1:27" ht="16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</row>
    <row r="672" spans="1:27" ht="16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</row>
    <row r="673" spans="1:27" ht="16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</row>
    <row r="674" spans="1:27" ht="16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</row>
    <row r="675" spans="1:27" ht="16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</row>
    <row r="676" spans="1:27" ht="1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</row>
    <row r="677" spans="1:27" ht="16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</row>
    <row r="678" spans="1:27" ht="16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</row>
    <row r="679" spans="1:27" ht="16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</row>
    <row r="680" spans="1:27" ht="16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</row>
    <row r="681" spans="1:27" ht="16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</row>
    <row r="682" spans="1:27" ht="16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</row>
    <row r="683" spans="1:27" ht="16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</row>
    <row r="684" spans="1:27" ht="16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</row>
    <row r="685" spans="1:27" ht="16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</row>
    <row r="686" spans="1:27" ht="1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</row>
    <row r="687" spans="1:27" ht="16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</row>
    <row r="688" spans="1:27" ht="16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</row>
    <row r="689" spans="1:27" ht="16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</row>
    <row r="690" spans="1:27" ht="16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</row>
    <row r="691" spans="1:27" ht="16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</row>
    <row r="692" spans="1:27" ht="16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</row>
    <row r="693" spans="1:27" ht="16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</row>
    <row r="694" spans="1:27" ht="16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</row>
    <row r="695" spans="1:27" ht="16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</row>
    <row r="696" spans="1:27" ht="1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</row>
    <row r="697" spans="1:27" ht="16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</row>
    <row r="698" spans="1:27" ht="16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</row>
    <row r="699" spans="1:27" ht="16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</row>
    <row r="700" spans="1:27" ht="16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</row>
    <row r="701" spans="1:27" ht="16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</row>
    <row r="702" spans="1:27" ht="16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</row>
    <row r="703" spans="1:27" ht="16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</row>
    <row r="704" spans="1:27" ht="16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</row>
    <row r="705" spans="1:27" ht="16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</row>
    <row r="706" spans="1:27" ht="1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</row>
    <row r="707" spans="1:27" ht="16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</row>
    <row r="708" spans="1:27" ht="16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</row>
    <row r="709" spans="1:27" ht="16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</row>
    <row r="710" spans="1:27" ht="16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</row>
    <row r="711" spans="1:27" ht="16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</row>
    <row r="712" spans="1:27" ht="16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</row>
    <row r="713" spans="1:27" ht="16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</row>
    <row r="714" spans="1:27" ht="16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</row>
    <row r="715" spans="1:27" ht="16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</row>
    <row r="716" spans="1:27" ht="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</row>
    <row r="717" spans="1:27" ht="16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</row>
    <row r="718" spans="1:27" ht="16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</row>
    <row r="719" spans="1:27" ht="16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</row>
    <row r="720" spans="1:27" ht="16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</row>
    <row r="721" spans="1:27" ht="16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</row>
    <row r="722" spans="1:27" ht="16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</row>
    <row r="723" spans="1:27" ht="16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</row>
    <row r="724" spans="1:27" ht="16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</row>
    <row r="725" spans="1:27" ht="16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</row>
    <row r="726" spans="1:27" ht="1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</row>
    <row r="727" spans="1:27" ht="16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</row>
    <row r="728" spans="1:27" ht="16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</row>
    <row r="729" spans="1:27" ht="16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</row>
    <row r="730" spans="1:27" ht="16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</row>
    <row r="731" spans="1:27" ht="16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</row>
    <row r="732" spans="1:27" ht="16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</row>
    <row r="733" spans="1:27" ht="16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</row>
    <row r="734" spans="1:27" ht="16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</row>
    <row r="735" spans="1:27" ht="16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</row>
    <row r="736" spans="1:27" ht="1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</row>
    <row r="737" spans="1:27" ht="16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</row>
    <row r="738" spans="1:27" ht="16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</row>
    <row r="739" spans="1:27" ht="16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</row>
    <row r="740" spans="1:27" ht="16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</row>
    <row r="741" spans="1:27" ht="16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</row>
    <row r="742" spans="1:27" ht="16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</row>
    <row r="743" spans="1:27" ht="16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</row>
    <row r="744" spans="1:27" ht="16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</row>
    <row r="745" spans="1:27" ht="16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</row>
    <row r="746" spans="1:27" ht="1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</row>
    <row r="747" spans="1:27" ht="16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</row>
    <row r="748" spans="1:27" ht="16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</row>
    <row r="749" spans="1:27" ht="16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</row>
    <row r="750" spans="1:27" ht="16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</row>
    <row r="751" spans="1:27" ht="16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</row>
    <row r="752" spans="1:27" ht="16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</row>
    <row r="753" spans="1:27" ht="16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</row>
    <row r="754" spans="1:27" ht="16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</row>
    <row r="755" spans="1:27" ht="16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</row>
    <row r="756" spans="1:27" ht="1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</row>
    <row r="757" spans="1:27" ht="16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</row>
    <row r="758" spans="1:27" ht="16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</row>
    <row r="759" spans="1:27" ht="16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</row>
    <row r="760" spans="1:27" ht="16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</row>
    <row r="761" spans="1:27" ht="16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</row>
    <row r="762" spans="1:27" ht="16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</row>
    <row r="763" spans="1:27" ht="16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</row>
    <row r="764" spans="1:27" ht="16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</row>
    <row r="765" spans="1:27" ht="16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</row>
    <row r="766" spans="1:27" ht="1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</row>
    <row r="767" spans="1:27" ht="16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</row>
    <row r="768" spans="1:27" ht="16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</row>
    <row r="769" spans="1:27" ht="16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</row>
    <row r="770" spans="1:27" ht="16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</row>
    <row r="771" spans="1:27" ht="16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</row>
    <row r="772" spans="1:27" ht="16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</row>
    <row r="773" spans="1:27" ht="16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</row>
    <row r="774" spans="1:27" ht="16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</row>
    <row r="775" spans="1:27" ht="16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</row>
    <row r="776" spans="1:27" ht="1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</row>
    <row r="777" spans="1:27" ht="16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</row>
    <row r="778" spans="1:27" ht="16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</row>
    <row r="779" spans="1:27" ht="16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</row>
    <row r="780" spans="1:27" ht="16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</row>
    <row r="781" spans="1:27" ht="16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</row>
    <row r="782" spans="1:27" ht="16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</row>
    <row r="783" spans="1:27" ht="16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</row>
    <row r="784" spans="1:27" ht="16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</row>
    <row r="785" spans="1:27" ht="16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</row>
    <row r="786" spans="1:27" ht="1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</row>
    <row r="787" spans="1:27" ht="16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</row>
    <row r="788" spans="1:27" ht="16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</row>
    <row r="789" spans="1:27" ht="16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</row>
    <row r="790" spans="1:27" ht="16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</row>
    <row r="791" spans="1:27" ht="16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</row>
    <row r="792" spans="1:27" ht="16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</row>
    <row r="793" spans="1:27" ht="16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</row>
    <row r="794" spans="1:27" ht="16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</row>
    <row r="795" spans="1:27" ht="16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</row>
    <row r="796" spans="1:27" ht="1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</row>
    <row r="797" spans="1:27" ht="16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</row>
    <row r="798" spans="1:27" ht="16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</row>
    <row r="799" spans="1:27" ht="16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</row>
    <row r="800" spans="1:27" ht="16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</row>
    <row r="801" spans="1:27" ht="16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</row>
    <row r="802" spans="1:27" ht="16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</row>
    <row r="803" spans="1:27" ht="16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</row>
    <row r="804" spans="1:27" ht="16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</row>
    <row r="805" spans="1:27" ht="16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</row>
    <row r="806" spans="1:27" ht="1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</row>
    <row r="807" spans="1:27" ht="16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 spans="1:27" ht="16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</row>
    <row r="809" spans="1:27" ht="16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</row>
    <row r="810" spans="1:27" ht="16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</row>
    <row r="811" spans="1:27" ht="16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</row>
    <row r="812" spans="1:27" ht="16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</row>
    <row r="813" spans="1:27" ht="16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</row>
    <row r="814" spans="1:27" ht="16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</row>
    <row r="815" spans="1:27" ht="16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</row>
    <row r="816" spans="1:27" ht="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</row>
    <row r="817" spans="1:27" ht="16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</row>
    <row r="818" spans="1:27" ht="16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</row>
    <row r="819" spans="1:27" ht="16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</row>
    <row r="820" spans="1:27" ht="16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</row>
    <row r="821" spans="1:27" ht="16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</row>
    <row r="822" spans="1:27" ht="16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</row>
    <row r="823" spans="1:27" ht="16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</row>
    <row r="824" spans="1:27" ht="16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</row>
    <row r="825" spans="1:27" ht="16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</row>
    <row r="826" spans="1:27" ht="1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</row>
    <row r="827" spans="1:27" ht="16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</row>
    <row r="828" spans="1:27" ht="16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</row>
    <row r="829" spans="1:27" ht="16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</row>
    <row r="830" spans="1:27" ht="16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</row>
    <row r="831" spans="1:27" ht="16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</row>
    <row r="832" spans="1:27" ht="16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</row>
    <row r="833" spans="1:27" ht="16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</row>
    <row r="834" spans="1:27" ht="16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</row>
    <row r="835" spans="1:27" ht="16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</row>
    <row r="836" spans="1:27" ht="1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</row>
    <row r="837" spans="1:27" ht="16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</row>
    <row r="838" spans="1:27" ht="16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</row>
    <row r="839" spans="1:27" ht="16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</row>
    <row r="840" spans="1:27" ht="16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</row>
    <row r="841" spans="1:27" ht="16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</row>
    <row r="842" spans="1:27" ht="16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</row>
    <row r="843" spans="1:27" ht="16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</row>
    <row r="844" spans="1:27" ht="16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</row>
    <row r="845" spans="1:27" ht="16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</row>
    <row r="846" spans="1:27" ht="1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</row>
    <row r="847" spans="1:27" ht="16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</row>
    <row r="848" spans="1:27" ht="16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</row>
    <row r="849" spans="1:27" ht="16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</row>
    <row r="850" spans="1:27" ht="16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</row>
    <row r="851" spans="1:27" ht="16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</row>
    <row r="852" spans="1:27" ht="16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</row>
    <row r="853" spans="1:27" ht="16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</row>
    <row r="854" spans="1:27" ht="16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</row>
    <row r="855" spans="1:27" ht="16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</row>
    <row r="856" spans="1:27" ht="1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</row>
    <row r="857" spans="1:27" ht="16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</row>
    <row r="858" spans="1:27" ht="16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</row>
    <row r="859" spans="1:27" ht="16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</row>
    <row r="860" spans="1:27" ht="16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</row>
    <row r="861" spans="1:27" ht="16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</row>
    <row r="862" spans="1:27" ht="16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</row>
    <row r="863" spans="1:27" ht="16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</row>
    <row r="864" spans="1:27" ht="16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</row>
    <row r="865" spans="1:27" ht="16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</row>
    <row r="866" spans="1:27" ht="1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</row>
    <row r="867" spans="1:27" ht="16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</row>
    <row r="868" spans="1:27" ht="16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</row>
    <row r="869" spans="1:27" ht="16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</row>
    <row r="870" spans="1:27" ht="16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</row>
    <row r="871" spans="1:27" ht="16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</row>
    <row r="872" spans="1:27" ht="16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</row>
    <row r="873" spans="1:27" ht="16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</row>
    <row r="874" spans="1:27" ht="16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</row>
    <row r="875" spans="1:27" ht="16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</row>
    <row r="876" spans="1:27" ht="1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</row>
    <row r="877" spans="1:27" ht="16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</row>
    <row r="878" spans="1:27" ht="16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</row>
    <row r="879" spans="1:27" ht="16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</row>
    <row r="880" spans="1:27" ht="16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</row>
    <row r="881" spans="1:27" ht="16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</row>
    <row r="882" spans="1:27" ht="16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</row>
    <row r="883" spans="1:27" ht="16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</row>
    <row r="884" spans="1:27" ht="16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</row>
    <row r="885" spans="1:27" ht="16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</row>
    <row r="886" spans="1:27" ht="1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</row>
    <row r="887" spans="1:27" ht="16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</row>
    <row r="888" spans="1:27" ht="16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</row>
    <row r="889" spans="1:27" ht="16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</row>
    <row r="890" spans="1:27" ht="16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</row>
    <row r="891" spans="1:27" ht="16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</row>
    <row r="892" spans="1:27" ht="16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</row>
    <row r="893" spans="1:27" ht="16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</row>
    <row r="894" spans="1:27" ht="16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</row>
    <row r="895" spans="1:27" ht="16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</row>
    <row r="896" spans="1:27" ht="1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</row>
    <row r="897" spans="1:27" ht="16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</row>
    <row r="898" spans="1:27" ht="16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</row>
    <row r="899" spans="1:27" ht="16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</row>
    <row r="900" spans="1:27" ht="16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</row>
    <row r="901" spans="1:27" ht="16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</row>
    <row r="902" spans="1:27" ht="16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</row>
    <row r="903" spans="1:27" ht="16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</row>
    <row r="904" spans="1:27" ht="16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</row>
    <row r="905" spans="1:27" ht="16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</row>
    <row r="906" spans="1:27" ht="1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</row>
    <row r="907" spans="1:27" ht="16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</row>
    <row r="908" spans="1:27" ht="16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</row>
    <row r="909" spans="1:27" ht="16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</row>
    <row r="910" spans="1:27" ht="16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</row>
    <row r="911" spans="1:27" ht="16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</row>
    <row r="912" spans="1:27" ht="16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</row>
    <row r="913" spans="1:27" ht="16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</row>
    <row r="914" spans="1:27" ht="16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</row>
    <row r="915" spans="1:27" ht="16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</row>
    <row r="916" spans="1:27" ht="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</row>
    <row r="917" spans="1:27" ht="16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</row>
    <row r="918" spans="1:27" ht="16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</row>
    <row r="919" spans="1:27" ht="16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</row>
    <row r="920" spans="1:27" ht="16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</row>
    <row r="921" spans="1:27" ht="16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</row>
    <row r="922" spans="1:27" ht="16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</row>
    <row r="923" spans="1:27" ht="16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</row>
    <row r="924" spans="1:27" ht="16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</row>
    <row r="925" spans="1:27" ht="16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</row>
    <row r="926" spans="1:27" ht="1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</row>
    <row r="927" spans="1:27" ht="16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</row>
    <row r="928" spans="1:27" ht="16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</row>
    <row r="929" spans="1:27" ht="16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</row>
    <row r="930" spans="1:27" ht="16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</row>
    <row r="931" spans="1:27" ht="16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</row>
    <row r="932" spans="1:27" ht="16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</row>
    <row r="933" spans="1:27" ht="16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</row>
    <row r="934" spans="1:27" ht="16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</row>
    <row r="935" spans="1:27" ht="16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</row>
    <row r="936" spans="1:27" ht="1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</row>
    <row r="937" spans="1:27" ht="16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</row>
    <row r="938" spans="1:27" ht="16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</row>
    <row r="939" spans="1:27" ht="16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</row>
    <row r="940" spans="1:27" ht="16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</row>
    <row r="941" spans="1:27" ht="16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</row>
    <row r="942" spans="1:27" ht="16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</row>
    <row r="943" spans="1:27" ht="16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</row>
    <row r="944" spans="1:27" ht="16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</row>
    <row r="945" spans="1:27" ht="16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</row>
    <row r="946" spans="1:27" ht="1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</row>
    <row r="947" spans="1:27" ht="16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</row>
    <row r="948" spans="1:27" ht="16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</row>
    <row r="949" spans="1:27" ht="16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</row>
    <row r="950" spans="1:27" ht="16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</row>
    <row r="951" spans="1:27" ht="16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</row>
    <row r="952" spans="1:27" ht="16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</row>
    <row r="953" spans="1:27" ht="16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</row>
    <row r="954" spans="1:27" ht="16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</row>
    <row r="955" spans="1:27" ht="16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</row>
    <row r="956" spans="1:27" ht="1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</row>
    <row r="957" spans="1:27" ht="16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</row>
    <row r="958" spans="1:27" ht="16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</row>
    <row r="959" spans="1:27" ht="16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</row>
    <row r="960" spans="1:27" ht="16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</row>
    <row r="961" spans="1:27" ht="16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</row>
    <row r="962" spans="1:27" ht="16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</row>
    <row r="963" spans="1:27" ht="16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</row>
    <row r="964" spans="1:27" ht="16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</row>
    <row r="965" spans="1:27" ht="16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</row>
    <row r="966" spans="1:27" ht="1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</row>
    <row r="967" spans="1:27" ht="16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</row>
    <row r="968" spans="1:27" ht="16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</row>
    <row r="969" spans="1:27" ht="16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</row>
    <row r="970" spans="1:27" ht="16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</row>
    <row r="971" spans="1:27" ht="16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</row>
    <row r="972" spans="1:27" ht="16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</row>
    <row r="973" spans="1:27" ht="16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</row>
    <row r="974" spans="1:27" ht="16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</row>
    <row r="975" spans="1:27" ht="16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</row>
    <row r="976" spans="1:27" ht="1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</row>
    <row r="977" spans="1:27" ht="16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</row>
    <row r="978" spans="1:27" ht="16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</row>
    <row r="979" spans="1:27" ht="16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</row>
    <row r="980" spans="1:27" ht="16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</row>
    <row r="981" spans="1:27" ht="16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</row>
    <row r="982" spans="1:27" ht="16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</row>
    <row r="983" spans="1:27" ht="16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</row>
  </sheetData>
  <mergeCells count="2">
    <mergeCell ref="A1:I1"/>
    <mergeCell ref="I5:I6"/>
  </mergeCells>
  <hyperlinks>
    <hyperlink ref="I4" r:id="rId1" xr:uid="{00000000-0004-0000-1500-000000000000}"/>
    <hyperlink ref="I5" r:id="rId2" xr:uid="{00000000-0004-0000-1500-000001000000}"/>
    <hyperlink ref="I7" r:id="rId3" xr:uid="{00000000-0004-0000-1500-000002000000}"/>
    <hyperlink ref="I8" r:id="rId4" xr:uid="{00000000-0004-0000-1500-000003000000}"/>
    <hyperlink ref="I10" r:id="rId5" xr:uid="{00000000-0004-0000-1500-000004000000}"/>
    <hyperlink ref="I11" r:id="rId6" xr:uid="{00000000-0004-0000-1500-000005000000}"/>
    <hyperlink ref="I12" r:id="rId7" xr:uid="{00000000-0004-0000-1500-000006000000}"/>
    <hyperlink ref="I13" r:id="rId8" xr:uid="{00000000-0004-0000-1500-000007000000}"/>
    <hyperlink ref="I14" r:id="rId9" xr:uid="{00000000-0004-0000-1500-000008000000}"/>
    <hyperlink ref="I15" r:id="rId10" xr:uid="{00000000-0004-0000-1500-000009000000}"/>
    <hyperlink ref="I16" r:id="rId11" xr:uid="{00000000-0004-0000-1500-00000A000000}"/>
    <hyperlink ref="I17" r:id="rId12" xr:uid="{00000000-0004-0000-1500-00000B000000}"/>
    <hyperlink ref="I18" r:id="rId13" xr:uid="{00000000-0004-0000-1500-00000C000000}"/>
    <hyperlink ref="I19" r:id="rId14" xr:uid="{00000000-0004-0000-1500-00000D000000}"/>
    <hyperlink ref="I20" r:id="rId15" xr:uid="{00000000-0004-0000-1500-00000E000000}"/>
    <hyperlink ref="I21" r:id="rId16" xr:uid="{00000000-0004-0000-1500-00000F000000}"/>
    <hyperlink ref="I22" r:id="rId17" xr:uid="{00000000-0004-0000-1500-000010000000}"/>
    <hyperlink ref="I23" r:id="rId18" xr:uid="{00000000-0004-0000-1500-000011000000}"/>
    <hyperlink ref="I24" r:id="rId19" xr:uid="{00000000-0004-0000-1500-000012000000}"/>
    <hyperlink ref="I25" r:id="rId20" xr:uid="{00000000-0004-0000-1500-000013000000}"/>
    <hyperlink ref="I26" r:id="rId21" xr:uid="{00000000-0004-0000-1500-000014000000}"/>
    <hyperlink ref="I27" r:id="rId22" xr:uid="{00000000-0004-0000-1500-000015000000}"/>
    <hyperlink ref="I28" r:id="rId23" xr:uid="{00000000-0004-0000-1500-000016000000}"/>
    <hyperlink ref="I29" r:id="rId24" xr:uid="{00000000-0004-0000-1500-000017000000}"/>
    <hyperlink ref="I30" r:id="rId25" xr:uid="{00000000-0004-0000-1500-000018000000}"/>
    <hyperlink ref="I31" r:id="rId26" xr:uid="{00000000-0004-0000-1500-000019000000}"/>
    <hyperlink ref="I32" r:id="rId27" xr:uid="{00000000-0004-0000-1500-00001A000000}"/>
    <hyperlink ref="I33" r:id="rId28" xr:uid="{00000000-0004-0000-1500-00001B000000}"/>
    <hyperlink ref="I34" r:id="rId29" xr:uid="{00000000-0004-0000-1500-00001C000000}"/>
    <hyperlink ref="I40" r:id="rId30" xr:uid="{00000000-0004-0000-1500-00001D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Profil</vt:lpstr>
      <vt:lpstr>Pembina</vt:lpstr>
      <vt:lpstr>daftar KPI</vt:lpstr>
      <vt:lpstr>Data SP santri</vt:lpstr>
      <vt:lpstr>Kelas 12</vt:lpstr>
      <vt:lpstr>RQ Parung</vt:lpstr>
      <vt:lpstr>RQ Bogor</vt:lpstr>
      <vt:lpstr>RQ Cimahi</vt:lpstr>
      <vt:lpstr>RQ Semarang</vt:lpstr>
      <vt:lpstr>RQ Solo</vt:lpstr>
      <vt:lpstr>RQ Magetan</vt:lpstr>
      <vt:lpstr>RQ Aceh</vt:lpstr>
      <vt:lpstr>hasil placement test</vt:lpstr>
      <vt:lpstr>pkbm</vt:lpstr>
      <vt:lpstr>grade A (30 juz)</vt:lpstr>
      <vt:lpstr>grade B (15 juz)</vt:lpstr>
      <vt:lpstr>grade C (10 juz)</vt:lpstr>
      <vt:lpstr>grade D (5 juz)</vt:lpstr>
      <vt:lpstr>total hafalan</vt:lpstr>
      <vt:lpstr>rata2 hafalan</vt:lpstr>
      <vt:lpstr>data tasmi</vt:lpstr>
      <vt:lpstr>prestasi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2026-09-02T15:24:28Z</dcterms:modified>
</cp:coreProperties>
</file>