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0_GSI_S_local\22Work\Sablefish\PID20220042_Sablefish_sexID\genetic sexID\"/>
    </mc:Choice>
  </mc:AlternateContent>
  <xr:revisionPtr revIDLastSave="0" documentId="13_ncr:1_{B6834245-0D84-48DE-9DD1-C08BF0F185EA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Tables" sheetId="2" r:id="rId1"/>
    <sheet name="Genetic sex ID 2017" sheetId="1" r:id="rId2"/>
  </sheets>
  <definedNames>
    <definedName name="_xlnm._FilterDatabase" localSheetId="1" hidden="1">'Genetic sex ID 2017'!$A$1:$K$100</definedName>
    <definedName name="_xlnm.Print_Area" localSheetId="1">'Genetic sex ID 2017'!$B$1:$K$100</definedName>
    <definedName name="_xlnm.Print_Titles" localSheetId="1">'Genetic sex ID 2017'!$1:$1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6" i="2"/>
  <c r="F18" i="2"/>
  <c r="F17" i="2"/>
  <c r="F16" i="2"/>
  <c r="D17" i="2"/>
  <c r="D16" i="2"/>
  <c r="H8" i="2"/>
  <c r="H7" i="2"/>
  <c r="H6" i="2"/>
  <c r="F8" i="2"/>
  <c r="F7" i="2"/>
  <c r="F6" i="2"/>
  <c r="D7" i="2"/>
  <c r="D6" i="2"/>
  <c r="H71" i="1"/>
  <c r="H70" i="1"/>
  <c r="H75" i="1"/>
  <c r="H78" i="1"/>
  <c r="H69" i="1"/>
  <c r="H79" i="1"/>
  <c r="H52" i="1"/>
  <c r="H54" i="1"/>
  <c r="H59" i="1"/>
  <c r="H53" i="1"/>
  <c r="H76" i="1"/>
  <c r="H58" i="1"/>
  <c r="H62" i="1"/>
  <c r="H41" i="1"/>
  <c r="H50" i="1"/>
  <c r="H55" i="1"/>
  <c r="H63" i="1"/>
  <c r="H68" i="1"/>
  <c r="H72" i="1"/>
  <c r="H67" i="1"/>
  <c r="H56" i="1"/>
  <c r="H66" i="1"/>
  <c r="H65" i="1"/>
  <c r="H51" i="1"/>
  <c r="H81" i="1"/>
  <c r="H74" i="1"/>
  <c r="H61" i="1"/>
  <c r="H64" i="1"/>
  <c r="H73" i="1"/>
  <c r="H80" i="1"/>
  <c r="H49" i="1"/>
  <c r="H57" i="1"/>
  <c r="H48" i="1"/>
  <c r="H43" i="1"/>
  <c r="H45" i="1"/>
  <c r="H46" i="1"/>
  <c r="H77" i="1"/>
  <c r="H39" i="1"/>
  <c r="H47" i="1"/>
  <c r="H40" i="1"/>
  <c r="H60" i="1"/>
  <c r="H44" i="1"/>
  <c r="H42" i="1"/>
  <c r="H13" i="1"/>
  <c r="H12" i="1"/>
  <c r="H7" i="1"/>
  <c r="H14" i="1"/>
  <c r="H11" i="1"/>
  <c r="H5" i="1"/>
  <c r="H9" i="1"/>
  <c r="H4" i="1"/>
  <c r="H8" i="1"/>
  <c r="H10" i="1"/>
  <c r="H6" i="1"/>
  <c r="H2" i="1"/>
  <c r="H17" i="1"/>
  <c r="H32" i="1"/>
  <c r="H23" i="1"/>
  <c r="H25" i="1"/>
  <c r="H37" i="1"/>
  <c r="H26" i="1"/>
  <c r="H29" i="1"/>
  <c r="H24" i="1"/>
  <c r="H22" i="1"/>
  <c r="H30" i="1"/>
  <c r="H28" i="1"/>
  <c r="H31" i="1"/>
  <c r="H18" i="1"/>
  <c r="H27" i="1"/>
  <c r="H33" i="1"/>
  <c r="H15" i="1"/>
  <c r="H34" i="1"/>
  <c r="H36" i="1"/>
  <c r="H20" i="1"/>
  <c r="H19" i="1"/>
  <c r="H16" i="1"/>
  <c r="H38" i="1"/>
  <c r="H3" i="1"/>
  <c r="H35" i="1"/>
  <c r="H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DFO-MPO</author>
    <author>Wetklo, Mike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DFO-MPO:</t>
        </r>
        <r>
          <rPr>
            <sz val="9"/>
            <color indexed="81"/>
            <rFont val="Tahoma"/>
            <family val="2"/>
          </rPr>
          <t xml:space="preserve">
Based on operculum cuts made by fishermen.  1 cut = male; 2 cuts = female</t>
        </r>
      </text>
    </comment>
    <comment ref="G1" authorId="1" shapeId="0" xr:uid="{B514FA90-132B-4150-8D86-C8B93DDFC692}">
      <text>
        <r>
          <rPr>
            <b/>
            <sz val="9"/>
            <color indexed="81"/>
            <rFont val="Tahoma"/>
            <family val="2"/>
          </rPr>
          <t>Wetklo, Mike: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UVIC CHR_X AND CHR_Y primers
Using the proportion of Y/X RFU (new approach) and the absolute RFU of Y (standard scoring) resulted in a increase improved concordance (88.4%) among sex confirmed samples.  With this combined approach Y is scored when Y ≥ 200 RFU with the Y/X proportion is low (&lt; 0.15). </t>
        </r>
      </text>
    </comment>
  </commentList>
</comments>
</file>

<file path=xl/sharedStrings.xml><?xml version="1.0" encoding="utf-8"?>
<sst xmlns="http://schemas.openxmlformats.org/spreadsheetml/2006/main" count="468" uniqueCount="126">
  <si>
    <t>Sample Date</t>
  </si>
  <si>
    <t>DNA VIAL BARCODE</t>
  </si>
  <si>
    <t>M</t>
  </si>
  <si>
    <t>455_20170201_V</t>
  </si>
  <si>
    <t>455_20170202_V</t>
  </si>
  <si>
    <t>455_20170203_V</t>
  </si>
  <si>
    <t>455_20170204_V</t>
  </si>
  <si>
    <t>455_20170205_V</t>
  </si>
  <si>
    <t>455_20170206_V</t>
  </si>
  <si>
    <t>455_20170207_V</t>
  </si>
  <si>
    <t>455_20170208_V</t>
  </si>
  <si>
    <t>455_20170209_V</t>
  </si>
  <si>
    <t>455_20170210_V</t>
  </si>
  <si>
    <t>F</t>
  </si>
  <si>
    <t>455_20170211_V</t>
  </si>
  <si>
    <t>455_20170212_V</t>
  </si>
  <si>
    <t>455_20170213_V</t>
  </si>
  <si>
    <t>455_20170214_V</t>
  </si>
  <si>
    <t>455_20170215_V</t>
  </si>
  <si>
    <t>455_20170216_V</t>
  </si>
  <si>
    <t>455_20170217_V</t>
  </si>
  <si>
    <t>455_20170218_V</t>
  </si>
  <si>
    <t>455_20170219_V</t>
  </si>
  <si>
    <t>455_20170220_V</t>
  </si>
  <si>
    <t>455_20170221_V</t>
  </si>
  <si>
    <t>455_20170222_V</t>
  </si>
  <si>
    <t>455_20170223_V</t>
  </si>
  <si>
    <t>455_20170224_V</t>
  </si>
  <si>
    <t>455_20170225_V</t>
  </si>
  <si>
    <t>455_20170226_V</t>
  </si>
  <si>
    <t>455_20170227_V</t>
  </si>
  <si>
    <t>455_20170228_V</t>
  </si>
  <si>
    <t>455_20170229_V</t>
  </si>
  <si>
    <t>455_20170230_V</t>
  </si>
  <si>
    <t>455_20170231_V</t>
  </si>
  <si>
    <t>455_20170232_V</t>
  </si>
  <si>
    <t>455_20170233_V</t>
  </si>
  <si>
    <t>455_20170234_V</t>
  </si>
  <si>
    <t>455_20170235_V</t>
  </si>
  <si>
    <t>455_20170236_V</t>
  </si>
  <si>
    <t>455_20170237_V</t>
  </si>
  <si>
    <t>455_20170238_V</t>
  </si>
  <si>
    <t>455_20170239_V</t>
  </si>
  <si>
    <t>455_20170240_V</t>
  </si>
  <si>
    <t>13/12/2017</t>
  </si>
  <si>
    <t>455_20170242_V</t>
  </si>
  <si>
    <t>455_20170241_V</t>
  </si>
  <si>
    <t>455_20170243_V</t>
  </si>
  <si>
    <t>455_20170244_V</t>
  </si>
  <si>
    <t>455_20170245_V</t>
  </si>
  <si>
    <t>455_20170246_V</t>
  </si>
  <si>
    <t>455_20170247_V</t>
  </si>
  <si>
    <t>455_20170248_V</t>
  </si>
  <si>
    <t>455_20170249_V</t>
  </si>
  <si>
    <t>455_20170250_V</t>
  </si>
  <si>
    <t>455_20170251_V</t>
  </si>
  <si>
    <t>455_20170252_V</t>
  </si>
  <si>
    <t>455_20170253_V</t>
  </si>
  <si>
    <t>455_20170254_V</t>
  </si>
  <si>
    <t>455_20170255_V</t>
  </si>
  <si>
    <t>455_20170256_V</t>
  </si>
  <si>
    <t>455_20170257_V</t>
  </si>
  <si>
    <t>455_20170258_V</t>
  </si>
  <si>
    <t>455_20170259_V</t>
  </si>
  <si>
    <t>455_20170260_V</t>
  </si>
  <si>
    <t>455_20170261_V</t>
  </si>
  <si>
    <t>455_20170262_V</t>
  </si>
  <si>
    <t>455_20170263_V</t>
  </si>
  <si>
    <t>455_20170264_V</t>
  </si>
  <si>
    <t>455_20170265_V</t>
  </si>
  <si>
    <t>455_20170266_V</t>
  </si>
  <si>
    <t>455_20170267_V</t>
  </si>
  <si>
    <t>455_20170268_V</t>
  </si>
  <si>
    <t>455_20170269_V</t>
  </si>
  <si>
    <t>455_20170270_V</t>
  </si>
  <si>
    <t>455_20170271_V</t>
  </si>
  <si>
    <t>455_20170272_V</t>
  </si>
  <si>
    <t>455_20170273_V</t>
  </si>
  <si>
    <t>455_20170274_V</t>
  </si>
  <si>
    <t>455_20170275_V</t>
  </si>
  <si>
    <t>455_20170276_V</t>
  </si>
  <si>
    <t>455_20170277_V</t>
  </si>
  <si>
    <t>455_20170278_V</t>
  </si>
  <si>
    <t>455_20170279_V</t>
  </si>
  <si>
    <t>455_20170280_V</t>
  </si>
  <si>
    <t>455_20170281_V</t>
  </si>
  <si>
    <t>455_20170282_V</t>
  </si>
  <si>
    <t>455_20170283_V</t>
  </si>
  <si>
    <t>455_20170284_V</t>
  </si>
  <si>
    <t>455_20170285_V</t>
  </si>
  <si>
    <t>455_20170286_V</t>
  </si>
  <si>
    <t>455_20170287_V</t>
  </si>
  <si>
    <t>455_20170288_V</t>
  </si>
  <si>
    <t>455_20170289_V</t>
  </si>
  <si>
    <t>455_20170290_V</t>
  </si>
  <si>
    <t>455_20170291_V</t>
  </si>
  <si>
    <t>455_20170292_V</t>
  </si>
  <si>
    <t>455_20170293_V</t>
  </si>
  <si>
    <t>455_20170294_V</t>
  </si>
  <si>
    <t>455_20170295_V</t>
  </si>
  <si>
    <t>455_20170296_V</t>
  </si>
  <si>
    <t>455_20170297_V</t>
  </si>
  <si>
    <t>455_20170298_V</t>
  </si>
  <si>
    <t>455_20170299_V</t>
  </si>
  <si>
    <t>Sex as determined by fisher (M/F)</t>
  </si>
  <si>
    <t>KT NOTES - Submitted these 99 vials to MGL for Gender determination assay, 5/5/2022. The box is labelled: Sablefish Biosampling Head project; FOS Trip 338773; Pacific Viking; Box 1</t>
  </si>
  <si>
    <t>unknown</t>
  </si>
  <si>
    <t>Total</t>
  </si>
  <si>
    <t>n</t>
  </si>
  <si>
    <t>%</t>
  </si>
  <si>
    <t>Genetic sex ID</t>
  </si>
  <si>
    <t>Unknown</t>
  </si>
  <si>
    <t>Non-concordant</t>
  </si>
  <si>
    <t>Concordant</t>
  </si>
  <si>
    <t>Fisher sex ID</t>
  </si>
  <si>
    <t>Table 1: Concordance of fisher and genetic sex identification estimates in 2017 sablefish.</t>
  </si>
  <si>
    <t>MGL Comment</t>
  </si>
  <si>
    <t>All Y Y/X or (XX=1)</t>
  </si>
  <si>
    <t>?</t>
  </si>
  <si>
    <t>believable genetic ID</t>
  </si>
  <si>
    <t>-</t>
  </si>
  <si>
    <t>n=80</t>
  </si>
  <si>
    <t>Height 1 - X</t>
  </si>
  <si>
    <t xml:space="preserve"> Height 2 - All Y</t>
  </si>
  <si>
    <t>Concordance (fisher and genetic sex ID)</t>
  </si>
  <si>
    <t>Table 1: Sex identification estimates in 2017 sablefish by fisher and genetic testing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</si>
</sst>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5" fillId="3" borderId="6" xfId="0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65" fontId="6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49" fontId="5" fillId="0" borderId="8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3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2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546C-0685-4C11-9401-3C01493E24B0}">
  <dimension ref="B1:L19"/>
  <sheetViews>
    <sheetView tabSelected="1" workbookViewId="0">
      <selection activeCell="L25" sqref="L25"/>
    </sheetView>
  </sheetViews>
  <sheetFormatPr defaultRowHeight="14.5" x14ac:dyDescent="0.35"/>
  <cols>
    <col min="1" max="16384" width="8.7265625" style="37"/>
  </cols>
  <sheetData>
    <row r="1" spans="2:12" x14ac:dyDescent="0.35">
      <c r="B1" s="35" t="s">
        <v>115</v>
      </c>
    </row>
    <row r="2" spans="2:12" ht="14.5" customHeight="1" x14ac:dyDescent="0.35"/>
    <row r="3" spans="2:12" x14ac:dyDescent="0.35">
      <c r="B3" s="81" t="s">
        <v>114</v>
      </c>
      <c r="C3" s="82"/>
      <c r="D3" s="83"/>
      <c r="E3" s="78" t="s">
        <v>110</v>
      </c>
      <c r="F3" s="79"/>
      <c r="G3" s="79"/>
      <c r="H3" s="79"/>
      <c r="I3" s="79"/>
      <c r="J3" s="80"/>
    </row>
    <row r="4" spans="2:12" ht="14.5" customHeight="1" x14ac:dyDescent="0.35">
      <c r="B4" s="72"/>
      <c r="C4" s="70" t="s">
        <v>107</v>
      </c>
      <c r="D4" s="71"/>
      <c r="E4" s="70" t="s">
        <v>112</v>
      </c>
      <c r="F4" s="71"/>
      <c r="G4" s="70" t="s">
        <v>113</v>
      </c>
      <c r="H4" s="71"/>
      <c r="I4" s="70" t="s">
        <v>106</v>
      </c>
      <c r="J4" s="71"/>
    </row>
    <row r="5" spans="2:12" ht="15" thickBot="1" x14ac:dyDescent="0.4">
      <c r="B5" s="73"/>
      <c r="C5" s="1" t="s">
        <v>108</v>
      </c>
      <c r="D5" s="2" t="s">
        <v>109</v>
      </c>
      <c r="E5" s="1" t="s">
        <v>108</v>
      </c>
      <c r="F5" s="2" t="s">
        <v>109</v>
      </c>
      <c r="G5" s="1" t="s">
        <v>108</v>
      </c>
      <c r="H5" s="2" t="s">
        <v>109</v>
      </c>
      <c r="I5" s="1" t="s">
        <v>108</v>
      </c>
      <c r="J5" s="2" t="s">
        <v>109</v>
      </c>
    </row>
    <row r="6" spans="2:12" x14ac:dyDescent="0.35">
      <c r="B6" s="11" t="s">
        <v>13</v>
      </c>
      <c r="C6" s="11">
        <v>39</v>
      </c>
      <c r="D6" s="12">
        <f t="shared" ref="D6:D7" si="0">PRODUCT(C6,1/99,100)</f>
        <v>39.393939393939398</v>
      </c>
      <c r="E6" s="11">
        <v>11</v>
      </c>
      <c r="F6" s="12">
        <f>PRODUCT(E6,1/80,100)</f>
        <v>13.750000000000002</v>
      </c>
      <c r="G6" s="11">
        <v>24</v>
      </c>
      <c r="H6" s="12">
        <f t="shared" ref="H6:H8" si="1">PRODUCT(G6,1/80,100)</f>
        <v>30.000000000000004</v>
      </c>
      <c r="I6" s="11">
        <v>4</v>
      </c>
      <c r="J6" s="31" t="s">
        <v>120</v>
      </c>
    </row>
    <row r="7" spans="2:12" ht="15" thickBot="1" x14ac:dyDescent="0.4">
      <c r="B7" s="9" t="s">
        <v>2</v>
      </c>
      <c r="C7" s="9">
        <v>60</v>
      </c>
      <c r="D7" s="10">
        <f t="shared" si="0"/>
        <v>60.606060606060609</v>
      </c>
      <c r="E7" s="9">
        <v>2</v>
      </c>
      <c r="F7" s="10">
        <f t="shared" ref="F7:F8" si="2">PRODUCT(E7,1/80,100)</f>
        <v>2.5</v>
      </c>
      <c r="G7" s="9">
        <v>43</v>
      </c>
      <c r="H7" s="10">
        <f t="shared" si="1"/>
        <v>53.75</v>
      </c>
      <c r="I7" s="9">
        <v>15</v>
      </c>
      <c r="J7" s="32" t="s">
        <v>120</v>
      </c>
    </row>
    <row r="8" spans="2:12" x14ac:dyDescent="0.35">
      <c r="B8" s="15" t="s">
        <v>107</v>
      </c>
      <c r="C8" s="15">
        <v>99</v>
      </c>
      <c r="D8" s="16"/>
      <c r="E8" s="15">
        <v>13</v>
      </c>
      <c r="F8" s="16">
        <f t="shared" si="2"/>
        <v>16.25</v>
      </c>
      <c r="G8" s="15">
        <v>67</v>
      </c>
      <c r="H8" s="16">
        <f t="shared" si="1"/>
        <v>83.75</v>
      </c>
      <c r="I8" s="15">
        <v>19</v>
      </c>
      <c r="J8" s="33" t="s">
        <v>120</v>
      </c>
    </row>
    <row r="10" spans="2:12" ht="29" customHeight="1" x14ac:dyDescent="0.35"/>
    <row r="11" spans="2:12" ht="14.5" customHeight="1" x14ac:dyDescent="0.35">
      <c r="B11" s="35" t="s">
        <v>125</v>
      </c>
    </row>
    <row r="13" spans="2:12" x14ac:dyDescent="0.35">
      <c r="B13" s="81" t="s">
        <v>114</v>
      </c>
      <c r="C13" s="82"/>
      <c r="D13" s="83"/>
      <c r="E13" s="78" t="s">
        <v>110</v>
      </c>
      <c r="F13" s="79"/>
      <c r="G13" s="79"/>
      <c r="H13" s="79"/>
      <c r="I13" s="79"/>
      <c r="J13" s="80"/>
      <c r="K13" s="34"/>
      <c r="L13" s="34"/>
    </row>
    <row r="14" spans="2:12" x14ac:dyDescent="0.35">
      <c r="B14" s="72"/>
      <c r="C14" s="70" t="s">
        <v>107</v>
      </c>
      <c r="D14" s="71"/>
      <c r="E14" s="74" t="s">
        <v>13</v>
      </c>
      <c r="F14" s="75"/>
      <c r="G14" s="76" t="s">
        <v>2</v>
      </c>
      <c r="H14" s="77"/>
      <c r="I14" s="70" t="s">
        <v>106</v>
      </c>
      <c r="J14" s="71"/>
    </row>
    <row r="15" spans="2:12" ht="15" thickBot="1" x14ac:dyDescent="0.4">
      <c r="B15" s="73"/>
      <c r="C15" s="1" t="s">
        <v>108</v>
      </c>
      <c r="D15" s="2" t="s">
        <v>109</v>
      </c>
      <c r="E15" s="3" t="s">
        <v>108</v>
      </c>
      <c r="F15" s="4" t="s">
        <v>109</v>
      </c>
      <c r="G15" s="5" t="s">
        <v>108</v>
      </c>
      <c r="H15" s="6" t="s">
        <v>109</v>
      </c>
      <c r="I15" s="1" t="s">
        <v>108</v>
      </c>
      <c r="J15" s="2" t="s">
        <v>109</v>
      </c>
    </row>
    <row r="16" spans="2:12" x14ac:dyDescent="0.35">
      <c r="B16" s="11" t="s">
        <v>13</v>
      </c>
      <c r="C16" s="11">
        <v>39</v>
      </c>
      <c r="D16" s="12">
        <f t="shared" ref="D16:D17" si="3">PRODUCT(C16,1/99,100)</f>
        <v>39.393939393939398</v>
      </c>
      <c r="E16" s="11">
        <v>24</v>
      </c>
      <c r="F16" s="12">
        <f>PRODUCT(E16,1/80,100)</f>
        <v>30.000000000000004</v>
      </c>
      <c r="G16" s="13">
        <v>11</v>
      </c>
      <c r="H16" s="14">
        <f t="shared" ref="H16:H18" si="4">PRODUCT(G16,1/80,100)</f>
        <v>13.750000000000002</v>
      </c>
      <c r="I16" s="11">
        <v>4</v>
      </c>
      <c r="J16" s="31" t="s">
        <v>120</v>
      </c>
    </row>
    <row r="17" spans="2:10" ht="15" thickBot="1" x14ac:dyDescent="0.4">
      <c r="B17" s="9" t="s">
        <v>2</v>
      </c>
      <c r="C17" s="9">
        <v>60</v>
      </c>
      <c r="D17" s="10">
        <f t="shared" si="3"/>
        <v>60.606060606060609</v>
      </c>
      <c r="E17" s="7">
        <v>2</v>
      </c>
      <c r="F17" s="8">
        <f t="shared" ref="F17:F18" si="5">PRODUCT(E17,1/80,100)</f>
        <v>2.5</v>
      </c>
      <c r="G17" s="9">
        <v>43</v>
      </c>
      <c r="H17" s="10">
        <f t="shared" si="4"/>
        <v>53.75</v>
      </c>
      <c r="I17" s="9">
        <v>15</v>
      </c>
      <c r="J17" s="32" t="s">
        <v>120</v>
      </c>
    </row>
    <row r="18" spans="2:10" x14ac:dyDescent="0.35">
      <c r="B18" s="22" t="s">
        <v>107</v>
      </c>
      <c r="C18" s="22">
        <v>99</v>
      </c>
      <c r="D18" s="19"/>
      <c r="E18" s="20">
        <v>26</v>
      </c>
      <c r="F18" s="17">
        <f t="shared" si="5"/>
        <v>32.5</v>
      </c>
      <c r="G18" s="21">
        <v>54</v>
      </c>
      <c r="H18" s="18">
        <f t="shared" si="4"/>
        <v>67.5</v>
      </c>
      <c r="I18" s="22">
        <v>19</v>
      </c>
      <c r="J18" s="38" t="s">
        <v>120</v>
      </c>
    </row>
    <row r="19" spans="2:10" x14ac:dyDescent="0.35">
      <c r="E19" s="36" t="s">
        <v>121</v>
      </c>
    </row>
  </sheetData>
  <mergeCells count="14">
    <mergeCell ref="E3:J3"/>
    <mergeCell ref="E13:J13"/>
    <mergeCell ref="B3:D3"/>
    <mergeCell ref="B13:D13"/>
    <mergeCell ref="G4:H4"/>
    <mergeCell ref="I4:J4"/>
    <mergeCell ref="B14:B15"/>
    <mergeCell ref="C14:D14"/>
    <mergeCell ref="E14:F14"/>
    <mergeCell ref="G14:H14"/>
    <mergeCell ref="I14:J14"/>
    <mergeCell ref="B4:B5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9"/>
  <sheetViews>
    <sheetView zoomScale="69" zoomScaleNormal="69" workbookViewId="0">
      <pane ySplit="1" topLeftCell="A2" activePane="bottomLeft" state="frozen"/>
      <selection activeCell="A2" sqref="A2"/>
      <selection pane="bottomLeft" activeCell="K15" sqref="K15"/>
    </sheetView>
  </sheetViews>
  <sheetFormatPr defaultColWidth="14" defaultRowHeight="14.5" x14ac:dyDescent="0.35"/>
  <cols>
    <col min="1" max="1" width="19.453125" style="45" bestFit="1" customWidth="1"/>
    <col min="2" max="2" width="27.54296875" style="44" bestFit="1" customWidth="1"/>
    <col min="3" max="3" width="27.26953125" style="44" bestFit="1" customWidth="1"/>
    <col min="4" max="4" width="18.08984375" style="46" bestFit="1" customWidth="1"/>
    <col min="5" max="5" width="21.54296875" style="46" bestFit="1" customWidth="1"/>
    <col min="6" max="6" width="20.26953125" style="47" bestFit="1" customWidth="1"/>
    <col min="7" max="7" width="20.81640625" style="44" bestFit="1" customWidth="1"/>
    <col min="8" max="8" width="22.26953125" style="44" bestFit="1" customWidth="1"/>
    <col min="9" max="9" width="21.26953125" style="44" bestFit="1" customWidth="1"/>
    <col min="10" max="10" width="14" style="44"/>
    <col min="11" max="11" width="51.08984375" style="48" bestFit="1" customWidth="1"/>
    <col min="12" max="16384" width="14" style="44"/>
  </cols>
  <sheetData>
    <row r="1" spans="1:11" s="66" customFormat="1" ht="63.65" customHeight="1" x14ac:dyDescent="0.35">
      <c r="A1" s="61" t="s">
        <v>0</v>
      </c>
      <c r="B1" s="62" t="s">
        <v>104</v>
      </c>
      <c r="C1" s="63" t="s">
        <v>1</v>
      </c>
      <c r="D1" s="67" t="s">
        <v>122</v>
      </c>
      <c r="E1" s="67" t="s">
        <v>123</v>
      </c>
      <c r="F1" s="68" t="s">
        <v>117</v>
      </c>
      <c r="G1" s="69" t="s">
        <v>110</v>
      </c>
      <c r="H1" s="69" t="s">
        <v>124</v>
      </c>
      <c r="I1" s="69" t="s">
        <v>116</v>
      </c>
      <c r="J1" s="64"/>
      <c r="K1" s="65" t="s">
        <v>105</v>
      </c>
    </row>
    <row r="2" spans="1:11" ht="18.75" customHeight="1" x14ac:dyDescent="0.35">
      <c r="A2" s="39">
        <v>43004</v>
      </c>
      <c r="B2" s="40" t="s">
        <v>2</v>
      </c>
      <c r="C2" s="24" t="s">
        <v>35</v>
      </c>
      <c r="D2" s="27">
        <v>450</v>
      </c>
      <c r="E2" s="27">
        <v>154</v>
      </c>
      <c r="F2" s="28">
        <v>0.34222222222222221</v>
      </c>
      <c r="G2" s="23" t="s">
        <v>13</v>
      </c>
      <c r="H2" s="23">
        <f t="shared" ref="H2:H33" si="0">COUNTIF(B2,G2)</f>
        <v>0</v>
      </c>
      <c r="I2" s="23" t="s">
        <v>118</v>
      </c>
      <c r="J2" s="42"/>
      <c r="K2" s="53"/>
    </row>
    <row r="3" spans="1:11" x14ac:dyDescent="0.35">
      <c r="A3" s="39" t="s">
        <v>44</v>
      </c>
      <c r="B3" s="40" t="s">
        <v>2</v>
      </c>
      <c r="C3" s="24" t="s">
        <v>84</v>
      </c>
      <c r="D3" s="27">
        <v>19092</v>
      </c>
      <c r="E3" s="27">
        <v>120</v>
      </c>
      <c r="F3" s="28">
        <v>6.2853551225644242E-3</v>
      </c>
      <c r="G3" s="23" t="s">
        <v>13</v>
      </c>
      <c r="H3" s="23">
        <f t="shared" si="0"/>
        <v>0</v>
      </c>
      <c r="I3" s="23" t="s">
        <v>119</v>
      </c>
      <c r="J3" s="42"/>
      <c r="K3" s="53"/>
    </row>
    <row r="4" spans="1:11" x14ac:dyDescent="0.35">
      <c r="A4" s="25">
        <v>43004</v>
      </c>
      <c r="B4" s="26" t="s">
        <v>13</v>
      </c>
      <c r="C4" s="23" t="s">
        <v>14</v>
      </c>
      <c r="D4" s="29">
        <v>1797</v>
      </c>
      <c r="E4" s="29">
        <v>592</v>
      </c>
      <c r="F4" s="30">
        <v>0.32943795214245969</v>
      </c>
      <c r="G4" s="24" t="s">
        <v>2</v>
      </c>
      <c r="H4" s="24">
        <f t="shared" si="0"/>
        <v>0</v>
      </c>
      <c r="I4" s="24" t="s">
        <v>119</v>
      </c>
      <c r="J4" s="41"/>
      <c r="K4" s="53"/>
    </row>
    <row r="5" spans="1:11" x14ac:dyDescent="0.35">
      <c r="A5" s="25">
        <v>43004</v>
      </c>
      <c r="B5" s="26" t="s">
        <v>13</v>
      </c>
      <c r="C5" s="23" t="s">
        <v>25</v>
      </c>
      <c r="D5" s="29">
        <v>2180</v>
      </c>
      <c r="E5" s="29">
        <v>812</v>
      </c>
      <c r="F5" s="30">
        <v>0.37247706422018351</v>
      </c>
      <c r="G5" s="24" t="s">
        <v>2</v>
      </c>
      <c r="H5" s="24">
        <f t="shared" si="0"/>
        <v>0</v>
      </c>
      <c r="I5" s="24" t="s">
        <v>119</v>
      </c>
      <c r="J5" s="41"/>
      <c r="K5" s="53"/>
    </row>
    <row r="6" spans="1:11" x14ac:dyDescent="0.35">
      <c r="A6" s="25">
        <v>43004</v>
      </c>
      <c r="B6" s="26" t="s">
        <v>13</v>
      </c>
      <c r="C6" s="23" t="s">
        <v>26</v>
      </c>
      <c r="D6" s="29">
        <v>253</v>
      </c>
      <c r="E6" s="29">
        <v>198</v>
      </c>
      <c r="F6" s="30">
        <v>0.78260869565217384</v>
      </c>
      <c r="G6" s="24" t="s">
        <v>2</v>
      </c>
      <c r="H6" s="24">
        <f t="shared" si="0"/>
        <v>0</v>
      </c>
      <c r="I6" s="24" t="s">
        <v>118</v>
      </c>
      <c r="J6" s="41"/>
      <c r="K6" s="53"/>
    </row>
    <row r="7" spans="1:11" x14ac:dyDescent="0.35">
      <c r="A7" s="25">
        <v>43004</v>
      </c>
      <c r="B7" s="26" t="s">
        <v>13</v>
      </c>
      <c r="C7" s="23" t="s">
        <v>31</v>
      </c>
      <c r="D7" s="29">
        <v>9312</v>
      </c>
      <c r="E7" s="29">
        <v>2020</v>
      </c>
      <c r="F7" s="30">
        <v>0.21692439862542956</v>
      </c>
      <c r="G7" s="24" t="s">
        <v>2</v>
      </c>
      <c r="H7" s="24">
        <f t="shared" si="0"/>
        <v>0</v>
      </c>
      <c r="I7" s="24" t="s">
        <v>119</v>
      </c>
      <c r="J7" s="41"/>
      <c r="K7" s="53"/>
    </row>
    <row r="8" spans="1:11" x14ac:dyDescent="0.35">
      <c r="A8" s="25">
        <v>43004</v>
      </c>
      <c r="B8" s="26" t="s">
        <v>13</v>
      </c>
      <c r="C8" s="23" t="s">
        <v>32</v>
      </c>
      <c r="D8" s="29">
        <v>1111</v>
      </c>
      <c r="E8" s="29">
        <v>532</v>
      </c>
      <c r="F8" s="30">
        <v>0.47884788478847884</v>
      </c>
      <c r="G8" s="24" t="s">
        <v>2</v>
      </c>
      <c r="H8" s="24">
        <f t="shared" si="0"/>
        <v>0</v>
      </c>
      <c r="I8" s="24" t="s">
        <v>119</v>
      </c>
      <c r="J8" s="41"/>
      <c r="K8" s="53"/>
    </row>
    <row r="9" spans="1:11" x14ac:dyDescent="0.35">
      <c r="A9" s="25">
        <v>43004</v>
      </c>
      <c r="B9" s="26" t="s">
        <v>13</v>
      </c>
      <c r="C9" s="23" t="s">
        <v>33</v>
      </c>
      <c r="D9" s="29">
        <v>1956</v>
      </c>
      <c r="E9" s="29">
        <v>794</v>
      </c>
      <c r="F9" s="30">
        <v>0.40593047034764829</v>
      </c>
      <c r="G9" s="24" t="s">
        <v>2</v>
      </c>
      <c r="H9" s="24">
        <f t="shared" si="0"/>
        <v>0</v>
      </c>
      <c r="I9" s="24" t="s">
        <v>119</v>
      </c>
      <c r="J9" s="41"/>
      <c r="K9" s="53"/>
    </row>
    <row r="10" spans="1:11" x14ac:dyDescent="0.35">
      <c r="A10" s="25">
        <v>43004</v>
      </c>
      <c r="B10" s="26" t="s">
        <v>13</v>
      </c>
      <c r="C10" s="23" t="s">
        <v>39</v>
      </c>
      <c r="D10" s="29">
        <v>696</v>
      </c>
      <c r="E10" s="29">
        <v>255</v>
      </c>
      <c r="F10" s="30">
        <v>0.36637931034482757</v>
      </c>
      <c r="G10" s="24" t="s">
        <v>2</v>
      </c>
      <c r="H10" s="24">
        <f t="shared" si="0"/>
        <v>0</v>
      </c>
      <c r="I10" s="24" t="s">
        <v>119</v>
      </c>
      <c r="J10" s="41"/>
      <c r="K10" s="53"/>
    </row>
    <row r="11" spans="1:11" x14ac:dyDescent="0.35">
      <c r="A11" s="25">
        <v>43004</v>
      </c>
      <c r="B11" s="26" t="s">
        <v>13</v>
      </c>
      <c r="C11" s="23" t="s">
        <v>43</v>
      </c>
      <c r="D11" s="29">
        <v>1886</v>
      </c>
      <c r="E11" s="29">
        <v>818</v>
      </c>
      <c r="F11" s="30">
        <v>0.43372216330858965</v>
      </c>
      <c r="G11" s="24" t="s">
        <v>2</v>
      </c>
      <c r="H11" s="24">
        <f t="shared" si="0"/>
        <v>0</v>
      </c>
      <c r="I11" s="24" t="s">
        <v>119</v>
      </c>
      <c r="J11" s="41"/>
      <c r="K11" s="53"/>
    </row>
    <row r="12" spans="1:11" x14ac:dyDescent="0.35">
      <c r="A12" s="25" t="s">
        <v>44</v>
      </c>
      <c r="B12" s="26" t="s">
        <v>13</v>
      </c>
      <c r="C12" s="23" t="s">
        <v>49</v>
      </c>
      <c r="D12" s="29">
        <v>11222</v>
      </c>
      <c r="E12" s="29">
        <v>3917</v>
      </c>
      <c r="F12" s="30">
        <v>0.34904651577258955</v>
      </c>
      <c r="G12" s="24" t="s">
        <v>2</v>
      </c>
      <c r="H12" s="24">
        <f t="shared" si="0"/>
        <v>0</v>
      </c>
      <c r="I12" s="24" t="s">
        <v>119</v>
      </c>
      <c r="J12" s="41"/>
      <c r="K12" s="53"/>
    </row>
    <row r="13" spans="1:11" x14ac:dyDescent="0.35">
      <c r="A13" s="25" t="s">
        <v>44</v>
      </c>
      <c r="B13" s="26" t="s">
        <v>13</v>
      </c>
      <c r="C13" s="23" t="s">
        <v>54</v>
      </c>
      <c r="D13" s="29">
        <v>17195</v>
      </c>
      <c r="E13" s="29">
        <v>5854</v>
      </c>
      <c r="F13" s="30">
        <v>0.3404478045943588</v>
      </c>
      <c r="G13" s="24" t="s">
        <v>2</v>
      </c>
      <c r="H13" s="24">
        <f t="shared" si="0"/>
        <v>0</v>
      </c>
      <c r="I13" s="24" t="s">
        <v>119</v>
      </c>
      <c r="J13" s="41"/>
      <c r="K13" s="53"/>
    </row>
    <row r="14" spans="1:11" x14ac:dyDescent="0.35">
      <c r="A14" s="25" t="s">
        <v>44</v>
      </c>
      <c r="B14" s="26" t="s">
        <v>13</v>
      </c>
      <c r="C14" s="23" t="s">
        <v>64</v>
      </c>
      <c r="D14" s="29">
        <v>2712</v>
      </c>
      <c r="E14" s="29">
        <v>1222</v>
      </c>
      <c r="F14" s="30">
        <v>0.45058997050147492</v>
      </c>
      <c r="G14" s="24" t="s">
        <v>2</v>
      </c>
      <c r="H14" s="24">
        <f t="shared" si="0"/>
        <v>0</v>
      </c>
      <c r="I14" s="24" t="s">
        <v>119</v>
      </c>
      <c r="J14" s="41"/>
      <c r="K14" s="53"/>
    </row>
    <row r="15" spans="1:11" x14ac:dyDescent="0.35">
      <c r="A15" s="49">
        <v>43004</v>
      </c>
      <c r="B15" s="50" t="s">
        <v>13</v>
      </c>
      <c r="C15" s="42" t="s">
        <v>27</v>
      </c>
      <c r="D15" s="51">
        <v>2901</v>
      </c>
      <c r="E15" s="51">
        <v>2901</v>
      </c>
      <c r="F15" s="52">
        <v>1</v>
      </c>
      <c r="G15" s="42" t="s">
        <v>13</v>
      </c>
      <c r="H15" s="42">
        <f t="shared" si="0"/>
        <v>1</v>
      </c>
      <c r="I15" s="42"/>
      <c r="J15" s="42"/>
      <c r="K15" s="53"/>
    </row>
    <row r="16" spans="1:11" x14ac:dyDescent="0.35">
      <c r="A16" s="49">
        <v>43004</v>
      </c>
      <c r="B16" s="50" t="s">
        <v>13</v>
      </c>
      <c r="C16" s="42" t="s">
        <v>29</v>
      </c>
      <c r="D16" s="51">
        <v>414</v>
      </c>
      <c r="E16" s="51">
        <v>414</v>
      </c>
      <c r="F16" s="52">
        <v>1</v>
      </c>
      <c r="G16" s="42" t="s">
        <v>13</v>
      </c>
      <c r="H16" s="42">
        <f t="shared" si="0"/>
        <v>1</v>
      </c>
      <c r="I16" s="42"/>
      <c r="J16" s="42"/>
      <c r="K16" s="53"/>
    </row>
    <row r="17" spans="1:11" x14ac:dyDescent="0.35">
      <c r="A17" s="49">
        <v>43004</v>
      </c>
      <c r="B17" s="50" t="s">
        <v>13</v>
      </c>
      <c r="C17" s="42" t="s">
        <v>30</v>
      </c>
      <c r="D17" s="51">
        <v>521</v>
      </c>
      <c r="E17" s="51">
        <v>127</v>
      </c>
      <c r="F17" s="52">
        <v>0.2437619961612284</v>
      </c>
      <c r="G17" s="42" t="s">
        <v>13</v>
      </c>
      <c r="H17" s="42">
        <f t="shared" si="0"/>
        <v>1</v>
      </c>
      <c r="I17" s="42"/>
      <c r="J17" s="42"/>
      <c r="K17" s="53"/>
    </row>
    <row r="18" spans="1:11" x14ac:dyDescent="0.35">
      <c r="A18" s="49">
        <v>43004</v>
      </c>
      <c r="B18" s="50" t="s">
        <v>13</v>
      </c>
      <c r="C18" s="42" t="s">
        <v>34</v>
      </c>
      <c r="D18" s="51">
        <v>5562</v>
      </c>
      <c r="E18" s="51">
        <v>5562</v>
      </c>
      <c r="F18" s="52">
        <v>1</v>
      </c>
      <c r="G18" s="42" t="s">
        <v>13</v>
      </c>
      <c r="H18" s="42">
        <f t="shared" si="0"/>
        <v>1</v>
      </c>
      <c r="I18" s="42"/>
      <c r="J18" s="42"/>
      <c r="K18" s="53"/>
    </row>
    <row r="19" spans="1:11" x14ac:dyDescent="0.35">
      <c r="A19" s="49">
        <v>43004</v>
      </c>
      <c r="B19" s="50" t="s">
        <v>13</v>
      </c>
      <c r="C19" s="42" t="s">
        <v>38</v>
      </c>
      <c r="D19" s="51">
        <v>628</v>
      </c>
      <c r="E19" s="51">
        <v>628</v>
      </c>
      <c r="F19" s="52">
        <v>1</v>
      </c>
      <c r="G19" s="42" t="s">
        <v>13</v>
      </c>
      <c r="H19" s="42">
        <f t="shared" si="0"/>
        <v>1</v>
      </c>
      <c r="I19" s="42"/>
      <c r="J19" s="42"/>
      <c r="K19" s="53"/>
    </row>
    <row r="20" spans="1:11" x14ac:dyDescent="0.35">
      <c r="A20" s="49">
        <v>43004</v>
      </c>
      <c r="B20" s="50" t="s">
        <v>13</v>
      </c>
      <c r="C20" s="42" t="s">
        <v>42</v>
      </c>
      <c r="D20" s="51">
        <v>1921</v>
      </c>
      <c r="E20" s="51">
        <v>1921</v>
      </c>
      <c r="F20" s="52">
        <v>1</v>
      </c>
      <c r="G20" s="42" t="s">
        <v>13</v>
      </c>
      <c r="H20" s="42">
        <f t="shared" si="0"/>
        <v>1</v>
      </c>
      <c r="I20" s="42"/>
      <c r="J20" s="42"/>
      <c r="K20" s="53"/>
    </row>
    <row r="21" spans="1:11" x14ac:dyDescent="0.35">
      <c r="A21" s="49" t="s">
        <v>44</v>
      </c>
      <c r="B21" s="50" t="s">
        <v>13</v>
      </c>
      <c r="C21" s="42" t="s">
        <v>47</v>
      </c>
      <c r="D21" s="51">
        <v>23419</v>
      </c>
      <c r="E21" s="51">
        <v>70</v>
      </c>
      <c r="F21" s="52">
        <v>2.9890260045262393E-3</v>
      </c>
      <c r="G21" s="42" t="s">
        <v>13</v>
      </c>
      <c r="H21" s="42">
        <f t="shared" si="0"/>
        <v>1</v>
      </c>
      <c r="I21" s="42"/>
      <c r="J21" s="42"/>
      <c r="K21" s="53"/>
    </row>
    <row r="22" spans="1:11" x14ac:dyDescent="0.35">
      <c r="A22" s="49" t="s">
        <v>44</v>
      </c>
      <c r="B22" s="50" t="s">
        <v>13</v>
      </c>
      <c r="C22" s="42" t="s">
        <v>51</v>
      </c>
      <c r="D22" s="51">
        <v>9731</v>
      </c>
      <c r="E22" s="51">
        <v>9731</v>
      </c>
      <c r="F22" s="52">
        <v>1</v>
      </c>
      <c r="G22" s="42" t="s">
        <v>13</v>
      </c>
      <c r="H22" s="42">
        <f t="shared" si="0"/>
        <v>1</v>
      </c>
      <c r="I22" s="42"/>
      <c r="J22" s="42"/>
      <c r="K22" s="53"/>
    </row>
    <row r="23" spans="1:11" x14ac:dyDescent="0.35">
      <c r="A23" s="49" t="s">
        <v>44</v>
      </c>
      <c r="B23" s="50" t="s">
        <v>13</v>
      </c>
      <c r="C23" s="42" t="s">
        <v>52</v>
      </c>
      <c r="D23" s="51">
        <v>27086</v>
      </c>
      <c r="E23" s="51">
        <v>27086</v>
      </c>
      <c r="F23" s="52">
        <v>1</v>
      </c>
      <c r="G23" s="42" t="s">
        <v>13</v>
      </c>
      <c r="H23" s="42">
        <f t="shared" si="0"/>
        <v>1</v>
      </c>
      <c r="I23" s="42"/>
      <c r="J23" s="42"/>
      <c r="K23" s="53"/>
    </row>
    <row r="24" spans="1:11" x14ac:dyDescent="0.35">
      <c r="A24" s="49" t="s">
        <v>44</v>
      </c>
      <c r="B24" s="50" t="s">
        <v>13</v>
      </c>
      <c r="C24" s="42" t="s">
        <v>53</v>
      </c>
      <c r="D24" s="51">
        <v>12817</v>
      </c>
      <c r="E24" s="51">
        <v>12817</v>
      </c>
      <c r="F24" s="52">
        <v>0.99999999999999989</v>
      </c>
      <c r="G24" s="42" t="s">
        <v>13</v>
      </c>
      <c r="H24" s="42">
        <f t="shared" si="0"/>
        <v>1</v>
      </c>
      <c r="I24" s="42"/>
      <c r="J24" s="42"/>
      <c r="K24" s="53"/>
    </row>
    <row r="25" spans="1:11" x14ac:dyDescent="0.35">
      <c r="A25" s="49" t="s">
        <v>44</v>
      </c>
      <c r="B25" s="50" t="s">
        <v>13</v>
      </c>
      <c r="C25" s="42" t="s">
        <v>58</v>
      </c>
      <c r="D25" s="51">
        <v>23043</v>
      </c>
      <c r="E25" s="51">
        <v>23043</v>
      </c>
      <c r="F25" s="52">
        <v>1</v>
      </c>
      <c r="G25" s="42" t="s">
        <v>13</v>
      </c>
      <c r="H25" s="42">
        <f t="shared" si="0"/>
        <v>1</v>
      </c>
      <c r="I25" s="42"/>
      <c r="J25" s="42"/>
      <c r="K25" s="53"/>
    </row>
    <row r="26" spans="1:11" x14ac:dyDescent="0.35">
      <c r="A26" s="49" t="s">
        <v>44</v>
      </c>
      <c r="B26" s="50" t="s">
        <v>13</v>
      </c>
      <c r="C26" s="42" t="s">
        <v>60</v>
      </c>
      <c r="D26" s="51">
        <v>15457</v>
      </c>
      <c r="E26" s="51">
        <v>15457</v>
      </c>
      <c r="F26" s="52">
        <v>1</v>
      </c>
      <c r="G26" s="42" t="s">
        <v>13</v>
      </c>
      <c r="H26" s="42">
        <f t="shared" si="0"/>
        <v>1</v>
      </c>
      <c r="I26" s="42"/>
      <c r="J26" s="42"/>
      <c r="K26" s="53"/>
    </row>
    <row r="27" spans="1:11" x14ac:dyDescent="0.35">
      <c r="A27" s="49" t="s">
        <v>44</v>
      </c>
      <c r="B27" s="50" t="s">
        <v>13</v>
      </c>
      <c r="C27" s="42" t="s">
        <v>62</v>
      </c>
      <c r="D27" s="51">
        <v>5434</v>
      </c>
      <c r="E27" s="51">
        <v>5434</v>
      </c>
      <c r="F27" s="52">
        <v>1</v>
      </c>
      <c r="G27" s="42" t="s">
        <v>13</v>
      </c>
      <c r="H27" s="42">
        <f t="shared" si="0"/>
        <v>1</v>
      </c>
      <c r="I27" s="42"/>
      <c r="J27" s="42"/>
      <c r="K27" s="53"/>
    </row>
    <row r="28" spans="1:11" x14ac:dyDescent="0.35">
      <c r="A28" s="49" t="s">
        <v>44</v>
      </c>
      <c r="B28" s="50" t="s">
        <v>13</v>
      </c>
      <c r="C28" s="42" t="s">
        <v>63</v>
      </c>
      <c r="D28" s="51">
        <v>8859</v>
      </c>
      <c r="E28" s="51">
        <v>8859</v>
      </c>
      <c r="F28" s="52">
        <v>1</v>
      </c>
      <c r="G28" s="42" t="s">
        <v>13</v>
      </c>
      <c r="H28" s="42">
        <f t="shared" si="0"/>
        <v>1</v>
      </c>
      <c r="I28" s="42"/>
      <c r="J28" s="42"/>
      <c r="K28" s="53"/>
    </row>
    <row r="29" spans="1:11" x14ac:dyDescent="0.35">
      <c r="A29" s="49" t="s">
        <v>44</v>
      </c>
      <c r="B29" s="50" t="s">
        <v>13</v>
      </c>
      <c r="C29" s="42" t="s">
        <v>65</v>
      </c>
      <c r="D29" s="51">
        <v>14971</v>
      </c>
      <c r="E29" s="51">
        <v>14971</v>
      </c>
      <c r="F29" s="52">
        <v>1</v>
      </c>
      <c r="G29" s="42" t="s">
        <v>13</v>
      </c>
      <c r="H29" s="42">
        <f t="shared" si="0"/>
        <v>1</v>
      </c>
      <c r="I29" s="42"/>
      <c r="J29" s="42"/>
      <c r="K29" s="53"/>
    </row>
    <row r="30" spans="1:11" x14ac:dyDescent="0.35">
      <c r="A30" s="49" t="s">
        <v>44</v>
      </c>
      <c r="B30" s="50" t="s">
        <v>13</v>
      </c>
      <c r="C30" s="42" t="s">
        <v>66</v>
      </c>
      <c r="D30" s="51">
        <v>9606</v>
      </c>
      <c r="E30" s="51">
        <v>9606</v>
      </c>
      <c r="F30" s="52">
        <v>1</v>
      </c>
      <c r="G30" s="42" t="s">
        <v>13</v>
      </c>
      <c r="H30" s="42">
        <f t="shared" si="0"/>
        <v>1</v>
      </c>
      <c r="I30" s="42"/>
      <c r="J30" s="42"/>
      <c r="K30" s="53"/>
    </row>
    <row r="31" spans="1:11" x14ac:dyDescent="0.35">
      <c r="A31" s="49" t="s">
        <v>44</v>
      </c>
      <c r="B31" s="50" t="s">
        <v>13</v>
      </c>
      <c r="C31" s="42" t="s">
        <v>68</v>
      </c>
      <c r="D31" s="51">
        <v>8282</v>
      </c>
      <c r="E31" s="51">
        <v>8282</v>
      </c>
      <c r="F31" s="52">
        <v>1</v>
      </c>
      <c r="G31" s="42" t="s">
        <v>13</v>
      </c>
      <c r="H31" s="42">
        <f t="shared" si="0"/>
        <v>1</v>
      </c>
      <c r="I31" s="42"/>
      <c r="J31" s="42"/>
      <c r="K31" s="53"/>
    </row>
    <row r="32" spans="1:11" x14ac:dyDescent="0.35">
      <c r="A32" s="49" t="s">
        <v>44</v>
      </c>
      <c r="B32" s="50" t="s">
        <v>13</v>
      </c>
      <c r="C32" s="42" t="s">
        <v>69</v>
      </c>
      <c r="D32" s="51">
        <v>30359</v>
      </c>
      <c r="E32" s="51">
        <v>30359</v>
      </c>
      <c r="F32" s="52">
        <v>0.99999999999999989</v>
      </c>
      <c r="G32" s="42" t="s">
        <v>13</v>
      </c>
      <c r="H32" s="42">
        <f t="shared" si="0"/>
        <v>1</v>
      </c>
      <c r="I32" s="42"/>
      <c r="J32" s="42"/>
      <c r="K32" s="53"/>
    </row>
    <row r="33" spans="1:11" x14ac:dyDescent="0.35">
      <c r="A33" s="49" t="s">
        <v>44</v>
      </c>
      <c r="B33" s="50" t="s">
        <v>13</v>
      </c>
      <c r="C33" s="42" t="s">
        <v>70</v>
      </c>
      <c r="D33" s="51">
        <v>4867</v>
      </c>
      <c r="E33" s="51">
        <v>4867</v>
      </c>
      <c r="F33" s="52">
        <v>1</v>
      </c>
      <c r="G33" s="42" t="s">
        <v>13</v>
      </c>
      <c r="H33" s="42">
        <f t="shared" si="0"/>
        <v>1</v>
      </c>
      <c r="I33" s="42"/>
      <c r="J33" s="42"/>
      <c r="K33" s="53"/>
    </row>
    <row r="34" spans="1:11" x14ac:dyDescent="0.35">
      <c r="A34" s="49" t="s">
        <v>44</v>
      </c>
      <c r="B34" s="50" t="s">
        <v>13</v>
      </c>
      <c r="C34" s="42" t="s">
        <v>71</v>
      </c>
      <c r="D34" s="51">
        <v>2569</v>
      </c>
      <c r="E34" s="51">
        <v>2569</v>
      </c>
      <c r="F34" s="52">
        <v>0.99999999999999989</v>
      </c>
      <c r="G34" s="42" t="s">
        <v>13</v>
      </c>
      <c r="H34" s="42">
        <f t="shared" ref="H34:H65" si="1">COUNTIF(B34,G34)</f>
        <v>1</v>
      </c>
      <c r="I34" s="42"/>
      <c r="J34" s="42"/>
      <c r="K34" s="53"/>
    </row>
    <row r="35" spans="1:11" x14ac:dyDescent="0.35">
      <c r="A35" s="49" t="s">
        <v>44</v>
      </c>
      <c r="B35" s="50" t="s">
        <v>13</v>
      </c>
      <c r="C35" s="42" t="s">
        <v>72</v>
      </c>
      <c r="D35" s="51">
        <v>13765</v>
      </c>
      <c r="E35" s="51">
        <v>71</v>
      </c>
      <c r="F35" s="52">
        <v>5.1580094442426443E-3</v>
      </c>
      <c r="G35" s="42" t="s">
        <v>13</v>
      </c>
      <c r="H35" s="42">
        <f t="shared" si="1"/>
        <v>1</v>
      </c>
      <c r="I35" s="42"/>
      <c r="J35" s="42"/>
      <c r="K35" s="53"/>
    </row>
    <row r="36" spans="1:11" x14ac:dyDescent="0.35">
      <c r="A36" s="49" t="s">
        <v>44</v>
      </c>
      <c r="B36" s="50" t="s">
        <v>13</v>
      </c>
      <c r="C36" s="42" t="s">
        <v>74</v>
      </c>
      <c r="D36" s="51">
        <v>2230</v>
      </c>
      <c r="E36" s="51">
        <v>2230</v>
      </c>
      <c r="F36" s="52">
        <v>1</v>
      </c>
      <c r="G36" s="42" t="s">
        <v>13</v>
      </c>
      <c r="H36" s="42">
        <f t="shared" si="1"/>
        <v>1</v>
      </c>
      <c r="I36" s="42"/>
      <c r="J36" s="42"/>
      <c r="K36" s="53"/>
    </row>
    <row r="37" spans="1:11" x14ac:dyDescent="0.35">
      <c r="A37" s="49" t="s">
        <v>44</v>
      </c>
      <c r="B37" s="50" t="s">
        <v>13</v>
      </c>
      <c r="C37" s="42" t="s">
        <v>76</v>
      </c>
      <c r="D37" s="51">
        <v>19223</v>
      </c>
      <c r="E37" s="51">
        <v>19223</v>
      </c>
      <c r="F37" s="52">
        <v>1</v>
      </c>
      <c r="G37" s="42" t="s">
        <v>13</v>
      </c>
      <c r="H37" s="42">
        <f t="shared" si="1"/>
        <v>1</v>
      </c>
      <c r="I37" s="42"/>
      <c r="J37" s="42"/>
      <c r="K37" s="53"/>
    </row>
    <row r="38" spans="1:11" x14ac:dyDescent="0.35">
      <c r="A38" s="49" t="s">
        <v>44</v>
      </c>
      <c r="B38" s="50" t="s">
        <v>13</v>
      </c>
      <c r="C38" s="42" t="s">
        <v>78</v>
      </c>
      <c r="D38" s="51">
        <v>30433</v>
      </c>
      <c r="E38" s="51">
        <v>355</v>
      </c>
      <c r="F38" s="52">
        <v>1.1664968948181252E-2</v>
      </c>
      <c r="G38" s="42" t="s">
        <v>13</v>
      </c>
      <c r="H38" s="42">
        <f t="shared" si="1"/>
        <v>1</v>
      </c>
      <c r="I38" s="42"/>
      <c r="J38" s="42"/>
      <c r="K38" s="53"/>
    </row>
    <row r="39" spans="1:11" x14ac:dyDescent="0.35">
      <c r="A39" s="54">
        <v>43004</v>
      </c>
      <c r="B39" s="55" t="s">
        <v>2</v>
      </c>
      <c r="C39" s="56" t="s">
        <v>3</v>
      </c>
      <c r="D39" s="57">
        <v>667</v>
      </c>
      <c r="E39" s="57">
        <v>312</v>
      </c>
      <c r="F39" s="58">
        <v>0.4677661169415292</v>
      </c>
      <c r="G39" s="41" t="s">
        <v>2</v>
      </c>
      <c r="H39" s="41">
        <f t="shared" si="1"/>
        <v>1</v>
      </c>
      <c r="I39" s="41"/>
      <c r="J39" s="41"/>
      <c r="K39" s="53"/>
    </row>
    <row r="40" spans="1:11" x14ac:dyDescent="0.35">
      <c r="A40" s="54">
        <v>43004</v>
      </c>
      <c r="B40" s="55" t="s">
        <v>2</v>
      </c>
      <c r="C40" s="41" t="s">
        <v>4</v>
      </c>
      <c r="D40" s="57">
        <v>406</v>
      </c>
      <c r="E40" s="57">
        <v>259</v>
      </c>
      <c r="F40" s="58">
        <v>0.63793103448275867</v>
      </c>
      <c r="G40" s="41" t="s">
        <v>2</v>
      </c>
      <c r="H40" s="41">
        <f t="shared" si="1"/>
        <v>1</v>
      </c>
      <c r="I40" s="41"/>
      <c r="J40" s="41"/>
      <c r="K40" s="53"/>
    </row>
    <row r="41" spans="1:11" x14ac:dyDescent="0.35">
      <c r="A41" s="54">
        <v>43004</v>
      </c>
      <c r="B41" s="55" t="s">
        <v>2</v>
      </c>
      <c r="C41" s="41" t="s">
        <v>9</v>
      </c>
      <c r="D41" s="57">
        <v>6516</v>
      </c>
      <c r="E41" s="57">
        <v>3158</v>
      </c>
      <c r="F41" s="58">
        <v>0.48465316144874154</v>
      </c>
      <c r="G41" s="41" t="s">
        <v>2</v>
      </c>
      <c r="H41" s="41">
        <f t="shared" si="1"/>
        <v>1</v>
      </c>
      <c r="I41" s="41"/>
      <c r="J41" s="41"/>
      <c r="K41" s="53"/>
    </row>
    <row r="42" spans="1:11" x14ac:dyDescent="0.35">
      <c r="A42" s="54">
        <v>43004</v>
      </c>
      <c r="B42" s="55" t="s">
        <v>2</v>
      </c>
      <c r="C42" s="41" t="s">
        <v>10</v>
      </c>
      <c r="D42" s="57">
        <v>577</v>
      </c>
      <c r="E42" s="57">
        <v>208</v>
      </c>
      <c r="F42" s="58">
        <v>0.36048526863084918</v>
      </c>
      <c r="G42" s="41" t="s">
        <v>2</v>
      </c>
      <c r="H42" s="41">
        <f t="shared" si="1"/>
        <v>1</v>
      </c>
      <c r="I42" s="41"/>
      <c r="J42" s="41"/>
      <c r="K42" s="53"/>
    </row>
    <row r="43" spans="1:11" x14ac:dyDescent="0.35">
      <c r="A43" s="54">
        <v>43004</v>
      </c>
      <c r="B43" s="55" t="s">
        <v>2</v>
      </c>
      <c r="C43" s="41" t="s">
        <v>11</v>
      </c>
      <c r="D43" s="57">
        <v>769</v>
      </c>
      <c r="E43" s="57">
        <v>590</v>
      </c>
      <c r="F43" s="58">
        <v>0.76723016905071528</v>
      </c>
      <c r="G43" s="41" t="s">
        <v>2</v>
      </c>
      <c r="H43" s="41">
        <f t="shared" si="1"/>
        <v>1</v>
      </c>
      <c r="I43" s="41"/>
      <c r="J43" s="41"/>
      <c r="K43" s="53"/>
    </row>
    <row r="44" spans="1:11" x14ac:dyDescent="0.35">
      <c r="A44" s="54">
        <v>43004</v>
      </c>
      <c r="B44" s="55" t="s">
        <v>2</v>
      </c>
      <c r="C44" s="41" t="s">
        <v>16</v>
      </c>
      <c r="D44" s="57">
        <v>944</v>
      </c>
      <c r="E44" s="57">
        <v>234</v>
      </c>
      <c r="F44" s="58">
        <v>0.2478813559322034</v>
      </c>
      <c r="G44" s="41" t="s">
        <v>2</v>
      </c>
      <c r="H44" s="41">
        <f t="shared" si="1"/>
        <v>1</v>
      </c>
      <c r="I44" s="41"/>
      <c r="J44" s="41"/>
      <c r="K44" s="53"/>
    </row>
    <row r="45" spans="1:11" x14ac:dyDescent="0.35">
      <c r="A45" s="54">
        <v>43004</v>
      </c>
      <c r="B45" s="55" t="s">
        <v>2</v>
      </c>
      <c r="C45" s="41" t="s">
        <v>17</v>
      </c>
      <c r="D45" s="57">
        <v>1410</v>
      </c>
      <c r="E45" s="57">
        <v>586</v>
      </c>
      <c r="F45" s="58">
        <v>0.41560283687943267</v>
      </c>
      <c r="G45" s="41" t="s">
        <v>2</v>
      </c>
      <c r="H45" s="41">
        <f t="shared" si="1"/>
        <v>1</v>
      </c>
      <c r="I45" s="41"/>
      <c r="J45" s="41"/>
      <c r="K45" s="53"/>
    </row>
    <row r="46" spans="1:11" x14ac:dyDescent="0.35">
      <c r="A46" s="54">
        <v>43004</v>
      </c>
      <c r="B46" s="55" t="s">
        <v>2</v>
      </c>
      <c r="C46" s="41" t="s">
        <v>18</v>
      </c>
      <c r="D46" s="57">
        <v>1914</v>
      </c>
      <c r="E46" s="57">
        <v>467</v>
      </c>
      <c r="F46" s="58">
        <v>0.2439916405433647</v>
      </c>
      <c r="G46" s="41" t="s">
        <v>2</v>
      </c>
      <c r="H46" s="41">
        <f t="shared" si="1"/>
        <v>1</v>
      </c>
      <c r="I46" s="41"/>
      <c r="J46" s="41"/>
      <c r="K46" s="53"/>
    </row>
    <row r="47" spans="1:11" x14ac:dyDescent="0.35">
      <c r="A47" s="54">
        <v>43004</v>
      </c>
      <c r="B47" s="55" t="s">
        <v>2</v>
      </c>
      <c r="C47" s="41" t="s">
        <v>21</v>
      </c>
      <c r="D47" s="57">
        <v>596</v>
      </c>
      <c r="E47" s="57">
        <v>273</v>
      </c>
      <c r="F47" s="58">
        <v>0.45805369127516776</v>
      </c>
      <c r="G47" s="41" t="s">
        <v>2</v>
      </c>
      <c r="H47" s="41">
        <f t="shared" si="1"/>
        <v>1</v>
      </c>
      <c r="I47" s="41"/>
      <c r="J47" s="41"/>
      <c r="K47" s="53"/>
    </row>
    <row r="48" spans="1:11" x14ac:dyDescent="0.35">
      <c r="A48" s="54">
        <v>43004</v>
      </c>
      <c r="B48" s="55" t="s">
        <v>2</v>
      </c>
      <c r="C48" s="41" t="s">
        <v>36</v>
      </c>
      <c r="D48" s="57">
        <v>1244</v>
      </c>
      <c r="E48" s="57">
        <v>811</v>
      </c>
      <c r="F48" s="58">
        <v>0.65192926045016075</v>
      </c>
      <c r="G48" s="41" t="s">
        <v>2</v>
      </c>
      <c r="H48" s="41">
        <f t="shared" si="1"/>
        <v>1</v>
      </c>
      <c r="I48" s="41"/>
      <c r="J48" s="41"/>
      <c r="K48" s="53"/>
    </row>
    <row r="49" spans="1:11" x14ac:dyDescent="0.35">
      <c r="A49" s="54">
        <v>43004</v>
      </c>
      <c r="B49" s="55" t="s">
        <v>2</v>
      </c>
      <c r="C49" s="41" t="s">
        <v>37</v>
      </c>
      <c r="D49" s="57">
        <v>1822</v>
      </c>
      <c r="E49" s="57">
        <v>1320</v>
      </c>
      <c r="F49" s="58">
        <v>0.72447859495060374</v>
      </c>
      <c r="G49" s="41" t="s">
        <v>2</v>
      </c>
      <c r="H49" s="41">
        <f t="shared" si="1"/>
        <v>1</v>
      </c>
      <c r="I49" s="41"/>
      <c r="J49" s="41"/>
      <c r="K49" s="53"/>
    </row>
    <row r="50" spans="1:11" x14ac:dyDescent="0.35">
      <c r="A50" s="54" t="s">
        <v>44</v>
      </c>
      <c r="B50" s="55" t="s">
        <v>2</v>
      </c>
      <c r="C50" s="41" t="s">
        <v>46</v>
      </c>
      <c r="D50" s="57">
        <v>5696</v>
      </c>
      <c r="E50" s="57">
        <v>2834</v>
      </c>
      <c r="F50" s="58">
        <v>0.49754213483146065</v>
      </c>
      <c r="G50" s="41" t="s">
        <v>2</v>
      </c>
      <c r="H50" s="41">
        <f t="shared" si="1"/>
        <v>1</v>
      </c>
      <c r="I50" s="41"/>
      <c r="J50" s="41"/>
      <c r="K50" s="53"/>
    </row>
    <row r="51" spans="1:11" x14ac:dyDescent="0.35">
      <c r="A51" s="54" t="s">
        <v>44</v>
      </c>
      <c r="B51" s="55" t="s">
        <v>2</v>
      </c>
      <c r="C51" s="41" t="s">
        <v>45</v>
      </c>
      <c r="D51" s="57">
        <v>2783</v>
      </c>
      <c r="E51" s="57">
        <v>2085</v>
      </c>
      <c r="F51" s="58">
        <v>0.7491915199425081</v>
      </c>
      <c r="G51" s="41" t="s">
        <v>2</v>
      </c>
      <c r="H51" s="41">
        <f t="shared" si="1"/>
        <v>1</v>
      </c>
      <c r="I51" s="41"/>
      <c r="J51" s="41"/>
      <c r="K51" s="53"/>
    </row>
    <row r="52" spans="1:11" x14ac:dyDescent="0.35">
      <c r="A52" s="54" t="s">
        <v>44</v>
      </c>
      <c r="B52" s="55" t="s">
        <v>2</v>
      </c>
      <c r="C52" s="41" t="s">
        <v>48</v>
      </c>
      <c r="D52" s="57">
        <v>14952</v>
      </c>
      <c r="E52" s="57">
        <v>4064</v>
      </c>
      <c r="F52" s="58">
        <v>0.27180310326377738</v>
      </c>
      <c r="G52" s="41" t="s">
        <v>2</v>
      </c>
      <c r="H52" s="41">
        <f t="shared" si="1"/>
        <v>1</v>
      </c>
      <c r="I52" s="41"/>
      <c r="J52" s="41"/>
      <c r="K52" s="53"/>
    </row>
    <row r="53" spans="1:11" x14ac:dyDescent="0.35">
      <c r="A53" s="54" t="s">
        <v>44</v>
      </c>
      <c r="B53" s="55" t="s">
        <v>2</v>
      </c>
      <c r="C53" s="41" t="s">
        <v>55</v>
      </c>
      <c r="D53" s="57">
        <v>9223</v>
      </c>
      <c r="E53" s="57">
        <v>3676</v>
      </c>
      <c r="F53" s="58">
        <v>0.39856879540279738</v>
      </c>
      <c r="G53" s="41" t="s">
        <v>2</v>
      </c>
      <c r="H53" s="41">
        <f t="shared" si="1"/>
        <v>1</v>
      </c>
      <c r="I53" s="41"/>
      <c r="J53" s="41"/>
      <c r="K53" s="53"/>
    </row>
    <row r="54" spans="1:11" x14ac:dyDescent="0.35">
      <c r="A54" s="54" t="s">
        <v>44</v>
      </c>
      <c r="B54" s="55" t="s">
        <v>2</v>
      </c>
      <c r="C54" s="41" t="s">
        <v>56</v>
      </c>
      <c r="D54" s="57">
        <v>3950</v>
      </c>
      <c r="E54" s="57">
        <v>3814</v>
      </c>
      <c r="F54" s="58">
        <v>0.96556962025316462</v>
      </c>
      <c r="G54" s="41" t="s">
        <v>2</v>
      </c>
      <c r="H54" s="41">
        <f t="shared" si="1"/>
        <v>1</v>
      </c>
      <c r="I54" s="41"/>
      <c r="J54" s="41"/>
      <c r="K54" s="53"/>
    </row>
    <row r="55" spans="1:11" x14ac:dyDescent="0.35">
      <c r="A55" s="54" t="s">
        <v>44</v>
      </c>
      <c r="B55" s="55" t="s">
        <v>2</v>
      </c>
      <c r="C55" s="41" t="s">
        <v>57</v>
      </c>
      <c r="D55" s="57">
        <v>5275</v>
      </c>
      <c r="E55" s="57">
        <v>2730</v>
      </c>
      <c r="F55" s="58">
        <v>0.5175355450236967</v>
      </c>
      <c r="G55" s="41" t="s">
        <v>2</v>
      </c>
      <c r="H55" s="41">
        <f t="shared" si="1"/>
        <v>1</v>
      </c>
      <c r="I55" s="41"/>
      <c r="J55" s="41"/>
      <c r="K55" s="53"/>
    </row>
    <row r="56" spans="1:11" x14ac:dyDescent="0.35">
      <c r="A56" s="54" t="s">
        <v>44</v>
      </c>
      <c r="B56" s="55" t="s">
        <v>2</v>
      </c>
      <c r="C56" s="41" t="s">
        <v>59</v>
      </c>
      <c r="D56" s="57">
        <v>6449</v>
      </c>
      <c r="E56" s="57">
        <v>2155</v>
      </c>
      <c r="F56" s="58">
        <v>0.33416033493564895</v>
      </c>
      <c r="G56" s="41" t="s">
        <v>2</v>
      </c>
      <c r="H56" s="41">
        <f t="shared" si="1"/>
        <v>1</v>
      </c>
      <c r="I56" s="41"/>
      <c r="J56" s="41"/>
      <c r="K56" s="53"/>
    </row>
    <row r="57" spans="1:11" x14ac:dyDescent="0.35">
      <c r="A57" s="54" t="s">
        <v>44</v>
      </c>
      <c r="B57" s="55" t="s">
        <v>2</v>
      </c>
      <c r="C57" s="41" t="s">
        <v>61</v>
      </c>
      <c r="D57" s="57">
        <v>1492</v>
      </c>
      <c r="E57" s="57">
        <v>884</v>
      </c>
      <c r="F57" s="58">
        <v>0.59249329758713143</v>
      </c>
      <c r="G57" s="41" t="s">
        <v>2</v>
      </c>
      <c r="H57" s="41">
        <f t="shared" si="1"/>
        <v>1</v>
      </c>
      <c r="I57" s="41"/>
      <c r="J57" s="41"/>
      <c r="K57" s="53"/>
    </row>
    <row r="58" spans="1:11" x14ac:dyDescent="0.35">
      <c r="A58" s="54" t="s">
        <v>44</v>
      </c>
      <c r="B58" s="55" t="s">
        <v>2</v>
      </c>
      <c r="C58" s="41" t="s">
        <v>67</v>
      </c>
      <c r="D58" s="57">
        <v>14544</v>
      </c>
      <c r="E58" s="57">
        <v>3264</v>
      </c>
      <c r="F58" s="58">
        <v>0.22442244224422442</v>
      </c>
      <c r="G58" s="41" t="s">
        <v>2</v>
      </c>
      <c r="H58" s="41">
        <f t="shared" si="1"/>
        <v>1</v>
      </c>
      <c r="I58" s="41"/>
      <c r="J58" s="41"/>
      <c r="K58" s="53"/>
    </row>
    <row r="59" spans="1:11" x14ac:dyDescent="0.35">
      <c r="A59" s="54" t="s">
        <v>44</v>
      </c>
      <c r="B59" s="55" t="s">
        <v>2</v>
      </c>
      <c r="C59" s="41" t="s">
        <v>73</v>
      </c>
      <c r="D59" s="57">
        <v>13415</v>
      </c>
      <c r="E59" s="57">
        <v>3799</v>
      </c>
      <c r="F59" s="58">
        <v>0.28319045844204249</v>
      </c>
      <c r="G59" s="41" t="s">
        <v>2</v>
      </c>
      <c r="H59" s="41">
        <f t="shared" si="1"/>
        <v>1</v>
      </c>
      <c r="I59" s="41"/>
      <c r="J59" s="41"/>
      <c r="K59" s="53"/>
    </row>
    <row r="60" spans="1:11" x14ac:dyDescent="0.35">
      <c r="A60" s="54" t="s">
        <v>44</v>
      </c>
      <c r="B60" s="55" t="s">
        <v>2</v>
      </c>
      <c r="C60" s="41" t="s">
        <v>75</v>
      </c>
      <c r="D60" s="57">
        <v>516</v>
      </c>
      <c r="E60" s="57">
        <v>237</v>
      </c>
      <c r="F60" s="58">
        <v>0.45930232558139533</v>
      </c>
      <c r="G60" s="41" t="s">
        <v>2</v>
      </c>
      <c r="H60" s="41">
        <f t="shared" si="1"/>
        <v>1</v>
      </c>
      <c r="I60" s="41"/>
      <c r="J60" s="41"/>
      <c r="K60" s="53"/>
    </row>
    <row r="61" spans="1:11" x14ac:dyDescent="0.35">
      <c r="A61" s="54" t="s">
        <v>44</v>
      </c>
      <c r="B61" s="55" t="s">
        <v>2</v>
      </c>
      <c r="C61" s="41" t="s">
        <v>77</v>
      </c>
      <c r="D61" s="57">
        <v>3349</v>
      </c>
      <c r="E61" s="57">
        <v>1861</v>
      </c>
      <c r="F61" s="58">
        <v>0.55568826515377723</v>
      </c>
      <c r="G61" s="41" t="s">
        <v>2</v>
      </c>
      <c r="H61" s="41">
        <f t="shared" si="1"/>
        <v>1</v>
      </c>
      <c r="I61" s="41"/>
      <c r="J61" s="41"/>
      <c r="K61" s="53"/>
    </row>
    <row r="62" spans="1:11" x14ac:dyDescent="0.35">
      <c r="A62" s="54" t="s">
        <v>44</v>
      </c>
      <c r="B62" s="55" t="s">
        <v>2</v>
      </c>
      <c r="C62" s="41" t="s">
        <v>79</v>
      </c>
      <c r="D62" s="57">
        <v>13993</v>
      </c>
      <c r="E62" s="57">
        <v>3263</v>
      </c>
      <c r="F62" s="58">
        <v>0.23318802258271992</v>
      </c>
      <c r="G62" s="41" t="s">
        <v>2</v>
      </c>
      <c r="H62" s="41">
        <f t="shared" si="1"/>
        <v>1</v>
      </c>
      <c r="I62" s="41"/>
      <c r="J62" s="41"/>
      <c r="K62" s="53"/>
    </row>
    <row r="63" spans="1:11" x14ac:dyDescent="0.35">
      <c r="A63" s="54" t="s">
        <v>44</v>
      </c>
      <c r="B63" s="55" t="s">
        <v>2</v>
      </c>
      <c r="C63" s="41" t="s">
        <v>80</v>
      </c>
      <c r="D63" s="57">
        <v>14900</v>
      </c>
      <c r="E63" s="57">
        <v>2504</v>
      </c>
      <c r="F63" s="58">
        <v>0.16805369127516778</v>
      </c>
      <c r="G63" s="41" t="s">
        <v>2</v>
      </c>
      <c r="H63" s="41">
        <f t="shared" si="1"/>
        <v>1</v>
      </c>
      <c r="I63" s="41"/>
      <c r="J63" s="41"/>
      <c r="K63" s="53"/>
    </row>
    <row r="64" spans="1:11" x14ac:dyDescent="0.35">
      <c r="A64" s="54" t="s">
        <v>44</v>
      </c>
      <c r="B64" s="55" t="s">
        <v>2</v>
      </c>
      <c r="C64" s="41" t="s">
        <v>81</v>
      </c>
      <c r="D64" s="57">
        <v>2510</v>
      </c>
      <c r="E64" s="57">
        <v>1777</v>
      </c>
      <c r="F64" s="58">
        <v>0.7079681274900399</v>
      </c>
      <c r="G64" s="41" t="s">
        <v>2</v>
      </c>
      <c r="H64" s="41">
        <f t="shared" si="1"/>
        <v>1</v>
      </c>
      <c r="I64" s="41"/>
      <c r="J64" s="41"/>
      <c r="K64" s="53"/>
    </row>
    <row r="65" spans="1:11" x14ac:dyDescent="0.35">
      <c r="A65" s="54" t="s">
        <v>44</v>
      </c>
      <c r="B65" s="55" t="s">
        <v>2</v>
      </c>
      <c r="C65" s="41" t="s">
        <v>82</v>
      </c>
      <c r="D65" s="57">
        <v>3779</v>
      </c>
      <c r="E65" s="57">
        <v>2120</v>
      </c>
      <c r="F65" s="58">
        <v>0.5609949722148716</v>
      </c>
      <c r="G65" s="41" t="s">
        <v>2</v>
      </c>
      <c r="H65" s="41">
        <f t="shared" si="1"/>
        <v>1</v>
      </c>
      <c r="I65" s="41"/>
      <c r="J65" s="41"/>
      <c r="K65" s="53"/>
    </row>
    <row r="66" spans="1:11" x14ac:dyDescent="0.35">
      <c r="A66" s="54" t="s">
        <v>44</v>
      </c>
      <c r="B66" s="55" t="s">
        <v>2</v>
      </c>
      <c r="C66" s="41" t="s">
        <v>83</v>
      </c>
      <c r="D66" s="57">
        <v>3957</v>
      </c>
      <c r="E66" s="57">
        <v>2141</v>
      </c>
      <c r="F66" s="58">
        <v>0.54106646449330298</v>
      </c>
      <c r="G66" s="41" t="s">
        <v>2</v>
      </c>
      <c r="H66" s="41">
        <f t="shared" ref="H66:H97" si="2">COUNTIF(B66,G66)</f>
        <v>1</v>
      </c>
      <c r="I66" s="41"/>
      <c r="J66" s="41"/>
      <c r="K66" s="53"/>
    </row>
    <row r="67" spans="1:11" x14ac:dyDescent="0.35">
      <c r="A67" s="54" t="s">
        <v>44</v>
      </c>
      <c r="B67" s="55" t="s">
        <v>2</v>
      </c>
      <c r="C67" s="41" t="s">
        <v>85</v>
      </c>
      <c r="D67" s="57">
        <v>7803</v>
      </c>
      <c r="E67" s="57">
        <v>2242</v>
      </c>
      <c r="F67" s="58">
        <v>0.28732538767140842</v>
      </c>
      <c r="G67" s="41" t="s">
        <v>2</v>
      </c>
      <c r="H67" s="41">
        <f t="shared" si="2"/>
        <v>1</v>
      </c>
      <c r="I67" s="41"/>
      <c r="J67" s="41"/>
      <c r="K67" s="53"/>
    </row>
    <row r="68" spans="1:11" x14ac:dyDescent="0.35">
      <c r="A68" s="54" t="s">
        <v>44</v>
      </c>
      <c r="B68" s="55" t="s">
        <v>2</v>
      </c>
      <c r="C68" s="41" t="s">
        <v>86</v>
      </c>
      <c r="D68" s="57">
        <v>6449</v>
      </c>
      <c r="E68" s="57">
        <v>2392</v>
      </c>
      <c r="F68" s="58">
        <v>0.37091021863854862</v>
      </c>
      <c r="G68" s="41" t="s">
        <v>2</v>
      </c>
      <c r="H68" s="41">
        <f t="shared" si="2"/>
        <v>1</v>
      </c>
      <c r="I68" s="41"/>
      <c r="J68" s="41"/>
      <c r="K68" s="53"/>
    </row>
    <row r="69" spans="1:11" x14ac:dyDescent="0.35">
      <c r="A69" s="54" t="s">
        <v>44</v>
      </c>
      <c r="B69" s="55" t="s">
        <v>2</v>
      </c>
      <c r="C69" s="41" t="s">
        <v>87</v>
      </c>
      <c r="D69" s="57">
        <v>21235</v>
      </c>
      <c r="E69" s="57">
        <v>4312</v>
      </c>
      <c r="F69" s="58">
        <v>0.20306098422415822</v>
      </c>
      <c r="G69" s="41" t="s">
        <v>2</v>
      </c>
      <c r="H69" s="41">
        <f t="shared" si="2"/>
        <v>1</v>
      </c>
      <c r="I69" s="41"/>
      <c r="J69" s="41"/>
      <c r="K69" s="53"/>
    </row>
    <row r="70" spans="1:11" x14ac:dyDescent="0.35">
      <c r="A70" s="54" t="s">
        <v>44</v>
      </c>
      <c r="B70" s="55" t="s">
        <v>2</v>
      </c>
      <c r="C70" s="41" t="s">
        <v>88</v>
      </c>
      <c r="D70" s="57">
        <v>23140</v>
      </c>
      <c r="E70" s="57">
        <v>5424</v>
      </c>
      <c r="F70" s="58">
        <v>0.23439930855661192</v>
      </c>
      <c r="G70" s="41" t="s">
        <v>2</v>
      </c>
      <c r="H70" s="41">
        <f t="shared" si="2"/>
        <v>1</v>
      </c>
      <c r="I70" s="41"/>
      <c r="J70" s="41"/>
      <c r="K70" s="53"/>
    </row>
    <row r="71" spans="1:11" x14ac:dyDescent="0.35">
      <c r="A71" s="54" t="s">
        <v>44</v>
      </c>
      <c r="B71" s="55" t="s">
        <v>2</v>
      </c>
      <c r="C71" s="41" t="s">
        <v>89</v>
      </c>
      <c r="D71" s="57">
        <v>32327</v>
      </c>
      <c r="E71" s="57">
        <v>5840</v>
      </c>
      <c r="F71" s="58">
        <v>0.18065394252482447</v>
      </c>
      <c r="G71" s="41" t="s">
        <v>2</v>
      </c>
      <c r="H71" s="41">
        <f t="shared" si="2"/>
        <v>1</v>
      </c>
      <c r="I71" s="41"/>
      <c r="J71" s="41"/>
      <c r="K71" s="53"/>
    </row>
    <row r="72" spans="1:11" x14ac:dyDescent="0.35">
      <c r="A72" s="54" t="s">
        <v>44</v>
      </c>
      <c r="B72" s="55" t="s">
        <v>2</v>
      </c>
      <c r="C72" s="41" t="s">
        <v>90</v>
      </c>
      <c r="D72" s="57">
        <v>10621</v>
      </c>
      <c r="E72" s="57">
        <v>2296</v>
      </c>
      <c r="F72" s="58">
        <v>0.21617550136521985</v>
      </c>
      <c r="G72" s="41" t="s">
        <v>2</v>
      </c>
      <c r="H72" s="41">
        <f t="shared" si="2"/>
        <v>1</v>
      </c>
      <c r="I72" s="41"/>
      <c r="J72" s="41"/>
      <c r="K72" s="53"/>
    </row>
    <row r="73" spans="1:11" x14ac:dyDescent="0.35">
      <c r="A73" s="54" t="s">
        <v>44</v>
      </c>
      <c r="B73" s="55" t="s">
        <v>2</v>
      </c>
      <c r="C73" s="41" t="s">
        <v>91</v>
      </c>
      <c r="D73" s="57">
        <v>3042</v>
      </c>
      <c r="E73" s="57">
        <v>1765</v>
      </c>
      <c r="F73" s="58">
        <v>0.58021038790269563</v>
      </c>
      <c r="G73" s="41" t="s">
        <v>2</v>
      </c>
      <c r="H73" s="41">
        <f t="shared" si="2"/>
        <v>1</v>
      </c>
      <c r="I73" s="41"/>
      <c r="J73" s="41"/>
      <c r="K73" s="53"/>
    </row>
    <row r="74" spans="1:11" x14ac:dyDescent="0.35">
      <c r="A74" s="54" t="s">
        <v>44</v>
      </c>
      <c r="B74" s="55" t="s">
        <v>2</v>
      </c>
      <c r="C74" s="41" t="s">
        <v>92</v>
      </c>
      <c r="D74" s="57">
        <v>4044</v>
      </c>
      <c r="E74" s="57">
        <v>1873</v>
      </c>
      <c r="F74" s="58">
        <v>0.46315529179030662</v>
      </c>
      <c r="G74" s="41" t="s">
        <v>2</v>
      </c>
      <c r="H74" s="41">
        <f t="shared" si="2"/>
        <v>1</v>
      </c>
      <c r="I74" s="41"/>
      <c r="J74" s="41"/>
      <c r="K74" s="53"/>
    </row>
    <row r="75" spans="1:11" x14ac:dyDescent="0.35">
      <c r="A75" s="54" t="s">
        <v>44</v>
      </c>
      <c r="B75" s="55" t="s">
        <v>2</v>
      </c>
      <c r="C75" s="41" t="s">
        <v>93</v>
      </c>
      <c r="D75" s="57">
        <v>17946</v>
      </c>
      <c r="E75" s="57">
        <v>4776</v>
      </c>
      <c r="F75" s="58">
        <v>0.26613172851889</v>
      </c>
      <c r="G75" s="41" t="s">
        <v>2</v>
      </c>
      <c r="H75" s="41">
        <f t="shared" si="2"/>
        <v>1</v>
      </c>
      <c r="I75" s="41"/>
      <c r="J75" s="41"/>
      <c r="K75" s="53"/>
    </row>
    <row r="76" spans="1:11" x14ac:dyDescent="0.35">
      <c r="A76" s="54" t="s">
        <v>44</v>
      </c>
      <c r="B76" s="55" t="s">
        <v>2</v>
      </c>
      <c r="C76" s="41" t="s">
        <v>94</v>
      </c>
      <c r="D76" s="57">
        <v>12677</v>
      </c>
      <c r="E76" s="57">
        <v>3350</v>
      </c>
      <c r="F76" s="58">
        <v>0.26425810522994397</v>
      </c>
      <c r="G76" s="41" t="s">
        <v>2</v>
      </c>
      <c r="H76" s="41">
        <f t="shared" si="2"/>
        <v>1</v>
      </c>
      <c r="I76" s="41"/>
      <c r="J76" s="41"/>
      <c r="K76" s="53"/>
    </row>
    <row r="77" spans="1:11" x14ac:dyDescent="0.35">
      <c r="A77" s="54" t="s">
        <v>44</v>
      </c>
      <c r="B77" s="55" t="s">
        <v>2</v>
      </c>
      <c r="C77" s="41" t="s">
        <v>95</v>
      </c>
      <c r="D77" s="57">
        <v>744</v>
      </c>
      <c r="E77" s="57">
        <v>412</v>
      </c>
      <c r="F77" s="58">
        <v>0.55376344086021512</v>
      </c>
      <c r="G77" s="41" t="s">
        <v>2</v>
      </c>
      <c r="H77" s="41">
        <f t="shared" si="2"/>
        <v>1</v>
      </c>
      <c r="I77" s="41"/>
      <c r="J77" s="41"/>
      <c r="K77" s="53"/>
    </row>
    <row r="78" spans="1:11" x14ac:dyDescent="0.35">
      <c r="A78" s="54" t="s">
        <v>44</v>
      </c>
      <c r="B78" s="55" t="s">
        <v>2</v>
      </c>
      <c r="C78" s="41" t="s">
        <v>96</v>
      </c>
      <c r="D78" s="57">
        <v>20655</v>
      </c>
      <c r="E78" s="57">
        <v>4752</v>
      </c>
      <c r="F78" s="58">
        <v>0.23006535947712417</v>
      </c>
      <c r="G78" s="41" t="s">
        <v>2</v>
      </c>
      <c r="H78" s="41">
        <f t="shared" si="2"/>
        <v>1</v>
      </c>
      <c r="I78" s="41"/>
      <c r="J78" s="41"/>
      <c r="K78" s="53"/>
    </row>
    <row r="79" spans="1:11" x14ac:dyDescent="0.35">
      <c r="A79" s="54" t="s">
        <v>44</v>
      </c>
      <c r="B79" s="55" t="s">
        <v>2</v>
      </c>
      <c r="C79" s="41" t="s">
        <v>97</v>
      </c>
      <c r="D79" s="57">
        <v>21714</v>
      </c>
      <c r="E79" s="57">
        <v>4286</v>
      </c>
      <c r="F79" s="58">
        <v>0.19738417610758036</v>
      </c>
      <c r="G79" s="41" t="s">
        <v>2</v>
      </c>
      <c r="H79" s="41">
        <f t="shared" si="2"/>
        <v>1</v>
      </c>
      <c r="I79" s="41"/>
      <c r="J79" s="41"/>
      <c r="K79" s="53"/>
    </row>
    <row r="80" spans="1:11" x14ac:dyDescent="0.35">
      <c r="A80" s="54" t="s">
        <v>44</v>
      </c>
      <c r="B80" s="55" t="s">
        <v>2</v>
      </c>
      <c r="C80" s="41" t="s">
        <v>98</v>
      </c>
      <c r="D80" s="57">
        <v>7357</v>
      </c>
      <c r="E80" s="57">
        <v>1756</v>
      </c>
      <c r="F80" s="58">
        <v>0.23868424629604459</v>
      </c>
      <c r="G80" s="41" t="s">
        <v>2</v>
      </c>
      <c r="H80" s="41">
        <f t="shared" si="2"/>
        <v>1</v>
      </c>
      <c r="I80" s="41"/>
      <c r="J80" s="41"/>
      <c r="K80" s="53"/>
    </row>
    <row r="81" spans="1:11" x14ac:dyDescent="0.35">
      <c r="A81" s="54" t="s">
        <v>44</v>
      </c>
      <c r="B81" s="55" t="s">
        <v>2</v>
      </c>
      <c r="C81" s="41" t="s">
        <v>99</v>
      </c>
      <c r="D81" s="57">
        <v>4504</v>
      </c>
      <c r="E81" s="57">
        <v>1894</v>
      </c>
      <c r="F81" s="58">
        <v>0.42051509769094142</v>
      </c>
      <c r="G81" s="41" t="s">
        <v>2</v>
      </c>
      <c r="H81" s="41">
        <f t="shared" si="2"/>
        <v>1</v>
      </c>
      <c r="I81" s="41"/>
      <c r="J81" s="41"/>
      <c r="K81" s="53"/>
    </row>
    <row r="82" spans="1:11" x14ac:dyDescent="0.35">
      <c r="A82" s="54">
        <v>43004</v>
      </c>
      <c r="B82" s="55" t="s">
        <v>2</v>
      </c>
      <c r="C82" s="41" t="s">
        <v>5</v>
      </c>
      <c r="D82" s="59">
        <v>0</v>
      </c>
      <c r="E82" s="59">
        <v>0</v>
      </c>
      <c r="F82" s="43" t="s">
        <v>111</v>
      </c>
      <c r="G82" s="60" t="s">
        <v>111</v>
      </c>
      <c r="H82" s="60" t="s">
        <v>111</v>
      </c>
      <c r="I82" s="43"/>
      <c r="J82" s="43"/>
      <c r="K82" s="53"/>
    </row>
    <row r="83" spans="1:11" x14ac:dyDescent="0.35">
      <c r="A83" s="54">
        <v>43004</v>
      </c>
      <c r="B83" s="55" t="s">
        <v>2</v>
      </c>
      <c r="C83" s="41" t="s">
        <v>6</v>
      </c>
      <c r="D83" s="59">
        <v>0</v>
      </c>
      <c r="E83" s="59">
        <v>0</v>
      </c>
      <c r="F83" s="43" t="s">
        <v>111</v>
      </c>
      <c r="G83" s="60" t="s">
        <v>111</v>
      </c>
      <c r="H83" s="60" t="s">
        <v>111</v>
      </c>
      <c r="I83" s="43"/>
      <c r="J83" s="43"/>
      <c r="K83" s="53"/>
    </row>
    <row r="84" spans="1:11" x14ac:dyDescent="0.35">
      <c r="A84" s="54">
        <v>43004</v>
      </c>
      <c r="B84" s="55" t="s">
        <v>2</v>
      </c>
      <c r="C84" s="41" t="s">
        <v>7</v>
      </c>
      <c r="D84" s="59">
        <v>0</v>
      </c>
      <c r="E84" s="59">
        <v>0</v>
      </c>
      <c r="F84" s="43" t="s">
        <v>111</v>
      </c>
      <c r="G84" s="60" t="s">
        <v>111</v>
      </c>
      <c r="H84" s="60" t="s">
        <v>111</v>
      </c>
      <c r="I84" s="43"/>
      <c r="J84" s="43"/>
      <c r="K84" s="53"/>
    </row>
    <row r="85" spans="1:11" x14ac:dyDescent="0.35">
      <c r="A85" s="54">
        <v>43004</v>
      </c>
      <c r="B85" s="55" t="s">
        <v>2</v>
      </c>
      <c r="C85" s="41" t="s">
        <v>8</v>
      </c>
      <c r="D85" s="59">
        <v>0</v>
      </c>
      <c r="E85" s="59">
        <v>0</v>
      </c>
      <c r="F85" s="43" t="s">
        <v>111</v>
      </c>
      <c r="G85" s="60" t="s">
        <v>111</v>
      </c>
      <c r="H85" s="60" t="s">
        <v>111</v>
      </c>
      <c r="I85" s="43"/>
      <c r="J85" s="43"/>
      <c r="K85" s="53"/>
    </row>
    <row r="86" spans="1:11" x14ac:dyDescent="0.35">
      <c r="A86" s="54">
        <v>43004</v>
      </c>
      <c r="B86" s="55" t="s">
        <v>2</v>
      </c>
      <c r="C86" s="41" t="s">
        <v>12</v>
      </c>
      <c r="D86" s="59">
        <v>0</v>
      </c>
      <c r="E86" s="59">
        <v>0</v>
      </c>
      <c r="F86" s="43" t="s">
        <v>111</v>
      </c>
      <c r="G86" s="60" t="s">
        <v>111</v>
      </c>
      <c r="H86" s="60" t="s">
        <v>111</v>
      </c>
      <c r="I86" s="43"/>
      <c r="J86" s="43"/>
      <c r="K86" s="53"/>
    </row>
    <row r="87" spans="1:11" x14ac:dyDescent="0.35">
      <c r="A87" s="54">
        <v>43004</v>
      </c>
      <c r="B87" s="55" t="s">
        <v>2</v>
      </c>
      <c r="C87" s="41" t="s">
        <v>15</v>
      </c>
      <c r="D87" s="59">
        <v>0</v>
      </c>
      <c r="E87" s="59">
        <v>0</v>
      </c>
      <c r="F87" s="43" t="s">
        <v>111</v>
      </c>
      <c r="G87" s="60" t="s">
        <v>111</v>
      </c>
      <c r="H87" s="60" t="s">
        <v>111</v>
      </c>
      <c r="I87" s="43"/>
      <c r="J87" s="43"/>
      <c r="K87" s="53"/>
    </row>
    <row r="88" spans="1:11" x14ac:dyDescent="0.35">
      <c r="A88" s="54">
        <v>43004</v>
      </c>
      <c r="B88" s="55" t="s">
        <v>2</v>
      </c>
      <c r="C88" s="41" t="s">
        <v>19</v>
      </c>
      <c r="D88" s="59">
        <v>0</v>
      </c>
      <c r="E88" s="59">
        <v>0</v>
      </c>
      <c r="F88" s="43" t="s">
        <v>111</v>
      </c>
      <c r="G88" s="60" t="s">
        <v>111</v>
      </c>
      <c r="H88" s="60" t="s">
        <v>111</v>
      </c>
      <c r="I88" s="43"/>
      <c r="J88" s="43"/>
      <c r="K88" s="53"/>
    </row>
    <row r="89" spans="1:11" x14ac:dyDescent="0.35">
      <c r="A89" s="54">
        <v>43004</v>
      </c>
      <c r="B89" s="55" t="s">
        <v>2</v>
      </c>
      <c r="C89" s="41" t="s">
        <v>20</v>
      </c>
      <c r="D89" s="59">
        <v>0</v>
      </c>
      <c r="E89" s="59">
        <v>0</v>
      </c>
      <c r="F89" s="43" t="s">
        <v>111</v>
      </c>
      <c r="G89" s="60" t="s">
        <v>111</v>
      </c>
      <c r="H89" s="60" t="s">
        <v>111</v>
      </c>
      <c r="I89" s="43"/>
      <c r="J89" s="43"/>
      <c r="K89" s="53"/>
    </row>
    <row r="90" spans="1:11" x14ac:dyDescent="0.35">
      <c r="A90" s="54">
        <v>43004</v>
      </c>
      <c r="B90" s="55" t="s">
        <v>2</v>
      </c>
      <c r="C90" s="41" t="s">
        <v>22</v>
      </c>
      <c r="D90" s="59">
        <v>0</v>
      </c>
      <c r="E90" s="59">
        <v>0</v>
      </c>
      <c r="F90" s="43" t="s">
        <v>111</v>
      </c>
      <c r="G90" s="60" t="s">
        <v>111</v>
      </c>
      <c r="H90" s="60" t="s">
        <v>111</v>
      </c>
      <c r="I90" s="43"/>
      <c r="J90" s="43"/>
      <c r="K90" s="53"/>
    </row>
    <row r="91" spans="1:11" x14ac:dyDescent="0.35">
      <c r="A91" s="54">
        <v>43004</v>
      </c>
      <c r="B91" s="55" t="s">
        <v>2</v>
      </c>
      <c r="C91" s="41" t="s">
        <v>23</v>
      </c>
      <c r="D91" s="59">
        <v>0</v>
      </c>
      <c r="E91" s="59">
        <v>0</v>
      </c>
      <c r="F91" s="43" t="s">
        <v>111</v>
      </c>
      <c r="G91" s="60" t="s">
        <v>111</v>
      </c>
      <c r="H91" s="60" t="s">
        <v>111</v>
      </c>
      <c r="I91" s="43"/>
      <c r="J91" s="43"/>
      <c r="K91" s="53"/>
    </row>
    <row r="92" spans="1:11" x14ac:dyDescent="0.35">
      <c r="A92" s="54">
        <v>43004</v>
      </c>
      <c r="B92" s="55" t="s">
        <v>2</v>
      </c>
      <c r="C92" s="41" t="s">
        <v>24</v>
      </c>
      <c r="D92" s="59">
        <v>0</v>
      </c>
      <c r="E92" s="59">
        <v>0</v>
      </c>
      <c r="F92" s="43" t="s">
        <v>111</v>
      </c>
      <c r="G92" s="60" t="s">
        <v>111</v>
      </c>
      <c r="H92" s="60" t="s">
        <v>111</v>
      </c>
      <c r="I92" s="43"/>
      <c r="J92" s="43"/>
      <c r="K92" s="53"/>
    </row>
    <row r="93" spans="1:11" x14ac:dyDescent="0.35">
      <c r="A93" s="49">
        <v>43004</v>
      </c>
      <c r="B93" s="50" t="s">
        <v>13</v>
      </c>
      <c r="C93" s="42" t="s">
        <v>28</v>
      </c>
      <c r="D93" s="59">
        <v>0</v>
      </c>
      <c r="E93" s="59">
        <v>0</v>
      </c>
      <c r="F93" s="60" t="s">
        <v>111</v>
      </c>
      <c r="G93" s="60" t="s">
        <v>111</v>
      </c>
      <c r="H93" s="60" t="s">
        <v>111</v>
      </c>
      <c r="I93" s="43"/>
      <c r="J93" s="43"/>
      <c r="K93" s="53"/>
    </row>
    <row r="94" spans="1:11" x14ac:dyDescent="0.35">
      <c r="A94" s="49">
        <v>43004</v>
      </c>
      <c r="B94" s="50" t="s">
        <v>13</v>
      </c>
      <c r="C94" s="42" t="s">
        <v>40</v>
      </c>
      <c r="D94" s="59">
        <v>0</v>
      </c>
      <c r="E94" s="59">
        <v>0</v>
      </c>
      <c r="F94" s="60" t="s">
        <v>111</v>
      </c>
      <c r="G94" s="60" t="s">
        <v>111</v>
      </c>
      <c r="H94" s="60" t="s">
        <v>111</v>
      </c>
      <c r="I94" s="43"/>
      <c r="J94" s="43"/>
      <c r="K94" s="53"/>
    </row>
    <row r="95" spans="1:11" x14ac:dyDescent="0.35">
      <c r="A95" s="49">
        <v>43004</v>
      </c>
      <c r="B95" s="50" t="s">
        <v>13</v>
      </c>
      <c r="C95" s="42" t="s">
        <v>41</v>
      </c>
      <c r="D95" s="59">
        <v>0</v>
      </c>
      <c r="E95" s="59">
        <v>0</v>
      </c>
      <c r="F95" s="60" t="s">
        <v>111</v>
      </c>
      <c r="G95" s="60" t="s">
        <v>111</v>
      </c>
      <c r="H95" s="60" t="s">
        <v>111</v>
      </c>
      <c r="I95" s="43"/>
      <c r="J95" s="43"/>
      <c r="K95" s="53"/>
    </row>
    <row r="96" spans="1:11" x14ac:dyDescent="0.35">
      <c r="A96" s="49" t="s">
        <v>44</v>
      </c>
      <c r="B96" s="50" t="s">
        <v>13</v>
      </c>
      <c r="C96" s="42" t="s">
        <v>50</v>
      </c>
      <c r="D96" s="59">
        <v>0</v>
      </c>
      <c r="E96" s="59">
        <v>0</v>
      </c>
      <c r="F96" s="60" t="s">
        <v>111</v>
      </c>
      <c r="G96" s="60" t="s">
        <v>111</v>
      </c>
      <c r="H96" s="60" t="s">
        <v>111</v>
      </c>
      <c r="I96" s="43"/>
      <c r="J96" s="43"/>
      <c r="K96" s="53"/>
    </row>
    <row r="97" spans="1:11" x14ac:dyDescent="0.35">
      <c r="A97" s="54" t="s">
        <v>44</v>
      </c>
      <c r="B97" s="55" t="s">
        <v>2</v>
      </c>
      <c r="C97" s="41" t="s">
        <v>100</v>
      </c>
      <c r="D97" s="43" t="s">
        <v>111</v>
      </c>
      <c r="E97" s="43" t="s">
        <v>111</v>
      </c>
      <c r="F97" s="43" t="s">
        <v>111</v>
      </c>
      <c r="G97" s="60" t="s">
        <v>111</v>
      </c>
      <c r="H97" s="60" t="s">
        <v>111</v>
      </c>
      <c r="I97" s="43"/>
      <c r="J97" s="43"/>
      <c r="K97" s="53"/>
    </row>
    <row r="98" spans="1:11" x14ac:dyDescent="0.35">
      <c r="A98" s="54" t="s">
        <v>44</v>
      </c>
      <c r="B98" s="55" t="s">
        <v>2</v>
      </c>
      <c r="C98" s="41" t="s">
        <v>101</v>
      </c>
      <c r="D98" s="43" t="s">
        <v>111</v>
      </c>
      <c r="E98" s="43" t="s">
        <v>111</v>
      </c>
      <c r="F98" s="43" t="s">
        <v>111</v>
      </c>
      <c r="G98" s="60" t="s">
        <v>111</v>
      </c>
      <c r="H98" s="60" t="s">
        <v>111</v>
      </c>
      <c r="I98" s="43"/>
      <c r="J98" s="43"/>
      <c r="K98" s="53"/>
    </row>
    <row r="99" spans="1:11" x14ac:dyDescent="0.35">
      <c r="A99" s="54" t="s">
        <v>44</v>
      </c>
      <c r="B99" s="55" t="s">
        <v>2</v>
      </c>
      <c r="C99" s="41" t="s">
        <v>102</v>
      </c>
      <c r="D99" s="43" t="s">
        <v>111</v>
      </c>
      <c r="E99" s="43" t="s">
        <v>111</v>
      </c>
      <c r="F99" s="43" t="s">
        <v>111</v>
      </c>
      <c r="G99" s="60" t="s">
        <v>111</v>
      </c>
      <c r="H99" s="60" t="s">
        <v>111</v>
      </c>
      <c r="I99" s="43"/>
      <c r="J99" s="43"/>
      <c r="K99" s="53"/>
    </row>
    <row r="100" spans="1:11" x14ac:dyDescent="0.35">
      <c r="A100" s="54" t="s">
        <v>44</v>
      </c>
      <c r="B100" s="41" t="s">
        <v>2</v>
      </c>
      <c r="C100" s="41" t="s">
        <v>103</v>
      </c>
      <c r="D100" s="43" t="s">
        <v>111</v>
      </c>
      <c r="E100" s="43" t="s">
        <v>111</v>
      </c>
      <c r="F100" s="43" t="s">
        <v>111</v>
      </c>
      <c r="G100" s="60" t="s">
        <v>111</v>
      </c>
      <c r="H100" s="60" t="s">
        <v>111</v>
      </c>
      <c r="I100" s="43"/>
      <c r="J100" s="43"/>
      <c r="K100" s="53"/>
    </row>
    <row r="139" spans="3:3" x14ac:dyDescent="0.35">
      <c r="C139" s="48"/>
    </row>
  </sheetData>
  <autoFilter ref="A1:K100" xr:uid="{00000000-0001-0000-0000-000000000000}"/>
  <sortState xmlns:xlrd2="http://schemas.microsoft.com/office/spreadsheetml/2017/richdata2" ref="A2:AI140">
    <sortCondition ref="H2:H140"/>
  </sortState>
  <printOptions gridLines="1"/>
  <pageMargins left="0.7" right="0.7" top="0.75" bottom="0.75" header="0.3" footer="0.3"/>
  <pageSetup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Tables</vt:lpstr>
      <vt:lpstr>Genetic sex ID 2017</vt:lpstr>
      <vt:lpstr>'Genetic sex ID 2017'!Print_Area</vt:lpstr>
      <vt:lpstr>'Genetic sex ID 2017'!Print_Titles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Temple, Kathryn</dc:creator>
  <cp:lastModifiedBy>Wetklo, Mike</cp:lastModifiedBy>
  <cp:lastPrinted>2022-05-05T18:48:04Z</cp:lastPrinted>
  <dcterms:created xsi:type="dcterms:W3CDTF">2022-05-03T20:55:10Z</dcterms:created>
  <dcterms:modified xsi:type="dcterms:W3CDTF">2022-10-14T22:28:05Z</dcterms:modified>
</cp:coreProperties>
</file>