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/>
  <c r="O20" i="1"/>
  <c r="K20" i="1" l="1"/>
  <c r="K22" i="1" s="1"/>
  <c r="K23" i="1" s="1"/>
  <c r="J20" i="1"/>
  <c r="I20" i="1"/>
  <c r="K4" i="1"/>
  <c r="K5" i="1"/>
  <c r="K6" i="1"/>
  <c r="K3" i="1"/>
  <c r="J4" i="1"/>
  <c r="J5" i="1"/>
  <c r="J6" i="1"/>
  <c r="J3" i="1"/>
  <c r="I4" i="1"/>
  <c r="I5" i="1"/>
  <c r="I6" i="1"/>
  <c r="I3" i="1"/>
  <c r="I8" i="1" l="1"/>
  <c r="I9" i="1" s="1"/>
  <c r="O3" i="1" s="1"/>
  <c r="J8" i="1"/>
  <c r="J9" i="1" s="1"/>
  <c r="O4" i="1" s="1"/>
  <c r="J22" i="1"/>
  <c r="J23" i="1" s="1"/>
  <c r="I22" i="1"/>
  <c r="I23" i="1" s="1"/>
  <c r="K8" i="1"/>
  <c r="K9" i="1" s="1"/>
  <c r="O5" i="1" s="1"/>
</calcChain>
</file>

<file path=xl/sharedStrings.xml><?xml version="1.0" encoding="utf-8"?>
<sst xmlns="http://schemas.openxmlformats.org/spreadsheetml/2006/main" count="32" uniqueCount="19">
  <si>
    <t>Наименование</t>
  </si>
  <si>
    <t>CPU</t>
  </si>
  <si>
    <t>Количество</t>
  </si>
  <si>
    <t>Резерв</t>
  </si>
  <si>
    <t>БД</t>
  </si>
  <si>
    <t>Кэш</t>
  </si>
  <si>
    <t>Фронтенд</t>
  </si>
  <si>
    <t>Бекенд</t>
  </si>
  <si>
    <t>Итого CPU</t>
  </si>
  <si>
    <t>Сумма</t>
  </si>
  <si>
    <t>RAM (Gb)</t>
  </si>
  <si>
    <t>HDD (Gb)</t>
  </si>
  <si>
    <t>Итого RAM (Gb)</t>
  </si>
  <si>
    <t>Итого HDD (Gb)</t>
  </si>
  <si>
    <t>Control-plane</t>
  </si>
  <si>
    <t>Количество рабочих нод</t>
  </si>
  <si>
    <t>RAM</t>
  </si>
  <si>
    <t>HDD</t>
  </si>
  <si>
    <t>Количество управляющих нод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</si>
</sst>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tabSelected="1" workbookViewId="0">
      <selection activeCell="K16" sqref="K16"/>
    </sheetView>
  </sheetViews>
  <sheetFormatPr defaultRowHeight="15" x14ac:dyDescent="0.25"/>
  <cols>
    <col min="1" max="2" width="14.85546875" bestFit="1" customWidth="1"/>
    <col min="3" max="3" width="9.42578125" bestFit="1" customWidth="1"/>
    <col min="4" max="4" width="4.5703125" bestFit="1" customWidth="1"/>
    <col min="5" max="5" width="9.140625" bestFit="1" customWidth="1"/>
    <col min="6" max="6" width="11.5703125" bestFit="1" customWidth="1"/>
    <col min="7" max="7" width="7.42578125" bestFit="1" customWidth="1"/>
    <col min="8" max="8" width="7" bestFit="1" customWidth="1"/>
    <col min="9" max="9" width="15.28515625" bestFit="1" customWidth="1"/>
    <col min="10" max="10" width="10.28515625" bestFit="1" customWidth="1"/>
    <col min="11" max="11" width="15" bestFit="1" customWidth="1"/>
    <col min="13" max="13" width="29.140625" bestFit="1" customWidth="1"/>
    <col min="14" max="14" width="9.140625" customWidth="1"/>
  </cols>
  <sheetData>
    <row r="1" spans="2:15" ht="15.75" thickBot="1" x14ac:dyDescent="0.3"/>
    <row r="2" spans="2:15" x14ac:dyDescent="0.25">
      <c r="B2" s="1" t="s">
        <v>0</v>
      </c>
      <c r="C2" s="2" t="s">
        <v>10</v>
      </c>
      <c r="D2" s="2" t="s">
        <v>1</v>
      </c>
      <c r="E2" s="2" t="s">
        <v>11</v>
      </c>
      <c r="F2" s="2" t="s">
        <v>2</v>
      </c>
      <c r="G2" s="2" t="s">
        <v>3</v>
      </c>
      <c r="H2" s="2"/>
      <c r="I2" s="2" t="s">
        <v>12</v>
      </c>
      <c r="J2" s="2" t="s">
        <v>8</v>
      </c>
      <c r="K2" s="3" t="s">
        <v>13</v>
      </c>
      <c r="M2" s="1" t="s">
        <v>15</v>
      </c>
      <c r="N2" s="2"/>
      <c r="O2" s="3">
        <v>3</v>
      </c>
    </row>
    <row r="3" spans="2:15" x14ac:dyDescent="0.25">
      <c r="B3" s="4" t="s">
        <v>4</v>
      </c>
      <c r="C3" s="5">
        <v>4</v>
      </c>
      <c r="D3" s="5">
        <v>1</v>
      </c>
      <c r="E3" s="5">
        <v>30</v>
      </c>
      <c r="F3" s="5">
        <v>3</v>
      </c>
      <c r="G3" s="5">
        <v>1</v>
      </c>
      <c r="H3" s="5"/>
      <c r="I3" s="5">
        <f>C3*(F3+G3)</f>
        <v>16</v>
      </c>
      <c r="J3" s="5">
        <f>D3*(F3+G3)</f>
        <v>4</v>
      </c>
      <c r="K3" s="6">
        <f>E3*(F3+G3)</f>
        <v>120</v>
      </c>
      <c r="M3" s="4" t="s">
        <v>16</v>
      </c>
      <c r="N3" s="5"/>
      <c r="O3" s="6">
        <f>ROUNDUP((I9/O2)+1,0)</f>
        <v>20</v>
      </c>
    </row>
    <row r="4" spans="2:15" x14ac:dyDescent="0.25">
      <c r="B4" s="4" t="s">
        <v>5</v>
      </c>
      <c r="C4" s="5">
        <v>4</v>
      </c>
      <c r="D4" s="5">
        <v>1</v>
      </c>
      <c r="E4" s="5"/>
      <c r="F4" s="5">
        <v>3</v>
      </c>
      <c r="G4" s="5">
        <v>1</v>
      </c>
      <c r="H4" s="5"/>
      <c r="I4" s="5">
        <f>C4*(F4+G4)</f>
        <v>16</v>
      </c>
      <c r="J4" s="5">
        <f t="shared" ref="J4:J6" si="0">D4*(F4+G4)</f>
        <v>4</v>
      </c>
      <c r="K4" s="6">
        <f t="shared" ref="K4:K6" si="1">E4*(F4+G4)</f>
        <v>0</v>
      </c>
      <c r="M4" s="4" t="s">
        <v>1</v>
      </c>
      <c r="N4" s="5"/>
      <c r="O4" s="6">
        <f>ROUNDUP((J9/O2)+1,0)</f>
        <v>12</v>
      </c>
    </row>
    <row r="5" spans="2:15" ht="15.75" thickBot="1" x14ac:dyDescent="0.3">
      <c r="B5" s="4" t="s">
        <v>6</v>
      </c>
      <c r="C5" s="5">
        <v>0.05</v>
      </c>
      <c r="D5" s="5">
        <v>0.2</v>
      </c>
      <c r="E5" s="5">
        <v>20</v>
      </c>
      <c r="F5" s="5">
        <v>5</v>
      </c>
      <c r="G5" s="5">
        <v>2</v>
      </c>
      <c r="H5" s="5"/>
      <c r="I5" s="5">
        <f>C5*(F5+G5)</f>
        <v>0.35000000000000003</v>
      </c>
      <c r="J5" s="5">
        <f t="shared" si="0"/>
        <v>1.4000000000000001</v>
      </c>
      <c r="K5" s="6">
        <f t="shared" si="1"/>
        <v>140</v>
      </c>
      <c r="M5" s="7" t="s">
        <v>17</v>
      </c>
      <c r="N5" s="8"/>
      <c r="O5" s="9">
        <f>ROUNDUP((K9/O2)+100,0)</f>
        <v>334</v>
      </c>
    </row>
    <row r="6" spans="2:15" x14ac:dyDescent="0.25">
      <c r="B6" s="4" t="s">
        <v>7</v>
      </c>
      <c r="C6" s="5">
        <v>0.6</v>
      </c>
      <c r="D6" s="5">
        <v>1</v>
      </c>
      <c r="E6" s="5">
        <v>20</v>
      </c>
      <c r="F6" s="5">
        <v>10</v>
      </c>
      <c r="G6" s="5">
        <v>2</v>
      </c>
      <c r="H6" s="5"/>
      <c r="I6" s="5">
        <f>C6*(F6+G6)</f>
        <v>7.1999999999999993</v>
      </c>
      <c r="J6" s="5">
        <f t="shared" si="0"/>
        <v>12</v>
      </c>
      <c r="K6" s="6">
        <f t="shared" si="1"/>
        <v>240</v>
      </c>
    </row>
    <row r="7" spans="2:15" x14ac:dyDescent="0.25">
      <c r="B7" s="4"/>
      <c r="C7" s="5"/>
      <c r="D7" s="5"/>
      <c r="E7" s="5"/>
      <c r="F7" s="5"/>
      <c r="G7" s="5"/>
      <c r="H7" s="5"/>
      <c r="I7" s="5"/>
      <c r="J7" s="5"/>
      <c r="K7" s="6"/>
    </row>
    <row r="8" spans="2:15" x14ac:dyDescent="0.25">
      <c r="B8" s="4"/>
      <c r="C8" s="5"/>
      <c r="D8" s="5"/>
      <c r="E8" s="5"/>
      <c r="F8" s="5"/>
      <c r="G8" s="5"/>
      <c r="H8" s="5" t="s">
        <v>9</v>
      </c>
      <c r="I8" s="5">
        <f>ROUNDUP(SUM(I3:I6),0)</f>
        <v>40</v>
      </c>
      <c r="J8" s="5">
        <f>ROUNDUP(SUM(J3:J6),0)</f>
        <v>22</v>
      </c>
      <c r="K8" s="6">
        <f>SUM(K3:K6)</f>
        <v>500</v>
      </c>
    </row>
    <row r="9" spans="2:15" ht="15.75" thickBot="1" x14ac:dyDescent="0.3">
      <c r="B9" s="7"/>
      <c r="C9" s="8"/>
      <c r="D9" s="8"/>
      <c r="E9" s="8"/>
      <c r="F9" s="8"/>
      <c r="G9" s="8"/>
      <c r="H9" s="10">
        <v>0.4</v>
      </c>
      <c r="I9" s="8">
        <f>ROUNDUP(I8*1.4,0)</f>
        <v>56</v>
      </c>
      <c r="J9" s="8">
        <f t="shared" ref="J9" si="2">ROUNDUP(J8*1.4,0)</f>
        <v>31</v>
      </c>
      <c r="K9" s="9">
        <f t="shared" ref="K9" si="3">ROUNDUP(K8*1.4,0)</f>
        <v>700</v>
      </c>
    </row>
    <row r="18" spans="2:16" ht="15.75" thickBot="1" x14ac:dyDescent="0.3"/>
    <row r="19" spans="2:16" x14ac:dyDescent="0.25">
      <c r="B19" s="1" t="s">
        <v>0</v>
      </c>
      <c r="C19" s="2" t="s">
        <v>10</v>
      </c>
      <c r="D19" s="2" t="s">
        <v>1</v>
      </c>
      <c r="E19" s="2" t="s">
        <v>11</v>
      </c>
      <c r="F19" s="2" t="s">
        <v>2</v>
      </c>
      <c r="G19" s="2"/>
      <c r="H19" s="2"/>
      <c r="I19" s="2" t="s">
        <v>12</v>
      </c>
      <c r="J19" s="2" t="s">
        <v>8</v>
      </c>
      <c r="K19" s="3" t="s">
        <v>13</v>
      </c>
      <c r="M19" s="1" t="s">
        <v>18</v>
      </c>
      <c r="N19" s="2"/>
      <c r="O19" s="3">
        <v>3</v>
      </c>
    </row>
    <row r="20" spans="2:16" x14ac:dyDescent="0.25">
      <c r="B20" s="4" t="s">
        <v>14</v>
      </c>
      <c r="C20" s="5">
        <v>2</v>
      </c>
      <c r="D20" s="5">
        <v>2</v>
      </c>
      <c r="E20" s="5">
        <v>50</v>
      </c>
      <c r="F20" s="5">
        <v>3</v>
      </c>
      <c r="G20" s="5"/>
      <c r="H20" s="5"/>
      <c r="I20" s="5">
        <f>C20*(F20+G20)</f>
        <v>6</v>
      </c>
      <c r="J20" s="5">
        <f>D20*(F20+G20)</f>
        <v>6</v>
      </c>
      <c r="K20" s="6">
        <f>E20*(F20+G20)</f>
        <v>150</v>
      </c>
      <c r="M20" s="4" t="s">
        <v>16</v>
      </c>
      <c r="N20" s="5"/>
      <c r="O20" s="6">
        <f>ROUNDUP((I23/O19),0)</f>
        <v>3</v>
      </c>
      <c r="P20" s="5"/>
    </row>
    <row r="21" spans="2:16" x14ac:dyDescent="0.25">
      <c r="B21" s="4"/>
      <c r="C21" s="5"/>
      <c r="D21" s="5"/>
      <c r="E21" s="5"/>
      <c r="F21" s="5"/>
      <c r="G21" s="5"/>
      <c r="H21" s="5"/>
      <c r="I21" s="5"/>
      <c r="J21" s="5"/>
      <c r="K21" s="6"/>
      <c r="M21" s="4" t="s">
        <v>1</v>
      </c>
      <c r="N21" s="5"/>
      <c r="O21" s="6">
        <f>ROUNDUP((J23/O19),0)</f>
        <v>3</v>
      </c>
      <c r="P21" s="5"/>
    </row>
    <row r="22" spans="2:16" ht="15.75" thickBot="1" x14ac:dyDescent="0.3">
      <c r="B22" s="4"/>
      <c r="C22" s="5"/>
      <c r="D22" s="5"/>
      <c r="E22" s="5"/>
      <c r="F22" s="5"/>
      <c r="G22" s="5"/>
      <c r="H22" s="5" t="s">
        <v>9</v>
      </c>
      <c r="I22" s="5">
        <f>ROUND(SUM(I20:I20), 2)</f>
        <v>6</v>
      </c>
      <c r="J22" s="5">
        <f>SUM(J20:J20)</f>
        <v>6</v>
      </c>
      <c r="K22" s="6">
        <f>SUM(K20:K20)</f>
        <v>150</v>
      </c>
      <c r="M22" s="7" t="s">
        <v>17</v>
      </c>
      <c r="N22" s="8"/>
      <c r="O22" s="9">
        <f>ROUNDUP((K23/O19),0)</f>
        <v>70</v>
      </c>
      <c r="P22" s="5"/>
    </row>
    <row r="23" spans="2:16" ht="15.75" thickBot="1" x14ac:dyDescent="0.3">
      <c r="B23" s="7"/>
      <c r="C23" s="8"/>
      <c r="D23" s="8"/>
      <c r="E23" s="8"/>
      <c r="F23" s="8"/>
      <c r="G23" s="8"/>
      <c r="H23" s="10">
        <v>0.4</v>
      </c>
      <c r="I23" s="8">
        <f>ROUNDUP(I22*1.4,0)</f>
        <v>9</v>
      </c>
      <c r="J23" s="8">
        <f t="shared" ref="J23:K23" si="4">ROUNDUP(J22*1.4,0)</f>
        <v>9</v>
      </c>
      <c r="K23" s="9">
        <f t="shared" si="4"/>
        <v>210</v>
      </c>
      <c r="N23" s="5"/>
      <c r="O23" s="5"/>
      <c r="P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2023-07-20T21:37:10Z</dcterms:modified>
</cp:coreProperties>
</file>