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2B3C40C2-2BFD-435C-84C1-3FFAE12A65F9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2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4" i="2"/>
  <c r="D11" i="2"/>
  <c r="D12" i="2"/>
  <c r="C11" i="2"/>
  <c r="C12" i="2"/>
  <c r="D10" i="2"/>
  <c r="C10" i="2"/>
  <c r="F5" i="2"/>
  <c r="F6" i="2"/>
  <c r="F7" i="2"/>
  <c r="F8" i="2"/>
  <c r="F9" i="2"/>
  <c r="F4" i="2"/>
  <c r="D5" i="2"/>
  <c r="D6" i="2"/>
  <c r="D7" i="2"/>
  <c r="D8" i="2"/>
  <c r="D9" i="2"/>
  <c r="D4" i="2"/>
  <c r="H5" i="2"/>
  <c r="H6" i="2"/>
  <c r="H7" i="2"/>
  <c r="H8" i="2"/>
  <c r="H9" i="2"/>
</calcChain>
</file>

<file path=xl/sharedStrings.xml><?xml version="1.0" encoding="utf-8"?>
<sst xmlns="http://schemas.openxmlformats.org/spreadsheetml/2006/main" count="33" uniqueCount="31">
  <si>
    <t>Week</t>
  </si>
  <si>
    <t>1)</t>
  </si>
  <si>
    <t>Release Criteria</t>
  </si>
  <si>
    <t xml:space="preserve">Reliability </t>
  </si>
  <si>
    <t>#failures per day &lt;=2</t>
  </si>
  <si>
    <t>Testing</t>
  </si>
  <si>
    <t>System test and Operational Profile Testing Complete</t>
  </si>
  <si>
    <t>System Test: 98% of tests executed</t>
  </si>
  <si>
    <t xml:space="preserve">&lt;= 25 critical bugs </t>
  </si>
  <si>
    <t>no priority 1</t>
  </si>
  <si>
    <t>Operational Profile Testing</t>
  </si>
  <si>
    <t>Failures per execution day</t>
  </si>
  <si>
    <t>System Test</t>
  </si>
  <si>
    <t>Planned</t>
  </si>
  <si>
    <t>Executed</t>
  </si>
  <si>
    <t>Passed</t>
  </si>
  <si>
    <t>New</t>
  </si>
  <si>
    <t>Backlog</t>
  </si>
  <si>
    <t>Closed</t>
  </si>
  <si>
    <t>Defects</t>
  </si>
  <si>
    <t>Ratio of defects found in ST vs. Field -- for one year</t>
  </si>
  <si>
    <t>R2</t>
  </si>
  <si>
    <t>R3</t>
  </si>
  <si>
    <t>R4</t>
  </si>
  <si>
    <t>R1</t>
  </si>
  <si>
    <t>RELEASE</t>
  </si>
  <si>
    <t>R5</t>
  </si>
  <si>
    <t xml:space="preserve">  </t>
  </si>
  <si>
    <t>Executed percentage</t>
  </si>
  <si>
    <t>Passed Percentage</t>
  </si>
  <si>
    <t>Open Bugs per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</si>
</sst>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0" xfId="0" applyFill="1" applyBorder="1"/>
    <xf numFmtId="9" fontId="0" fillId="0" borderId="0" xfId="17" applyFont="1" applyBorder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Sheet2!$H$3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Sheet2!$H$4:$H$9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B-4EE8-A963-2B15BFA573B9}"/>
            </c:ext>
          </c:extLst>
        </c:ser>
        <c:ser>
          <c:idx val="2"/>
          <c:order val="2"/>
          <c:tx>
            <c:strRef>
              <c:f>Sheet2!$I$3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Sheet2!$I$4:$I$9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B-4EE8-A963-2B15BFA573B9}"/>
            </c:ext>
          </c:extLst>
        </c:ser>
        <c:ser>
          <c:idx val="3"/>
          <c:order val="3"/>
          <c:tx>
            <c:strRef>
              <c:f>Sheet2!$J$3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Sheet2!$J$4:$J$9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B-4EE8-A963-2B15BFA5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9199"/>
        <c:axId val="1920125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Sheet2!$G$3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Sheet2!$G$4:$G$9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3B-4EE8-A963-2B15BFA573B9}"/>
                  </c:ext>
                </c:extLst>
              </c15:ser>
            </c15:filteredLineSeries>
          </c:ext>
        </c:extLst>
      </c:lineChart>
      <c:catAx>
        <c:axId val="9229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25359"/>
        <c:crosses val="autoZero"/>
        <c:auto val="1"/>
        <c:lblAlgn val="ctr"/>
        <c:lblOffset val="100"/>
        <c:noMultiLvlLbl val="0"/>
      </c:catAx>
      <c:valAx>
        <c:axId val="19201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9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Sheet2!$A$16:$A$20</c:f>
              <c:strCache>
                <c:ptCount val="5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</c:strCache>
            </c:strRef>
          </c:cat>
          <c:val>
            <c:numRef>
              <c:f>Sheet2!$B$16:$B$20</c:f>
              <c:numCache>
                <c:formatCode>General</c:formatCode>
                <c:ptCount val="5"/>
                <c:pt idx="0">
                  <c:v>1.4</c:v>
                </c:pt>
                <c:pt idx="1">
                  <c:v>1.2</c:v>
                </c:pt>
                <c:pt idx="2">
                  <c:v>1.3</c:v>
                </c:pt>
                <c:pt idx="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5-4737-A4AF-383EA6B2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50223"/>
        <c:axId val="572748975"/>
      </c:lineChart>
      <c:catAx>
        <c:axId val="5727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48975"/>
        <c:crosses val="autoZero"/>
        <c:auto val="1"/>
        <c:lblAlgn val="ctr"/>
        <c:lblOffset val="100"/>
        <c:noMultiLvlLbl val="0"/>
      </c:catAx>
      <c:valAx>
        <c:axId val="5727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5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Percentage compared to Planned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06052185902848"/>
          <c:y val="0.22263888888888889"/>
          <c:w val="0.66133537591089764"/>
          <c:h val="0.48151319626713329"/>
        </c:manualLayout>
      </c:layout>
      <c:barChart>
        <c:barDir val="bar"/>
        <c:grouping val="clustered"/>
        <c:varyColors val="0"/>
        <c:ser>
          <c:idx val="3"/>
          <c:order val="3"/>
          <c:tx>
            <c:strRef>
              <c:f>Sheet2!$D$3</c:f>
              <c:strCache>
                <c:ptCount val="1"/>
                <c:pt idx="0">
                  <c:v>Executed 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Sheet2!$D$4:$D$9</c:f>
              <c:numCache>
                <c:formatCode>0%</c:formatCode>
                <c:ptCount val="6"/>
                <c:pt idx="0">
                  <c:v>0.72</c:v>
                </c:pt>
                <c:pt idx="1">
                  <c:v>1.52</c:v>
                </c:pt>
                <c:pt idx="2">
                  <c:v>1.02</c:v>
                </c:pt>
                <c:pt idx="3">
                  <c:v>0.875</c:v>
                </c:pt>
                <c:pt idx="4">
                  <c:v>0.83076923076923082</c:v>
                </c:pt>
                <c:pt idx="5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86-400F-A118-09214BBC1BFA}"/>
            </c:ext>
          </c:extLst>
        </c:ser>
        <c:ser>
          <c:idx val="5"/>
          <c:order val="5"/>
          <c:tx>
            <c:strRef>
              <c:f>Sheet2!$F$3</c:f>
              <c:strCache>
                <c:ptCount val="1"/>
                <c:pt idx="0">
                  <c:v>Passed 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Sheet2!$F$4:$F$9</c:f>
              <c:numCache>
                <c:formatCode>0%</c:formatCode>
                <c:ptCount val="6"/>
                <c:pt idx="0">
                  <c:v>0.48</c:v>
                </c:pt>
                <c:pt idx="1">
                  <c:v>0.38</c:v>
                </c:pt>
                <c:pt idx="2">
                  <c:v>0.75</c:v>
                </c:pt>
                <c:pt idx="3">
                  <c:v>0.5</c:v>
                </c:pt>
                <c:pt idx="4">
                  <c:v>0.61538461538461542</c:v>
                </c:pt>
                <c:pt idx="5">
                  <c:v>0.7466666666666667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86-400F-A118-09214BBC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676340415"/>
        <c:axId val="6763516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86-400F-A118-09214BBC1BF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Sheet2!$B$3</c15:sqref>
                        </c15:formulaRef>
                      </c:ext>
                    </c:extLst>
                    <c:strCache>
                      <c:ptCount val="1"/>
                      <c:pt idx="0">
                        <c:v>Planned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Sheet2!$B$4:$B$9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325</c:v>
                      </c:pt>
                      <c:pt idx="5">
                        <c:v>375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86-400F-A118-09214BBC1B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Sheet2!$C$3</c15:sqref>
                        </c15:formulaRef>
                      </c:ext>
                    </c:extLst>
                    <c:strCache>
                      <c:ptCount val="1"/>
                      <c:pt idx="0">
                        <c:v>Executed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Sheet2!$C$4:$C$9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76</c:v>
                      </c:pt>
                      <c:pt idx="2">
                        <c:v>102</c:v>
                      </c:pt>
                      <c:pt idx="3">
                        <c:v>175</c:v>
                      </c:pt>
                      <c:pt idx="4">
                        <c:v>270</c:v>
                      </c:pt>
                      <c:pt idx="5">
                        <c:v>350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B86-400F-A118-09214BBC1B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Sheet2!$E$3</c15:sqref>
                        </c15:formulaRef>
                      </c:ext>
                    </c:extLst>
                    <c:strCache>
                      <c:ptCount val="1"/>
                      <c:pt idx="0">
                        <c:v>Passed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Sheet2!$E$4:$E$9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19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B86-400F-A118-09214BBC1BFA}"/>
                  </c:ext>
                </c:extLst>
              </c15:ser>
            </c15:filteredBarSeries>
          </c:ext>
        </c:extLst>
      </c:barChart>
      <c:catAx>
        <c:axId val="67634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647"/>
        <c:crosses val="autoZero"/>
        <c:auto val="1"/>
        <c:lblAlgn val="ctr"/>
        <c:lblOffset val="100"/>
        <c:noMultiLvlLbl val="0"/>
      </c:catAx>
      <c:valAx>
        <c:axId val="67635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36482939632549E-2"/>
          <c:y val="5.0925925925925923E-2"/>
          <c:w val="0.90286351706036749"/>
          <c:h val="0.73577136191309422"/>
        </c:manualLayout>
      </c:layout>
      <c:lineChart>
        <c:grouping val="standard"/>
        <c:varyColors val="0"/>
        <c:ser>
          <c:idx val="3"/>
          <c:order val="3"/>
          <c:tx>
            <c:strRef>
              <c:f>Sheet2!$J$3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Sheet2!$J$4:$J$9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B-466E-B483-B34A7420F64E}"/>
            </c:ext>
          </c:extLst>
        </c:ser>
        <c:ser>
          <c:idx val="4"/>
          <c:order val="4"/>
          <c:tx>
            <c:strRef>
              <c:f>Sheet2!$K$3</c:f>
              <c:strCache>
                <c:ptCount val="1"/>
                <c:pt idx="0">
                  <c:v>Open Bugs per Sprint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Sheet2!$K$4:$K$9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25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B-466E-B483-B34A7420F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63407"/>
        <c:axId val="722759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Sheet2!$G$3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Sheet2!$G$4:$G$9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EB-466E-B483-B34A7420F6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Sheet2!$H$3</c15:sqref>
                        </c15:formulaRef>
                      </c:ext>
                    </c:extLst>
                    <c:strCache>
                      <c:ptCount val="1"/>
                      <c:pt idx="0">
                        <c:v>Backlog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Sheet2!$H$4:$H$9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EB-466E-B483-B34A7420F6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Sheet2!$I$3</c15:sqref>
                        </c15:formulaRef>
                      </c:ext>
                    </c:extLst>
                    <c:strCache>
                      <c:ptCount val="1"/>
                      <c:pt idx="0">
                        <c:v>New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Sheet2!$I$4:$I$9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40</c:v>
                      </c:pt>
                      <c:pt idx="2">
                        <c:v>30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EB-466E-B483-B34A7420F64E}"/>
                  </c:ext>
                </c:extLst>
              </c15:ser>
            </c15:filteredLineSeries>
          </c:ext>
        </c:extLst>
      </c:lineChart>
      <c:catAx>
        <c:axId val="72276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59663"/>
        <c:crosses val="autoZero"/>
        <c:auto val="1"/>
        <c:lblAlgn val="ctr"/>
        <c:lblOffset val="100"/>
        <c:noMultiLvlLbl val="0"/>
      </c:catAx>
      <c:valAx>
        <c:axId val="7227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Failures per execution day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Failures per execution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cat>
            <c:numRef>
              <c:f>Sheet2!$L$4:$L$7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Sheet2!$M$4:$M$7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3-4AFD-8982-8F97B291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86447"/>
        <c:axId val="19236822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Sheet2!$L$4:$L$7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Sheet2!$L$4:$L$7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83-4AFD-8982-8F97B291AB8C}"/>
                  </c:ext>
                </c:extLst>
              </c15:ser>
            </c15:filteredLineSeries>
          </c:ext>
        </c:extLst>
      </c:lineChart>
      <c:catAx>
        <c:axId val="192368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2287"/>
        <c:crosses val="autoZero"/>
        <c:auto val="1"/>
        <c:lblAlgn val="ctr"/>
        <c:lblOffset val="100"/>
        <c:noMultiLvlLbl val="0"/>
      </c:catAx>
      <c:valAx>
        <c:axId val="19236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406400</xdr:colOff>
      <xdr:row>0</xdr:row>
      <xdr:rowOff>97367</xdr:rowOff>
    </xdr:from>
    <xdr:to>
      <xdr:col>20</xdr:col>
      <xdr:colOff>702733</xdr:colOff>
      <xdr:row>14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A8EC8F-2DA8-EFA5-580F-9D5CE1F61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287867</xdr:colOff>
      <xdr:row>24</xdr:row>
      <xdr:rowOff>148167</xdr:rowOff>
    </xdr:from>
    <xdr:to>
      <xdr:col>15</xdr:col>
      <xdr:colOff>584200</xdr:colOff>
      <xdr:row>38</xdr:row>
      <xdr:rowOff>156633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F0056E-82D8-E87C-C3AC-F07665B36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643465</xdr:colOff>
      <xdr:row>34</xdr:row>
      <xdr:rowOff>21167</xdr:rowOff>
    </xdr:from>
    <xdr:to>
      <xdr:col>9</xdr:col>
      <xdr:colOff>84666</xdr:colOff>
      <xdr:row>48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BD0825-44D5-97F8-55AD-36F207A48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17</xdr:row>
      <xdr:rowOff>148166</xdr:rowOff>
    </xdr:from>
    <xdr:to>
      <xdr:col>22</xdr:col>
      <xdr:colOff>25400</xdr:colOff>
      <xdr:row>31</xdr:row>
      <xdr:rowOff>148166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CBC24F-E04A-FF1C-EB14-383E3892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702733</xdr:colOff>
      <xdr:row>8</xdr:row>
      <xdr:rowOff>156633</xdr:rowOff>
    </xdr:from>
    <xdr:to>
      <xdr:col>16</xdr:col>
      <xdr:colOff>143933</xdr:colOff>
      <xdr:row>22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96466A-3373-8E9B-BBB6-3FDC73F4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10" zoomScale="90" workbookViewId="0">
      <selection activeCell="W16" sqref="W16"/>
    </sheetView>
  </sheetViews>
  <sheetFormatPr defaultColWidth="11.19921875" defaultRowHeight="15.6" x14ac:dyDescent="0.3"/>
  <cols>
    <col min="1" max="1" width="10.296875" customWidth="1"/>
  </cols>
  <sheetData>
    <row r="1" spans="1:15" x14ac:dyDescent="0.3">
      <c r="A1" s="2"/>
      <c r="B1" s="3" t="s">
        <v>12</v>
      </c>
      <c r="C1" s="3"/>
      <c r="D1" s="3"/>
      <c r="E1" s="4"/>
      <c r="F1" s="1"/>
      <c r="H1" s="2"/>
      <c r="I1" s="3" t="s">
        <v>19</v>
      </c>
      <c r="J1" s="4"/>
      <c r="L1" s="2"/>
      <c r="M1" s="3" t="s">
        <v>10</v>
      </c>
      <c r="N1" s="3"/>
      <c r="O1" s="4"/>
    </row>
    <row r="2" spans="1:15" x14ac:dyDescent="0.3">
      <c r="A2" s="5"/>
      <c r="B2" s="1"/>
      <c r="C2" s="1"/>
      <c r="D2" s="1"/>
      <c r="E2" s="6"/>
      <c r="F2" s="1"/>
      <c r="H2" s="5"/>
      <c r="I2" s="1"/>
      <c r="J2" s="6"/>
      <c r="L2" s="5"/>
      <c r="M2" s="1"/>
      <c r="N2" s="1"/>
      <c r="O2" s="6"/>
    </row>
    <row r="3" spans="1:15" x14ac:dyDescent="0.3">
      <c r="A3" s="5" t="s">
        <v>0</v>
      </c>
      <c r="B3" s="1" t="s">
        <v>13</v>
      </c>
      <c r="C3" s="1" t="s">
        <v>14</v>
      </c>
      <c r="D3" s="12" t="s">
        <v>28</v>
      </c>
      <c r="E3" s="6" t="s">
        <v>15</v>
      </c>
      <c r="F3" s="12" t="s">
        <v>29</v>
      </c>
      <c r="G3" s="12" t="s">
        <v>0</v>
      </c>
      <c r="H3" s="5" t="s">
        <v>17</v>
      </c>
      <c r="I3" s="1" t="s">
        <v>16</v>
      </c>
      <c r="J3" s="6" t="s">
        <v>18</v>
      </c>
      <c r="K3" s="12" t="s">
        <v>30</v>
      </c>
      <c r="L3" s="5" t="s">
        <v>0</v>
      </c>
      <c r="M3" s="1" t="s">
        <v>11</v>
      </c>
      <c r="N3" s="1"/>
      <c r="O3" s="6"/>
    </row>
    <row r="4" spans="1:15" x14ac:dyDescent="0.3">
      <c r="A4" s="10">
        <v>1</v>
      </c>
      <c r="B4" s="1">
        <v>25</v>
      </c>
      <c r="C4" s="1">
        <v>18</v>
      </c>
      <c r="D4" s="13">
        <f>C4/B4</f>
        <v>0.72</v>
      </c>
      <c r="E4" s="6">
        <v>12</v>
      </c>
      <c r="F4" s="13">
        <f>E4/B4</f>
        <v>0.48</v>
      </c>
      <c r="G4" s="12">
        <v>1</v>
      </c>
      <c r="H4" s="5">
        <v>0</v>
      </c>
      <c r="I4" s="1">
        <v>10</v>
      </c>
      <c r="J4" s="6">
        <v>5</v>
      </c>
      <c r="K4">
        <f>H4+I4-J4</f>
        <v>5</v>
      </c>
      <c r="L4" s="5">
        <v>3</v>
      </c>
      <c r="M4" s="1">
        <v>25</v>
      </c>
      <c r="N4" s="1"/>
      <c r="O4" s="6"/>
    </row>
    <row r="5" spans="1:15" x14ac:dyDescent="0.3">
      <c r="A5" s="10">
        <v>2</v>
      </c>
      <c r="B5" s="1">
        <v>50</v>
      </c>
      <c r="C5" s="1">
        <v>76</v>
      </c>
      <c r="D5" s="13">
        <f t="shared" ref="D5:D12" si="0">C5/B5</f>
        <v>1.52</v>
      </c>
      <c r="E5" s="6">
        <v>19</v>
      </c>
      <c r="F5" s="13">
        <f t="shared" ref="F5:F9" si="1">E5/B5</f>
        <v>0.38</v>
      </c>
      <c r="G5" s="12">
        <v>2</v>
      </c>
      <c r="H5" s="5">
        <f>I4-J4</f>
        <v>5</v>
      </c>
      <c r="I5" s="1">
        <v>40</v>
      </c>
      <c r="J5" s="6">
        <v>20</v>
      </c>
      <c r="K5">
        <f t="shared" ref="K5:K9" si="2">H5+I5-J5</f>
        <v>25</v>
      </c>
      <c r="L5" s="5">
        <v>4</v>
      </c>
      <c r="M5" s="1">
        <v>12</v>
      </c>
      <c r="N5" s="1"/>
      <c r="O5" s="6"/>
    </row>
    <row r="6" spans="1:15" x14ac:dyDescent="0.3">
      <c r="A6" s="10">
        <v>3</v>
      </c>
      <c r="B6" s="1">
        <v>100</v>
      </c>
      <c r="C6" s="1">
        <v>102</v>
      </c>
      <c r="D6" s="13">
        <f t="shared" si="0"/>
        <v>1.02</v>
      </c>
      <c r="E6" s="6">
        <v>75</v>
      </c>
      <c r="F6" s="13">
        <f t="shared" si="1"/>
        <v>0.75</v>
      </c>
      <c r="G6" s="12">
        <v>3</v>
      </c>
      <c r="H6" s="5">
        <f>H5+I5-J5</f>
        <v>25</v>
      </c>
      <c r="I6" s="1">
        <v>30</v>
      </c>
      <c r="J6" s="6">
        <v>40</v>
      </c>
      <c r="K6">
        <f t="shared" si="2"/>
        <v>15</v>
      </c>
      <c r="L6" s="5">
        <v>5</v>
      </c>
      <c r="M6" s="1">
        <v>6</v>
      </c>
      <c r="N6" s="1"/>
      <c r="O6" s="6"/>
    </row>
    <row r="7" spans="1:15" x14ac:dyDescent="0.3">
      <c r="A7" s="10">
        <v>4</v>
      </c>
      <c r="B7" s="1">
        <v>200</v>
      </c>
      <c r="C7" s="1">
        <v>175</v>
      </c>
      <c r="D7" s="13">
        <f t="shared" si="0"/>
        <v>0.875</v>
      </c>
      <c r="E7" s="6">
        <v>100</v>
      </c>
      <c r="F7" s="13">
        <f t="shared" si="1"/>
        <v>0.5</v>
      </c>
      <c r="G7" s="12">
        <v>4</v>
      </c>
      <c r="H7" s="5">
        <f t="shared" ref="H7:H10" si="3">H6+I6-J6</f>
        <v>15</v>
      </c>
      <c r="I7" s="1">
        <v>50</v>
      </c>
      <c r="J7" s="6">
        <v>50</v>
      </c>
      <c r="K7">
        <f t="shared" si="2"/>
        <v>15</v>
      </c>
      <c r="L7" s="5">
        <v>6</v>
      </c>
      <c r="M7" s="1">
        <v>3</v>
      </c>
      <c r="N7" s="1"/>
      <c r="O7" s="6"/>
    </row>
    <row r="8" spans="1:15" x14ac:dyDescent="0.3">
      <c r="A8" s="10">
        <v>5</v>
      </c>
      <c r="B8" s="1">
        <v>325</v>
      </c>
      <c r="C8" s="1">
        <v>270</v>
      </c>
      <c r="D8" s="13">
        <f t="shared" si="0"/>
        <v>0.83076923076923082</v>
      </c>
      <c r="E8" s="6">
        <v>200</v>
      </c>
      <c r="F8" s="13">
        <f t="shared" si="1"/>
        <v>0.61538461538461542</v>
      </c>
      <c r="G8" s="12">
        <v>5</v>
      </c>
      <c r="H8" s="5">
        <f t="shared" si="3"/>
        <v>15</v>
      </c>
      <c r="I8" s="1">
        <v>60</v>
      </c>
      <c r="J8" s="6">
        <v>50</v>
      </c>
      <c r="K8">
        <f t="shared" si="2"/>
        <v>25</v>
      </c>
      <c r="L8" s="5">
        <v>7</v>
      </c>
      <c r="M8" s="1"/>
      <c r="N8" s="1"/>
      <c r="O8" s="6"/>
    </row>
    <row r="9" spans="1:15" x14ac:dyDescent="0.3">
      <c r="A9" s="10">
        <v>6</v>
      </c>
      <c r="B9" s="1">
        <v>375</v>
      </c>
      <c r="C9" s="1">
        <v>350</v>
      </c>
      <c r="D9" s="13">
        <f t="shared" si="0"/>
        <v>0.93333333333333335</v>
      </c>
      <c r="E9" s="6">
        <v>280</v>
      </c>
      <c r="F9" s="13">
        <f t="shared" si="1"/>
        <v>0.7466666666666667</v>
      </c>
      <c r="G9" s="12">
        <v>6</v>
      </c>
      <c r="H9" s="5">
        <f t="shared" si="3"/>
        <v>25</v>
      </c>
      <c r="I9" s="1">
        <v>30</v>
      </c>
      <c r="J9" s="6">
        <v>50</v>
      </c>
      <c r="K9">
        <f t="shared" si="2"/>
        <v>5</v>
      </c>
      <c r="L9" s="5">
        <v>8</v>
      </c>
      <c r="M9" s="1"/>
      <c r="N9" s="1"/>
      <c r="O9" s="6"/>
    </row>
    <row r="10" spans="1:15" ht="16.2" thickBot="1" x14ac:dyDescent="0.35">
      <c r="A10" s="10">
        <v>7</v>
      </c>
      <c r="B10" s="1">
        <v>375</v>
      </c>
      <c r="C10" s="1">
        <f>_xlfn.FORECAST.LINEAR(B10,C4:C9,B4:B9)</f>
        <v>331.88292682926829</v>
      </c>
      <c r="D10" s="13">
        <f t="shared" si="0"/>
        <v>0.88502113821138206</v>
      </c>
      <c r="E10" s="6"/>
      <c r="F10" s="1"/>
      <c r="H10" s="5"/>
      <c r="I10" s="1"/>
      <c r="J10" s="6"/>
      <c r="L10" s="7"/>
      <c r="M10" s="8"/>
      <c r="N10" s="8"/>
      <c r="O10" s="9"/>
    </row>
    <row r="11" spans="1:15" x14ac:dyDescent="0.3">
      <c r="A11" s="10">
        <v>8</v>
      </c>
      <c r="B11" s="1">
        <v>375</v>
      </c>
      <c r="C11" s="1">
        <f>_xlfn.FORECAST.LINEAR(B11,C5:C10,B5:B10)</f>
        <v>329.92759948652122</v>
      </c>
      <c r="D11" s="13">
        <f t="shared" si="0"/>
        <v>0.87980693196405657</v>
      </c>
      <c r="E11" s="6"/>
      <c r="F11" s="1"/>
      <c r="H11" s="5"/>
      <c r="I11" s="1"/>
      <c r="J11" s="6"/>
    </row>
    <row r="12" spans="1:15" ht="16.2" thickBot="1" x14ac:dyDescent="0.35">
      <c r="A12" s="11">
        <v>9</v>
      </c>
      <c r="B12" s="8">
        <v>375</v>
      </c>
      <c r="C12" s="1">
        <f t="shared" ref="C11:C12" si="4">_xlfn.FORECAST.LINEAR(B12,C6:C11,B6:B11)</f>
        <v>331.51091860084989</v>
      </c>
      <c r="D12" s="13">
        <f t="shared" si="0"/>
        <v>0.88402911626893299</v>
      </c>
      <c r="E12" s="9"/>
      <c r="F12" s="1"/>
      <c r="H12" s="7"/>
      <c r="I12" s="8"/>
      <c r="J12" s="9"/>
    </row>
    <row r="14" spans="1:15" ht="16.2" thickBot="1" x14ac:dyDescent="0.35"/>
    <row r="15" spans="1:15" x14ac:dyDescent="0.3">
      <c r="A15" s="2" t="s">
        <v>25</v>
      </c>
      <c r="B15" s="3" t="s">
        <v>20</v>
      </c>
      <c r="C15" s="3"/>
      <c r="D15" s="3"/>
      <c r="E15" s="3"/>
      <c r="F15" s="3"/>
      <c r="G15" s="4"/>
    </row>
    <row r="16" spans="1:15" x14ac:dyDescent="0.3">
      <c r="A16" s="5" t="s">
        <v>24</v>
      </c>
      <c r="B16" s="1">
        <v>1.4</v>
      </c>
      <c r="C16" s="1"/>
      <c r="D16" s="1"/>
      <c r="E16" s="1"/>
      <c r="F16" s="1"/>
      <c r="G16" s="6"/>
    </row>
    <row r="17" spans="1:16" x14ac:dyDescent="0.3">
      <c r="A17" s="5" t="s">
        <v>21</v>
      </c>
      <c r="B17" s="1">
        <v>1.2</v>
      </c>
      <c r="C17" s="1"/>
      <c r="D17" s="1"/>
      <c r="E17" s="1"/>
      <c r="F17" s="1"/>
      <c r="G17" s="6"/>
    </row>
    <row r="18" spans="1:16" x14ac:dyDescent="0.3">
      <c r="A18" s="5" t="s">
        <v>22</v>
      </c>
      <c r="B18" s="1">
        <v>1.3</v>
      </c>
      <c r="C18" s="1"/>
      <c r="D18" s="1"/>
      <c r="E18" s="1"/>
      <c r="F18" s="1"/>
      <c r="G18" s="6"/>
    </row>
    <row r="19" spans="1:16" x14ac:dyDescent="0.3">
      <c r="A19" s="5" t="s">
        <v>23</v>
      </c>
      <c r="B19" s="1">
        <v>1.1000000000000001</v>
      </c>
      <c r="C19" s="1"/>
      <c r="D19" s="1"/>
      <c r="E19" s="1"/>
      <c r="F19" s="1"/>
      <c r="G19" s="6"/>
    </row>
    <row r="20" spans="1:16" x14ac:dyDescent="0.3">
      <c r="A20" s="5" t="s">
        <v>26</v>
      </c>
      <c r="B20" s="1"/>
      <c r="C20" s="1"/>
      <c r="D20" s="1"/>
      <c r="E20" s="1"/>
      <c r="F20" s="1"/>
      <c r="G20" s="6"/>
    </row>
    <row r="21" spans="1:16" x14ac:dyDescent="0.3">
      <c r="A21" s="5"/>
      <c r="B21" s="5"/>
      <c r="C21" s="1"/>
      <c r="D21" s="1"/>
      <c r="E21" s="1"/>
      <c r="F21" s="1"/>
      <c r="G21" s="6"/>
    </row>
    <row r="22" spans="1:16" ht="16.2" thickBot="1" x14ac:dyDescent="0.35">
      <c r="A22" s="7"/>
      <c r="B22" s="8"/>
      <c r="C22" s="8"/>
      <c r="D22" s="8"/>
      <c r="E22" s="8"/>
      <c r="F22" s="8"/>
      <c r="G22" s="9"/>
    </row>
    <row r="24" spans="1:16" ht="16.2" thickBot="1" x14ac:dyDescent="0.35"/>
    <row r="25" spans="1:16" x14ac:dyDescent="0.3">
      <c r="A25" s="2" t="s">
        <v>1</v>
      </c>
      <c r="B25" s="3" t="s">
        <v>2</v>
      </c>
      <c r="C25" s="3"/>
      <c r="D25" s="3"/>
      <c r="E25" s="3"/>
      <c r="F25" s="3"/>
      <c r="G25" s="3"/>
      <c r="H25" s="3"/>
      <c r="I25" s="3"/>
      <c r="J25" s="4"/>
    </row>
    <row r="26" spans="1:16" x14ac:dyDescent="0.3">
      <c r="A26" s="5"/>
      <c r="B26" s="1"/>
      <c r="C26" s="1" t="s">
        <v>3</v>
      </c>
      <c r="D26" s="1"/>
      <c r="E26" s="1" t="s">
        <v>4</v>
      </c>
      <c r="F26" s="1"/>
      <c r="G26" s="1"/>
      <c r="H26" s="1"/>
      <c r="I26" s="1"/>
      <c r="J26" s="6"/>
    </row>
    <row r="27" spans="1:16" x14ac:dyDescent="0.3">
      <c r="A27" s="5"/>
      <c r="B27" s="1"/>
      <c r="C27" s="1" t="s">
        <v>5</v>
      </c>
      <c r="D27" s="1"/>
      <c r="E27" s="1" t="s">
        <v>6</v>
      </c>
      <c r="F27" s="1"/>
      <c r="G27" s="1"/>
      <c r="H27" s="1"/>
      <c r="I27" s="1"/>
      <c r="J27" s="6"/>
    </row>
    <row r="28" spans="1:16" x14ac:dyDescent="0.3">
      <c r="A28" s="5"/>
      <c r="B28" s="1"/>
      <c r="C28" s="1"/>
      <c r="D28" s="1"/>
      <c r="E28" s="1"/>
      <c r="F28" s="1"/>
      <c r="G28" s="1"/>
      <c r="H28" s="1"/>
      <c r="I28" s="1"/>
      <c r="J28" s="6"/>
      <c r="P28" t="s">
        <v>27</v>
      </c>
    </row>
    <row r="29" spans="1:16" x14ac:dyDescent="0.3">
      <c r="A29" s="5"/>
      <c r="B29" s="1"/>
      <c r="C29" s="1"/>
      <c r="D29" s="1"/>
      <c r="E29" s="1" t="s">
        <v>7</v>
      </c>
      <c r="F29" s="1"/>
      <c r="G29" s="1"/>
      <c r="H29" s="1"/>
      <c r="I29" s="1"/>
      <c r="J29" s="6"/>
    </row>
    <row r="30" spans="1:16" x14ac:dyDescent="0.3">
      <c r="A30" s="5"/>
      <c r="B30" s="1"/>
      <c r="C30" s="1"/>
      <c r="D30" s="1"/>
      <c r="E30" s="1"/>
      <c r="F30" s="1"/>
      <c r="G30" s="1" t="s">
        <v>8</v>
      </c>
      <c r="H30" s="1"/>
      <c r="I30" s="1"/>
      <c r="J30" s="6"/>
    </row>
    <row r="31" spans="1:16" x14ac:dyDescent="0.3">
      <c r="A31" s="5"/>
      <c r="B31" s="1"/>
      <c r="C31" s="1"/>
      <c r="D31" s="1"/>
      <c r="E31" s="1"/>
      <c r="F31" s="1"/>
      <c r="G31" s="1" t="s">
        <v>9</v>
      </c>
      <c r="H31" s="1"/>
      <c r="I31" s="1"/>
      <c r="J31" s="6"/>
    </row>
    <row r="32" spans="1:16" ht="16.2" thickBot="1" x14ac:dyDescent="0.35">
      <c r="A32" s="7"/>
      <c r="B32" s="8"/>
      <c r="C32" s="8"/>
      <c r="D32" s="8"/>
      <c r="E32" s="8"/>
      <c r="F32" s="8"/>
      <c r="G32" s="8"/>
      <c r="H32" s="8"/>
      <c r="I32" s="8"/>
      <c r="J32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Rowland</dc:creator>
  <cp:lastModifiedBy>Prateek Singh Chauhan</cp:lastModifiedBy>
  <dcterms:created xsi:type="dcterms:W3CDTF">2016-04-04T17:25:53Z</dcterms:created>
  <dcterms:modified xsi:type="dcterms:W3CDTF">2022-11-23T21:29:27Z</dcterms:modified>
</cp:coreProperties>
</file>