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C:\Users\Lenovo\Documents\GitHub\ITMO-Labs\Informatics\"/>
    </mc:Choice>
  </mc:AlternateContent>
  <xr:revisionPtr revIDLastSave="0" documentId="13_ncr:1_{DBF55190-5460-488B-9EA0-130B960FAF48}" xr6:coauthVersionLast="47" xr6:coauthVersionMax="47" xr10:uidLastSave="{00000000-0000-0000-0000-000000000000}"/>
  <bookViews>
    <workbookView xWindow="-108" yWindow="-108" windowWidth="23256" windowHeight="12456" xr2:uid="{B976E2FC-2D12-4AD0-A34B-F86A3C86067F}"/>
  </bookViews>
  <sheets>
    <sheet name="Лист1" sheetId="1" r:id="rId1"/>
    <sheet name="Лист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10" i="1" l="1"/>
  <c r="X10" i="1" s="1"/>
  <c r="W10" i="1" s="1"/>
  <c r="V10" i="1" s="1"/>
  <c r="T10" i="1" s="1"/>
  <c r="S10" i="1" s="1"/>
  <c r="R10" i="1" s="1"/>
  <c r="Q10" i="1" s="1"/>
  <c r="O10" i="1" s="1"/>
  <c r="N10" i="1" s="1"/>
  <c r="M10" i="1" s="1"/>
  <c r="L10" i="1" s="1"/>
  <c r="J10" i="1" s="1"/>
  <c r="I10" i="1" s="1"/>
  <c r="H10" i="1" s="1"/>
  <c r="G10" i="1" s="1"/>
  <c r="G9" i="1"/>
  <c r="H9" i="1" s="1"/>
  <c r="I9" i="1" s="1"/>
  <c r="J9" i="1" s="1"/>
  <c r="L9" i="1" s="1"/>
  <c r="M9" i="1" s="1"/>
  <c r="N9" i="1" s="1"/>
  <c r="O9" i="1" s="1"/>
  <c r="Q9" i="1" s="1"/>
  <c r="R9" i="1" s="1"/>
  <c r="S9" i="1" s="1"/>
  <c r="T9" i="1" s="1"/>
  <c r="V9" i="1" s="1"/>
  <c r="W9" i="1" s="1"/>
  <c r="X9" i="1" s="1"/>
  <c r="Y9" i="1" s="1"/>
  <c r="G8" i="1"/>
  <c r="H8" i="1" s="1"/>
  <c r="I8" i="1" s="1"/>
  <c r="J8" i="1" s="1"/>
  <c r="L8" i="1" s="1"/>
  <c r="M8" i="1" s="1"/>
  <c r="N8" i="1" s="1"/>
  <c r="O8" i="1" s="1"/>
  <c r="Q8" i="1" s="1"/>
  <c r="R8" i="1" s="1"/>
  <c r="S8" i="1" s="1"/>
  <c r="T8" i="1" s="1"/>
  <c r="V8" i="1" s="1"/>
  <c r="W8" i="1" s="1"/>
  <c r="X8" i="1" s="1"/>
  <c r="Y8" i="1" s="1"/>
  <c r="G7" i="1"/>
  <c r="H7" i="1" s="1"/>
  <c r="I7" i="1" s="1"/>
  <c r="J7" i="1" s="1"/>
  <c r="L7" i="1" s="1"/>
  <c r="M7" i="1" s="1"/>
  <c r="N7" i="1" s="1"/>
  <c r="O7" i="1" s="1"/>
  <c r="Q7" i="1" s="1"/>
  <c r="R7" i="1" s="1"/>
  <c r="S7" i="1" s="1"/>
  <c r="T7" i="1" s="1"/>
  <c r="V7" i="1" s="1"/>
  <c r="W7" i="1" s="1"/>
  <c r="X7" i="1" s="1"/>
  <c r="Y7" i="1" s="1"/>
  <c r="G6" i="1"/>
  <c r="H6" i="1"/>
  <c r="I6" i="1" s="1"/>
  <c r="J6" i="1" s="1"/>
  <c r="L6" i="1" s="1"/>
  <c r="M6" i="1" s="1"/>
  <c r="N6" i="1" s="1"/>
  <c r="O6" i="1" s="1"/>
  <c r="Q6" i="1" s="1"/>
  <c r="R6" i="1" s="1"/>
  <c r="S6" i="1" s="1"/>
  <c r="T6" i="1" s="1"/>
  <c r="V6" i="1" s="1"/>
  <c r="W6" i="1" s="1"/>
  <c r="X6" i="1" s="1"/>
  <c r="Y6" i="1" s="1"/>
  <c r="G5" i="1"/>
  <c r="H5" i="1" s="1"/>
  <c r="I5" i="1" s="1"/>
  <c r="J5" i="1" s="1"/>
  <c r="L5" i="1" s="1"/>
  <c r="M5" i="1" s="1"/>
  <c r="N5" i="1" s="1"/>
  <c r="O5" i="1" s="1"/>
  <c r="Q5" i="1" s="1"/>
  <c r="R5" i="1" s="1"/>
  <c r="S5" i="1" s="1"/>
  <c r="T5" i="1" s="1"/>
  <c r="V5" i="1" s="1"/>
  <c r="W5" i="1" s="1"/>
  <c r="X5" i="1" s="1"/>
  <c r="Y5" i="1" s="1"/>
  <c r="Y4" i="1"/>
  <c r="X4" i="1"/>
  <c r="W4" i="1"/>
  <c r="V4" i="1"/>
  <c r="T4" i="1"/>
  <c r="S4" i="1"/>
  <c r="R4" i="1"/>
  <c r="Q4" i="1"/>
  <c r="O4" i="1"/>
  <c r="N4" i="1"/>
  <c r="M4" i="1"/>
  <c r="L4" i="1"/>
  <c r="J4" i="1"/>
  <c r="I4" i="1"/>
  <c r="H4" i="1"/>
  <c r="G4" i="1"/>
  <c r="C12" i="1"/>
  <c r="C13" i="1"/>
  <c r="C14" i="1"/>
  <c r="C15" i="1"/>
  <c r="C11" i="1"/>
  <c r="C10" i="1"/>
  <c r="G55" i="1" l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K54" i="1"/>
  <c r="P54" i="1"/>
  <c r="U54" i="1"/>
  <c r="W54" i="1"/>
  <c r="AE55" i="1"/>
  <c r="AE56" i="1" s="1"/>
  <c r="AE54" i="1"/>
  <c r="U56" i="1"/>
  <c r="P56" i="1"/>
  <c r="K56" i="1"/>
  <c r="AE49" i="1"/>
  <c r="AE48" i="1"/>
  <c r="K49" i="1"/>
  <c r="P49" i="1"/>
  <c r="U49" i="1"/>
  <c r="W49" i="1"/>
  <c r="X49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G48" i="1"/>
  <c r="AE50" i="1"/>
  <c r="AE43" i="1"/>
  <c r="AE42" i="1"/>
  <c r="K43" i="1"/>
  <c r="P43" i="1"/>
  <c r="U43" i="1"/>
  <c r="K42" i="1"/>
  <c r="P42" i="1"/>
  <c r="U42" i="1"/>
  <c r="Y42" i="1"/>
  <c r="U44" i="1"/>
  <c r="AE37" i="1"/>
  <c r="AE36" i="1"/>
  <c r="K37" i="1"/>
  <c r="P37" i="1"/>
  <c r="U37" i="1"/>
  <c r="W37" i="1"/>
  <c r="K36" i="1"/>
  <c r="K50" i="1" s="1"/>
  <c r="P36" i="1"/>
  <c r="P50" i="1" s="1"/>
  <c r="U36" i="1"/>
  <c r="U50" i="1" s="1"/>
  <c r="U38" i="1"/>
  <c r="P38" i="1"/>
  <c r="AE31" i="1"/>
  <c r="AE30" i="1"/>
  <c r="K31" i="1"/>
  <c r="P31" i="1"/>
  <c r="U31" i="1"/>
  <c r="G30" i="1"/>
  <c r="H30" i="1"/>
  <c r="I30" i="1"/>
  <c r="J30" i="1"/>
  <c r="K30" i="1"/>
  <c r="K44" i="1" s="1"/>
  <c r="L30" i="1"/>
  <c r="M30" i="1"/>
  <c r="N30" i="1"/>
  <c r="O30" i="1"/>
  <c r="P30" i="1"/>
  <c r="P44" i="1" s="1"/>
  <c r="Q30" i="1"/>
  <c r="R30" i="1"/>
  <c r="S30" i="1"/>
  <c r="T30" i="1"/>
  <c r="U30" i="1"/>
  <c r="V30" i="1"/>
  <c r="W30" i="1"/>
  <c r="X30" i="1"/>
  <c r="Y30" i="1"/>
  <c r="U32" i="1"/>
  <c r="P32" i="1"/>
  <c r="K32" i="1"/>
  <c r="U26" i="1"/>
  <c r="P26" i="1"/>
  <c r="K26" i="1"/>
  <c r="AE20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G24" i="1"/>
  <c r="H24" i="1"/>
  <c r="I24" i="1"/>
  <c r="J24" i="1"/>
  <c r="K24" i="1"/>
  <c r="K38" i="1" s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Y26" i="1" s="1"/>
  <c r="AE18" i="1"/>
  <c r="K20" i="1"/>
  <c r="P20" i="1"/>
  <c r="U20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Y20" i="1" s="1"/>
  <c r="G18" i="1"/>
  <c r="Y12" i="1"/>
  <c r="X12" i="1" s="1"/>
  <c r="W12" i="1" s="1"/>
  <c r="W43" i="1" s="1"/>
  <c r="Y13" i="1"/>
  <c r="X13" i="1" s="1"/>
  <c r="W13" i="1" s="1"/>
  <c r="Y14" i="1"/>
  <c r="X14" i="1" s="1"/>
  <c r="W14" i="1" s="1"/>
  <c r="Y15" i="1"/>
  <c r="X15" i="1" s="1"/>
  <c r="W15" i="1" s="1"/>
  <c r="Y11" i="1"/>
  <c r="X11" i="1" s="1"/>
  <c r="W11" i="1" s="1"/>
  <c r="W42" i="1" s="1"/>
  <c r="H36" i="1"/>
  <c r="C8" i="1"/>
  <c r="C7" i="1"/>
  <c r="C6" i="1"/>
  <c r="AE25" i="1" s="1"/>
  <c r="C5" i="1"/>
  <c r="AE24" i="1" s="1"/>
  <c r="C4" i="1"/>
  <c r="Y54" i="1" l="1"/>
  <c r="X54" i="1"/>
  <c r="Y43" i="1"/>
  <c r="X43" i="1"/>
  <c r="X26" i="1"/>
  <c r="W26" i="1" s="1"/>
  <c r="V26" i="1" s="1"/>
  <c r="T26" i="1"/>
  <c r="S26" i="1" s="1"/>
  <c r="R26" i="1" s="1"/>
  <c r="Q26" i="1" s="1"/>
  <c r="O26" i="1" s="1"/>
  <c r="N26" i="1" s="1"/>
  <c r="M26" i="1" s="1"/>
  <c r="L26" i="1" s="1"/>
  <c r="J26" i="1" s="1"/>
  <c r="I26" i="1" s="1"/>
  <c r="H26" i="1" s="1"/>
  <c r="G26" i="1" s="1"/>
  <c r="Q28" i="1"/>
  <c r="X20" i="1"/>
  <c r="X42" i="1"/>
  <c r="Y37" i="1"/>
  <c r="X37" i="1"/>
  <c r="Y49" i="1"/>
  <c r="Y50" i="1" s="1"/>
  <c r="X50" i="1" s="1"/>
  <c r="W50" i="1" s="1"/>
  <c r="Y36" i="1"/>
  <c r="Y38" i="1" s="1"/>
  <c r="X31" i="1"/>
  <c r="X36" i="1"/>
  <c r="Y31" i="1"/>
  <c r="Y32" i="1" s="1"/>
  <c r="W31" i="1"/>
  <c r="W36" i="1"/>
  <c r="V31" i="1"/>
  <c r="V36" i="1"/>
  <c r="T36" i="1"/>
  <c r="T31" i="1"/>
  <c r="S36" i="1"/>
  <c r="S31" i="1"/>
  <c r="R31" i="1"/>
  <c r="R36" i="1"/>
  <c r="Q31" i="1"/>
  <c r="Q36" i="1"/>
  <c r="O36" i="1"/>
  <c r="O31" i="1"/>
  <c r="N31" i="1"/>
  <c r="N36" i="1"/>
  <c r="M31" i="1"/>
  <c r="M36" i="1"/>
  <c r="L31" i="1"/>
  <c r="L36" i="1"/>
  <c r="J31" i="1"/>
  <c r="J36" i="1"/>
  <c r="I36" i="1"/>
  <c r="I31" i="1"/>
  <c r="H31" i="1"/>
  <c r="AE38" i="1"/>
  <c r="AE44" i="1"/>
  <c r="Y44" i="1"/>
  <c r="AE32" i="1"/>
  <c r="W20" i="1"/>
  <c r="V20" i="1" s="1"/>
  <c r="Q22" i="1" s="1"/>
  <c r="C9" i="1"/>
  <c r="AE19" i="1"/>
  <c r="V11" i="1"/>
  <c r="AE26" i="1"/>
  <c r="V12" i="1"/>
  <c r="V43" i="1" s="1"/>
  <c r="V13" i="1"/>
  <c r="V14" i="1"/>
  <c r="V54" i="1" s="1"/>
  <c r="V15" i="1"/>
  <c r="X32" i="1" l="1"/>
  <c r="W32" i="1" s="1"/>
  <c r="V32" i="1" s="1"/>
  <c r="Q34" i="1" s="1"/>
  <c r="Y56" i="1"/>
  <c r="X56" i="1" s="1"/>
  <c r="W56" i="1" s="1"/>
  <c r="V56" i="1" s="1"/>
  <c r="Q58" i="1" s="1"/>
  <c r="X44" i="1"/>
  <c r="W44" i="1" s="1"/>
  <c r="X38" i="1"/>
  <c r="W38" i="1" s="1"/>
  <c r="T11" i="1"/>
  <c r="T42" i="1" s="1"/>
  <c r="V42" i="1"/>
  <c r="V49" i="1"/>
  <c r="V50" i="1" s="1"/>
  <c r="Q52" i="1" s="1"/>
  <c r="V37" i="1"/>
  <c r="G31" i="1"/>
  <c r="G36" i="1"/>
  <c r="T20" i="1"/>
  <c r="S20" i="1" s="1"/>
  <c r="R20" i="1" s="1"/>
  <c r="Q20" i="1" s="1"/>
  <c r="T12" i="1"/>
  <c r="T43" i="1" s="1"/>
  <c r="T13" i="1"/>
  <c r="T14" i="1"/>
  <c r="T54" i="1" s="1"/>
  <c r="T15" i="1"/>
  <c r="V44" i="1" l="1"/>
  <c r="Q46" i="1" s="1"/>
  <c r="V38" i="1"/>
  <c r="Q40" i="1" s="1"/>
  <c r="T32" i="1"/>
  <c r="S32" i="1" s="1"/>
  <c r="R32" i="1" s="1"/>
  <c r="Q32" i="1" s="1"/>
  <c r="L34" i="1" s="1"/>
  <c r="T56" i="1"/>
  <c r="T37" i="1"/>
  <c r="S11" i="1"/>
  <c r="S37" i="1" s="1"/>
  <c r="T49" i="1"/>
  <c r="T50" i="1" s="1"/>
  <c r="L22" i="1"/>
  <c r="O20" i="1"/>
  <c r="N20" i="1" s="1"/>
  <c r="M20" i="1" s="1"/>
  <c r="L20" i="1" s="1"/>
  <c r="J20" i="1" s="1"/>
  <c r="I20" i="1" s="1"/>
  <c r="H20" i="1" s="1"/>
  <c r="G20" i="1" s="1"/>
  <c r="L28" i="1"/>
  <c r="V28" i="1"/>
  <c r="S12" i="1"/>
  <c r="S43" i="1" s="1"/>
  <c r="S13" i="1"/>
  <c r="S14" i="1"/>
  <c r="S54" i="1" s="1"/>
  <c r="S15" i="1"/>
  <c r="T44" i="1" l="1"/>
  <c r="T38" i="1"/>
  <c r="S38" i="1" s="1"/>
  <c r="R38" i="1" s="1"/>
  <c r="R11" i="1"/>
  <c r="R37" i="1" s="1"/>
  <c r="S49" i="1"/>
  <c r="S50" i="1" s="1"/>
  <c r="S56" i="1"/>
  <c r="O32" i="1"/>
  <c r="N32" i="1" s="1"/>
  <c r="M32" i="1" s="1"/>
  <c r="L32" i="1" s="1"/>
  <c r="J32" i="1" s="1"/>
  <c r="I32" i="1" s="1"/>
  <c r="H32" i="1" s="1"/>
  <c r="G32" i="1" s="1"/>
  <c r="G34" i="1" s="1"/>
  <c r="S42" i="1"/>
  <c r="R42" i="1"/>
  <c r="R49" i="1"/>
  <c r="Q11" i="1"/>
  <c r="Q37" i="1" s="1"/>
  <c r="V22" i="1"/>
  <c r="AA22" i="1"/>
  <c r="AD22" i="1"/>
  <c r="G22" i="1"/>
  <c r="AD28" i="1"/>
  <c r="G28" i="1"/>
  <c r="AA28" i="1"/>
  <c r="R12" i="1"/>
  <c r="R43" i="1" s="1"/>
  <c r="R13" i="1"/>
  <c r="R14" i="1"/>
  <c r="R54" i="1" s="1"/>
  <c r="R15" i="1"/>
  <c r="S44" i="1" l="1"/>
  <c r="R44" i="1" s="1"/>
  <c r="Q38" i="1"/>
  <c r="L40" i="1" s="1"/>
  <c r="R56" i="1"/>
  <c r="AD34" i="1"/>
  <c r="AA34" i="1"/>
  <c r="V34" i="1"/>
  <c r="Q49" i="1"/>
  <c r="Q42" i="1"/>
  <c r="O11" i="1"/>
  <c r="O42" i="1" s="1"/>
  <c r="R50" i="1"/>
  <c r="Q12" i="1"/>
  <c r="Q43" i="1" s="1"/>
  <c r="Q13" i="1"/>
  <c r="Q14" i="1"/>
  <c r="Q54" i="1" s="1"/>
  <c r="Q15" i="1"/>
  <c r="Q56" i="1" l="1"/>
  <c r="L58" i="1" s="1"/>
  <c r="Q50" i="1"/>
  <c r="L52" i="1" s="1"/>
  <c r="O49" i="1"/>
  <c r="N11" i="1"/>
  <c r="N42" i="1" s="1"/>
  <c r="O37" i="1"/>
  <c r="O38" i="1" s="1"/>
  <c r="Q44" i="1"/>
  <c r="L46" i="1" s="1"/>
  <c r="O12" i="1"/>
  <c r="O43" i="1" s="1"/>
  <c r="O13" i="1"/>
  <c r="O14" i="1"/>
  <c r="O54" i="1" s="1"/>
  <c r="O15" i="1"/>
  <c r="M11" i="1" l="1"/>
  <c r="L11" i="1" s="1"/>
  <c r="O50" i="1"/>
  <c r="O56" i="1"/>
  <c r="N37" i="1"/>
  <c r="N38" i="1" s="1"/>
  <c r="N49" i="1"/>
  <c r="O44" i="1"/>
  <c r="M49" i="1"/>
  <c r="N12" i="1"/>
  <c r="N43" i="1" s="1"/>
  <c r="N13" i="1"/>
  <c r="N14" i="1"/>
  <c r="N54" i="1" s="1"/>
  <c r="N15" i="1"/>
  <c r="M42" i="1" l="1"/>
  <c r="M37" i="1"/>
  <c r="N50" i="1"/>
  <c r="M50" i="1" s="1"/>
  <c r="N56" i="1"/>
  <c r="M38" i="1"/>
  <c r="N44" i="1"/>
  <c r="L37" i="1"/>
  <c r="J11" i="1"/>
  <c r="L49" i="1"/>
  <c r="L42" i="1"/>
  <c r="M12" i="1"/>
  <c r="M43" i="1" s="1"/>
  <c r="M13" i="1"/>
  <c r="M14" i="1"/>
  <c r="M54" i="1" s="1"/>
  <c r="M15" i="1"/>
  <c r="M56" i="1" l="1"/>
  <c r="L38" i="1"/>
  <c r="M44" i="1"/>
  <c r="L50" i="1"/>
  <c r="J49" i="1"/>
  <c r="I11" i="1"/>
  <c r="J37" i="1"/>
  <c r="J42" i="1"/>
  <c r="L12" i="1"/>
  <c r="L43" i="1" s="1"/>
  <c r="L13" i="1"/>
  <c r="L14" i="1"/>
  <c r="L54" i="1" s="1"/>
  <c r="L15" i="1"/>
  <c r="J38" i="1" l="1"/>
  <c r="L56" i="1"/>
  <c r="L44" i="1"/>
  <c r="J50" i="1"/>
  <c r="I49" i="1"/>
  <c r="I37" i="1"/>
  <c r="I42" i="1"/>
  <c r="H11" i="1"/>
  <c r="J12" i="1"/>
  <c r="J43" i="1" s="1"/>
  <c r="J13" i="1"/>
  <c r="J14" i="1"/>
  <c r="J54" i="1" s="1"/>
  <c r="J15" i="1"/>
  <c r="I38" i="1" l="1"/>
  <c r="J56" i="1"/>
  <c r="J44" i="1"/>
  <c r="I50" i="1"/>
  <c r="H49" i="1"/>
  <c r="H42" i="1"/>
  <c r="G11" i="1"/>
  <c r="H37" i="1"/>
  <c r="I12" i="1"/>
  <c r="I43" i="1" s="1"/>
  <c r="I13" i="1"/>
  <c r="I14" i="1"/>
  <c r="I54" i="1" s="1"/>
  <c r="I15" i="1"/>
  <c r="H38" i="1" l="1"/>
  <c r="I56" i="1"/>
  <c r="I44" i="1"/>
  <c r="H50" i="1"/>
  <c r="G42" i="1"/>
  <c r="G49" i="1"/>
  <c r="G37" i="1"/>
  <c r="H12" i="1"/>
  <c r="H13" i="1"/>
  <c r="H14" i="1"/>
  <c r="H54" i="1" s="1"/>
  <c r="H15" i="1"/>
  <c r="H56" i="1" l="1"/>
  <c r="G38" i="1"/>
  <c r="G40" i="1" s="1"/>
  <c r="G50" i="1"/>
  <c r="AD52" i="1" s="1"/>
  <c r="G13" i="1"/>
  <c r="H43" i="1"/>
  <c r="H44" i="1" s="1"/>
  <c r="G12" i="1"/>
  <c r="G43" i="1" s="1"/>
  <c r="G14" i="1"/>
  <c r="G54" i="1" s="1"/>
  <c r="G15" i="1"/>
  <c r="G56" i="1" l="1"/>
  <c r="G58" i="1" s="1"/>
  <c r="AD40" i="1"/>
  <c r="G52" i="1"/>
  <c r="V52" i="1"/>
  <c r="AA52" i="1"/>
  <c r="AA40" i="1"/>
  <c r="V40" i="1"/>
  <c r="G44" i="1"/>
  <c r="V46" i="1" s="1"/>
  <c r="V58" i="1" l="1"/>
  <c r="AD58" i="1"/>
  <c r="AA58" i="1"/>
  <c r="AD46" i="1"/>
  <c r="G46" i="1"/>
  <c r="AA46" i="1"/>
</calcChain>
</file>

<file path=xl/sharedStrings.xml><?xml version="1.0" encoding="utf-8"?>
<sst xmlns="http://schemas.openxmlformats.org/spreadsheetml/2006/main" count="179" uniqueCount="72">
  <si>
    <t>A =</t>
  </si>
  <si>
    <t>C =</t>
  </si>
  <si>
    <t>X1 =</t>
  </si>
  <si>
    <t>X1</t>
  </si>
  <si>
    <t>X2</t>
  </si>
  <si>
    <t>X3</t>
  </si>
  <si>
    <t>X7</t>
  </si>
  <si>
    <t>X8</t>
  </si>
  <si>
    <t>X9</t>
  </si>
  <si>
    <t>X11</t>
  </si>
  <si>
    <t>X2 =</t>
  </si>
  <si>
    <t>X3 =</t>
  </si>
  <si>
    <t>X4 =</t>
  </si>
  <si>
    <t>X5 =</t>
  </si>
  <si>
    <t xml:space="preserve">X6 = </t>
  </si>
  <si>
    <t>X7 =</t>
  </si>
  <si>
    <t>X8 =</t>
  </si>
  <si>
    <t>X9 =</t>
  </si>
  <si>
    <t>X10 =</t>
  </si>
  <si>
    <t>X11 =</t>
  </si>
  <si>
    <t>X12 =</t>
  </si>
  <si>
    <t>A + C =</t>
  </si>
  <si>
    <t>A + C + C =</t>
  </si>
  <si>
    <t>C - A =</t>
  </si>
  <si>
    <t>65536 - X4 =</t>
  </si>
  <si>
    <t>-X1 =</t>
  </si>
  <si>
    <t>-X2 =</t>
  </si>
  <si>
    <t>-X3 =</t>
  </si>
  <si>
    <t>-X4 =</t>
  </si>
  <si>
    <t>-X5 =</t>
  </si>
  <si>
    <t>-X6 =</t>
  </si>
  <si>
    <t>B1 =</t>
  </si>
  <si>
    <t>B2</t>
  </si>
  <si>
    <t>B3</t>
  </si>
  <si>
    <t>B7</t>
  </si>
  <si>
    <t>B8</t>
  </si>
  <si>
    <t>B9</t>
  </si>
  <si>
    <t>B11</t>
  </si>
  <si>
    <t>B2 =</t>
  </si>
  <si>
    <t>B3 =</t>
  </si>
  <si>
    <t>B4 =</t>
  </si>
  <si>
    <t>B5 =</t>
  </si>
  <si>
    <t>B6 =</t>
  </si>
  <si>
    <t>B7 =</t>
  </si>
  <si>
    <t>B8 =</t>
  </si>
  <si>
    <t>B9 =</t>
  </si>
  <si>
    <t>B10 =</t>
  </si>
  <si>
    <t>B11 =</t>
  </si>
  <si>
    <t>B12 =</t>
  </si>
  <si>
    <t>-B1 =</t>
  </si>
  <si>
    <t>-B2 =</t>
  </si>
  <si>
    <t>-B3 =</t>
  </si>
  <si>
    <t>-B4 =</t>
  </si>
  <si>
    <t>-B5 =</t>
  </si>
  <si>
    <t>-B6 =</t>
  </si>
  <si>
    <t>.</t>
  </si>
  <si>
    <t>B1</t>
  </si>
  <si>
    <t>+</t>
  </si>
  <si>
    <t>=</t>
  </si>
  <si>
    <t>CF=</t>
  </si>
  <si>
    <t>PF=</t>
  </si>
  <si>
    <t>AF=</t>
  </si>
  <si>
    <t>ZF=</t>
  </si>
  <si>
    <t>SF=</t>
  </si>
  <si>
    <t>OF=</t>
  </si>
  <si>
    <t>При сложении двух положительных чисел получено положительное число. Результат верен и соответсвует результату сложения десятичных эквивалентов.</t>
  </si>
  <si>
    <t>При сложении двух положительных чисел получено отрицательное число. Результат неверен и не соответсвует результату сложения десятичных эквивалентов из-за переноса в старший разряд</t>
  </si>
  <si>
    <t>При сложении положительного и отрицательного чисел получено положительное число. Результат верен и соответсвует результату сложения десятичных эквивалентов.</t>
  </si>
  <si>
    <t>При сложении двух отрицательных чисел получено отрицательное число. Результат верен и соответсвует результату сложения десятичных эквивалентов.</t>
  </si>
  <si>
    <t>ОДЗ формата: [-32768;32767]</t>
  </si>
  <si>
    <t>При сложении двух отрицательных чисел получено положительное число. Результат неверен и не соответсвует результату сложения десятичных эквивалентов из-за переполнения.</t>
  </si>
  <si>
    <t>При сложении положительного и отрицательного чисел получено отрицательное число. Результат верен и соответсвует результату сложения десятичных эквивалентов.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</si>
</sst>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2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49" fontId="0" fillId="0" borderId="0" xfId="0" applyNumberFormat="1"/>
    <xf numFmtId="0" fontId="2" fillId="0" borderId="0" xfId="0" applyFont="1"/>
    <xf numFmtId="0" fontId="0" fillId="0" borderId="1" xfId="0" applyBorder="1"/>
    <xf numFmtId="0" fontId="0" fillId="0" borderId="0" xfId="0" applyNumberFormat="1"/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</cellXfs>
  <cellStyles count="1">
    <cellStyle name="Обычный" xfId="0" builtinId="0"/>
  </cellStyles>
  <dxfs count="4">
    <dxf>
      <font>
        <color rgb="FF9C0006"/>
      </font>
    </dxf>
    <dxf>
      <font>
        <b/>
        <i val="0"/>
      </font>
    </dxf>
    <dxf>
      <font>
        <color rgb="FF9C0006"/>
      </font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BC3-48CB-81E7-DB38DCABED0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BC3-48CB-81E7-DB38DCABED0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BC3-48CB-81E7-DB38DCABED0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BC3-48CB-81E7-DB38DCABED0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BC3-48CB-81E7-DB38DCABED0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DBC3-48CB-81E7-DB38DCABED0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DBC3-48CB-81E7-DB38DCABED0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DBC3-48CB-81E7-DB38DCABED0C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DBC3-48CB-81E7-DB38DCABED0C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DBC3-48CB-81E7-DB38DCABED0C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DBC3-48CB-81E7-DB38DCABED0C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DBC3-48CB-81E7-DB38DCABED0C}"/>
              </c:ext>
            </c:extLst>
          </c:dPt>
          <c:val>
            <c:numRef>
              <c:f>Лист1!$C$4:$C$15</c:f>
              <c:numCache>
                <c:formatCode>General</c:formatCode>
                <c:ptCount val="12"/>
                <c:pt idx="0">
                  <c:v>2404</c:v>
                </c:pt>
                <c:pt idx="1">
                  <c:v>25449</c:v>
                </c:pt>
                <c:pt idx="2">
                  <c:v>27853</c:v>
                </c:pt>
                <c:pt idx="3">
                  <c:v>53302</c:v>
                </c:pt>
                <c:pt idx="4">
                  <c:v>23045</c:v>
                </c:pt>
                <c:pt idx="5">
                  <c:v>12234</c:v>
                </c:pt>
                <c:pt idx="6">
                  <c:v>-2404</c:v>
                </c:pt>
                <c:pt idx="7">
                  <c:v>-25449</c:v>
                </c:pt>
                <c:pt idx="8">
                  <c:v>-27853</c:v>
                </c:pt>
                <c:pt idx="9">
                  <c:v>-53302</c:v>
                </c:pt>
                <c:pt idx="10">
                  <c:v>-23045</c:v>
                </c:pt>
                <c:pt idx="11">
                  <c:v>-12234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88-4894-80EA-F476E5ADB3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541020</xdr:colOff>
      <xdr:row>1</xdr:row>
      <xdr:rowOff>30480</xdr:rowOff>
    </xdr:from>
    <xdr:to>
      <xdr:col>7</xdr:col>
      <xdr:colOff>388620</xdr:colOff>
      <xdr:row>21</xdr:row>
      <xdr:rowOff>167640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566D91AF-A39E-473D-8BA4-892F797777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87596-DBE3-4633-8D29-CBA19FAAD7C8}">
  <sheetPr codeName="Лист1"/>
  <dimension ref="A1:AK58"/>
  <sheetViews>
    <sheetView tabSelected="1" workbookViewId="0">
      <selection activeCell="AA9" sqref="AA9"/>
    </sheetView>
  </sheetViews>
  <sheetFormatPr defaultRowHeight="14.4" x14ac:dyDescent="0.3"/>
  <cols>
    <col min="2" max="2" width="11.5546875" customWidth="1"/>
    <col min="4" max="4" width="3" customWidth="1"/>
    <col min="5" max="5" width="6.5546875" customWidth="1"/>
    <col min="6" max="6" width="6" customWidth="1"/>
    <col min="7" max="25" width="1.77734375" customWidth="1"/>
    <col min="26" max="26" width="2.33203125" customWidth="1"/>
    <col min="27" max="27" width="6.6640625" customWidth="1"/>
    <col min="28" max="28" width="2.6640625" customWidth="1"/>
    <col min="29" max="29" width="5" customWidth="1"/>
    <col min="30" max="30" width="6.33203125" customWidth="1"/>
  </cols>
  <sheetData>
    <row r="1" spans="1:25" x14ac:dyDescent="0.3">
      <c r="B1" t="s">
        <v>0</v>
      </c>
      <c r="C1">
        <v>2404</v>
      </c>
    </row>
    <row r="2" spans="1:25" x14ac:dyDescent="0.3">
      <c r="B2" t="s">
        <v>1</v>
      </c>
      <c r="C2">
        <v>25449</v>
      </c>
      <c r="G2" s="9" t="s">
        <v>69</v>
      </c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</row>
    <row r="4" spans="1:25" x14ac:dyDescent="0.3">
      <c r="A4" t="s">
        <v>2</v>
      </c>
      <c r="B4" t="s">
        <v>0</v>
      </c>
      <c r="C4">
        <f>C1</f>
        <v>2404</v>
      </c>
      <c r="E4" t="s">
        <v>31</v>
      </c>
      <c r="G4">
        <f>IF($C4 - 2 ^ 15 &gt;= 0, 1, 0)</f>
        <v>0</v>
      </c>
      <c r="H4">
        <f>IF($C4 - 2 ^ 14 - ($G4 * 2 ^ 15) &gt;= 0, 1, 0)</f>
        <v>0</v>
      </c>
      <c r="I4">
        <f>IF($C4 - 2 ^ 13 - ($H4 * 2 ^ 14) - ($G4 * 2 ^ 15) &gt;= 0, 1, 0)</f>
        <v>0</v>
      </c>
      <c r="J4">
        <f>IF($C4 - 2 ^ 12 - ($I4 * 2 ^ 13) - ($H4 * 2 ^ 14) - ($G4 * 2 ^ 15) &gt;= 0, 1, 0)</f>
        <v>0</v>
      </c>
      <c r="K4" s="2" t="s">
        <v>55</v>
      </c>
      <c r="L4">
        <f>IF($C4 - 2 ^ 11 - ($J4 * 2 ^ 12) - ($I4 * 2 ^ 13) - ($H4 * 2 ^ 14) - ($G4 * 2 ^ 15) &gt;= 0, 1, 0)</f>
        <v>1</v>
      </c>
      <c r="M4">
        <f>IF($C4 - 2 ^ 10 - ($L4 * 2 ^ 11) - ($J4 * 2 ^ 12) - ($I4 * 2 ^ 13) - ($H4 * 2 ^ 14) - ($G4 * 2 ^ 15) &gt;= 0, 1, 0)</f>
        <v>0</v>
      </c>
      <c r="N4">
        <f>IF($C4 - 2 ^ 9 - ($M4 * 2 ^ 10) - ($L4 * 2 ^ 11) - ($J4 * 2 ^ 12) - ($I4 * 2 ^ 13) - ($H4 * 2 ^ 14) - ($G4 * 2 ^ 15) &gt;= 0, 1, 0)</f>
        <v>0</v>
      </c>
      <c r="O4">
        <f>IF($C4 - 2 ^ 8 - ($N4 * 2 ^ 9) - ($M4 * 2 ^ 10) - ($L4 * 2 ^ 11) - ($J4 * 2 ^ 12) - ($I4 * 2 ^ 13) - ($H4 * 2 ^ 14) - ($G4 * 2 ^ 15) &gt;= 0, 1, 0)</f>
        <v>1</v>
      </c>
      <c r="P4" s="2" t="s">
        <v>55</v>
      </c>
      <c r="Q4">
        <f>IF($C4 - 2 ^ 7 - ($O4 * 2 ^ 8) - ($N4 * 2 ^ 9) - ($M4 * 2 ^ 10) - ($L4 * 2 ^ 11) - ($J4 * 2 ^ 12) - ($I4 * 2 ^ 13) - ($H4 * 2 ^ 14) - ($G4 * 2 ^ 15) &gt;= 0, 1, 0)</f>
        <v>0</v>
      </c>
      <c r="R4">
        <f>IF($C4 - 2 ^ 6 - ($Q4 * 2 ^ 7) - ($O4 * 2 ^ 8) - ($N4 * 2 ^ 9) - ($M4 * 2 ^ 10) - ($L4 * 2 ^ 11) - ($J4 * 2 ^ 12) - ($I4 * 2 ^ 13) - ($H4 * 2 ^ 14) - ($G4 * 2 ^ 15) &gt;= 0, 1, 0)</f>
        <v>1</v>
      </c>
      <c r="S4">
        <f>IF($C4 - 2 ^ 5 - ($R4 * 2 ^ 6) - ($Q4 * 2 ^ 7) - ($O4 * 2 ^ 8) - ($N4 * 2 ^ 9) - ($M4 * 2 ^ 10) - ($L4 * 2 ^ 11) - ($J4 * 2 ^ 12) - ($I4 * 2 ^ 13) - ($H4 * 2 ^ 14) - ($G4 * 2 ^ 15) &gt;= 0, 1, 0)</f>
        <v>1</v>
      </c>
      <c r="T4">
        <f>IF($C4 - 2 ^ 4 - ($S4 * 2 ^ 5) - ($R4 * 2 ^ 6) - ($Q4 * 2 ^ 7) - ($O4 * 2 ^ 8) - ($N4 * 2 ^ 9) - ($M4 * 2 ^ 10) - ($L4 * 2 ^ 11) - ($J4 * 2 ^ 12) - ($I4 * 2 ^ 13) - ($H4 * 2 ^ 14) - ($G4 * 2 ^ 15) &gt;= 0, 1, 0)</f>
        <v>0</v>
      </c>
      <c r="U4" s="2" t="s">
        <v>55</v>
      </c>
      <c r="V4">
        <f>IF($C4 - 2 ^ 3 - ($T4 * 2 ^ 4) - ($S4 * 2 ^ 5) - ($R4 * 2 ^ 6) - ($Q4 * 2 ^ 7) - ($O4 * 2 ^ 8) - ($N4 * 2 ^ 9) - ($M4 * 2 ^ 10) - ($L4 * 2 ^ 11) - ($J4 * 2 ^ 12) - ($I4 * 2 ^ 13) - ($H4 * 2 ^ 14) - ($G4 * 2 ^ 15) &gt;= 0, 1, 0)</f>
        <v>0</v>
      </c>
      <c r="W4">
        <f>IF($C4 - 2 ^ 2 - ($V4 * 2 ^ 3) - ($T4 * 2 ^ 4) - ($S4 * 2 ^ 5) - ($R4 * 2 ^ 6) - ($Q4 * 2 ^ 7) - ($O4 * 2 ^ 8) - ($N4 * 2 ^ 9) - ($M4 * 2 ^ 10) - ($L4 * 2 ^ 11) - ($J4 * 2 ^ 12) - ($I4 * 2 ^ 13) - ($H4 * 2 ^ 14) - ($G4 * 2 ^ 15) &gt;= 0, 1, 0)</f>
        <v>1</v>
      </c>
      <c r="X4">
        <f>IF($C4 - 2 - ($W4 * 2 ^ 2) - ($V4 * 2 ^ 3) - ($T4 * 2 ^ 4) - ($S4 * 2 ^ 5) - ($R4 * 2 ^ 6) - ($Q4 * 2 ^ 7) - ($O4 * 2 ^ 8) - ($N4 * 2 ^ 9) - ($M4 * 2 ^ 10) - ($L4 * 2 ^ 11) - ($J4 * 2 ^ 12) - ($I4 * 2 ^ 13) - ($H4 * 2 ^ 14) - ($G4 * 2 ^ 15) &gt;= 0, 1, 0)</f>
        <v>0</v>
      </c>
      <c r="Y4">
        <f>IF($C4 - 1 - ($X4 * 2) - ($W4 * 2 ^ 2) - ($V4 * 2 ^ 3) - ($T4 * 2 ^ 4) - ($S4 * 2 ^ 5) - ($R4 * 2 ^ 6) - ($Q4 * 2 ^ 7) - ($O4 * 2 ^ 8) - ($N4 * 2 ^ 9) - ($M4 * 2 ^ 10) - ($L4 * 2 ^ 11) - ($J4 * 2 ^ 12) - ($I4 * 2 ^ 13) - ($H4 * 2 ^ 14) - ($G4 * 2 ^ 15) &gt;= 0, 1, 0)</f>
        <v>0</v>
      </c>
    </row>
    <row r="5" spans="1:25" x14ac:dyDescent="0.3">
      <c r="A5" t="s">
        <v>10</v>
      </c>
      <c r="B5" t="s">
        <v>1</v>
      </c>
      <c r="C5">
        <f>C2</f>
        <v>25449</v>
      </c>
      <c r="E5" t="s">
        <v>38</v>
      </c>
      <c r="G5">
        <f>IF($C5 - 2 ^ 15 &gt;= 0, 1, 0)</f>
        <v>0</v>
      </c>
      <c r="H5">
        <f>IF($C5 - 2 ^ 14 - ($G5 * 2 ^ 15) &gt;= 0, 1, 0)</f>
        <v>1</v>
      </c>
      <c r="I5">
        <f>IF($C5 - 2 ^ 13 - ($H5 * 2 ^ 14) - ($G5 * 2 ^ 15) &gt;= 0, 1, 0)</f>
        <v>1</v>
      </c>
      <c r="J5">
        <f>IF($C5 - 2 ^ 12 - ($I5 * 2 ^ 13) - ($H5 * 2 ^ 14) - ($G5 * 2 ^ 15) &gt;= 0, 1, 0)</f>
        <v>0</v>
      </c>
      <c r="K5" s="2" t="s">
        <v>55</v>
      </c>
      <c r="L5">
        <f>IF($C5 - 2 ^ 11 - ($J5 * 2 ^ 12) - ($I5 * 2 ^ 13) - ($H5 * 2 ^ 14) - ($G5 * 2 ^ 15) &gt;= 0, 1, 0)</f>
        <v>0</v>
      </c>
      <c r="M5">
        <f>IF($C5 - 2 ^ 10 - ($L5 * 2 ^ 11) - ($J5 * 2 ^ 12) - ($I5 * 2 ^ 13) - ($H5 * 2 ^ 14) - ($G5 * 2 ^ 15) &gt;= 0, 1, 0)</f>
        <v>0</v>
      </c>
      <c r="N5">
        <f>IF($C5 - 2 ^ 9 - ($M5 * 2 ^ 10) - ($L5 * 2 ^ 11) - ($J5 * 2 ^ 12) - ($I5 * 2 ^ 13) - ($H5 * 2 ^ 14) - ($G5 * 2 ^ 15) &gt;= 0, 1, 0)</f>
        <v>1</v>
      </c>
      <c r="O5">
        <f>IF($C5 - 2 ^ 8 - ($N5 * 2 ^ 9) - ($M5 * 2 ^ 10) - ($L5 * 2 ^ 11) - ($J5 * 2 ^ 12) - ($I5 * 2 ^ 13) - ($H5 * 2 ^ 14) - ($G5 * 2 ^ 15) &gt;= 0, 1, 0)</f>
        <v>1</v>
      </c>
      <c r="P5" s="2" t="s">
        <v>55</v>
      </c>
      <c r="Q5">
        <f>IF($C5 - 2 ^ 7 - ($O5 * 2 ^ 8) - ($N5 * 2 ^ 9) - ($M5 * 2 ^ 10) - ($L5 * 2 ^ 11) - ($J5 * 2 ^ 12) - ($I5 * 2 ^ 13) - ($H5 * 2 ^ 14) - ($G5 * 2 ^ 15) &gt;= 0, 1, 0)</f>
        <v>0</v>
      </c>
      <c r="R5">
        <f>IF($C5 - 2 ^ 6 - ($Q5 * 2 ^ 7) - ($O5 * 2 ^ 8) - ($N5 * 2 ^ 9) - ($M5 * 2 ^ 10) - ($L5 * 2 ^ 11) - ($J5 * 2 ^ 12) - ($I5 * 2 ^ 13) - ($H5 * 2 ^ 14) - ($G5 * 2 ^ 15) &gt;= 0, 1, 0)</f>
        <v>1</v>
      </c>
      <c r="S5">
        <f>IF($C5 - 2 ^ 5 - ($R5 * 2 ^ 6) - ($Q5 * 2 ^ 7) - ($O5 * 2 ^ 8) - ($N5 * 2 ^ 9) - ($M5 * 2 ^ 10) - ($L5 * 2 ^ 11) - ($J5 * 2 ^ 12) - ($I5 * 2 ^ 13) - ($H5 * 2 ^ 14) - ($G5 * 2 ^ 15) &gt;= 0, 1, 0)</f>
        <v>1</v>
      </c>
      <c r="T5">
        <f>IF($C5 - 2 ^ 4 - ($S5 * 2 ^ 5) - ($R5 * 2 ^ 6) - ($Q5 * 2 ^ 7) - ($O5 * 2 ^ 8) - ($N5 * 2 ^ 9) - ($M5 * 2 ^ 10) - ($L5 * 2 ^ 11) - ($J5 * 2 ^ 12) - ($I5 * 2 ^ 13) - ($H5 * 2 ^ 14) - ($G5 * 2 ^ 15) &gt;= 0, 1, 0)</f>
        <v>0</v>
      </c>
      <c r="U5" s="2" t="s">
        <v>55</v>
      </c>
      <c r="V5">
        <f>IF($C5 - 2 ^ 3 - ($T5 * 2 ^ 4) - ($S5 * 2 ^ 5) - ($R5 * 2 ^ 6) - ($Q5 * 2 ^ 7) - ($O5 * 2 ^ 8) - ($N5 * 2 ^ 9) - ($M5 * 2 ^ 10) - ($L5 * 2 ^ 11) - ($J5 * 2 ^ 12) - ($I5 * 2 ^ 13) - ($H5 * 2 ^ 14) - ($G5 * 2 ^ 15) &gt;= 0, 1, 0)</f>
        <v>1</v>
      </c>
      <c r="W5">
        <f>IF($C5 - 2 ^ 2 - ($V5 * 2 ^ 3) - ($T5 * 2 ^ 4) - ($S5 * 2 ^ 5) - ($R5 * 2 ^ 6) - ($Q5 * 2 ^ 7) - ($O5 * 2 ^ 8) - ($N5 * 2 ^ 9) - ($M5 * 2 ^ 10) - ($L5 * 2 ^ 11) - ($J5 * 2 ^ 12) - ($I5 * 2 ^ 13) - ($H5 * 2 ^ 14) - ($G5 * 2 ^ 15) &gt;= 0, 1, 0)</f>
        <v>0</v>
      </c>
      <c r="X5">
        <f>IF($C5 - 2 - ($W5 * 2 ^ 2) - ($V5 * 2 ^ 3) - ($T5 * 2 ^ 4) - ($S5 * 2 ^ 5) - ($R5 * 2 ^ 6) - ($Q5 * 2 ^ 7) - ($O5 * 2 ^ 8) - ($N5 * 2 ^ 9) - ($M5 * 2 ^ 10) - ($L5 * 2 ^ 11) - ($J5 * 2 ^ 12) - ($I5 * 2 ^ 13) - ($H5 * 2 ^ 14) - ($G5 * 2 ^ 15) &gt;= 0, 1, 0)</f>
        <v>0</v>
      </c>
      <c r="Y5">
        <f>IF($C5 - 1 - ($X5 * 2) - ($W5 * 2 ^ 2) - ($V5 * 2 ^ 3) - ($T5 * 2 ^ 4) - ($S5 * 2 ^ 5) - ($R5 * 2 ^ 6) - ($Q5 * 2 ^ 7) - ($O5 * 2 ^ 8) - ($N5 * 2 ^ 9) - ($M5 * 2 ^ 10) - ($L5 * 2 ^ 11) - ($J5 * 2 ^ 12) - ($I5 * 2 ^ 13) - ($H5 * 2 ^ 14) - ($G5 * 2 ^ 15) &gt;= 0, 1, 0)</f>
        <v>1</v>
      </c>
    </row>
    <row r="6" spans="1:25" x14ac:dyDescent="0.3">
      <c r="A6" t="s">
        <v>11</v>
      </c>
      <c r="B6" t="s">
        <v>21</v>
      </c>
      <c r="C6">
        <f>C1 + C2</f>
        <v>27853</v>
      </c>
      <c r="E6" t="s">
        <v>39</v>
      </c>
      <c r="G6">
        <f>IF($C6 - 2 ^ 15 &gt;= 0, 1, 0)</f>
        <v>0</v>
      </c>
      <c r="H6">
        <f>IF($C6 - 2 ^ 14 - ($G6 * 2 ^ 15) &gt;= 0, 1, 0)</f>
        <v>1</v>
      </c>
      <c r="I6">
        <f>IF($C6 - 2 ^ 13 - ($H6 * 2 ^ 14) - ($G6 * 2 ^ 15) &gt;= 0, 1, 0)</f>
        <v>1</v>
      </c>
      <c r="J6">
        <f>IF($C6 - 2 ^ 12 - ($I6 * 2 ^ 13) - ($H6 * 2 ^ 14) - ($G6 * 2 ^ 15) &gt;= 0, 1, 0)</f>
        <v>0</v>
      </c>
      <c r="K6" s="2" t="s">
        <v>55</v>
      </c>
      <c r="L6">
        <f>IF($C6 - 2 ^ 11 - ($J6 * 2 ^ 12) - ($I6 * 2 ^ 13) - ($H6 * 2 ^ 14) - ($G6 * 2 ^ 15) &gt;= 0, 1, 0)</f>
        <v>1</v>
      </c>
      <c r="M6">
        <f>IF($C6 - 2 ^ 10 - ($L6 * 2 ^ 11) - ($J6 * 2 ^ 12) - ($I6 * 2 ^ 13) - ($H6 * 2 ^ 14) - ($G6 * 2 ^ 15) &gt;= 0, 1, 0)</f>
        <v>1</v>
      </c>
      <c r="N6">
        <f>IF($C6 - 2 ^ 9 - ($M6 * 2 ^ 10) - ($L6 * 2 ^ 11) - ($J6 * 2 ^ 12) - ($I6 * 2 ^ 13) - ($H6 * 2 ^ 14) - ($G6 * 2 ^ 15) &gt;= 0, 1, 0)</f>
        <v>0</v>
      </c>
      <c r="O6">
        <f>IF($C6 - 2 ^ 8 - ($N6 * 2 ^ 9) - ($M6 * 2 ^ 10) - ($L6 * 2 ^ 11) - ($J6 * 2 ^ 12) - ($I6 * 2 ^ 13) - ($H6 * 2 ^ 14) - ($G6 * 2 ^ 15) &gt;= 0, 1, 0)</f>
        <v>0</v>
      </c>
      <c r="P6" s="2" t="s">
        <v>55</v>
      </c>
      <c r="Q6">
        <f>IF($C6 - 2 ^ 7 - ($O6 * 2 ^ 8) - ($N6 * 2 ^ 9) - ($M6 * 2 ^ 10) - ($L6 * 2 ^ 11) - ($J6 * 2 ^ 12) - ($I6 * 2 ^ 13) - ($H6 * 2 ^ 14) - ($G6 * 2 ^ 15) &gt;= 0, 1, 0)</f>
        <v>1</v>
      </c>
      <c r="R6">
        <f>IF($C6 - 2 ^ 6 - ($Q6 * 2 ^ 7) - ($O6 * 2 ^ 8) - ($N6 * 2 ^ 9) - ($M6 * 2 ^ 10) - ($L6 * 2 ^ 11) - ($J6 * 2 ^ 12) - ($I6 * 2 ^ 13) - ($H6 * 2 ^ 14) - ($G6 * 2 ^ 15) &gt;= 0, 1, 0)</f>
        <v>1</v>
      </c>
      <c r="S6">
        <f>IF($C6 - 2 ^ 5 - ($R6 * 2 ^ 6) - ($Q6 * 2 ^ 7) - ($O6 * 2 ^ 8) - ($N6 * 2 ^ 9) - ($M6 * 2 ^ 10) - ($L6 * 2 ^ 11) - ($J6 * 2 ^ 12) - ($I6 * 2 ^ 13) - ($H6 * 2 ^ 14) - ($G6 * 2 ^ 15) &gt;= 0, 1, 0)</f>
        <v>0</v>
      </c>
      <c r="T6">
        <f>IF($C6 - 2 ^ 4 - ($S6 * 2 ^ 5) - ($R6 * 2 ^ 6) - ($Q6 * 2 ^ 7) - ($O6 * 2 ^ 8) - ($N6 * 2 ^ 9) - ($M6 * 2 ^ 10) - ($L6 * 2 ^ 11) - ($J6 * 2 ^ 12) - ($I6 * 2 ^ 13) - ($H6 * 2 ^ 14) - ($G6 * 2 ^ 15) &gt;= 0, 1, 0)</f>
        <v>0</v>
      </c>
      <c r="U6" s="2" t="s">
        <v>55</v>
      </c>
      <c r="V6">
        <f>IF($C6 - 2 ^ 3 - ($T6 * 2 ^ 4) - ($S6 * 2 ^ 5) - ($R6 * 2 ^ 6) - ($Q6 * 2 ^ 7) - ($O6 * 2 ^ 8) - ($N6 * 2 ^ 9) - ($M6 * 2 ^ 10) - ($L6 * 2 ^ 11) - ($J6 * 2 ^ 12) - ($I6 * 2 ^ 13) - ($H6 * 2 ^ 14) - ($G6 * 2 ^ 15) &gt;= 0, 1, 0)</f>
        <v>1</v>
      </c>
      <c r="W6">
        <f>IF($C6 - 2 ^ 2 - ($V6 * 2 ^ 3) - ($T6 * 2 ^ 4) - ($S6 * 2 ^ 5) - ($R6 * 2 ^ 6) - ($Q6 * 2 ^ 7) - ($O6 * 2 ^ 8) - ($N6 * 2 ^ 9) - ($M6 * 2 ^ 10) - ($L6 * 2 ^ 11) - ($J6 * 2 ^ 12) - ($I6 * 2 ^ 13) - ($H6 * 2 ^ 14) - ($G6 * 2 ^ 15) &gt;= 0, 1, 0)</f>
        <v>1</v>
      </c>
      <c r="X6">
        <f>IF($C6 - 2 - ($W6 * 2 ^ 2) - ($V6 * 2 ^ 3) - ($T6 * 2 ^ 4) - ($S6 * 2 ^ 5) - ($R6 * 2 ^ 6) - ($Q6 * 2 ^ 7) - ($O6 * 2 ^ 8) - ($N6 * 2 ^ 9) - ($M6 * 2 ^ 10) - ($L6 * 2 ^ 11) - ($J6 * 2 ^ 12) - ($I6 * 2 ^ 13) - ($H6 * 2 ^ 14) - ($G6 * 2 ^ 15) &gt;= 0, 1, 0)</f>
        <v>0</v>
      </c>
      <c r="Y6">
        <f>IF($C6 - 1 - ($X6 * 2) - ($W6 * 2 ^ 2) - ($V6 * 2 ^ 3) - ($T6 * 2 ^ 4) - ($S6 * 2 ^ 5) - ($R6 * 2 ^ 6) - ($Q6 * 2 ^ 7) - ($O6 * 2 ^ 8) - ($N6 * 2 ^ 9) - ($M6 * 2 ^ 10) - ($L6 * 2 ^ 11) - ($J6 * 2 ^ 12) - ($I6 * 2 ^ 13) - ($H6 * 2 ^ 14) - ($G6 * 2 ^ 15) &gt;= 0, 1, 0)</f>
        <v>1</v>
      </c>
    </row>
    <row r="7" spans="1:25" x14ac:dyDescent="0.3">
      <c r="A7" t="s">
        <v>12</v>
      </c>
      <c r="B7" t="s">
        <v>22</v>
      </c>
      <c r="C7">
        <f>C1 + C2 + C2</f>
        <v>53302</v>
      </c>
      <c r="E7" t="s">
        <v>40</v>
      </c>
      <c r="G7">
        <f>IF($C7 - 2 ^ 15 &gt;= 0, 1, 0)</f>
        <v>1</v>
      </c>
      <c r="H7">
        <f>IF($C7 - 2 ^ 14 - ($G7 * 2 ^ 15) &gt;= 0, 1, 0)</f>
        <v>1</v>
      </c>
      <c r="I7">
        <f>IF($C7 - 2 ^ 13 - ($H7 * 2 ^ 14) - ($G7 * 2 ^ 15) &gt;= 0, 1, 0)</f>
        <v>0</v>
      </c>
      <c r="J7">
        <f>IF($C7 - 2 ^ 12 - ($I7 * 2 ^ 13) - ($H7 * 2 ^ 14) - ($G7 * 2 ^ 15) &gt;= 0, 1, 0)</f>
        <v>1</v>
      </c>
      <c r="K7" s="2" t="s">
        <v>55</v>
      </c>
      <c r="L7">
        <f>IF($C7 - 2 ^ 11 - ($J7 * 2 ^ 12) - ($I7 * 2 ^ 13) - ($H7 * 2 ^ 14) - ($G7 * 2 ^ 15) &gt;= 0, 1, 0)</f>
        <v>0</v>
      </c>
      <c r="M7">
        <f>IF($C7 - 2 ^ 10 - ($L7 * 2 ^ 11) - ($J7 * 2 ^ 12) - ($I7 * 2 ^ 13) - ($H7 * 2 ^ 14) - ($G7 * 2 ^ 15) &gt;= 0, 1, 0)</f>
        <v>0</v>
      </c>
      <c r="N7">
        <f>IF($C7 - 2 ^ 9 - ($M7 * 2 ^ 10) - ($L7 * 2 ^ 11) - ($J7 * 2 ^ 12) - ($I7 * 2 ^ 13) - ($H7 * 2 ^ 14) - ($G7 * 2 ^ 15) &gt;= 0, 1, 0)</f>
        <v>0</v>
      </c>
      <c r="O7">
        <f>IF($C7 - 2 ^ 8 - ($N7 * 2 ^ 9) - ($M7 * 2 ^ 10) - ($L7 * 2 ^ 11) - ($J7 * 2 ^ 12) - ($I7 * 2 ^ 13) - ($H7 * 2 ^ 14) - ($G7 * 2 ^ 15) &gt;= 0, 1, 0)</f>
        <v>0</v>
      </c>
      <c r="P7" s="2" t="s">
        <v>55</v>
      </c>
      <c r="Q7">
        <f>IF($C7 - 2 ^ 7 - ($O7 * 2 ^ 8) - ($N7 * 2 ^ 9) - ($M7 * 2 ^ 10) - ($L7 * 2 ^ 11) - ($J7 * 2 ^ 12) - ($I7 * 2 ^ 13) - ($H7 * 2 ^ 14) - ($G7 * 2 ^ 15) &gt;= 0, 1, 0)</f>
        <v>0</v>
      </c>
      <c r="R7">
        <f>IF($C7 - 2 ^ 6 - ($Q7 * 2 ^ 7) - ($O7 * 2 ^ 8) - ($N7 * 2 ^ 9) - ($M7 * 2 ^ 10) - ($L7 * 2 ^ 11) - ($J7 * 2 ^ 12) - ($I7 * 2 ^ 13) - ($H7 * 2 ^ 14) - ($G7 * 2 ^ 15) &gt;= 0, 1, 0)</f>
        <v>0</v>
      </c>
      <c r="S7">
        <f>IF($C7 - 2 ^ 5 - ($R7 * 2 ^ 6) - ($Q7 * 2 ^ 7) - ($O7 * 2 ^ 8) - ($N7 * 2 ^ 9) - ($M7 * 2 ^ 10) - ($L7 * 2 ^ 11) - ($J7 * 2 ^ 12) - ($I7 * 2 ^ 13) - ($H7 * 2 ^ 14) - ($G7 * 2 ^ 15) &gt;= 0, 1, 0)</f>
        <v>1</v>
      </c>
      <c r="T7">
        <f>IF($C7 - 2 ^ 4 - ($S7 * 2 ^ 5) - ($R7 * 2 ^ 6) - ($Q7 * 2 ^ 7) - ($O7 * 2 ^ 8) - ($N7 * 2 ^ 9) - ($M7 * 2 ^ 10) - ($L7 * 2 ^ 11) - ($J7 * 2 ^ 12) - ($I7 * 2 ^ 13) - ($H7 * 2 ^ 14) - ($G7 * 2 ^ 15) &gt;= 0, 1, 0)</f>
        <v>1</v>
      </c>
      <c r="U7" s="2" t="s">
        <v>55</v>
      </c>
      <c r="V7">
        <f>IF($C7 - 2 ^ 3 - ($T7 * 2 ^ 4) - ($S7 * 2 ^ 5) - ($R7 * 2 ^ 6) - ($Q7 * 2 ^ 7) - ($O7 * 2 ^ 8) - ($N7 * 2 ^ 9) - ($M7 * 2 ^ 10) - ($L7 * 2 ^ 11) - ($J7 * 2 ^ 12) - ($I7 * 2 ^ 13) - ($H7 * 2 ^ 14) - ($G7 * 2 ^ 15) &gt;= 0, 1, 0)</f>
        <v>0</v>
      </c>
      <c r="W7">
        <f>IF($C7 - 2 ^ 2 - ($V7 * 2 ^ 3) - ($T7 * 2 ^ 4) - ($S7 * 2 ^ 5) - ($R7 * 2 ^ 6) - ($Q7 * 2 ^ 7) - ($O7 * 2 ^ 8) - ($N7 * 2 ^ 9) - ($M7 * 2 ^ 10) - ($L7 * 2 ^ 11) - ($J7 * 2 ^ 12) - ($I7 * 2 ^ 13) - ($H7 * 2 ^ 14) - ($G7 * 2 ^ 15) &gt;= 0, 1, 0)</f>
        <v>1</v>
      </c>
      <c r="X7">
        <f>IF($C7 - 2 - ($W7 * 2 ^ 2) - ($V7 * 2 ^ 3) - ($T7 * 2 ^ 4) - ($S7 * 2 ^ 5) - ($R7 * 2 ^ 6) - ($Q7 * 2 ^ 7) - ($O7 * 2 ^ 8) - ($N7 * 2 ^ 9) - ($M7 * 2 ^ 10) - ($L7 * 2 ^ 11) - ($J7 * 2 ^ 12) - ($I7 * 2 ^ 13) - ($H7 * 2 ^ 14) - ($G7 * 2 ^ 15) &gt;= 0, 1, 0)</f>
        <v>1</v>
      </c>
      <c r="Y7">
        <f>IF($C7 - 1 - ($X7 * 2) - ($W7 * 2 ^ 2) - ($V7 * 2 ^ 3) - ($T7 * 2 ^ 4) - ($S7 * 2 ^ 5) - ($R7 * 2 ^ 6) - ($Q7 * 2 ^ 7) - ($O7 * 2 ^ 8) - ($N7 * 2 ^ 9) - ($M7 * 2 ^ 10) - ($L7 * 2 ^ 11) - ($J7 * 2 ^ 12) - ($I7 * 2 ^ 13) - ($H7 * 2 ^ 14) - ($G7 * 2 ^ 15) &gt;= 0, 1, 0)</f>
        <v>0</v>
      </c>
    </row>
    <row r="8" spans="1:25" x14ac:dyDescent="0.3">
      <c r="A8" t="s">
        <v>13</v>
      </c>
      <c r="B8" t="s">
        <v>23</v>
      </c>
      <c r="C8">
        <f>C2 - C1</f>
        <v>23045</v>
      </c>
      <c r="E8" t="s">
        <v>41</v>
      </c>
      <c r="G8">
        <f>IF($C8 - 2 ^ 15 &gt;= 0, 1, 0)</f>
        <v>0</v>
      </c>
      <c r="H8">
        <f>IF($C8 - 2 ^ 14 - ($G8 * 2 ^ 15) &gt;= 0, 1, 0)</f>
        <v>1</v>
      </c>
      <c r="I8">
        <f>IF($C8 - 2 ^ 13 - ($H8 * 2 ^ 14) - ($G8 * 2 ^ 15) &gt;= 0, 1, 0)</f>
        <v>0</v>
      </c>
      <c r="J8">
        <f>IF($C8 - 2 ^ 12 - ($I8 * 2 ^ 13) - ($H8 * 2 ^ 14) - ($G8 * 2 ^ 15) &gt;= 0, 1, 0)</f>
        <v>1</v>
      </c>
      <c r="K8" s="2" t="s">
        <v>55</v>
      </c>
      <c r="L8">
        <f>IF($C8 - 2 ^ 11 - ($J8 * 2 ^ 12) - ($I8 * 2 ^ 13) - ($H8 * 2 ^ 14) - ($G8 * 2 ^ 15) &gt;= 0, 1, 0)</f>
        <v>1</v>
      </c>
      <c r="M8">
        <f>IF($C8 - 2 ^ 10 - ($L8 * 2 ^ 11) - ($J8 * 2 ^ 12) - ($I8 * 2 ^ 13) - ($H8 * 2 ^ 14) - ($G8 * 2 ^ 15) &gt;= 0, 1, 0)</f>
        <v>0</v>
      </c>
      <c r="N8">
        <f>IF($C8 - 2 ^ 9 - ($M8 * 2 ^ 10) - ($L8 * 2 ^ 11) - ($J8 * 2 ^ 12) - ($I8 * 2 ^ 13) - ($H8 * 2 ^ 14) - ($G8 * 2 ^ 15) &gt;= 0, 1, 0)</f>
        <v>1</v>
      </c>
      <c r="O8">
        <f>IF($C8 - 2 ^ 8 - ($N8 * 2 ^ 9) - ($M8 * 2 ^ 10) - ($L8 * 2 ^ 11) - ($J8 * 2 ^ 12) - ($I8 * 2 ^ 13) - ($H8 * 2 ^ 14) - ($G8 * 2 ^ 15) &gt;= 0, 1, 0)</f>
        <v>0</v>
      </c>
      <c r="P8" s="2" t="s">
        <v>55</v>
      </c>
      <c r="Q8">
        <f>IF($C8 - 2 ^ 7 - ($O8 * 2 ^ 8) - ($N8 * 2 ^ 9) - ($M8 * 2 ^ 10) - ($L8 * 2 ^ 11) - ($J8 * 2 ^ 12) - ($I8 * 2 ^ 13) - ($H8 * 2 ^ 14) - ($G8 * 2 ^ 15) &gt;= 0, 1, 0)</f>
        <v>0</v>
      </c>
      <c r="R8">
        <f>IF($C8 - 2 ^ 6 - ($Q8 * 2 ^ 7) - ($O8 * 2 ^ 8) - ($N8 * 2 ^ 9) - ($M8 * 2 ^ 10) - ($L8 * 2 ^ 11) - ($J8 * 2 ^ 12) - ($I8 * 2 ^ 13) - ($H8 * 2 ^ 14) - ($G8 * 2 ^ 15) &gt;= 0, 1, 0)</f>
        <v>0</v>
      </c>
      <c r="S8">
        <f>IF($C8 - 2 ^ 5 - ($R8 * 2 ^ 6) - ($Q8 * 2 ^ 7) - ($O8 * 2 ^ 8) - ($N8 * 2 ^ 9) - ($M8 * 2 ^ 10) - ($L8 * 2 ^ 11) - ($J8 * 2 ^ 12) - ($I8 * 2 ^ 13) - ($H8 * 2 ^ 14) - ($G8 * 2 ^ 15) &gt;= 0, 1, 0)</f>
        <v>0</v>
      </c>
      <c r="T8">
        <f>IF($C8 - 2 ^ 4 - ($S8 * 2 ^ 5) - ($R8 * 2 ^ 6) - ($Q8 * 2 ^ 7) - ($O8 * 2 ^ 8) - ($N8 * 2 ^ 9) - ($M8 * 2 ^ 10) - ($L8 * 2 ^ 11) - ($J8 * 2 ^ 12) - ($I8 * 2 ^ 13) - ($H8 * 2 ^ 14) - ($G8 * 2 ^ 15) &gt;= 0, 1, 0)</f>
        <v>0</v>
      </c>
      <c r="U8" s="2" t="s">
        <v>55</v>
      </c>
      <c r="V8">
        <f>IF($C8 - 2 ^ 3 - ($T8 * 2 ^ 4) - ($S8 * 2 ^ 5) - ($R8 * 2 ^ 6) - ($Q8 * 2 ^ 7) - ($O8 * 2 ^ 8) - ($N8 * 2 ^ 9) - ($M8 * 2 ^ 10) - ($L8 * 2 ^ 11) - ($J8 * 2 ^ 12) - ($I8 * 2 ^ 13) - ($H8 * 2 ^ 14) - ($G8 * 2 ^ 15) &gt;= 0, 1, 0)</f>
        <v>0</v>
      </c>
      <c r="W8">
        <f>IF($C8 - 2 ^ 2 - ($V8 * 2 ^ 3) - ($T8 * 2 ^ 4) - ($S8 * 2 ^ 5) - ($R8 * 2 ^ 6) - ($Q8 * 2 ^ 7) - ($O8 * 2 ^ 8) - ($N8 * 2 ^ 9) - ($M8 * 2 ^ 10) - ($L8 * 2 ^ 11) - ($J8 * 2 ^ 12) - ($I8 * 2 ^ 13) - ($H8 * 2 ^ 14) - ($G8 * 2 ^ 15) &gt;= 0, 1, 0)</f>
        <v>1</v>
      </c>
      <c r="X8">
        <f>IF($C8 - 2 - ($W8 * 2 ^ 2) - ($V8 * 2 ^ 3) - ($T8 * 2 ^ 4) - ($S8 * 2 ^ 5) - ($R8 * 2 ^ 6) - ($Q8 * 2 ^ 7) - ($O8 * 2 ^ 8) - ($N8 * 2 ^ 9) - ($M8 * 2 ^ 10) - ($L8 * 2 ^ 11) - ($J8 * 2 ^ 12) - ($I8 * 2 ^ 13) - ($H8 * 2 ^ 14) - ($G8 * 2 ^ 15) &gt;= 0, 1, 0)</f>
        <v>0</v>
      </c>
      <c r="Y8">
        <f>IF($C8 - 1 - ($X8 * 2) - ($W8 * 2 ^ 2) - ($V8 * 2 ^ 3) - ($T8 * 2 ^ 4) - ($S8 * 2 ^ 5) - ($R8 * 2 ^ 6) - ($Q8 * 2 ^ 7) - ($O8 * 2 ^ 8) - ($N8 * 2 ^ 9) - ($M8 * 2 ^ 10) - ($L8 * 2 ^ 11) - ($J8 * 2 ^ 12) - ($I8 * 2 ^ 13) - ($H8 * 2 ^ 14) - ($G8 * 2 ^ 15) &gt;= 0, 1, 0)</f>
        <v>1</v>
      </c>
    </row>
    <row r="9" spans="1:25" x14ac:dyDescent="0.3">
      <c r="A9" t="s">
        <v>14</v>
      </c>
      <c r="B9" t="s">
        <v>24</v>
      </c>
      <c r="C9">
        <f>65536 - C7</f>
        <v>12234</v>
      </c>
      <c r="E9" t="s">
        <v>42</v>
      </c>
      <c r="G9">
        <f>IF($C9 - 2 ^ 15 &gt;= 0, 1, 0)</f>
        <v>0</v>
      </c>
      <c r="H9">
        <f>IF($C9 - 2 ^ 14 - ($G9 * 2 ^ 15) &gt;= 0, 1, 0)</f>
        <v>0</v>
      </c>
      <c r="I9">
        <f>IF($C9 - 2 ^ 13 - ($H9 * 2 ^ 14) - ($G9 * 2 ^ 15) &gt;= 0, 1, 0)</f>
        <v>1</v>
      </c>
      <c r="J9">
        <f>IF($C9 - 2 ^ 12 - ($I9 * 2 ^ 13) - ($H9 * 2 ^ 14) - ($G9 * 2 ^ 15) &gt;= 0, 1, 0)</f>
        <v>0</v>
      </c>
      <c r="K9" s="2" t="s">
        <v>55</v>
      </c>
      <c r="L9">
        <f>IF($C9 - 2 ^ 11 - ($J9 * 2 ^ 12) - ($I9 * 2 ^ 13) - ($H9 * 2 ^ 14) - ($G9 * 2 ^ 15) &gt;= 0, 1, 0)</f>
        <v>1</v>
      </c>
      <c r="M9">
        <f>IF($C9 - 2 ^ 10 - ($L9 * 2 ^ 11) - ($J9 * 2 ^ 12) - ($I9 * 2 ^ 13) - ($H9 * 2 ^ 14) - ($G9 * 2 ^ 15) &gt;= 0, 1, 0)</f>
        <v>1</v>
      </c>
      <c r="N9">
        <f>IF($C9 - 2 ^ 9 - ($M9 * 2 ^ 10) - ($L9 * 2 ^ 11) - ($J9 * 2 ^ 12) - ($I9 * 2 ^ 13) - ($H9 * 2 ^ 14) - ($G9 * 2 ^ 15) &gt;= 0, 1, 0)</f>
        <v>1</v>
      </c>
      <c r="O9">
        <f>IF($C9 - 2 ^ 8 - ($N9 * 2 ^ 9) - ($M9 * 2 ^ 10) - ($L9 * 2 ^ 11) - ($J9 * 2 ^ 12) - ($I9 * 2 ^ 13) - ($H9 * 2 ^ 14) - ($G9 * 2 ^ 15) &gt;= 0, 1, 0)</f>
        <v>1</v>
      </c>
      <c r="P9" s="2" t="s">
        <v>55</v>
      </c>
      <c r="Q9">
        <f>IF($C9 - 2 ^ 7 - ($O9 * 2 ^ 8) - ($N9 * 2 ^ 9) - ($M9 * 2 ^ 10) - ($L9 * 2 ^ 11) - ($J9 * 2 ^ 12) - ($I9 * 2 ^ 13) - ($H9 * 2 ^ 14) - ($G9 * 2 ^ 15) &gt;= 0, 1, 0)</f>
        <v>1</v>
      </c>
      <c r="R9">
        <f>IF($C9 - 2 ^ 6 - ($Q9 * 2 ^ 7) - ($O9 * 2 ^ 8) - ($N9 * 2 ^ 9) - ($M9 * 2 ^ 10) - ($L9 * 2 ^ 11) - ($J9 * 2 ^ 12) - ($I9 * 2 ^ 13) - ($H9 * 2 ^ 14) - ($G9 * 2 ^ 15) &gt;= 0, 1, 0)</f>
        <v>1</v>
      </c>
      <c r="S9">
        <f>IF($C9 - 2 ^ 5 - ($R9 * 2 ^ 6) - ($Q9 * 2 ^ 7) - ($O9 * 2 ^ 8) - ($N9 * 2 ^ 9) - ($M9 * 2 ^ 10) - ($L9 * 2 ^ 11) - ($J9 * 2 ^ 12) - ($I9 * 2 ^ 13) - ($H9 * 2 ^ 14) - ($G9 * 2 ^ 15) &gt;= 0, 1, 0)</f>
        <v>0</v>
      </c>
      <c r="T9">
        <f>IF($C9 - 2 ^ 4 - ($S9 * 2 ^ 5) - ($R9 * 2 ^ 6) - ($Q9 * 2 ^ 7) - ($O9 * 2 ^ 8) - ($N9 * 2 ^ 9) - ($M9 * 2 ^ 10) - ($L9 * 2 ^ 11) - ($J9 * 2 ^ 12) - ($I9 * 2 ^ 13) - ($H9 * 2 ^ 14) - ($G9 * 2 ^ 15) &gt;= 0, 1, 0)</f>
        <v>0</v>
      </c>
      <c r="U9" s="2" t="s">
        <v>55</v>
      </c>
      <c r="V9">
        <f>IF($C9 - 2 ^ 3 - ($T9 * 2 ^ 4) - ($S9 * 2 ^ 5) - ($R9 * 2 ^ 6) - ($Q9 * 2 ^ 7) - ($O9 * 2 ^ 8) - ($N9 * 2 ^ 9) - ($M9 * 2 ^ 10) - ($L9 * 2 ^ 11) - ($J9 * 2 ^ 12) - ($I9 * 2 ^ 13) - ($H9 * 2 ^ 14) - ($G9 * 2 ^ 15) &gt;= 0, 1, 0)</f>
        <v>1</v>
      </c>
      <c r="W9">
        <f>IF($C9 - 2 ^ 2 - ($V9 * 2 ^ 3) - ($T9 * 2 ^ 4) - ($S9 * 2 ^ 5) - ($R9 * 2 ^ 6) - ($Q9 * 2 ^ 7) - ($O9 * 2 ^ 8) - ($N9 * 2 ^ 9) - ($M9 * 2 ^ 10) - ($L9 * 2 ^ 11) - ($J9 * 2 ^ 12) - ($I9 * 2 ^ 13) - ($H9 * 2 ^ 14) - ($G9 * 2 ^ 15) &gt;= 0, 1, 0)</f>
        <v>0</v>
      </c>
      <c r="X9">
        <f>IF($C9 - 2 - ($W9 * 2 ^ 2) - ($V9 * 2 ^ 3) - ($T9 * 2 ^ 4) - ($S9 * 2 ^ 5) - ($R9 * 2 ^ 6) - ($Q9 * 2 ^ 7) - ($O9 * 2 ^ 8) - ($N9 * 2 ^ 9) - ($M9 * 2 ^ 10) - ($L9 * 2 ^ 11) - ($J9 * 2 ^ 12) - ($I9 * 2 ^ 13) - ($H9 * 2 ^ 14) - ($G9 * 2 ^ 15) &gt;= 0, 1, 0)</f>
        <v>1</v>
      </c>
      <c r="Y9">
        <f>IF($C9 - 1 - ($X9 * 2) - ($W9 * 2 ^ 2) - ($V9 * 2 ^ 3) - ($T9 * 2 ^ 4) - ($S9 * 2 ^ 5) - ($R9 * 2 ^ 6) - ($Q9 * 2 ^ 7) - ($O9 * 2 ^ 8) - ($N9 * 2 ^ 9) - ($M9 * 2 ^ 10) - ($L9 * 2 ^ 11) - ($J9 * 2 ^ 12) - ($I9 * 2 ^ 13) - ($H9 * 2 ^ 14) - ($G9 * 2 ^ 15) &gt;= 0, 1, 0)</f>
        <v>0</v>
      </c>
    </row>
    <row r="10" spans="1:25" x14ac:dyDescent="0.3">
      <c r="A10" t="s">
        <v>15</v>
      </c>
      <c r="B10" s="1" t="s">
        <v>25</v>
      </c>
      <c r="C10">
        <f>-C4</f>
        <v>-2404</v>
      </c>
      <c r="E10" t="s">
        <v>43</v>
      </c>
      <c r="F10" s="1" t="s">
        <v>49</v>
      </c>
      <c r="G10">
        <f>IF(SUM(H10:$Y$10) = 0, G4, 1 - G4)</f>
        <v>1</v>
      </c>
      <c r="H10">
        <f>IF(SUM(I10:$Y$10) = 0, H4, 1 - H4)</f>
        <v>1</v>
      </c>
      <c r="I10">
        <f>IF(SUM(J10:$Y$10) = 0, I4, 1 - I4)</f>
        <v>1</v>
      </c>
      <c r="J10">
        <f>IF(SUM(K10:$Y$10) = 0, J4, 1 - J4)</f>
        <v>1</v>
      </c>
      <c r="K10" s="2" t="s">
        <v>55</v>
      </c>
      <c r="L10">
        <f>IF(SUM(M10:$Y$10) = 0, L4, 1 - L4)</f>
        <v>0</v>
      </c>
      <c r="M10">
        <f>IF(SUM(N10:$Y$10) = 0, M4, 1 - M4)</f>
        <v>1</v>
      </c>
      <c r="N10">
        <f>IF(SUM(O10:$Y$10) = 0, N4, 1 - N4)</f>
        <v>1</v>
      </c>
      <c r="O10">
        <f>IF(SUM(P10:$Y$10) = 0, O4, 1 - O4)</f>
        <v>0</v>
      </c>
      <c r="P10" s="2" t="s">
        <v>55</v>
      </c>
      <c r="Q10">
        <f>IF(SUM(R10:$Y$10) = 0, Q4, 1 - Q4)</f>
        <v>1</v>
      </c>
      <c r="R10">
        <f>IF(SUM(S10:$Y$10) = 0, R4, 1 - R4)</f>
        <v>0</v>
      </c>
      <c r="S10">
        <f>IF(SUM(T10:$Y$10) = 0, S4, 1 - S4)</f>
        <v>0</v>
      </c>
      <c r="T10">
        <f>IF(SUM(U10:$Y$10) = 0, T4, 1 - T4)</f>
        <v>1</v>
      </c>
      <c r="U10" s="2" t="s">
        <v>55</v>
      </c>
      <c r="V10">
        <f>IF(SUM(W10:$Y$10) = 0, V4, 1 - V4)</f>
        <v>1</v>
      </c>
      <c r="W10">
        <f>IF(SUM(X10:Y10) = 0, W4, 1 - W4)</f>
        <v>1</v>
      </c>
      <c r="X10">
        <f>IF(Y10 = 0, X4, 1 - X4)</f>
        <v>0</v>
      </c>
      <c r="Y10">
        <f>Y4</f>
        <v>0</v>
      </c>
    </row>
    <row r="11" spans="1:25" x14ac:dyDescent="0.3">
      <c r="A11" t="s">
        <v>16</v>
      </c>
      <c r="B11" s="1" t="s">
        <v>26</v>
      </c>
      <c r="C11">
        <f>-C5</f>
        <v>-25449</v>
      </c>
      <c r="E11" t="s">
        <v>44</v>
      </c>
      <c r="F11" s="1" t="s">
        <v>50</v>
      </c>
      <c r="G11">
        <f>IF(SUM(H$10:$Y11) = 0, G5, 1 - G5)</f>
        <v>1</v>
      </c>
      <c r="H11">
        <f>IF(SUM(I$10:$Y11) = 0, H5, 1 - H5)</f>
        <v>0</v>
      </c>
      <c r="I11">
        <f>IF(SUM(J$10:$Y11) = 0, I5, 1 - I5)</f>
        <v>0</v>
      </c>
      <c r="J11">
        <f>IF(SUM(K$10:$Y11) = 0, J5, 1 - J5)</f>
        <v>1</v>
      </c>
      <c r="K11" s="2" t="s">
        <v>55</v>
      </c>
      <c r="L11">
        <f>IF(SUM(M$10:$Y11) = 0, L5, 1 - L5)</f>
        <v>1</v>
      </c>
      <c r="M11">
        <f>IF(SUM(N$10:$Y11) = 0, M5, 1 - M5)</f>
        <v>1</v>
      </c>
      <c r="N11">
        <f>IF(SUM(O$10:$Y11) = 0, N5, 1 - N5)</f>
        <v>0</v>
      </c>
      <c r="O11">
        <f>IF(SUM(P$10:$Y11) = 0, O5, 1 - O5)</f>
        <v>0</v>
      </c>
      <c r="P11" s="2" t="s">
        <v>55</v>
      </c>
      <c r="Q11">
        <f>IF(SUM(R$10:$Y11) = 0, Q5, 1 - Q5)</f>
        <v>1</v>
      </c>
      <c r="R11">
        <f>IF(SUM(S$10:$Y11) = 0, R5, 1 - R5)</f>
        <v>0</v>
      </c>
      <c r="S11">
        <f>IF(SUM(T$10:$Y11) = 0, S5, 1 - S5)</f>
        <v>0</v>
      </c>
      <c r="T11">
        <f>IF(SUM(U$10:$Y11) = 0, T5, 1 - T5)</f>
        <v>1</v>
      </c>
      <c r="U11" s="2" t="s">
        <v>55</v>
      </c>
      <c r="V11">
        <f>IF(SUM(W$10:$Y11) = 0, V5, 1 - V5)</f>
        <v>0</v>
      </c>
      <c r="W11">
        <f>IF(SUM(X11:Y11) = 0, W5, 1 - W5)</f>
        <v>1</v>
      </c>
      <c r="X11">
        <f>IF(Y11 = 0, X5, 1 - X5)</f>
        <v>1</v>
      </c>
      <c r="Y11">
        <f>Y5</f>
        <v>1</v>
      </c>
    </row>
    <row r="12" spans="1:25" x14ac:dyDescent="0.3">
      <c r="A12" t="s">
        <v>17</v>
      </c>
      <c r="B12" s="1" t="s">
        <v>27</v>
      </c>
      <c r="C12">
        <f t="shared" ref="C12:C15" si="0">-C6</f>
        <v>-27853</v>
      </c>
      <c r="E12" t="s">
        <v>45</v>
      </c>
      <c r="F12" s="1" t="s">
        <v>51</v>
      </c>
      <c r="G12">
        <f>IF(SUM(H$10:$Y12) = 0, G6, 1 - G6)</f>
        <v>1</v>
      </c>
      <c r="H12">
        <f>IF(SUM(I$10:$Y12) = 0, H6, 1 - H6)</f>
        <v>0</v>
      </c>
      <c r="I12">
        <f>IF(SUM(J$10:$Y12) = 0, I6, 1 - I6)</f>
        <v>0</v>
      </c>
      <c r="J12">
        <f>IF(SUM(K$10:$Y12) = 0, J6, 1 - J6)</f>
        <v>1</v>
      </c>
      <c r="K12" s="2" t="s">
        <v>55</v>
      </c>
      <c r="L12">
        <f>IF(SUM(M$10:$Y12) = 0, L6, 1 - L6)</f>
        <v>0</v>
      </c>
      <c r="M12">
        <f>IF(SUM(N$10:$Y12) = 0, M6, 1 - M6)</f>
        <v>0</v>
      </c>
      <c r="N12">
        <f>IF(SUM(O$10:$Y12) = 0, N6, 1 - N6)</f>
        <v>1</v>
      </c>
      <c r="O12">
        <f>IF(SUM(P$10:$Y12) = 0, O6, 1 - O6)</f>
        <v>1</v>
      </c>
      <c r="P12" s="2" t="s">
        <v>55</v>
      </c>
      <c r="Q12">
        <f>IF(SUM(R$10:$Y12) = 0, Q6, 1 - Q6)</f>
        <v>0</v>
      </c>
      <c r="R12">
        <f>IF(SUM(S$10:$Y12) = 0, R6, 1 - R6)</f>
        <v>0</v>
      </c>
      <c r="S12">
        <f>IF(SUM(T$10:$Y12) = 0, S6, 1 - S6)</f>
        <v>1</v>
      </c>
      <c r="T12">
        <f>IF(SUM(U$10:$Y12) = 0, T6, 1 - T6)</f>
        <v>1</v>
      </c>
      <c r="U12" s="2" t="s">
        <v>55</v>
      </c>
      <c r="V12">
        <f>IF(SUM(W$10:$Y12) = 0, V6, 1 - V6)</f>
        <v>0</v>
      </c>
      <c r="W12">
        <f t="shared" ref="W12:W15" si="1">IF(SUM(X12:Y12) = 0, W6, 1 - W6)</f>
        <v>0</v>
      </c>
      <c r="X12">
        <f t="shared" ref="X12:X15" si="2">IF(Y12 = 0, X6, 1 - X6)</f>
        <v>1</v>
      </c>
      <c r="Y12">
        <f t="shared" ref="Y12:Y15" si="3">Y6</f>
        <v>1</v>
      </c>
    </row>
    <row r="13" spans="1:25" x14ac:dyDescent="0.3">
      <c r="A13" t="s">
        <v>18</v>
      </c>
      <c r="B13" s="1" t="s">
        <v>28</v>
      </c>
      <c r="C13">
        <f t="shared" si="0"/>
        <v>-53302</v>
      </c>
      <c r="E13" t="s">
        <v>46</v>
      </c>
      <c r="F13" s="1" t="s">
        <v>52</v>
      </c>
      <c r="G13">
        <f>IF(SUM(H$10:$Y13) = 0, G7, 1 - G7)</f>
        <v>0</v>
      </c>
      <c r="H13">
        <f>IF(SUM(I$10:$Y13) = 0, H7, 1 - H7)</f>
        <v>0</v>
      </c>
      <c r="I13">
        <f>IF(SUM(J$10:$Y13) = 0, I7, 1 - I7)</f>
        <v>1</v>
      </c>
      <c r="J13">
        <f>IF(SUM(K$10:$Y13) = 0, J7, 1 - J7)</f>
        <v>0</v>
      </c>
      <c r="K13" s="2" t="s">
        <v>55</v>
      </c>
      <c r="L13">
        <f>IF(SUM(M$10:$Y13) = 0, L7, 1 - L7)</f>
        <v>1</v>
      </c>
      <c r="M13">
        <f>IF(SUM(N$10:$Y13) = 0, M7, 1 - M7)</f>
        <v>1</v>
      </c>
      <c r="N13">
        <f>IF(SUM(O$10:$Y13) = 0, N7, 1 - N7)</f>
        <v>1</v>
      </c>
      <c r="O13">
        <f>IF(SUM(P$10:$Y13) = 0, O7, 1 - O7)</f>
        <v>1</v>
      </c>
      <c r="P13" s="2" t="s">
        <v>55</v>
      </c>
      <c r="Q13">
        <f>IF(SUM(R$10:$Y13) = 0, Q7, 1 - Q7)</f>
        <v>1</v>
      </c>
      <c r="R13">
        <f>IF(SUM(S$10:$Y13) = 0, R7, 1 - R7)</f>
        <v>1</v>
      </c>
      <c r="S13">
        <f>IF(SUM(T$10:$Y13) = 0, S7, 1 - S7)</f>
        <v>0</v>
      </c>
      <c r="T13">
        <f>IF(SUM(U$10:$Y13) = 0, T7, 1 - T7)</f>
        <v>0</v>
      </c>
      <c r="U13" s="2" t="s">
        <v>55</v>
      </c>
      <c r="V13">
        <f>IF(SUM(W$10:$Y13) = 0, V7, 1 - V7)</f>
        <v>1</v>
      </c>
      <c r="W13">
        <f t="shared" si="1"/>
        <v>0</v>
      </c>
      <c r="X13">
        <f t="shared" si="2"/>
        <v>1</v>
      </c>
      <c r="Y13">
        <f t="shared" si="3"/>
        <v>0</v>
      </c>
    </row>
    <row r="14" spans="1:25" x14ac:dyDescent="0.3">
      <c r="A14" t="s">
        <v>19</v>
      </c>
      <c r="B14" s="1" t="s">
        <v>29</v>
      </c>
      <c r="C14">
        <f t="shared" si="0"/>
        <v>-23045</v>
      </c>
      <c r="E14" t="s">
        <v>47</v>
      </c>
      <c r="F14" s="1" t="s">
        <v>53</v>
      </c>
      <c r="G14">
        <f>IF(SUM(H$10:$Y14) = 0, G8, 1 - G8)</f>
        <v>1</v>
      </c>
      <c r="H14">
        <f>IF(SUM(I$10:$Y14) = 0, H8, 1 - H8)</f>
        <v>0</v>
      </c>
      <c r="I14">
        <f>IF(SUM(J$10:$Y14) = 0, I8, 1 - I8)</f>
        <v>1</v>
      </c>
      <c r="J14">
        <f>IF(SUM(K$10:$Y14) = 0, J8, 1 - J8)</f>
        <v>0</v>
      </c>
      <c r="K14" s="2" t="s">
        <v>55</v>
      </c>
      <c r="L14">
        <f>IF(SUM(M$10:$Y14) = 0, L8, 1 - L8)</f>
        <v>0</v>
      </c>
      <c r="M14">
        <f>IF(SUM(N$10:$Y14) = 0, M8, 1 - M8)</f>
        <v>1</v>
      </c>
      <c r="N14">
        <f>IF(SUM(O$10:$Y14) = 0, N8, 1 - N8)</f>
        <v>0</v>
      </c>
      <c r="O14">
        <f>IF(SUM(P$10:$Y14) = 0, O8, 1 - O8)</f>
        <v>1</v>
      </c>
      <c r="P14" s="2" t="s">
        <v>55</v>
      </c>
      <c r="Q14">
        <f>IF(SUM(R$10:$Y14) = 0, Q8, 1 - Q8)</f>
        <v>1</v>
      </c>
      <c r="R14">
        <f>IF(SUM(S$10:$Y14) = 0, R8, 1 - R8)</f>
        <v>1</v>
      </c>
      <c r="S14">
        <f>IF(SUM(T$10:$Y14) = 0, S8, 1 - S8)</f>
        <v>1</v>
      </c>
      <c r="T14">
        <f>IF(SUM(U$10:$Y14) = 0, T8, 1 - T8)</f>
        <v>1</v>
      </c>
      <c r="U14" s="2" t="s">
        <v>55</v>
      </c>
      <c r="V14">
        <f>IF(SUM(W$10:$Y14) = 0, V8, 1 - V8)</f>
        <v>1</v>
      </c>
      <c r="W14">
        <f t="shared" si="1"/>
        <v>0</v>
      </c>
      <c r="X14">
        <f t="shared" si="2"/>
        <v>1</v>
      </c>
      <c r="Y14">
        <f t="shared" si="3"/>
        <v>1</v>
      </c>
    </row>
    <row r="15" spans="1:25" x14ac:dyDescent="0.3">
      <c r="A15" t="s">
        <v>20</v>
      </c>
      <c r="B15" s="1" t="s">
        <v>30</v>
      </c>
      <c r="C15">
        <f t="shared" si="0"/>
        <v>-12234</v>
      </c>
      <c r="E15" t="s">
        <v>48</v>
      </c>
      <c r="F15" s="1" t="s">
        <v>54</v>
      </c>
      <c r="G15">
        <f>IF(SUM(H$10:$Y15) = 0, G9, 1 - G9)</f>
        <v>1</v>
      </c>
      <c r="H15">
        <f>IF(SUM(I$10:$Y15) = 0, H9, 1 - H9)</f>
        <v>1</v>
      </c>
      <c r="I15">
        <f>IF(SUM(J$10:$Y15) = 0, I9, 1 - I9)</f>
        <v>0</v>
      </c>
      <c r="J15">
        <f>IF(SUM(K$10:$Y15) = 0, J9, 1 - J9)</f>
        <v>1</v>
      </c>
      <c r="K15" s="2" t="s">
        <v>55</v>
      </c>
      <c r="L15">
        <f>IF(SUM(M$10:$Y15) = 0, L9, 1 - L9)</f>
        <v>0</v>
      </c>
      <c r="M15">
        <f>IF(SUM(N$10:$Y15) = 0, M9, 1 - M9)</f>
        <v>0</v>
      </c>
      <c r="N15">
        <f>IF(SUM(O$10:$Y15) = 0, N9, 1 - N9)</f>
        <v>0</v>
      </c>
      <c r="O15">
        <f>IF(SUM(P$10:$Y15) = 0, O9, 1 - O9)</f>
        <v>0</v>
      </c>
      <c r="P15" s="2" t="s">
        <v>55</v>
      </c>
      <c r="Q15">
        <f>IF(SUM(R$10:$Y15) = 0, Q9, 1 - Q9)</f>
        <v>0</v>
      </c>
      <c r="R15">
        <f>IF(SUM(S$10:$Y15) = 0, R9, 1 - R9)</f>
        <v>0</v>
      </c>
      <c r="S15">
        <f>IF(SUM(T$10:$Y15) = 0, S9, 1 - S9)</f>
        <v>1</v>
      </c>
      <c r="T15">
        <f>IF(SUM(U$10:$Y15) = 0, T9, 1 - T9)</f>
        <v>1</v>
      </c>
      <c r="U15" s="2" t="s">
        <v>55</v>
      </c>
      <c r="V15">
        <f>IF(SUM(W$10:$Y15) = 0, V9, 1 - V9)</f>
        <v>0</v>
      </c>
      <c r="W15">
        <f t="shared" si="1"/>
        <v>1</v>
      </c>
      <c r="X15">
        <f t="shared" si="2"/>
        <v>1</v>
      </c>
      <c r="Y15">
        <f t="shared" si="3"/>
        <v>0</v>
      </c>
    </row>
    <row r="18" spans="3:37" ht="14.4" customHeight="1" x14ac:dyDescent="0.3">
      <c r="C18" s="5">
        <v>1</v>
      </c>
      <c r="E18" s="6" t="s">
        <v>57</v>
      </c>
      <c r="F18" t="s">
        <v>56</v>
      </c>
      <c r="G18">
        <f>G4</f>
        <v>0</v>
      </c>
      <c r="H18">
        <f t="shared" ref="H18:Y20" si="4">H4</f>
        <v>0</v>
      </c>
      <c r="I18">
        <f t="shared" si="4"/>
        <v>0</v>
      </c>
      <c r="J18">
        <f t="shared" si="4"/>
        <v>0</v>
      </c>
      <c r="K18" t="str">
        <f t="shared" si="4"/>
        <v>.</v>
      </c>
      <c r="L18">
        <f t="shared" si="4"/>
        <v>1</v>
      </c>
      <c r="M18">
        <f t="shared" si="4"/>
        <v>0</v>
      </c>
      <c r="N18">
        <f t="shared" si="4"/>
        <v>0</v>
      </c>
      <c r="O18">
        <f t="shared" si="4"/>
        <v>1</v>
      </c>
      <c r="P18" t="str">
        <f t="shared" si="4"/>
        <v>.</v>
      </c>
      <c r="Q18">
        <f t="shared" si="4"/>
        <v>0</v>
      </c>
      <c r="R18">
        <f t="shared" si="4"/>
        <v>1</v>
      </c>
      <c r="S18">
        <f t="shared" si="4"/>
        <v>1</v>
      </c>
      <c r="T18">
        <f t="shared" si="4"/>
        <v>0</v>
      </c>
      <c r="U18" t="str">
        <f t="shared" si="4"/>
        <v>.</v>
      </c>
      <c r="V18">
        <f t="shared" si="4"/>
        <v>0</v>
      </c>
      <c r="W18">
        <f t="shared" si="4"/>
        <v>1</v>
      </c>
      <c r="X18">
        <f t="shared" si="4"/>
        <v>0</v>
      </c>
      <c r="Y18">
        <f t="shared" si="4"/>
        <v>0</v>
      </c>
      <c r="AC18" s="6" t="s">
        <v>57</v>
      </c>
      <c r="AD18" t="s">
        <v>3</v>
      </c>
      <c r="AE18">
        <f>C4</f>
        <v>2404</v>
      </c>
      <c r="AG18" s="7" t="s">
        <v>65</v>
      </c>
      <c r="AH18" s="7"/>
      <c r="AI18" s="7"/>
      <c r="AJ18" s="7"/>
      <c r="AK18" s="7"/>
    </row>
    <row r="19" spans="3:37" x14ac:dyDescent="0.3">
      <c r="C19" s="5"/>
      <c r="E19" s="6"/>
      <c r="F19" t="s">
        <v>32</v>
      </c>
      <c r="G19">
        <f>G5</f>
        <v>0</v>
      </c>
      <c r="H19">
        <f t="shared" si="4"/>
        <v>1</v>
      </c>
      <c r="I19">
        <f t="shared" si="4"/>
        <v>1</v>
      </c>
      <c r="J19">
        <f t="shared" si="4"/>
        <v>0</v>
      </c>
      <c r="K19" t="str">
        <f t="shared" si="4"/>
        <v>.</v>
      </c>
      <c r="L19">
        <f t="shared" si="4"/>
        <v>0</v>
      </c>
      <c r="M19">
        <f t="shared" si="4"/>
        <v>0</v>
      </c>
      <c r="N19">
        <f t="shared" si="4"/>
        <v>1</v>
      </c>
      <c r="O19">
        <f t="shared" si="4"/>
        <v>1</v>
      </c>
      <c r="P19" t="str">
        <f t="shared" si="4"/>
        <v>.</v>
      </c>
      <c r="Q19">
        <f t="shared" si="4"/>
        <v>0</v>
      </c>
      <c r="R19">
        <f t="shared" si="4"/>
        <v>1</v>
      </c>
      <c r="S19">
        <f t="shared" si="4"/>
        <v>1</v>
      </c>
      <c r="T19">
        <f t="shared" si="4"/>
        <v>0</v>
      </c>
      <c r="U19" t="str">
        <f t="shared" si="4"/>
        <v>.</v>
      </c>
      <c r="V19">
        <f t="shared" si="4"/>
        <v>1</v>
      </c>
      <c r="W19">
        <f t="shared" si="4"/>
        <v>0</v>
      </c>
      <c r="X19">
        <f t="shared" si="4"/>
        <v>0</v>
      </c>
      <c r="Y19">
        <f t="shared" si="4"/>
        <v>1</v>
      </c>
      <c r="AC19" s="6"/>
      <c r="AD19" t="s">
        <v>4</v>
      </c>
      <c r="AE19">
        <f>C5</f>
        <v>25449</v>
      </c>
      <c r="AG19" s="7"/>
      <c r="AH19" s="7"/>
      <c r="AI19" s="7"/>
      <c r="AJ19" s="7"/>
      <c r="AK19" s="7"/>
    </row>
    <row r="20" spans="3:37" x14ac:dyDescent="0.3">
      <c r="C20" s="5"/>
      <c r="G20" s="3">
        <f t="shared" ref="G20" si="5">IF(SUM(G18:G19) + IF(OR(SUM(H18:H19)=2,AND(SUM(H18:H19)=1,H20=0)), 1, 0) &lt; 2, SUM(G18:G19) + IF(OR(SUM(H18:H19)=2,AND(SUM(H18:H19)=1,H20=0)), 1, 0), SUM(G18:G19) + IF(OR(SUM(H18:H19)=2,AND(SUM(H18:H19)=1,H20=0)), 1, 0) - 2)</f>
        <v>0</v>
      </c>
      <c r="H20" s="3">
        <f t="shared" ref="H20" si="6">IF(SUM(H18:H19) + IF(OR(SUM(I18:I19)=2,AND(SUM(I18:I19)=1,I20=0)), 1, 0) &lt; 2, SUM(H18:H19) + IF(OR(SUM(I18:I19)=2,AND(SUM(I18:I19)=1,I20=0)), 1, 0), SUM(H18:H19) + IF(OR(SUM(I18:I19)=2,AND(SUM(I18:I19)=1,I20=0)), 1, 0) - 2)</f>
        <v>1</v>
      </c>
      <c r="I20" s="3">
        <f>IF(SUM(I18:I19) + IF(OR(SUM(J18:J19)=2,AND(SUM(J18:J19)=1,J20=0)), 1, 0) &lt; 2, SUM(I18:I19) + IF(OR(SUM(J18:J19)=2,AND(SUM(J18:J19)=1,J20=0)), 1, 0), SUM(I18:I19) + IF(OR(SUM(J18:J19)=2,AND(SUM(J18:J19)=1,J20=0)), 1, 0) - 2)</f>
        <v>1</v>
      </c>
      <c r="J20" s="3">
        <f>IF(SUM(J18:J19) + IF(OR(SUM(L18:L19)=2,AND(SUM(L18:L19)=1,L20=0)), 1, 0) &lt; 2, SUM(J18:J19) + IF(OR(SUM(L18:L19)=2,AND(SUM(L18:L19)=1,L20=0)), 1, 0), SUM(J18:J19) + IF(OR(SUM(L18:L19)=2,AND(SUM(L18:L19)=1,L20=0)), 1, 0) - 2)</f>
        <v>0</v>
      </c>
      <c r="K20" s="3" t="str">
        <f t="shared" si="4"/>
        <v>.</v>
      </c>
      <c r="L20" s="3">
        <f t="shared" ref="L20" si="7">IF(SUM(L18:L19) + IF(OR(SUM(M18:M19)=2,AND(SUM(M18:M19)=1,M20=0)), 1, 0) &lt; 2, SUM(L18:L19) + IF(OR(SUM(M18:M19)=2,AND(SUM(M18:M19)=1,M20=0)), 1, 0), SUM(L18:L19) + IF(OR(SUM(M18:M19)=2,AND(SUM(M18:M19)=1,M20=0)), 1, 0) - 2)</f>
        <v>1</v>
      </c>
      <c r="M20" s="3">
        <f t="shared" ref="M20" si="8">IF(SUM(M18:M19) + IF(OR(SUM(N18:N19)=2,AND(SUM(N18:N19)=1,N20=0)), 1, 0) &lt; 2, SUM(M18:M19) + IF(OR(SUM(N18:N19)=2,AND(SUM(N18:N19)=1,N20=0)), 1, 0), SUM(M18:M19) + IF(OR(SUM(N18:N19)=2,AND(SUM(N18:N19)=1,N20=0)), 1, 0) - 2)</f>
        <v>1</v>
      </c>
      <c r="N20" s="3">
        <f>IF(SUM(N18:N19) + IF(OR(SUM(O18:O19)=2,AND(SUM(O18:O19)=1,O20=0)), 1, 0) &lt; 2, SUM(N18:N19) + IF(OR(SUM(O18:O19)=2,AND(SUM(O18:O19)=1,O20=0)), 1, 0), SUM(N18:N19) + IF(OR(SUM(O18:O19)=2,AND(SUM(O18:O19)=1,O20=0)), 1, 0) - 2)</f>
        <v>0</v>
      </c>
      <c r="O20" s="3">
        <f>IF(SUM(O18:O19) + IF(OR(SUM(Q18:Q19)=2,AND(SUM(Q18:Q19)=1,Q20=0)), 1, 0) &lt; 2, SUM(O18:O19) + IF(OR(SUM(Q18:Q19)=2,AND(SUM(Q18:Q19)=1,Q20=0)), 1, 0), SUM(O18:O19) + IF(OR(SUM(Q18:Q19)=2,AND(SUM(Q18:Q19)=1,Q20=0)), 1, 0) - 2)</f>
        <v>0</v>
      </c>
      <c r="P20" s="3" t="str">
        <f t="shared" si="4"/>
        <v>.</v>
      </c>
      <c r="Q20" s="3">
        <f t="shared" ref="Q20" si="9">IF(SUM(Q18:Q19) + IF(OR(SUM(R18:R19)=2,AND(SUM(R18:R19)=1,R20=0)), 1, 0) &lt; 2, SUM(Q18:Q19) + IF(OR(SUM(R18:R19)=2,AND(SUM(R18:R19)=1,R20=0)), 1, 0), SUM(Q18:Q19) + IF(OR(SUM(R18:R19)=2,AND(SUM(R18:R19)=1,R20=0)), 1, 0) - 2)</f>
        <v>1</v>
      </c>
      <c r="R20" s="3">
        <f t="shared" ref="R20" si="10">IF(SUM(R18:R19) + IF(OR(SUM(S18:S19)=2,AND(SUM(S18:S19)=1,S20=0)), 1, 0) &lt; 2, SUM(R18:R19) + IF(OR(SUM(S18:S19)=2,AND(SUM(S18:S19)=1,S20=0)), 1, 0), SUM(R18:R19) + IF(OR(SUM(S18:S19)=2,AND(SUM(S18:S19)=1,S20=0)), 1, 0) - 2)</f>
        <v>1</v>
      </c>
      <c r="S20" s="3">
        <f>IF(SUM(S18:S19) + IF(OR(SUM(T18:T19)=2,AND(SUM(T18:T19)=1,T20=0)), 1, 0) &lt; 2, SUM(S18:S19) + IF(OR(SUM(T18:T19)=2,AND(SUM(T18:T19)=1,T20=0)), 1, 0), SUM(S18:S19) + IF(OR(SUM(T18:T19)=2,AND(SUM(T18:T19)=1,T20=0)), 1, 0) - 2)</f>
        <v>0</v>
      </c>
      <c r="T20" s="3">
        <f>IF(SUM(T18:T19) + IF(OR(SUM(V18:V19)=2,AND(SUM(V18:V19)=1,V20=0)), 1, 0) &lt; 2, SUM(T18:T19) + IF(OR(SUM(V18:V19)=2,AND(SUM(V18:V19)=1,V20=0)), 1, 0), SUM(T18:T19) + IF(OR(SUM(V18:V19)=2,AND(SUM(V18:V19)=1,V20=0)), 1, 0) - 2)</f>
        <v>0</v>
      </c>
      <c r="U20" s="3" t="str">
        <f t="shared" si="4"/>
        <v>.</v>
      </c>
      <c r="V20" s="3">
        <f t="shared" ref="V20:W20" si="11">IF(SUM(V18:V19) + IF(OR(SUM(W18:W19)=2,AND(SUM(W18:W19)=1,W20=0)), 1, 0) &lt; 2, SUM(V18:V19) + IF(OR(SUM(W18:W19)=2,AND(SUM(W18:W19)=1,W20=0)), 1, 0), SUM(V18:V19) + IF(OR(SUM(W18:W19)=2,AND(SUM(W18:W19)=1,W20=0)), 1, 0) - 2)</f>
        <v>1</v>
      </c>
      <c r="W20" s="3">
        <f t="shared" si="11"/>
        <v>1</v>
      </c>
      <c r="X20" s="3">
        <f>IF(SUM(X18:X19) + IF(OR(SUM(Y18:Y19)=2,AND(SUM(Y18:Y19)=1,Y20=0)), 1, 0) &lt; 2, SUM(X18:X19) + IF(OR(SUM(Y18:Y19)=2,AND(SUM(Y18:Y19)=1,Y20=0)), 1, 0), SUM(X18:X19) + IF(OR(SUM(Y18:Y19)=2,AND(SUM(Y18:Y19)=1,Y20=0)), 1, 0) - 2)</f>
        <v>0</v>
      </c>
      <c r="Y20" s="3">
        <f>2 - (Y18 + Y19)</f>
        <v>1</v>
      </c>
      <c r="Z20" t="s">
        <v>58</v>
      </c>
      <c r="AA20">
        <v>27853</v>
      </c>
      <c r="AE20">
        <f>AE18 + AE19</f>
        <v>27853</v>
      </c>
      <c r="AG20" s="7"/>
      <c r="AH20" s="7"/>
      <c r="AI20" s="7"/>
      <c r="AJ20" s="7"/>
      <c r="AK20" s="7"/>
    </row>
    <row r="21" spans="3:37" x14ac:dyDescent="0.3">
      <c r="C21" s="5"/>
      <c r="AG21" s="7"/>
      <c r="AH21" s="7"/>
      <c r="AI21" s="7"/>
      <c r="AJ21" s="7"/>
      <c r="AK21" s="7"/>
    </row>
    <row r="22" spans="3:37" x14ac:dyDescent="0.3">
      <c r="C22" s="5"/>
      <c r="F22" t="s">
        <v>59</v>
      </c>
      <c r="G22">
        <f>IF(OR(SUM(G18:G19)=2,AND(SUM(G18:G19)=1,G20=0)), 1, 0)</f>
        <v>0</v>
      </c>
      <c r="I22" s="8" t="s">
        <v>60</v>
      </c>
      <c r="J22" s="8"/>
      <c r="K22" s="8"/>
      <c r="L22">
        <f>IF(ISEVEN(SUM(Q20:Y20)), 1, 0)</f>
        <v>0</v>
      </c>
      <c r="N22" s="8" t="s">
        <v>61</v>
      </c>
      <c r="O22" s="8"/>
      <c r="P22" s="8"/>
      <c r="Q22">
        <f>IF(OR(SUM(V18:V19)=2,AND(SUM(V18:V19)=1,V20=0)), 1, 0)</f>
        <v>0</v>
      </c>
      <c r="S22" s="8" t="s">
        <v>62</v>
      </c>
      <c r="T22" s="8"/>
      <c r="U22" s="8"/>
      <c r="V22">
        <f>IF(SUM(G20:Y20)=0, 1, 0)</f>
        <v>0</v>
      </c>
      <c r="X22" s="8" t="s">
        <v>63</v>
      </c>
      <c r="Y22" s="8"/>
      <c r="Z22" s="8"/>
      <c r="AA22">
        <f>G20</f>
        <v>0</v>
      </c>
      <c r="AC22" t="s">
        <v>64</v>
      </c>
      <c r="AD22">
        <f>IF(OR(SUM(G18:G19)=2,AND(SUM(G18:G19)=1,G20=0)), 1, 0)</f>
        <v>0</v>
      </c>
      <c r="AG22" s="7"/>
      <c r="AH22" s="7"/>
      <c r="AI22" s="7"/>
      <c r="AJ22" s="7"/>
      <c r="AK22" s="7"/>
    </row>
    <row r="24" spans="3:37" ht="14.4" customHeight="1" x14ac:dyDescent="0.3">
      <c r="C24" s="5">
        <v>2</v>
      </c>
      <c r="E24" s="6" t="s">
        <v>57</v>
      </c>
      <c r="F24" t="s">
        <v>32</v>
      </c>
      <c r="G24">
        <f t="shared" ref="G24:Y24" si="12">G5</f>
        <v>0</v>
      </c>
      <c r="H24">
        <f t="shared" si="12"/>
        <v>1</v>
      </c>
      <c r="I24">
        <f t="shared" si="12"/>
        <v>1</v>
      </c>
      <c r="J24">
        <f t="shared" si="12"/>
        <v>0</v>
      </c>
      <c r="K24" t="str">
        <f t="shared" si="12"/>
        <v>.</v>
      </c>
      <c r="L24">
        <f t="shared" si="12"/>
        <v>0</v>
      </c>
      <c r="M24">
        <f t="shared" si="12"/>
        <v>0</v>
      </c>
      <c r="N24">
        <f t="shared" si="12"/>
        <v>1</v>
      </c>
      <c r="O24">
        <f t="shared" si="12"/>
        <v>1</v>
      </c>
      <c r="P24" t="str">
        <f t="shared" si="12"/>
        <v>.</v>
      </c>
      <c r="Q24">
        <f t="shared" si="12"/>
        <v>0</v>
      </c>
      <c r="R24">
        <f t="shared" si="12"/>
        <v>1</v>
      </c>
      <c r="S24">
        <f t="shared" si="12"/>
        <v>1</v>
      </c>
      <c r="T24">
        <f t="shared" si="12"/>
        <v>0</v>
      </c>
      <c r="U24" t="str">
        <f t="shared" si="12"/>
        <v>.</v>
      </c>
      <c r="V24">
        <f t="shared" si="12"/>
        <v>1</v>
      </c>
      <c r="W24">
        <f t="shared" si="12"/>
        <v>0</v>
      </c>
      <c r="X24">
        <f t="shared" si="12"/>
        <v>0</v>
      </c>
      <c r="Y24">
        <f t="shared" si="12"/>
        <v>1</v>
      </c>
      <c r="AC24" s="6" t="s">
        <v>57</v>
      </c>
      <c r="AD24" t="s">
        <v>4</v>
      </c>
      <c r="AE24">
        <f>C5</f>
        <v>25449</v>
      </c>
      <c r="AG24" s="7" t="s">
        <v>66</v>
      </c>
      <c r="AH24" s="7"/>
      <c r="AI24" s="7"/>
      <c r="AJ24" s="7"/>
      <c r="AK24" s="7"/>
    </row>
    <row r="25" spans="3:37" x14ac:dyDescent="0.3">
      <c r="C25" s="5"/>
      <c r="E25" s="6"/>
      <c r="F25" t="s">
        <v>33</v>
      </c>
      <c r="G25">
        <f t="shared" ref="G25:Y25" si="13">G6</f>
        <v>0</v>
      </c>
      <c r="H25">
        <f t="shared" si="13"/>
        <v>1</v>
      </c>
      <c r="I25">
        <f t="shared" si="13"/>
        <v>1</v>
      </c>
      <c r="J25">
        <f t="shared" si="13"/>
        <v>0</v>
      </c>
      <c r="K25" t="str">
        <f t="shared" si="13"/>
        <v>.</v>
      </c>
      <c r="L25">
        <f t="shared" si="13"/>
        <v>1</v>
      </c>
      <c r="M25">
        <f t="shared" si="13"/>
        <v>1</v>
      </c>
      <c r="N25">
        <f t="shared" si="13"/>
        <v>0</v>
      </c>
      <c r="O25">
        <f t="shared" si="13"/>
        <v>0</v>
      </c>
      <c r="P25" t="str">
        <f t="shared" si="13"/>
        <v>.</v>
      </c>
      <c r="Q25">
        <f t="shared" si="13"/>
        <v>1</v>
      </c>
      <c r="R25">
        <f t="shared" si="13"/>
        <v>1</v>
      </c>
      <c r="S25">
        <f t="shared" si="13"/>
        <v>0</v>
      </c>
      <c r="T25">
        <f t="shared" si="13"/>
        <v>0</v>
      </c>
      <c r="U25" t="str">
        <f t="shared" si="13"/>
        <v>.</v>
      </c>
      <c r="V25">
        <f t="shared" si="13"/>
        <v>1</v>
      </c>
      <c r="W25">
        <f t="shared" si="13"/>
        <v>1</v>
      </c>
      <c r="X25">
        <f t="shared" si="13"/>
        <v>0</v>
      </c>
      <c r="Y25">
        <f t="shared" si="13"/>
        <v>1</v>
      </c>
      <c r="AC25" s="6"/>
      <c r="AD25" t="s">
        <v>5</v>
      </c>
      <c r="AE25">
        <f>C6</f>
        <v>27853</v>
      </c>
      <c r="AG25" s="7"/>
      <c r="AH25" s="7"/>
      <c r="AI25" s="7"/>
      <c r="AJ25" s="7"/>
      <c r="AK25" s="7"/>
    </row>
    <row r="26" spans="3:37" x14ac:dyDescent="0.3">
      <c r="C26" s="5"/>
      <c r="G26" s="3">
        <f t="shared" ref="G26" si="14">IF(SUM(G24:G25) + IF(OR(SUM(H24:H25)=2,AND(SUM(H24:H25)=1,H26=0)), 1, 0) &lt; 2, SUM(G24:G25) + IF(OR(SUM(H24:H25)=2,AND(SUM(H24:H25)=1,H26=0)), 1, 0), SUM(G24:G25) + IF(OR(SUM(H24:H25)=2,AND(SUM(H24:H25)=1,H26=0)), 1, 0) - 2)</f>
        <v>1</v>
      </c>
      <c r="H26" s="3">
        <f t="shared" ref="H26" si="15">IF(SUM(H24:H25) + IF(OR(SUM(I24:I25)=2,AND(SUM(I24:I25)=1,I26=0)), 1, 0) &lt; 2, SUM(H24:H25) + IF(OR(SUM(I24:I25)=2,AND(SUM(I24:I25)=1,I26=0)), 1, 0), SUM(H24:H25) + IF(OR(SUM(I24:I25)=2,AND(SUM(I24:I25)=1,I26=0)), 1, 0) - 2)</f>
        <v>1</v>
      </c>
      <c r="I26" s="3">
        <f>IF(SUM(I24:I25) + IF(OR(SUM(J24:J25)=2,AND(SUM(J24:J25)=1,J26=0)), 1, 0) &lt; 2, SUM(I24:I25) + IF(OR(SUM(J24:J25)=2,AND(SUM(J24:J25)=1,J26=0)), 1, 0), SUM(I24:I25) + IF(OR(SUM(J24:J25)=2,AND(SUM(J24:J25)=1,J26=0)), 1, 0) - 2)</f>
        <v>0</v>
      </c>
      <c r="J26" s="3">
        <f>IF(SUM(J24:J25) + IF(OR(SUM(L24:L25)=2,AND(SUM(L24:L25)=1,L26=0)), 1, 0) &lt; 2, SUM(J24:J25) + IF(OR(SUM(L24:L25)=2,AND(SUM(L24:L25)=1,L26=0)), 1, 0), SUM(J24:J25) + IF(OR(SUM(L24:L25)=2,AND(SUM(L24:L25)=1,L26=0)), 1, 0) - 2)</f>
        <v>1</v>
      </c>
      <c r="K26" s="3" t="str">
        <f t="shared" ref="K26:U26" si="16">K12</f>
        <v>.</v>
      </c>
      <c r="L26" s="3">
        <f t="shared" ref="L26" si="17">IF(SUM(L24:L25) + IF(OR(SUM(M24:M25)=2,AND(SUM(M24:M25)=1,M26=0)), 1, 0) &lt; 2, SUM(L24:L25) + IF(OR(SUM(M24:M25)=2,AND(SUM(M24:M25)=1,M26=0)), 1, 0), SUM(L24:L25) + IF(OR(SUM(M24:M25)=2,AND(SUM(M24:M25)=1,M26=0)), 1, 0) - 2)</f>
        <v>0</v>
      </c>
      <c r="M26" s="3">
        <f t="shared" ref="M26" si="18">IF(SUM(M24:M25) + IF(OR(SUM(N24:N25)=2,AND(SUM(N24:N25)=1,N26=0)), 1, 0) &lt; 2, SUM(M24:M25) + IF(OR(SUM(N24:N25)=2,AND(SUM(N24:N25)=1,N26=0)), 1, 0), SUM(M24:M25) + IF(OR(SUM(N24:N25)=2,AND(SUM(N24:N25)=1,N26=0)), 1, 0) - 2)</f>
        <v>0</v>
      </c>
      <c r="N26" s="3">
        <f>IF(SUM(N24:N25) + IF(OR(SUM(O24:O25)=2,AND(SUM(O24:O25)=1,O26=0)), 1, 0) &lt; 2, SUM(N24:N25) + IF(OR(SUM(O24:O25)=2,AND(SUM(O24:O25)=1,O26=0)), 1, 0), SUM(N24:N25) + IF(OR(SUM(O24:O25)=2,AND(SUM(O24:O25)=1,O26=0)), 1, 0) - 2)</f>
        <v>0</v>
      </c>
      <c r="O26" s="3">
        <f>IF(SUM(O24:O25) + IF(OR(SUM(Q24:Q25)=2,AND(SUM(Q24:Q25)=1,Q26=0)), 1, 0) &lt; 2, SUM(O24:O25) + IF(OR(SUM(Q24:Q25)=2,AND(SUM(Q24:Q25)=1,Q26=0)), 1, 0), SUM(O24:O25) + IF(OR(SUM(Q24:Q25)=2,AND(SUM(Q24:Q25)=1,Q26=0)), 1, 0) - 2)</f>
        <v>0</v>
      </c>
      <c r="P26" s="3" t="str">
        <f t="shared" si="16"/>
        <v>.</v>
      </c>
      <c r="Q26" s="3">
        <f t="shared" ref="Q26" si="19">IF(SUM(Q24:Q25) + IF(OR(SUM(R24:R25)=2,AND(SUM(R24:R25)=1,R26=0)), 1, 0) &lt; 2, SUM(Q24:Q25) + IF(OR(SUM(R24:R25)=2,AND(SUM(R24:R25)=1,R26=0)), 1, 0), SUM(Q24:Q25) + IF(OR(SUM(R24:R25)=2,AND(SUM(R24:R25)=1,R26=0)), 1, 0) - 2)</f>
        <v>0</v>
      </c>
      <c r="R26" s="3">
        <f t="shared" ref="R26" si="20">IF(SUM(R24:R25) + IF(OR(SUM(S24:S25)=2,AND(SUM(S24:S25)=1,S26=0)), 1, 0) &lt; 2, SUM(R24:R25) + IF(OR(SUM(S24:S25)=2,AND(SUM(S24:S25)=1,S26=0)), 1, 0), SUM(R24:R25) + IF(OR(SUM(S24:S25)=2,AND(SUM(S24:S25)=1,S26=0)), 1, 0) - 2)</f>
        <v>0</v>
      </c>
      <c r="S26" s="3">
        <f>IF(SUM(S24:S25) + IF(OR(SUM(T24:T25)=2,AND(SUM(T24:T25)=1,T26=0)), 1, 0) &lt; 2, SUM(S24:S25) + IF(OR(SUM(T24:T25)=2,AND(SUM(T24:T25)=1,T26=0)), 1, 0), SUM(S24:S25) + IF(OR(SUM(T24:T25)=2,AND(SUM(T24:T25)=1,T26=0)), 1, 0) - 2)</f>
        <v>1</v>
      </c>
      <c r="T26" s="3">
        <f>IF(SUM(T24:T25) + IF(OR(SUM(V24:V25)=2,AND(SUM(V24:V25)=1,V26=0)), 1, 0) &lt; 2, SUM(T24:T25) + IF(OR(SUM(V24:V25)=2,AND(SUM(V24:V25)=1,V26=0)), 1, 0), SUM(T24:T25) + IF(OR(SUM(V24:V25)=2,AND(SUM(V24:V25)=1,V26=0)), 1, 0) - 2)</f>
        <v>1</v>
      </c>
      <c r="U26" s="3" t="str">
        <f t="shared" si="16"/>
        <v>.</v>
      </c>
      <c r="V26" s="3">
        <f t="shared" ref="V26" si="21">IF(SUM(V24:V25) + IF(OR(SUM(W24:W25)=2,AND(SUM(W24:W25)=1,W26=0)), 1, 0) &lt; 2, SUM(V24:V25) + IF(OR(SUM(W24:W25)=2,AND(SUM(W24:W25)=1,W26=0)), 1, 0), SUM(V24:V25) + IF(OR(SUM(W24:W25)=2,AND(SUM(W24:W25)=1,W26=0)), 1, 0) - 2)</f>
        <v>0</v>
      </c>
      <c r="W26" s="3">
        <f t="shared" ref="W26" si="22">IF(SUM(W24:W25) + IF(OR(SUM(X24:X25)=2,AND(SUM(X24:X25)=1,X26=0)), 1, 0) &lt; 2, SUM(W24:W25) + IF(OR(SUM(X24:X25)=2,AND(SUM(X24:X25)=1,X26=0)), 1, 0), SUM(W24:W25) + IF(OR(SUM(X24:X25)=2,AND(SUM(X24:X25)=1,X26=0)), 1, 0) - 2)</f>
        <v>1</v>
      </c>
      <c r="X26" s="3">
        <f>IF(SUM(X24:X25) + IF(OR(SUM(Y24:Y25)=2,AND(SUM(Y24:Y25)=1,Y26=0)), 1, 0) &lt; 2, SUM(X24:X25) + IF(OR(SUM(Y24:Y25)=2,AND(SUM(Y24:Y25)=1,Y26=0)), 1, 0), SUM(X24:X25) + IF(OR(SUM(Y24:Y25)=2,AND(SUM(Y24:Y25)=1,Y26=0)), 1, 0) - 2)</f>
        <v>1</v>
      </c>
      <c r="Y26" s="3">
        <f>2 - (Y24 + Y25)</f>
        <v>0</v>
      </c>
      <c r="Z26" t="s">
        <v>58</v>
      </c>
      <c r="AA26">
        <v>-12234</v>
      </c>
      <c r="AE26">
        <f>AE24 + AE25</f>
        <v>53302</v>
      </c>
      <c r="AG26" s="7"/>
      <c r="AH26" s="7"/>
      <c r="AI26" s="7"/>
      <c r="AJ26" s="7"/>
      <c r="AK26" s="7"/>
    </row>
    <row r="27" spans="3:37" x14ac:dyDescent="0.3">
      <c r="C27" s="5"/>
      <c r="AG27" s="7"/>
      <c r="AH27" s="7"/>
      <c r="AI27" s="7"/>
      <c r="AJ27" s="7"/>
      <c r="AK27" s="7"/>
    </row>
    <row r="28" spans="3:37" x14ac:dyDescent="0.3">
      <c r="C28" s="5"/>
      <c r="F28" t="s">
        <v>59</v>
      </c>
      <c r="G28">
        <f>IF(OR(SUM(G24:G25)=2,AND(SUM(G24:G25)=1,G26=0)), 1, 0)</f>
        <v>0</v>
      </c>
      <c r="I28" s="8" t="s">
        <v>60</v>
      </c>
      <c r="J28" s="8"/>
      <c r="K28" s="8"/>
      <c r="L28">
        <f>IF(ISEVEN(SUM(Q26:Y26)), 1, 0)</f>
        <v>1</v>
      </c>
      <c r="N28" s="8" t="s">
        <v>61</v>
      </c>
      <c r="O28" s="8"/>
      <c r="P28" s="8"/>
      <c r="Q28">
        <f>IF(OR(SUM(V24:V25)=2,AND(SUM(V24:V25)=1,V26=0)), 1, 0)</f>
        <v>1</v>
      </c>
      <c r="S28" s="8" t="s">
        <v>62</v>
      </c>
      <c r="T28" s="8"/>
      <c r="U28" s="8"/>
      <c r="V28">
        <f>IF(SUM(G26:Y26)=0, 1, 0)</f>
        <v>0</v>
      </c>
      <c r="X28" s="8" t="s">
        <v>63</v>
      </c>
      <c r="Y28" s="8"/>
      <c r="Z28" s="8"/>
      <c r="AA28">
        <f>G26</f>
        <v>1</v>
      </c>
      <c r="AC28" t="s">
        <v>64</v>
      </c>
      <c r="AD28">
        <f>IF(OR(SUM(G24:G25)=2,AND(SUM(G24:G25)=1,G26=0)), 1, 0)</f>
        <v>0</v>
      </c>
      <c r="AG28" s="7"/>
      <c r="AH28" s="7"/>
      <c r="AI28" s="7"/>
      <c r="AJ28" s="7"/>
      <c r="AK28" s="7"/>
    </row>
    <row r="30" spans="3:37" x14ac:dyDescent="0.3">
      <c r="C30" s="5">
        <v>3</v>
      </c>
      <c r="E30" s="6" t="s">
        <v>57</v>
      </c>
      <c r="F30" t="s">
        <v>32</v>
      </c>
      <c r="G30">
        <f t="shared" ref="G30:X30" si="23">G5</f>
        <v>0</v>
      </c>
      <c r="H30">
        <f t="shared" si="23"/>
        <v>1</v>
      </c>
      <c r="I30">
        <f t="shared" si="23"/>
        <v>1</v>
      </c>
      <c r="J30">
        <f t="shared" si="23"/>
        <v>0</v>
      </c>
      <c r="K30" t="str">
        <f t="shared" si="23"/>
        <v>.</v>
      </c>
      <c r="L30">
        <f t="shared" si="23"/>
        <v>0</v>
      </c>
      <c r="M30">
        <f t="shared" si="23"/>
        <v>0</v>
      </c>
      <c r="N30">
        <f t="shared" si="23"/>
        <v>1</v>
      </c>
      <c r="O30">
        <f t="shared" si="23"/>
        <v>1</v>
      </c>
      <c r="P30" t="str">
        <f t="shared" si="23"/>
        <v>.</v>
      </c>
      <c r="Q30">
        <f t="shared" si="23"/>
        <v>0</v>
      </c>
      <c r="R30">
        <f t="shared" si="23"/>
        <v>1</v>
      </c>
      <c r="S30">
        <f t="shared" si="23"/>
        <v>1</v>
      </c>
      <c r="T30">
        <f t="shared" si="23"/>
        <v>0</v>
      </c>
      <c r="U30" t="str">
        <f t="shared" si="23"/>
        <v>.</v>
      </c>
      <c r="V30">
        <f t="shared" si="23"/>
        <v>1</v>
      </c>
      <c r="W30">
        <f t="shared" si="23"/>
        <v>0</v>
      </c>
      <c r="X30">
        <f t="shared" si="23"/>
        <v>0</v>
      </c>
      <c r="Y30">
        <f>Y5</f>
        <v>1</v>
      </c>
      <c r="AC30" s="6" t="s">
        <v>57</v>
      </c>
      <c r="AD30" t="s">
        <v>4</v>
      </c>
      <c r="AE30">
        <f>C5</f>
        <v>25449</v>
      </c>
      <c r="AG30" s="7" t="s">
        <v>67</v>
      </c>
      <c r="AH30" s="7"/>
      <c r="AI30" s="7"/>
      <c r="AJ30" s="7"/>
      <c r="AK30" s="7"/>
    </row>
    <row r="31" spans="3:37" x14ac:dyDescent="0.3">
      <c r="C31" s="5"/>
      <c r="E31" s="6"/>
      <c r="F31" t="s">
        <v>34</v>
      </c>
      <c r="G31">
        <f t="shared" ref="G31:X31" si="24">G10</f>
        <v>1</v>
      </c>
      <c r="H31">
        <f t="shared" si="24"/>
        <v>1</v>
      </c>
      <c r="I31">
        <f t="shared" si="24"/>
        <v>1</v>
      </c>
      <c r="J31">
        <f t="shared" si="24"/>
        <v>1</v>
      </c>
      <c r="K31" t="str">
        <f t="shared" si="24"/>
        <v>.</v>
      </c>
      <c r="L31">
        <f t="shared" si="24"/>
        <v>0</v>
      </c>
      <c r="M31">
        <f t="shared" si="24"/>
        <v>1</v>
      </c>
      <c r="N31">
        <f t="shared" si="24"/>
        <v>1</v>
      </c>
      <c r="O31">
        <f t="shared" si="24"/>
        <v>0</v>
      </c>
      <c r="P31" t="str">
        <f t="shared" si="24"/>
        <v>.</v>
      </c>
      <c r="Q31">
        <f t="shared" si="24"/>
        <v>1</v>
      </c>
      <c r="R31">
        <f t="shared" si="24"/>
        <v>0</v>
      </c>
      <c r="S31">
        <f t="shared" si="24"/>
        <v>0</v>
      </c>
      <c r="T31">
        <f t="shared" si="24"/>
        <v>1</v>
      </c>
      <c r="U31" t="str">
        <f t="shared" si="24"/>
        <v>.</v>
      </c>
      <c r="V31">
        <f t="shared" si="24"/>
        <v>1</v>
      </c>
      <c r="W31">
        <f t="shared" si="24"/>
        <v>1</v>
      </c>
      <c r="X31">
        <f t="shared" si="24"/>
        <v>0</v>
      </c>
      <c r="Y31">
        <f>Y10</f>
        <v>0</v>
      </c>
      <c r="AC31" s="6"/>
      <c r="AD31" t="s">
        <v>6</v>
      </c>
      <c r="AE31">
        <f>C10</f>
        <v>-2404</v>
      </c>
      <c r="AG31" s="7"/>
      <c r="AH31" s="7"/>
      <c r="AI31" s="7"/>
      <c r="AJ31" s="7"/>
      <c r="AK31" s="7"/>
    </row>
    <row r="32" spans="3:37" x14ac:dyDescent="0.3">
      <c r="C32" s="5"/>
      <c r="G32" s="3">
        <f t="shared" ref="G32" si="25">IF(SUM(G30:G31) + IF(OR(SUM(H30:H31)=2,AND(SUM(H30:H31)=1,H32=0)), 1, 0) &lt; 2, SUM(G30:G31) + IF(OR(SUM(H30:H31)=2,AND(SUM(H30:H31)=1,H32=0)), 1, 0), SUM(G30:G31) + IF(OR(SUM(H30:H31)=2,AND(SUM(H30:H31)=1,H32=0)), 1, 0) - 2)</f>
        <v>0</v>
      </c>
      <c r="H32" s="3">
        <f>IF(SUM(H30:H31) + IF(OR(SUM(I30:I31)=2,AND(SUM(I30:I31)=1,I32=0)), 1, 0) &lt; 2, SUM(H30:H31) + IF(OR(SUM(I30:I31)=2,AND(SUM(I30:I31)=1,I32=0)), 1, 0), SUM(H30:H31) + IF(OR(SUM(I30:I31)=2,AND(SUM(I30:I31)=1,I32=0)), 1, 0) - 2)</f>
        <v>1</v>
      </c>
      <c r="I32" s="3">
        <f>IF(SUM(I30:I31) + IF(OR(SUM(J30:J31)=2,AND(SUM(J30:J31)=1,J32=0)), 1, 0) &lt; 2, SUM(I30:I31) + IF(OR(SUM(J30:J31)=2,AND(SUM(J30:J31)=1,J32=0)), 1, 0), SUM(I30:I31) + IF(OR(SUM(J30:J31)=2,AND(SUM(J30:J31)=1,J32=0)), 1, 0) - 2)</f>
        <v>0</v>
      </c>
      <c r="J32" s="3">
        <f>IF(SUM(J30:J31) + IF(OR(SUM(L30:L31)=2,AND(SUM(L30:L31)=1,L32=0)), 1, 0) &lt; 2, SUM(J30:J31) + IF(OR(SUM(L30:L31)=2,AND(SUM(L30:L31)=1,L32=0)), 1, 0), SUM(J30:J31) + IF(OR(SUM(L30:L31)=2,AND(SUM(L30:L31)=1,L32=0)), 1, 0) - 2)</f>
        <v>1</v>
      </c>
      <c r="K32" s="3" t="str">
        <f t="shared" ref="K32" si="26">K18</f>
        <v>.</v>
      </c>
      <c r="L32" s="3">
        <f t="shared" ref="L32" si="27">IF(SUM(L30:L31) + IF(OR(SUM(M30:M31)=2,AND(SUM(M30:M31)=1,M32=0)), 1, 0) &lt; 2, SUM(L30:L31) + IF(OR(SUM(M30:M31)=2,AND(SUM(M30:M31)=1,M32=0)), 1, 0), SUM(L30:L31) + IF(OR(SUM(M30:M31)=2,AND(SUM(M30:M31)=1,M32=0)), 1, 0) - 2)</f>
        <v>1</v>
      </c>
      <c r="M32" s="3">
        <f t="shared" ref="M32" si="28">IF(SUM(M30:M31) + IF(OR(SUM(N30:N31)=2,AND(SUM(N30:N31)=1,N32=0)), 1, 0) &lt; 2, SUM(M30:M31) + IF(OR(SUM(N30:N31)=2,AND(SUM(N30:N31)=1,N32=0)), 1, 0), SUM(M30:M31) + IF(OR(SUM(N30:N31)=2,AND(SUM(N30:N31)=1,N32=0)), 1, 0) - 2)</f>
        <v>0</v>
      </c>
      <c r="N32" s="3">
        <f>IF(SUM(N30:N31) + IF(OR(SUM(O30:O31)=2,AND(SUM(O30:O31)=1,O32=0)), 1, 0) &lt; 2, SUM(N30:N31) + IF(OR(SUM(O30:O31)=2,AND(SUM(O30:O31)=1,O32=0)), 1, 0), SUM(N30:N31) + IF(OR(SUM(O30:O31)=2,AND(SUM(O30:O31)=1,O32=0)), 1, 0) - 2)</f>
        <v>1</v>
      </c>
      <c r="O32" s="3">
        <f>IF(SUM(O30:O31) + IF(OR(SUM(Q30:Q31)=2,AND(SUM(Q30:Q31)=1,Q32=0)), 1, 0) &lt; 2, SUM(O30:O31) + IF(OR(SUM(Q30:Q31)=2,AND(SUM(Q30:Q31)=1,Q32=0)), 1, 0), SUM(O30:O31) + IF(OR(SUM(Q30:Q31)=2,AND(SUM(Q30:Q31)=1,Q32=0)), 1, 0) - 2)</f>
        <v>0</v>
      </c>
      <c r="P32" s="3" t="str">
        <f t="shared" ref="P32" si="29">P18</f>
        <v>.</v>
      </c>
      <c r="Q32" s="3">
        <f t="shared" ref="Q32" si="30">IF(SUM(Q30:Q31) + IF(OR(SUM(R30:R31)=2,AND(SUM(R30:R31)=1,R32=0)), 1, 0) &lt; 2, SUM(Q30:Q31) + IF(OR(SUM(R30:R31)=2,AND(SUM(R30:R31)=1,R32=0)), 1, 0), SUM(Q30:Q31) + IF(OR(SUM(R30:R31)=2,AND(SUM(R30:R31)=1,R32=0)), 1, 0) - 2)</f>
        <v>0</v>
      </c>
      <c r="R32" s="3">
        <f t="shared" ref="R32" si="31">IF(SUM(R30:R31) + IF(OR(SUM(S30:S31)=2,AND(SUM(S30:S31)=1,S32=0)), 1, 0) &lt; 2, SUM(R30:R31) + IF(OR(SUM(S30:S31)=2,AND(SUM(S30:S31)=1,S32=0)), 1, 0), SUM(R30:R31) + IF(OR(SUM(S30:S31)=2,AND(SUM(S30:S31)=1,S32=0)), 1, 0) - 2)</f>
        <v>0</v>
      </c>
      <c r="S32" s="3">
        <f>IF(SUM(S30:S31) + IF(OR(SUM(T30:T31)=2,AND(SUM(T30:T31)=1,T32=0)), 1, 0) &lt; 2, SUM(S30:S31) + IF(OR(SUM(T30:T31)=2,AND(SUM(T30:T31)=1,T32=0)), 1, 0), SUM(S30:S31) + IF(OR(SUM(T30:T31)=2,AND(SUM(T30:T31)=1,T32=0)), 1, 0) - 2)</f>
        <v>0</v>
      </c>
      <c r="T32" s="3">
        <f>IF(SUM(T30:T31) + IF(OR(SUM(V30:V31)=2,AND(SUM(V30:V31)=1,V32=0)), 1, 0) &lt; 2, SUM(T30:T31) + IF(OR(SUM(V30:V31)=2,AND(SUM(V30:V31)=1,V32=0)), 1, 0), SUM(T30:T31) + IF(OR(SUM(V30:V31)=2,AND(SUM(V30:V31)=1,V32=0)), 1, 0) - 2)</f>
        <v>0</v>
      </c>
      <c r="U32" s="3" t="str">
        <f t="shared" ref="U32" si="32">U18</f>
        <v>.</v>
      </c>
      <c r="V32" s="3">
        <f t="shared" ref="V32" si="33">IF(SUM(V30:V31) + IF(OR(SUM(W30:W31)=2,AND(SUM(W30:W31)=1,W32=0)), 1, 0) &lt; 2, SUM(V30:V31) + IF(OR(SUM(W30:W31)=2,AND(SUM(W30:W31)=1,W32=0)), 1, 0), SUM(V30:V31) + IF(OR(SUM(W30:W31)=2,AND(SUM(W30:W31)=1,W32=0)), 1, 0) - 2)</f>
        <v>0</v>
      </c>
      <c r="W32" s="3">
        <f t="shared" ref="W32" si="34">IF(SUM(W30:W31) + IF(OR(SUM(X30:X31)=2,AND(SUM(X30:X31)=1,X32=0)), 1, 0) &lt; 2, SUM(W30:W31) + IF(OR(SUM(X30:X31)=2,AND(SUM(X30:X31)=1,X32=0)), 1, 0), SUM(W30:W31) + IF(OR(SUM(X30:X31)=2,AND(SUM(X30:X31)=1,X32=0)), 1, 0) - 2)</f>
        <v>1</v>
      </c>
      <c r="X32" s="3">
        <f>IF(SUM(X30:X31) + IF(OR(SUM(Y30:Y31)=2,AND(SUM(Y30:Y31)=1,Y32=0)), 1, 0) &lt; 2, SUM(X30:X31) + IF(OR(SUM(Y30:Y31)=2,AND(SUM(Y30:Y31)=1,Y32=0)), 1, 0), SUM(X30:X31) + IF(OR(SUM(Y30:Y31)=2,AND(SUM(Y30:Y31)=1,Y32=0)), 1, 0) - 2)</f>
        <v>0</v>
      </c>
      <c r="Y32" s="3">
        <f>2 - (Y30 + Y31)</f>
        <v>1</v>
      </c>
      <c r="Z32" t="s">
        <v>58</v>
      </c>
      <c r="AA32">
        <v>23045</v>
      </c>
      <c r="AE32">
        <f>AE30 + AE31</f>
        <v>23045</v>
      </c>
      <c r="AG32" s="7"/>
      <c r="AH32" s="7"/>
      <c r="AI32" s="7"/>
      <c r="AJ32" s="7"/>
      <c r="AK32" s="7"/>
    </row>
    <row r="33" spans="3:37" x14ac:dyDescent="0.3">
      <c r="C33" s="5"/>
      <c r="AG33" s="7"/>
      <c r="AH33" s="7"/>
      <c r="AI33" s="7"/>
      <c r="AJ33" s="7"/>
      <c r="AK33" s="7"/>
    </row>
    <row r="34" spans="3:37" x14ac:dyDescent="0.3">
      <c r="C34" s="5"/>
      <c r="F34" t="s">
        <v>59</v>
      </c>
      <c r="G34">
        <f>IF(OR(SUM(G30:G31)=2,AND(SUM(G30:G31)=1,G32=0)), 1, 0)</f>
        <v>1</v>
      </c>
      <c r="I34" s="8" t="s">
        <v>60</v>
      </c>
      <c r="J34" s="8"/>
      <c r="K34" s="8"/>
      <c r="L34">
        <f>IF(ISEVEN(SUM(Q32:Y32)), 1, 0)</f>
        <v>1</v>
      </c>
      <c r="N34" s="8" t="s">
        <v>61</v>
      </c>
      <c r="O34" s="8"/>
      <c r="P34" s="8"/>
      <c r="Q34">
        <f>IF(OR(SUM(V30:V31)=2,AND(SUM(V30:V31)=1,V32=0)), 1, 0)</f>
        <v>1</v>
      </c>
      <c r="S34" s="8" t="s">
        <v>62</v>
      </c>
      <c r="T34" s="8"/>
      <c r="U34" s="8"/>
      <c r="V34">
        <f>IF(SUM(G32:Y32)=0, 1, 0)</f>
        <v>0</v>
      </c>
      <c r="X34" s="8" t="s">
        <v>63</v>
      </c>
      <c r="Y34" s="8"/>
      <c r="Z34" s="8"/>
      <c r="AA34">
        <f>G32</f>
        <v>0</v>
      </c>
      <c r="AC34" t="s">
        <v>64</v>
      </c>
      <c r="AD34">
        <f>IF(OR(SUM(G30:G31)=2,AND(SUM(G30:G31)=1,G32=0)), 1, 0)</f>
        <v>1</v>
      </c>
      <c r="AG34" s="7"/>
      <c r="AH34" s="7"/>
      <c r="AI34" s="7"/>
      <c r="AJ34" s="7"/>
      <c r="AK34" s="7"/>
    </row>
    <row r="36" spans="3:37" ht="14.4" customHeight="1" x14ac:dyDescent="0.3">
      <c r="C36" s="5">
        <v>4</v>
      </c>
      <c r="E36" s="6" t="s">
        <v>57</v>
      </c>
      <c r="F36" t="s">
        <v>34</v>
      </c>
      <c r="G36">
        <f>G10</f>
        <v>1</v>
      </c>
      <c r="H36">
        <f t="shared" ref="H36:Y36" si="35">H10</f>
        <v>1</v>
      </c>
      <c r="I36">
        <f t="shared" si="35"/>
        <v>1</v>
      </c>
      <c r="J36">
        <f t="shared" si="35"/>
        <v>1</v>
      </c>
      <c r="K36" t="str">
        <f t="shared" si="35"/>
        <v>.</v>
      </c>
      <c r="L36">
        <f t="shared" si="35"/>
        <v>0</v>
      </c>
      <c r="M36">
        <f t="shared" si="35"/>
        <v>1</v>
      </c>
      <c r="N36">
        <f t="shared" si="35"/>
        <v>1</v>
      </c>
      <c r="O36">
        <f t="shared" si="35"/>
        <v>0</v>
      </c>
      <c r="P36" t="str">
        <f t="shared" si="35"/>
        <v>.</v>
      </c>
      <c r="Q36">
        <f t="shared" si="35"/>
        <v>1</v>
      </c>
      <c r="R36">
        <f t="shared" si="35"/>
        <v>0</v>
      </c>
      <c r="S36">
        <f t="shared" si="35"/>
        <v>0</v>
      </c>
      <c r="T36">
        <f t="shared" si="35"/>
        <v>1</v>
      </c>
      <c r="U36" t="str">
        <f t="shared" si="35"/>
        <v>.</v>
      </c>
      <c r="V36">
        <f t="shared" si="35"/>
        <v>1</v>
      </c>
      <c r="W36">
        <f t="shared" si="35"/>
        <v>1</v>
      </c>
      <c r="X36">
        <f t="shared" si="35"/>
        <v>0</v>
      </c>
      <c r="Y36">
        <f t="shared" si="35"/>
        <v>0</v>
      </c>
      <c r="AC36" s="6" t="s">
        <v>57</v>
      </c>
      <c r="AD36" t="s">
        <v>6</v>
      </c>
      <c r="AE36">
        <f>C10</f>
        <v>-2404</v>
      </c>
      <c r="AG36" s="7" t="s">
        <v>68</v>
      </c>
      <c r="AH36" s="7"/>
      <c r="AI36" s="7"/>
      <c r="AJ36" s="7"/>
      <c r="AK36" s="7"/>
    </row>
    <row r="37" spans="3:37" x14ac:dyDescent="0.3">
      <c r="C37" s="5"/>
      <c r="E37" s="6"/>
      <c r="F37" t="s">
        <v>35</v>
      </c>
      <c r="G37">
        <f>G11</f>
        <v>1</v>
      </c>
      <c r="H37">
        <f t="shared" ref="H37:Y37" si="36">H11</f>
        <v>0</v>
      </c>
      <c r="I37">
        <f t="shared" si="36"/>
        <v>0</v>
      </c>
      <c r="J37">
        <f t="shared" si="36"/>
        <v>1</v>
      </c>
      <c r="K37" t="str">
        <f t="shared" si="36"/>
        <v>.</v>
      </c>
      <c r="L37">
        <f t="shared" si="36"/>
        <v>1</v>
      </c>
      <c r="M37">
        <f t="shared" si="36"/>
        <v>1</v>
      </c>
      <c r="N37">
        <f t="shared" si="36"/>
        <v>0</v>
      </c>
      <c r="O37">
        <f t="shared" si="36"/>
        <v>0</v>
      </c>
      <c r="P37" t="str">
        <f t="shared" si="36"/>
        <v>.</v>
      </c>
      <c r="Q37">
        <f t="shared" si="36"/>
        <v>1</v>
      </c>
      <c r="R37">
        <f t="shared" si="36"/>
        <v>0</v>
      </c>
      <c r="S37">
        <f t="shared" si="36"/>
        <v>0</v>
      </c>
      <c r="T37">
        <f t="shared" si="36"/>
        <v>1</v>
      </c>
      <c r="U37" t="str">
        <f t="shared" si="36"/>
        <v>.</v>
      </c>
      <c r="V37">
        <f t="shared" si="36"/>
        <v>0</v>
      </c>
      <c r="W37">
        <f t="shared" si="36"/>
        <v>1</v>
      </c>
      <c r="X37">
        <f t="shared" si="36"/>
        <v>1</v>
      </c>
      <c r="Y37">
        <f t="shared" si="36"/>
        <v>1</v>
      </c>
      <c r="AC37" s="6"/>
      <c r="AD37" t="s">
        <v>7</v>
      </c>
      <c r="AE37" s="4">
        <f>C11</f>
        <v>-25449</v>
      </c>
      <c r="AG37" s="7"/>
      <c r="AH37" s="7"/>
      <c r="AI37" s="7"/>
      <c r="AJ37" s="7"/>
      <c r="AK37" s="7"/>
    </row>
    <row r="38" spans="3:37" x14ac:dyDescent="0.3">
      <c r="C38" s="5"/>
      <c r="G38" s="3">
        <f t="shared" ref="G38" si="37">IF(SUM(G36:G37) + IF(OR(SUM(H36:H37)=2,AND(SUM(H36:H37)=1,H38=0)), 1, 0) &lt; 2, SUM(G36:G37) + IF(OR(SUM(H36:H37)=2,AND(SUM(H36:H37)=1,H38=0)), 1, 0), SUM(G36:G37) + IF(OR(SUM(H36:H37)=2,AND(SUM(H36:H37)=1,H38=0)), 1, 0) - 2)</f>
        <v>1</v>
      </c>
      <c r="H38" s="3">
        <f>IF(SUM(H36:H37) + IF(OR(SUM(I36:I37)=2,AND(SUM(I36:I37)=1,I38=0)), 1, 0) &lt; 2, SUM(H36:H37) + IF(OR(SUM(I36:I37)=2,AND(SUM(I36:I37)=1,I38=0)), 1, 0), SUM(H36:H37) + IF(OR(SUM(I36:I37)=2,AND(SUM(I36:I37)=1,I38=0)), 1, 0) - 2)</f>
        <v>0</v>
      </c>
      <c r="I38" s="3">
        <f>IF(SUM(I36:I37) + IF(OR(SUM(J36:J37)=2,AND(SUM(J36:J37)=1,J38=0)), 1, 0) &lt; 2, SUM(I36:I37) + IF(OR(SUM(J36:J37)=2,AND(SUM(J36:J37)=1,J38=0)), 1, 0), SUM(I36:I37) + IF(OR(SUM(J36:J37)=2,AND(SUM(J36:J37)=1,J38=0)), 1, 0) - 2)</f>
        <v>0</v>
      </c>
      <c r="J38" s="3">
        <f>IF(SUM(J36:J37) + IF(OR(SUM(L36:L37)=2,AND(SUM(L36:L37)=1,L38=0)), 1, 0) &lt; 2, SUM(J36:J37) + IF(OR(SUM(L36:L37)=2,AND(SUM(L36:L37)=1,L38=0)), 1, 0), SUM(J36:J37) + IF(OR(SUM(L36:L37)=2,AND(SUM(L36:L37)=1,L38=0)), 1, 0) - 2)</f>
        <v>1</v>
      </c>
      <c r="K38" s="3" t="str">
        <f t="shared" ref="K38" si="38">K24</f>
        <v>.</v>
      </c>
      <c r="L38" s="3">
        <f t="shared" ref="L38" si="39">IF(SUM(L36:L37) + IF(OR(SUM(M36:M37)=2,AND(SUM(M36:M37)=1,M38=0)), 1, 0) &lt; 2, SUM(L36:L37) + IF(OR(SUM(M36:M37)=2,AND(SUM(M36:M37)=1,M38=0)), 1, 0), SUM(L36:L37) + IF(OR(SUM(M36:M37)=2,AND(SUM(M36:M37)=1,M38=0)), 1, 0) - 2)</f>
        <v>0</v>
      </c>
      <c r="M38" s="3">
        <f t="shared" ref="M38" si="40">IF(SUM(M36:M37) + IF(OR(SUM(N36:N37)=2,AND(SUM(N36:N37)=1,N38=0)), 1, 0) &lt; 2, SUM(M36:M37) + IF(OR(SUM(N36:N37)=2,AND(SUM(N36:N37)=1,N38=0)), 1, 0), SUM(M36:M37) + IF(OR(SUM(N36:N37)=2,AND(SUM(N36:N37)=1,N38=0)), 1, 0) - 2)</f>
        <v>0</v>
      </c>
      <c r="N38" s="3">
        <f>IF(SUM(N36:N37) + IF(OR(SUM(O36:O37)=2,AND(SUM(O36:O37)=1,O38=0)), 1, 0) &lt; 2, SUM(N36:N37) + IF(OR(SUM(O36:O37)=2,AND(SUM(O36:O37)=1,O38=0)), 1, 0), SUM(N36:N37) + IF(OR(SUM(O36:O37)=2,AND(SUM(O36:O37)=1,O38=0)), 1, 0) - 2)</f>
        <v>1</v>
      </c>
      <c r="O38" s="3">
        <f>IF(SUM(O36:O37) + IF(OR(SUM(Q36:Q37)=2,AND(SUM(Q36:Q37)=1,Q38=0)), 1, 0) &lt; 2, SUM(O36:O37) + IF(OR(SUM(Q36:Q37)=2,AND(SUM(Q36:Q37)=1,Q38=0)), 1, 0), SUM(O36:O37) + IF(OR(SUM(Q36:Q37)=2,AND(SUM(Q36:Q37)=1,Q38=0)), 1, 0) - 2)</f>
        <v>1</v>
      </c>
      <c r="P38" s="3" t="str">
        <f t="shared" ref="P38" si="41">P24</f>
        <v>.</v>
      </c>
      <c r="Q38" s="3">
        <f t="shared" ref="Q38" si="42">IF(SUM(Q36:Q37) + IF(OR(SUM(R36:R37)=2,AND(SUM(R36:R37)=1,R38=0)), 1, 0) &lt; 2, SUM(Q36:Q37) + IF(OR(SUM(R36:R37)=2,AND(SUM(R36:R37)=1,R38=0)), 1, 0), SUM(Q36:Q37) + IF(OR(SUM(R36:R37)=2,AND(SUM(R36:R37)=1,R38=0)), 1, 0) - 2)</f>
        <v>0</v>
      </c>
      <c r="R38" s="3">
        <f t="shared" ref="R38" si="43">IF(SUM(R36:R37) + IF(OR(SUM(S36:S37)=2,AND(SUM(S36:S37)=1,S38=0)), 1, 0) &lt; 2, SUM(R36:R37) + IF(OR(SUM(S36:S37)=2,AND(SUM(S36:S37)=1,S38=0)), 1, 0), SUM(R36:R37) + IF(OR(SUM(S36:S37)=2,AND(SUM(S36:S37)=1,S38=0)), 1, 0) - 2)</f>
        <v>0</v>
      </c>
      <c r="S38" s="3">
        <f>IF(SUM(S36:S37) + IF(OR(SUM(T36:T37)=2,AND(SUM(T36:T37)=1,T38=0)), 1, 0) &lt; 2, SUM(S36:S37) + IF(OR(SUM(T36:T37)=2,AND(SUM(T36:T37)=1,T38=0)), 1, 0), SUM(S36:S37) + IF(OR(SUM(T36:T37)=2,AND(SUM(T36:T37)=1,T38=0)), 1, 0) - 2)</f>
        <v>1</v>
      </c>
      <c r="T38" s="3">
        <f>IF(SUM(T36:T37) + IF(OR(SUM(V36:V37)=2,AND(SUM(V36:V37)=1,V38=0)), 1, 0) &lt; 2, SUM(T36:T37) + IF(OR(SUM(V36:V37)=2,AND(SUM(V36:V37)=1,V38=0)), 1, 0), SUM(T36:T37) + IF(OR(SUM(V36:V37)=2,AND(SUM(V36:V37)=1,V38=0)), 1, 0) - 2)</f>
        <v>1</v>
      </c>
      <c r="U38" s="3" t="str">
        <f t="shared" ref="U38" si="44">U24</f>
        <v>.</v>
      </c>
      <c r="V38" s="3">
        <f t="shared" ref="V38" si="45">IF(SUM(V36:V37) + IF(OR(SUM(W36:W37)=2,AND(SUM(W36:W37)=1,W38=0)), 1, 0) &lt; 2, SUM(V36:V37) + IF(OR(SUM(W36:W37)=2,AND(SUM(W36:W37)=1,W38=0)), 1, 0), SUM(V36:V37) + IF(OR(SUM(W36:W37)=2,AND(SUM(W36:W37)=1,W38=0)), 1, 0) - 2)</f>
        <v>0</v>
      </c>
      <c r="W38" s="3">
        <f t="shared" ref="W38" si="46">IF(SUM(W36:W37) + IF(OR(SUM(X36:X37)=2,AND(SUM(X36:X37)=1,X38=0)), 1, 0) &lt; 2, SUM(W36:W37) + IF(OR(SUM(X36:X37)=2,AND(SUM(X36:X37)=1,X38=0)), 1, 0), SUM(W36:W37) + IF(OR(SUM(X36:X37)=2,AND(SUM(X36:X37)=1,X38=0)), 1, 0) - 2)</f>
        <v>0</v>
      </c>
      <c r="X38" s="3">
        <f>IF(SUM(X36:X37) + IF(OR(SUM(Y36:Y37)=2,AND(SUM(Y36:Y37)=1,Y38=0)), 1, 0) &lt; 2, SUM(X36:X37) + IF(OR(SUM(Y36:Y37)=2,AND(SUM(Y36:Y37)=1,Y38=0)), 1, 0), SUM(X36:X37) + IF(OR(SUM(Y36:Y37)=2,AND(SUM(Y36:Y37)=1,Y38=0)), 1, 0) - 2)</f>
        <v>1</v>
      </c>
      <c r="Y38" s="3">
        <f>2 - (Y36 + Y37)</f>
        <v>1</v>
      </c>
      <c r="Z38" t="s">
        <v>58</v>
      </c>
      <c r="AA38">
        <v>-27853</v>
      </c>
      <c r="AE38">
        <f>AE36 + AE37</f>
        <v>-27853</v>
      </c>
      <c r="AG38" s="7"/>
      <c r="AH38" s="7"/>
      <c r="AI38" s="7"/>
      <c r="AJ38" s="7"/>
      <c r="AK38" s="7"/>
    </row>
    <row r="39" spans="3:37" x14ac:dyDescent="0.3">
      <c r="C39" s="5"/>
      <c r="AG39" s="7"/>
      <c r="AH39" s="7"/>
      <c r="AI39" s="7"/>
      <c r="AJ39" s="7"/>
      <c r="AK39" s="7"/>
    </row>
    <row r="40" spans="3:37" x14ac:dyDescent="0.3">
      <c r="C40" s="5"/>
      <c r="F40" t="s">
        <v>59</v>
      </c>
      <c r="G40">
        <f>IF(OR(SUM(G36:G37)=2,AND(SUM(G36:G37)=1,G38=0)), 1, 0)</f>
        <v>1</v>
      </c>
      <c r="I40" s="8" t="s">
        <v>60</v>
      </c>
      <c r="J40" s="8"/>
      <c r="K40" s="8"/>
      <c r="L40">
        <f>IF(ISEVEN(SUM(Q38:Y38)), 1, 0)</f>
        <v>1</v>
      </c>
      <c r="N40" s="8" t="s">
        <v>61</v>
      </c>
      <c r="O40" s="8"/>
      <c r="P40" s="8"/>
      <c r="Q40">
        <f>IF(OR(SUM(V36:V37)=2,AND(SUM(V36:V37)=1,V38=0)), 1, 0)</f>
        <v>1</v>
      </c>
      <c r="S40" s="8" t="s">
        <v>62</v>
      </c>
      <c r="T40" s="8"/>
      <c r="U40" s="8"/>
      <c r="V40">
        <f>IF(SUM(G38:Y38)=0, 1, 0)</f>
        <v>0</v>
      </c>
      <c r="X40" s="8" t="s">
        <v>63</v>
      </c>
      <c r="Y40" s="8"/>
      <c r="Z40" s="8"/>
      <c r="AA40">
        <f>G38</f>
        <v>1</v>
      </c>
      <c r="AC40" t="s">
        <v>64</v>
      </c>
      <c r="AD40">
        <f>IF(OR(SUM(G36:G37)=2,AND(SUM(G36:G37)=1,G38=0)), 1, 0)</f>
        <v>1</v>
      </c>
      <c r="AG40" s="7"/>
      <c r="AH40" s="7"/>
      <c r="AI40" s="7"/>
      <c r="AJ40" s="7"/>
      <c r="AK40" s="7"/>
    </row>
    <row r="42" spans="3:37" x14ac:dyDescent="0.3">
      <c r="C42" s="5">
        <v>5</v>
      </c>
      <c r="E42" s="6" t="s">
        <v>57</v>
      </c>
      <c r="F42" t="s">
        <v>35</v>
      </c>
      <c r="G42">
        <f>G11</f>
        <v>1</v>
      </c>
      <c r="H42">
        <f t="shared" ref="H42:Y42" si="47">H11</f>
        <v>0</v>
      </c>
      <c r="I42">
        <f t="shared" si="47"/>
        <v>0</v>
      </c>
      <c r="J42">
        <f t="shared" si="47"/>
        <v>1</v>
      </c>
      <c r="K42" t="str">
        <f t="shared" si="47"/>
        <v>.</v>
      </c>
      <c r="L42">
        <f t="shared" si="47"/>
        <v>1</v>
      </c>
      <c r="M42">
        <f t="shared" si="47"/>
        <v>1</v>
      </c>
      <c r="N42">
        <f t="shared" si="47"/>
        <v>0</v>
      </c>
      <c r="O42">
        <f t="shared" si="47"/>
        <v>0</v>
      </c>
      <c r="P42" t="str">
        <f t="shared" si="47"/>
        <v>.</v>
      </c>
      <c r="Q42">
        <f t="shared" si="47"/>
        <v>1</v>
      </c>
      <c r="R42">
        <f t="shared" si="47"/>
        <v>0</v>
      </c>
      <c r="S42">
        <f t="shared" si="47"/>
        <v>0</v>
      </c>
      <c r="T42">
        <f t="shared" si="47"/>
        <v>1</v>
      </c>
      <c r="U42" t="str">
        <f t="shared" si="47"/>
        <v>.</v>
      </c>
      <c r="V42">
        <f t="shared" si="47"/>
        <v>0</v>
      </c>
      <c r="W42">
        <f t="shared" si="47"/>
        <v>1</v>
      </c>
      <c r="X42">
        <f t="shared" si="47"/>
        <v>1</v>
      </c>
      <c r="Y42">
        <f t="shared" si="47"/>
        <v>1</v>
      </c>
      <c r="AC42" s="6" t="s">
        <v>57</v>
      </c>
      <c r="AD42" t="s">
        <v>7</v>
      </c>
      <c r="AE42">
        <f>C11</f>
        <v>-25449</v>
      </c>
      <c r="AG42" s="7" t="s">
        <v>70</v>
      </c>
      <c r="AH42" s="7"/>
      <c r="AI42" s="7"/>
      <c r="AJ42" s="7"/>
      <c r="AK42" s="7"/>
    </row>
    <row r="43" spans="3:37" x14ac:dyDescent="0.3">
      <c r="C43" s="5"/>
      <c r="E43" s="6"/>
      <c r="F43" t="s">
        <v>36</v>
      </c>
      <c r="G43">
        <f>G12</f>
        <v>1</v>
      </c>
      <c r="H43">
        <f t="shared" ref="H43:Y43" si="48">H12</f>
        <v>0</v>
      </c>
      <c r="I43">
        <f t="shared" si="48"/>
        <v>0</v>
      </c>
      <c r="J43">
        <f t="shared" si="48"/>
        <v>1</v>
      </c>
      <c r="K43" t="str">
        <f t="shared" si="48"/>
        <v>.</v>
      </c>
      <c r="L43">
        <f t="shared" si="48"/>
        <v>0</v>
      </c>
      <c r="M43">
        <f t="shared" si="48"/>
        <v>0</v>
      </c>
      <c r="N43">
        <f t="shared" si="48"/>
        <v>1</v>
      </c>
      <c r="O43">
        <f t="shared" si="48"/>
        <v>1</v>
      </c>
      <c r="P43" t="str">
        <f t="shared" si="48"/>
        <v>.</v>
      </c>
      <c r="Q43">
        <f t="shared" si="48"/>
        <v>0</v>
      </c>
      <c r="R43">
        <f t="shared" si="48"/>
        <v>0</v>
      </c>
      <c r="S43">
        <f t="shared" si="48"/>
        <v>1</v>
      </c>
      <c r="T43">
        <f t="shared" si="48"/>
        <v>1</v>
      </c>
      <c r="U43" t="str">
        <f t="shared" si="48"/>
        <v>.</v>
      </c>
      <c r="V43">
        <f t="shared" si="48"/>
        <v>0</v>
      </c>
      <c r="W43">
        <f t="shared" si="48"/>
        <v>0</v>
      </c>
      <c r="X43">
        <f t="shared" si="48"/>
        <v>1</v>
      </c>
      <c r="Y43">
        <f t="shared" si="48"/>
        <v>1</v>
      </c>
      <c r="AC43" s="6"/>
      <c r="AD43" t="s">
        <v>8</v>
      </c>
      <c r="AE43" s="4">
        <f>C12</f>
        <v>-27853</v>
      </c>
      <c r="AG43" s="7"/>
      <c r="AH43" s="7"/>
      <c r="AI43" s="7"/>
      <c r="AJ43" s="7"/>
      <c r="AK43" s="7"/>
    </row>
    <row r="44" spans="3:37" x14ac:dyDescent="0.3">
      <c r="C44" s="5"/>
      <c r="G44" s="3">
        <f t="shared" ref="G44" si="49">IF(SUM(G42:G43) + IF(OR(SUM(H42:H43)=2,AND(SUM(H42:H43)=1,H44=0)), 1, 0) &lt; 2, SUM(G42:G43) + IF(OR(SUM(H42:H43)=2,AND(SUM(H42:H43)=1,H44=0)), 1, 0), SUM(G42:G43) + IF(OR(SUM(H42:H43)=2,AND(SUM(H42:H43)=1,H44=0)), 1, 0) - 2)</f>
        <v>0</v>
      </c>
      <c r="H44" s="3">
        <f>IF(SUM(H42:H43) + IF(OR(SUM(I42:I43)=2,AND(SUM(I42:I43)=1,I44=0)), 1, 0) &lt; 2, SUM(H42:H43) + IF(OR(SUM(I42:I43)=2,AND(SUM(I42:I43)=1,I44=0)), 1, 0), SUM(H42:H43) + IF(OR(SUM(I42:I43)=2,AND(SUM(I42:I43)=1,I44=0)), 1, 0) - 2)</f>
        <v>0</v>
      </c>
      <c r="I44" s="3">
        <f>IF(SUM(I42:I43) + IF(OR(SUM(J42:J43)=2,AND(SUM(J42:J43)=1,J44=0)), 1, 0) &lt; 2, SUM(I42:I43) + IF(OR(SUM(J42:J43)=2,AND(SUM(J42:J43)=1,J44=0)), 1, 0), SUM(I42:I43) + IF(OR(SUM(J42:J43)=2,AND(SUM(J42:J43)=1,J44=0)), 1, 0) - 2)</f>
        <v>1</v>
      </c>
      <c r="J44" s="3">
        <f>IF(SUM(J42:J43) + IF(OR(SUM(L42:L43)=2,AND(SUM(L42:L43)=1,L44=0)), 1, 0) &lt; 2, SUM(J42:J43) + IF(OR(SUM(L42:L43)=2,AND(SUM(L42:L43)=1,L44=0)), 1, 0), SUM(J42:J43) + IF(OR(SUM(L42:L43)=2,AND(SUM(L42:L43)=1,L44=0)), 1, 0) - 2)</f>
        <v>0</v>
      </c>
      <c r="K44" s="3" t="str">
        <f t="shared" ref="K44" si="50">K30</f>
        <v>.</v>
      </c>
      <c r="L44" s="3">
        <f t="shared" ref="L44" si="51">IF(SUM(L42:L43) + IF(OR(SUM(M42:M43)=2,AND(SUM(M42:M43)=1,M44=0)), 1, 0) &lt; 2, SUM(L42:L43) + IF(OR(SUM(M42:M43)=2,AND(SUM(M42:M43)=1,M44=0)), 1, 0), SUM(L42:L43) + IF(OR(SUM(M42:M43)=2,AND(SUM(M42:M43)=1,M44=0)), 1, 0) - 2)</f>
        <v>1</v>
      </c>
      <c r="M44" s="3">
        <f t="shared" ref="M44" si="52">IF(SUM(M42:M43) + IF(OR(SUM(N42:N43)=2,AND(SUM(N42:N43)=1,N44=0)), 1, 0) &lt; 2, SUM(M42:M43) + IF(OR(SUM(N42:N43)=2,AND(SUM(N42:N43)=1,N44=0)), 1, 0), SUM(M42:M43) + IF(OR(SUM(N42:N43)=2,AND(SUM(N42:N43)=1,N44=0)), 1, 0) - 2)</f>
        <v>1</v>
      </c>
      <c r="N44" s="3">
        <f>IF(SUM(N42:N43) + IF(OR(SUM(O42:O43)=2,AND(SUM(O42:O43)=1,O44=0)), 1, 0) &lt; 2, SUM(N42:N43) + IF(OR(SUM(O42:O43)=2,AND(SUM(O42:O43)=1,O44=0)), 1, 0), SUM(N42:N43) + IF(OR(SUM(O42:O43)=2,AND(SUM(O42:O43)=1,O44=0)), 1, 0) - 2)</f>
        <v>1</v>
      </c>
      <c r="O44" s="3">
        <f>IF(SUM(O42:O43) + IF(OR(SUM(Q42:Q43)=2,AND(SUM(Q42:Q43)=1,Q44=0)), 1, 0) &lt; 2, SUM(O42:O43) + IF(OR(SUM(Q42:Q43)=2,AND(SUM(Q42:Q43)=1,Q44=0)), 1, 0), SUM(O42:O43) + IF(OR(SUM(Q42:Q43)=2,AND(SUM(Q42:Q43)=1,Q44=0)), 1, 0) - 2)</f>
        <v>1</v>
      </c>
      <c r="P44" s="3" t="str">
        <f t="shared" ref="P44" si="53">P30</f>
        <v>.</v>
      </c>
      <c r="Q44" s="3">
        <f t="shared" ref="Q44" si="54">IF(SUM(Q42:Q43) + IF(OR(SUM(R42:R43)=2,AND(SUM(R42:R43)=1,R44=0)), 1, 0) &lt; 2, SUM(Q42:Q43) + IF(OR(SUM(R42:R43)=2,AND(SUM(R42:R43)=1,R44=0)), 1, 0), SUM(Q42:Q43) + IF(OR(SUM(R42:R43)=2,AND(SUM(R42:R43)=1,R44=0)), 1, 0) - 2)</f>
        <v>1</v>
      </c>
      <c r="R44" s="3">
        <f t="shared" ref="R44" si="55">IF(SUM(R42:R43) + IF(OR(SUM(S42:S43)=2,AND(SUM(S42:S43)=1,S44=0)), 1, 0) &lt; 2, SUM(R42:R43) + IF(OR(SUM(S42:S43)=2,AND(SUM(S42:S43)=1,S44=0)), 1, 0), SUM(R42:R43) + IF(OR(SUM(S42:S43)=2,AND(SUM(S42:S43)=1,S44=0)), 1, 0) - 2)</f>
        <v>1</v>
      </c>
      <c r="S44" s="3">
        <f>IF(SUM(S42:S43) + IF(OR(SUM(T42:T43)=2,AND(SUM(T42:T43)=1,T44=0)), 1, 0) &lt; 2, SUM(S42:S43) + IF(OR(SUM(T42:T43)=2,AND(SUM(T42:T43)=1,T44=0)), 1, 0), SUM(S42:S43) + IF(OR(SUM(T42:T43)=2,AND(SUM(T42:T43)=1,T44=0)), 1, 0) - 2)</f>
        <v>0</v>
      </c>
      <c r="T44" s="3">
        <f>IF(SUM(T42:T43) + IF(OR(SUM(V42:V43)=2,AND(SUM(V42:V43)=1,V44=0)), 1, 0) &lt; 2, SUM(T42:T43) + IF(OR(SUM(V42:V43)=2,AND(SUM(V42:V43)=1,V44=0)), 1, 0), SUM(T42:T43) + IF(OR(SUM(V42:V43)=2,AND(SUM(V42:V43)=1,V44=0)), 1, 0) - 2)</f>
        <v>0</v>
      </c>
      <c r="U44" s="3" t="str">
        <f t="shared" ref="U44" si="56">U30</f>
        <v>.</v>
      </c>
      <c r="V44" s="3">
        <f t="shared" ref="V44" si="57">IF(SUM(V42:V43) + IF(OR(SUM(W42:W43)=2,AND(SUM(W42:W43)=1,W44=0)), 1, 0) &lt; 2, SUM(V42:V43) + IF(OR(SUM(W42:W43)=2,AND(SUM(W42:W43)=1,W44=0)), 1, 0), SUM(V42:V43) + IF(OR(SUM(W42:W43)=2,AND(SUM(W42:W43)=1,W44=0)), 1, 0) - 2)</f>
        <v>1</v>
      </c>
      <c r="W44" s="3">
        <f t="shared" ref="W44" si="58">IF(SUM(W42:W43) + IF(OR(SUM(X42:X43)=2,AND(SUM(X42:X43)=1,X44=0)), 1, 0) &lt; 2, SUM(W42:W43) + IF(OR(SUM(X42:X43)=2,AND(SUM(X42:X43)=1,X44=0)), 1, 0), SUM(W42:W43) + IF(OR(SUM(X42:X43)=2,AND(SUM(X42:X43)=1,X44=0)), 1, 0) - 2)</f>
        <v>0</v>
      </c>
      <c r="X44" s="3">
        <f>IF(SUM(X42:X43) + IF(OR(SUM(Y42:Y43)=2,AND(SUM(Y42:Y43)=1,Y44=0)), 1, 0) &lt; 2, SUM(X42:X43) + IF(OR(SUM(Y42:Y43)=2,AND(SUM(Y42:Y43)=1,Y44=0)), 1, 0), SUM(X42:X43) + IF(OR(SUM(Y42:Y43)=2,AND(SUM(Y42:Y43)=1,Y44=0)), 1, 0) - 2)</f>
        <v>1</v>
      </c>
      <c r="Y44" s="3">
        <f>2 - (Y42 + Y43)</f>
        <v>0</v>
      </c>
      <c r="Z44" t="s">
        <v>58</v>
      </c>
      <c r="AA44">
        <v>12234</v>
      </c>
      <c r="AE44">
        <f>AE42 + AE43</f>
        <v>-53302</v>
      </c>
      <c r="AG44" s="7"/>
      <c r="AH44" s="7"/>
      <c r="AI44" s="7"/>
      <c r="AJ44" s="7"/>
      <c r="AK44" s="7"/>
    </row>
    <row r="45" spans="3:37" x14ac:dyDescent="0.3">
      <c r="C45" s="5"/>
      <c r="AG45" s="7"/>
      <c r="AH45" s="7"/>
      <c r="AI45" s="7"/>
      <c r="AJ45" s="7"/>
      <c r="AK45" s="7"/>
    </row>
    <row r="46" spans="3:37" x14ac:dyDescent="0.3">
      <c r="C46" s="5"/>
      <c r="F46" t="s">
        <v>59</v>
      </c>
      <c r="G46">
        <f>IF(OR(SUM(G42:G43)=2,AND(SUM(G42:G43)=1,G44=0)), 1, 0)</f>
        <v>1</v>
      </c>
      <c r="I46" s="8" t="s">
        <v>60</v>
      </c>
      <c r="J46" s="8"/>
      <c r="K46" s="8"/>
      <c r="L46">
        <f>IF(ISEVEN(SUM(Q44:Y44)), 1, 0)</f>
        <v>1</v>
      </c>
      <c r="N46" s="8" t="s">
        <v>61</v>
      </c>
      <c r="O46" s="8"/>
      <c r="P46" s="8"/>
      <c r="Q46">
        <f>IF(OR(SUM(V42:V43)=2,AND(SUM(V42:V43)=1,V44=0)), 1, 0)</f>
        <v>0</v>
      </c>
      <c r="S46" s="8" t="s">
        <v>62</v>
      </c>
      <c r="T46" s="8"/>
      <c r="U46" s="8"/>
      <c r="V46">
        <f>IF(SUM(G44:Y44)=0, 1, 0)</f>
        <v>0</v>
      </c>
      <c r="X46" s="8" t="s">
        <v>63</v>
      </c>
      <c r="Y46" s="8"/>
      <c r="Z46" s="8"/>
      <c r="AA46">
        <f>G44</f>
        <v>0</v>
      </c>
      <c r="AC46" t="s">
        <v>64</v>
      </c>
      <c r="AD46">
        <f>IF(OR(SUM(G42:G43)=2,AND(SUM(G42:G43)=1,G44=0)), 1, 0)</f>
        <v>1</v>
      </c>
      <c r="AG46" s="7"/>
      <c r="AH46" s="7"/>
      <c r="AI46" s="7"/>
      <c r="AJ46" s="7"/>
      <c r="AK46" s="7"/>
    </row>
    <row r="48" spans="3:37" ht="14.4" customHeight="1" x14ac:dyDescent="0.3">
      <c r="C48" s="5">
        <v>6</v>
      </c>
      <c r="E48" s="6" t="s">
        <v>57</v>
      </c>
      <c r="F48" t="s">
        <v>56</v>
      </c>
      <c r="G48">
        <f>G4</f>
        <v>0</v>
      </c>
      <c r="H48">
        <f t="shared" ref="H48:Y48" si="59">H4</f>
        <v>0</v>
      </c>
      <c r="I48">
        <f t="shared" si="59"/>
        <v>0</v>
      </c>
      <c r="J48">
        <f t="shared" si="59"/>
        <v>0</v>
      </c>
      <c r="K48" t="str">
        <f t="shared" si="59"/>
        <v>.</v>
      </c>
      <c r="L48">
        <f t="shared" si="59"/>
        <v>1</v>
      </c>
      <c r="M48">
        <f t="shared" si="59"/>
        <v>0</v>
      </c>
      <c r="N48">
        <f t="shared" si="59"/>
        <v>0</v>
      </c>
      <c r="O48">
        <f t="shared" si="59"/>
        <v>1</v>
      </c>
      <c r="P48" t="str">
        <f t="shared" si="59"/>
        <v>.</v>
      </c>
      <c r="Q48">
        <f t="shared" si="59"/>
        <v>0</v>
      </c>
      <c r="R48">
        <f t="shared" si="59"/>
        <v>1</v>
      </c>
      <c r="S48">
        <f t="shared" si="59"/>
        <v>1</v>
      </c>
      <c r="T48">
        <f t="shared" si="59"/>
        <v>0</v>
      </c>
      <c r="U48" t="str">
        <f t="shared" si="59"/>
        <v>.</v>
      </c>
      <c r="V48">
        <f t="shared" si="59"/>
        <v>0</v>
      </c>
      <c r="W48">
        <f t="shared" si="59"/>
        <v>1</v>
      </c>
      <c r="X48">
        <f t="shared" si="59"/>
        <v>0</v>
      </c>
      <c r="Y48">
        <f t="shared" si="59"/>
        <v>0</v>
      </c>
      <c r="AC48" s="6" t="s">
        <v>57</v>
      </c>
      <c r="AD48" t="s">
        <v>3</v>
      </c>
      <c r="AE48">
        <f>C4</f>
        <v>2404</v>
      </c>
      <c r="AG48" s="7" t="s">
        <v>71</v>
      </c>
      <c r="AH48" s="7"/>
      <c r="AI48" s="7"/>
      <c r="AJ48" s="7"/>
      <c r="AK48" s="7"/>
    </row>
    <row r="49" spans="3:37" x14ac:dyDescent="0.3">
      <c r="C49" s="5"/>
      <c r="E49" s="6"/>
      <c r="F49" t="s">
        <v>35</v>
      </c>
      <c r="G49">
        <f>G11</f>
        <v>1</v>
      </c>
      <c r="H49">
        <f t="shared" ref="H49:Y49" si="60">H11</f>
        <v>0</v>
      </c>
      <c r="I49">
        <f t="shared" si="60"/>
        <v>0</v>
      </c>
      <c r="J49">
        <f t="shared" si="60"/>
        <v>1</v>
      </c>
      <c r="K49" t="str">
        <f t="shared" si="60"/>
        <v>.</v>
      </c>
      <c r="L49">
        <f t="shared" si="60"/>
        <v>1</v>
      </c>
      <c r="M49">
        <f t="shared" si="60"/>
        <v>1</v>
      </c>
      <c r="N49">
        <f t="shared" si="60"/>
        <v>0</v>
      </c>
      <c r="O49">
        <f t="shared" si="60"/>
        <v>0</v>
      </c>
      <c r="P49" t="str">
        <f t="shared" si="60"/>
        <v>.</v>
      </c>
      <c r="Q49">
        <f t="shared" si="60"/>
        <v>1</v>
      </c>
      <c r="R49">
        <f t="shared" si="60"/>
        <v>0</v>
      </c>
      <c r="S49">
        <f t="shared" si="60"/>
        <v>0</v>
      </c>
      <c r="T49">
        <f t="shared" si="60"/>
        <v>1</v>
      </c>
      <c r="U49" t="str">
        <f t="shared" si="60"/>
        <v>.</v>
      </c>
      <c r="V49">
        <f t="shared" si="60"/>
        <v>0</v>
      </c>
      <c r="W49">
        <f t="shared" si="60"/>
        <v>1</v>
      </c>
      <c r="X49">
        <f t="shared" si="60"/>
        <v>1</v>
      </c>
      <c r="Y49">
        <f t="shared" si="60"/>
        <v>1</v>
      </c>
      <c r="AC49" s="6"/>
      <c r="AD49" t="s">
        <v>7</v>
      </c>
      <c r="AE49" s="4">
        <f>C11</f>
        <v>-25449</v>
      </c>
      <c r="AG49" s="7"/>
      <c r="AH49" s="7"/>
      <c r="AI49" s="7"/>
      <c r="AJ49" s="7"/>
      <c r="AK49" s="7"/>
    </row>
    <row r="50" spans="3:37" x14ac:dyDescent="0.3">
      <c r="C50" s="5"/>
      <c r="G50" s="3">
        <f t="shared" ref="G50" si="61">IF(SUM(G48:G49) + IF(OR(SUM(H48:H49)=2,AND(SUM(H48:H49)=1,H50=0)), 1, 0) &lt; 2, SUM(G48:G49) + IF(OR(SUM(H48:H49)=2,AND(SUM(H48:H49)=1,H50=0)), 1, 0), SUM(G48:G49) + IF(OR(SUM(H48:H49)=2,AND(SUM(H48:H49)=1,H50=0)), 1, 0) - 2)</f>
        <v>1</v>
      </c>
      <c r="H50" s="3">
        <f>IF(SUM(H48:H49) + IF(OR(SUM(I48:I49)=2,AND(SUM(I48:I49)=1,I50=0)), 1, 0) &lt; 2, SUM(H48:H49) + IF(OR(SUM(I48:I49)=2,AND(SUM(I48:I49)=1,I50=0)), 1, 0), SUM(H48:H49) + IF(OR(SUM(I48:I49)=2,AND(SUM(I48:I49)=1,I50=0)), 1, 0) - 2)</f>
        <v>0</v>
      </c>
      <c r="I50" s="3">
        <f>IF(SUM(I48:I49) + IF(OR(SUM(J48:J49)=2,AND(SUM(J48:J49)=1,J50=0)), 1, 0) &lt; 2, SUM(I48:I49) + IF(OR(SUM(J48:J49)=2,AND(SUM(J48:J49)=1,J50=0)), 1, 0), SUM(I48:I49) + IF(OR(SUM(J48:J49)=2,AND(SUM(J48:J49)=1,J50=0)), 1, 0) - 2)</f>
        <v>1</v>
      </c>
      <c r="J50" s="3">
        <f>IF(SUM(J48:J49) + IF(OR(SUM(L48:L49)=2,AND(SUM(L48:L49)=1,L50=0)), 1, 0) &lt; 2, SUM(J48:J49) + IF(OR(SUM(L48:L49)=2,AND(SUM(L48:L49)=1,L50=0)), 1, 0), SUM(J48:J49) + IF(OR(SUM(L48:L49)=2,AND(SUM(L48:L49)=1,L50=0)), 1, 0) - 2)</f>
        <v>0</v>
      </c>
      <c r="K50" s="3" t="str">
        <f t="shared" ref="K50" si="62">K36</f>
        <v>.</v>
      </c>
      <c r="L50" s="3">
        <f t="shared" ref="L50" si="63">IF(SUM(L48:L49) + IF(OR(SUM(M48:M49)=2,AND(SUM(M48:M49)=1,M50=0)), 1, 0) &lt; 2, SUM(L48:L49) + IF(OR(SUM(M48:M49)=2,AND(SUM(M48:M49)=1,M50=0)), 1, 0), SUM(L48:L49) + IF(OR(SUM(M48:M49)=2,AND(SUM(M48:M49)=1,M50=0)), 1, 0) - 2)</f>
        <v>0</v>
      </c>
      <c r="M50" s="3">
        <f t="shared" ref="M50" si="64">IF(SUM(M48:M49) + IF(OR(SUM(N48:N49)=2,AND(SUM(N48:N49)=1,N50=0)), 1, 0) &lt; 2, SUM(M48:M49) + IF(OR(SUM(N48:N49)=2,AND(SUM(N48:N49)=1,N50=0)), 1, 0), SUM(M48:M49) + IF(OR(SUM(N48:N49)=2,AND(SUM(N48:N49)=1,N50=0)), 1, 0) - 2)</f>
        <v>1</v>
      </c>
      <c r="N50" s="3">
        <f>IF(SUM(N48:N49) + IF(OR(SUM(O48:O49)=2,AND(SUM(O48:O49)=1,O50=0)), 1, 0) &lt; 2, SUM(N48:N49) + IF(OR(SUM(O48:O49)=2,AND(SUM(O48:O49)=1,O50=0)), 1, 0), SUM(N48:N49) + IF(OR(SUM(O48:O49)=2,AND(SUM(O48:O49)=1,O50=0)), 1, 0) - 2)</f>
        <v>0</v>
      </c>
      <c r="O50" s="3">
        <f>IF(SUM(O48:O49) + IF(OR(SUM(Q48:Q49)=2,AND(SUM(Q48:Q49)=1,Q50=0)), 1, 0) &lt; 2, SUM(O48:O49) + IF(OR(SUM(Q48:Q49)=2,AND(SUM(Q48:Q49)=1,Q50=0)), 1, 0), SUM(O48:O49) + IF(OR(SUM(Q48:Q49)=2,AND(SUM(Q48:Q49)=1,Q50=0)), 1, 0) - 2)</f>
        <v>1</v>
      </c>
      <c r="P50" s="3" t="str">
        <f t="shared" ref="P50" si="65">P36</f>
        <v>.</v>
      </c>
      <c r="Q50" s="3">
        <f t="shared" ref="Q50" si="66">IF(SUM(Q48:Q49) + IF(OR(SUM(R48:R49)=2,AND(SUM(R48:R49)=1,R50=0)), 1, 0) &lt; 2, SUM(Q48:Q49) + IF(OR(SUM(R48:R49)=2,AND(SUM(R48:R49)=1,R50=0)), 1, 0), SUM(Q48:Q49) + IF(OR(SUM(R48:R49)=2,AND(SUM(R48:R49)=1,R50=0)), 1, 0) - 2)</f>
        <v>1</v>
      </c>
      <c r="R50" s="3">
        <f t="shared" ref="R50" si="67">IF(SUM(R48:R49) + IF(OR(SUM(S48:S49)=2,AND(SUM(S48:S49)=1,S50=0)), 1, 0) &lt; 2, SUM(R48:R49) + IF(OR(SUM(S48:S49)=2,AND(SUM(S48:S49)=1,S50=0)), 1, 0), SUM(R48:R49) + IF(OR(SUM(S48:S49)=2,AND(SUM(S48:S49)=1,S50=0)), 1, 0) - 2)</f>
        <v>1</v>
      </c>
      <c r="S50" s="3">
        <f>IF(SUM(S48:S49) + IF(OR(SUM(T48:T49)=2,AND(SUM(T48:T49)=1,T50=0)), 1, 0) &lt; 2, SUM(S48:S49) + IF(OR(SUM(T48:T49)=2,AND(SUM(T48:T49)=1,T50=0)), 1, 0), SUM(S48:S49) + IF(OR(SUM(T48:T49)=2,AND(SUM(T48:T49)=1,T50=0)), 1, 0) - 2)</f>
        <v>1</v>
      </c>
      <c r="T50" s="3">
        <f>IF(SUM(T48:T49) + IF(OR(SUM(V48:V49)=2,AND(SUM(V48:V49)=1,V50=0)), 1, 0) &lt; 2, SUM(T48:T49) + IF(OR(SUM(V48:V49)=2,AND(SUM(V48:V49)=1,V50=0)), 1, 0), SUM(T48:T49) + IF(OR(SUM(V48:V49)=2,AND(SUM(V48:V49)=1,V50=0)), 1, 0) - 2)</f>
        <v>1</v>
      </c>
      <c r="U50" s="3" t="str">
        <f t="shared" ref="U50" si="68">U36</f>
        <v>.</v>
      </c>
      <c r="V50" s="3">
        <f t="shared" ref="V50" si="69">IF(SUM(V48:V49) + IF(OR(SUM(W48:W49)=2,AND(SUM(W48:W49)=1,W50=0)), 1, 0) &lt; 2, SUM(V48:V49) + IF(OR(SUM(W48:W49)=2,AND(SUM(W48:W49)=1,W50=0)), 1, 0), SUM(V48:V49) + IF(OR(SUM(W48:W49)=2,AND(SUM(W48:W49)=1,W50=0)), 1, 0) - 2)</f>
        <v>1</v>
      </c>
      <c r="W50" s="3">
        <f t="shared" ref="W50" si="70">IF(SUM(W48:W49) + IF(OR(SUM(X48:X49)=2,AND(SUM(X48:X49)=1,X50=0)), 1, 0) &lt; 2, SUM(W48:W49) + IF(OR(SUM(X48:X49)=2,AND(SUM(X48:X49)=1,X50=0)), 1, 0), SUM(W48:W49) + IF(OR(SUM(X48:X49)=2,AND(SUM(X48:X49)=1,X50=0)), 1, 0) - 2)</f>
        <v>0</v>
      </c>
      <c r="X50" s="3">
        <f>IF(SUM(X48:X49) + IF(OR(SUM(Y48:Y49)=2,AND(SUM(Y48:Y49)=1,Y50=0)), 1, 0) &lt; 2, SUM(X48:X49) + IF(OR(SUM(Y48:Y49)=2,AND(SUM(Y48:Y49)=1,Y50=0)), 1, 0), SUM(X48:X49) + IF(OR(SUM(Y48:Y49)=2,AND(SUM(Y48:Y49)=1,Y50=0)), 1, 0) - 2)</f>
        <v>1</v>
      </c>
      <c r="Y50" s="3">
        <f>2 - (Y48 + Y49)</f>
        <v>1</v>
      </c>
      <c r="Z50" t="s">
        <v>58</v>
      </c>
      <c r="AA50">
        <v>-23045</v>
      </c>
      <c r="AE50">
        <f>AE48 + AE49</f>
        <v>-23045</v>
      </c>
      <c r="AG50" s="7"/>
      <c r="AH50" s="7"/>
      <c r="AI50" s="7"/>
      <c r="AJ50" s="7"/>
      <c r="AK50" s="7"/>
    </row>
    <row r="51" spans="3:37" x14ac:dyDescent="0.3">
      <c r="C51" s="5"/>
      <c r="AG51" s="7"/>
      <c r="AH51" s="7"/>
      <c r="AI51" s="7"/>
      <c r="AJ51" s="7"/>
      <c r="AK51" s="7"/>
    </row>
    <row r="52" spans="3:37" x14ac:dyDescent="0.3">
      <c r="C52" s="5"/>
      <c r="F52" t="s">
        <v>59</v>
      </c>
      <c r="G52">
        <f>IF(OR(SUM(G48:G49)=2,AND(SUM(G48:G49)=1,G50=0)), 1, 0)</f>
        <v>0</v>
      </c>
      <c r="I52" s="8" t="s">
        <v>60</v>
      </c>
      <c r="J52" s="8"/>
      <c r="K52" s="8"/>
      <c r="L52">
        <f>IF(ISEVEN(SUM(Q50:Y50)), 1, 0)</f>
        <v>0</v>
      </c>
      <c r="N52" s="8" t="s">
        <v>61</v>
      </c>
      <c r="O52" s="8"/>
      <c r="P52" s="8"/>
      <c r="Q52">
        <f>IF(OR(SUM(V48:V49)=2,AND(SUM(V48:V49)=1,V50=0)), 1, 0)</f>
        <v>0</v>
      </c>
      <c r="S52" s="8" t="s">
        <v>62</v>
      </c>
      <c r="T52" s="8"/>
      <c r="U52" s="8"/>
      <c r="V52">
        <f>IF(SUM(G50:Y50)=0, 1, 0)</f>
        <v>0</v>
      </c>
      <c r="X52" s="8" t="s">
        <v>63</v>
      </c>
      <c r="Y52" s="8"/>
      <c r="Z52" s="8"/>
      <c r="AA52">
        <f>G50</f>
        <v>1</v>
      </c>
      <c r="AC52" t="s">
        <v>64</v>
      </c>
      <c r="AD52">
        <f>IF(OR(SUM(G48:G49)=2,AND(SUM(G48:G49)=1,G50=0)), 1, 0)</f>
        <v>0</v>
      </c>
      <c r="AG52" s="7"/>
      <c r="AH52" s="7"/>
      <c r="AI52" s="7"/>
      <c r="AJ52" s="7"/>
      <c r="AK52" s="7"/>
    </row>
    <row r="54" spans="3:37" x14ac:dyDescent="0.3">
      <c r="C54" s="5">
        <v>7</v>
      </c>
      <c r="E54" s="6" t="s">
        <v>57</v>
      </c>
      <c r="F54" t="s">
        <v>37</v>
      </c>
      <c r="G54">
        <f>G14</f>
        <v>1</v>
      </c>
      <c r="H54">
        <f t="shared" ref="H54:Y54" si="71">H14</f>
        <v>0</v>
      </c>
      <c r="I54">
        <f t="shared" si="71"/>
        <v>1</v>
      </c>
      <c r="J54">
        <f t="shared" si="71"/>
        <v>0</v>
      </c>
      <c r="K54" t="str">
        <f t="shared" si="71"/>
        <v>.</v>
      </c>
      <c r="L54">
        <f t="shared" si="71"/>
        <v>0</v>
      </c>
      <c r="M54">
        <f t="shared" si="71"/>
        <v>1</v>
      </c>
      <c r="N54">
        <f t="shared" si="71"/>
        <v>0</v>
      </c>
      <c r="O54">
        <f t="shared" si="71"/>
        <v>1</v>
      </c>
      <c r="P54" t="str">
        <f t="shared" si="71"/>
        <v>.</v>
      </c>
      <c r="Q54">
        <f t="shared" si="71"/>
        <v>1</v>
      </c>
      <c r="R54">
        <f t="shared" si="71"/>
        <v>1</v>
      </c>
      <c r="S54">
        <f t="shared" si="71"/>
        <v>1</v>
      </c>
      <c r="T54">
        <f t="shared" si="71"/>
        <v>1</v>
      </c>
      <c r="U54" t="str">
        <f t="shared" si="71"/>
        <v>.</v>
      </c>
      <c r="V54">
        <f t="shared" si="71"/>
        <v>1</v>
      </c>
      <c r="W54">
        <f t="shared" si="71"/>
        <v>0</v>
      </c>
      <c r="X54">
        <f t="shared" si="71"/>
        <v>1</v>
      </c>
      <c r="Y54">
        <f t="shared" si="71"/>
        <v>1</v>
      </c>
      <c r="AC54" s="6" t="s">
        <v>57</v>
      </c>
      <c r="AD54" t="s">
        <v>9</v>
      </c>
      <c r="AE54">
        <f>C14</f>
        <v>-23045</v>
      </c>
      <c r="AG54" s="7" t="s">
        <v>67</v>
      </c>
      <c r="AH54" s="7"/>
      <c r="AI54" s="7"/>
      <c r="AJ54" s="7"/>
      <c r="AK54" s="7"/>
    </row>
    <row r="55" spans="3:37" x14ac:dyDescent="0.3">
      <c r="C55" s="5"/>
      <c r="E55" s="6"/>
      <c r="F55" t="s">
        <v>33</v>
      </c>
      <c r="G55">
        <f>G6</f>
        <v>0</v>
      </c>
      <c r="H55">
        <f t="shared" ref="H55:Y55" si="72">H6</f>
        <v>1</v>
      </c>
      <c r="I55">
        <f t="shared" si="72"/>
        <v>1</v>
      </c>
      <c r="J55">
        <f t="shared" si="72"/>
        <v>0</v>
      </c>
      <c r="K55" t="str">
        <f t="shared" si="72"/>
        <v>.</v>
      </c>
      <c r="L55">
        <f t="shared" si="72"/>
        <v>1</v>
      </c>
      <c r="M55">
        <f t="shared" si="72"/>
        <v>1</v>
      </c>
      <c r="N55">
        <f t="shared" si="72"/>
        <v>0</v>
      </c>
      <c r="O55">
        <f t="shared" si="72"/>
        <v>0</v>
      </c>
      <c r="P55" t="str">
        <f t="shared" si="72"/>
        <v>.</v>
      </c>
      <c r="Q55">
        <f t="shared" si="72"/>
        <v>1</v>
      </c>
      <c r="R55">
        <f t="shared" si="72"/>
        <v>1</v>
      </c>
      <c r="S55">
        <f t="shared" si="72"/>
        <v>0</v>
      </c>
      <c r="T55">
        <f t="shared" si="72"/>
        <v>0</v>
      </c>
      <c r="U55" t="str">
        <f t="shared" si="72"/>
        <v>.</v>
      </c>
      <c r="V55">
        <f t="shared" si="72"/>
        <v>1</v>
      </c>
      <c r="W55">
        <f t="shared" si="72"/>
        <v>1</v>
      </c>
      <c r="X55">
        <f t="shared" si="72"/>
        <v>0</v>
      </c>
      <c r="Y55">
        <f t="shared" si="72"/>
        <v>1</v>
      </c>
      <c r="AC55" s="6"/>
      <c r="AD55" t="s">
        <v>5</v>
      </c>
      <c r="AE55" s="4">
        <f>C6</f>
        <v>27853</v>
      </c>
      <c r="AG55" s="7"/>
      <c r="AH55" s="7"/>
      <c r="AI55" s="7"/>
      <c r="AJ55" s="7"/>
      <c r="AK55" s="7"/>
    </row>
    <row r="56" spans="3:37" x14ac:dyDescent="0.3">
      <c r="C56" s="5"/>
      <c r="G56" s="3">
        <f t="shared" ref="G56" si="73">IF(SUM(G54:G55) + IF(OR(SUM(H54:H55)=2,AND(SUM(H54:H55)=1,H56=0)), 1, 0) &lt; 2, SUM(G54:G55) + IF(OR(SUM(H54:H55)=2,AND(SUM(H54:H55)=1,H56=0)), 1, 0), SUM(G54:G55) + IF(OR(SUM(H54:H55)=2,AND(SUM(H54:H55)=1,H56=0)), 1, 0) - 2)</f>
        <v>0</v>
      </c>
      <c r="H56" s="3">
        <f>IF(SUM(H54:H55) + IF(OR(SUM(I54:I55)=2,AND(SUM(I54:I55)=1,I56=0)), 1, 0) &lt; 2, SUM(H54:H55) + IF(OR(SUM(I54:I55)=2,AND(SUM(I54:I55)=1,I56=0)), 1, 0), SUM(H54:H55) + IF(OR(SUM(I54:I55)=2,AND(SUM(I54:I55)=1,I56=0)), 1, 0) - 2)</f>
        <v>0</v>
      </c>
      <c r="I56" s="3">
        <f>IF(SUM(I54:I55) + IF(OR(SUM(J54:J55)=2,AND(SUM(J54:J55)=1,J56=0)), 1, 0) &lt; 2, SUM(I54:I55) + IF(OR(SUM(J54:J55)=2,AND(SUM(J54:J55)=1,J56=0)), 1, 0), SUM(I54:I55) + IF(OR(SUM(J54:J55)=2,AND(SUM(J54:J55)=1,J56=0)), 1, 0) - 2)</f>
        <v>0</v>
      </c>
      <c r="J56" s="3">
        <f>IF(SUM(J54:J55) + IF(OR(SUM(L54:L55)=2,AND(SUM(L54:L55)=1,L56=0)), 1, 0) &lt; 2, SUM(J54:J55) + IF(OR(SUM(L54:L55)=2,AND(SUM(L54:L55)=1,L56=0)), 1, 0), SUM(J54:J55) + IF(OR(SUM(L54:L55)=2,AND(SUM(L54:L55)=1,L56=0)), 1, 0) - 2)</f>
        <v>1</v>
      </c>
      <c r="K56" s="3" t="str">
        <f t="shared" ref="K56" si="74">K42</f>
        <v>.</v>
      </c>
      <c r="L56" s="3">
        <f t="shared" ref="L56" si="75">IF(SUM(L54:L55) + IF(OR(SUM(M54:M55)=2,AND(SUM(M54:M55)=1,M56=0)), 1, 0) &lt; 2, SUM(L54:L55) + IF(OR(SUM(M54:M55)=2,AND(SUM(M54:M55)=1,M56=0)), 1, 0), SUM(L54:L55) + IF(OR(SUM(M54:M55)=2,AND(SUM(M54:M55)=1,M56=0)), 1, 0) - 2)</f>
        <v>0</v>
      </c>
      <c r="M56" s="3">
        <f t="shared" ref="M56" si="76">IF(SUM(M54:M55) + IF(OR(SUM(N54:N55)=2,AND(SUM(N54:N55)=1,N56=0)), 1, 0) &lt; 2, SUM(M54:M55) + IF(OR(SUM(N54:N55)=2,AND(SUM(N54:N55)=1,N56=0)), 1, 0), SUM(M54:M55) + IF(OR(SUM(N54:N55)=2,AND(SUM(N54:N55)=1,N56=0)), 1, 0) - 2)</f>
        <v>0</v>
      </c>
      <c r="N56" s="3">
        <f>IF(SUM(N54:N55) + IF(OR(SUM(O54:O55)=2,AND(SUM(O54:O55)=1,O56=0)), 1, 0) &lt; 2, SUM(N54:N55) + IF(OR(SUM(O54:O55)=2,AND(SUM(O54:O55)=1,O56=0)), 1, 0), SUM(N54:N55) + IF(OR(SUM(O54:O55)=2,AND(SUM(O54:O55)=1,O56=0)), 1, 0) - 2)</f>
        <v>1</v>
      </c>
      <c r="O56" s="3">
        <f>IF(SUM(O54:O55) + IF(OR(SUM(Q54:Q55)=2,AND(SUM(Q54:Q55)=1,Q56=0)), 1, 0) &lt; 2, SUM(O54:O55) + IF(OR(SUM(Q54:Q55)=2,AND(SUM(Q54:Q55)=1,Q56=0)), 1, 0), SUM(O54:O55) + IF(OR(SUM(Q54:Q55)=2,AND(SUM(Q54:Q55)=1,Q56=0)), 1, 0) - 2)</f>
        <v>0</v>
      </c>
      <c r="P56" s="3" t="str">
        <f t="shared" ref="P56" si="77">P42</f>
        <v>.</v>
      </c>
      <c r="Q56" s="3">
        <f t="shared" ref="Q56" si="78">IF(SUM(Q54:Q55) + IF(OR(SUM(R54:R55)=2,AND(SUM(R54:R55)=1,R56=0)), 1, 0) &lt; 2, SUM(Q54:Q55) + IF(OR(SUM(R54:R55)=2,AND(SUM(R54:R55)=1,R56=0)), 1, 0), SUM(Q54:Q55) + IF(OR(SUM(R54:R55)=2,AND(SUM(R54:R55)=1,R56=0)), 1, 0) - 2)</f>
        <v>1</v>
      </c>
      <c r="R56" s="3">
        <f t="shared" ref="R56" si="79">IF(SUM(R54:R55) + IF(OR(SUM(S54:S55)=2,AND(SUM(S54:S55)=1,S56=0)), 1, 0) &lt; 2, SUM(R54:R55) + IF(OR(SUM(S54:S55)=2,AND(SUM(S54:S55)=1,S56=0)), 1, 0), SUM(R54:R55) + IF(OR(SUM(S54:S55)=2,AND(SUM(S54:S55)=1,S56=0)), 1, 0) - 2)</f>
        <v>1</v>
      </c>
      <c r="S56" s="3">
        <f>IF(SUM(S54:S55) + IF(OR(SUM(T54:T55)=2,AND(SUM(T54:T55)=1,T56=0)), 1, 0) &lt; 2, SUM(S54:S55) + IF(OR(SUM(T54:T55)=2,AND(SUM(T54:T55)=1,T56=0)), 1, 0), SUM(S54:S55) + IF(OR(SUM(T54:T55)=2,AND(SUM(T54:T55)=1,T56=0)), 1, 0) - 2)</f>
        <v>0</v>
      </c>
      <c r="T56" s="3">
        <f>IF(SUM(T54:T55) + IF(OR(SUM(V54:V55)=2,AND(SUM(V54:V55)=1,V56=0)), 1, 0) &lt; 2, SUM(T54:T55) + IF(OR(SUM(V54:V55)=2,AND(SUM(V54:V55)=1,V56=0)), 1, 0), SUM(T54:T55) + IF(OR(SUM(V54:V55)=2,AND(SUM(V54:V55)=1,V56=0)), 1, 0) - 2)</f>
        <v>0</v>
      </c>
      <c r="U56" s="3" t="str">
        <f t="shared" ref="U56" si="80">U42</f>
        <v>.</v>
      </c>
      <c r="V56" s="3">
        <f t="shared" ref="V56" si="81">IF(SUM(V54:V55) + IF(OR(SUM(W54:W55)=2,AND(SUM(W54:W55)=1,W56=0)), 1, 0) &lt; 2, SUM(V54:V55) + IF(OR(SUM(W54:W55)=2,AND(SUM(W54:W55)=1,W56=0)), 1, 0), SUM(V54:V55) + IF(OR(SUM(W54:W55)=2,AND(SUM(W54:W55)=1,W56=0)), 1, 0) - 2)</f>
        <v>1</v>
      </c>
      <c r="W56" s="3">
        <f t="shared" ref="W56" si="82">IF(SUM(W54:W55) + IF(OR(SUM(X54:X55)=2,AND(SUM(X54:X55)=1,X56=0)), 1, 0) &lt; 2, SUM(W54:W55) + IF(OR(SUM(X54:X55)=2,AND(SUM(X54:X55)=1,X56=0)), 1, 0), SUM(W54:W55) + IF(OR(SUM(X54:X55)=2,AND(SUM(X54:X55)=1,X56=0)), 1, 0) - 2)</f>
        <v>0</v>
      </c>
      <c r="X56" s="3">
        <f>IF(SUM(X54:X55) + IF(OR(SUM(Y54:Y55)=2,AND(SUM(Y54:Y55)=1,Y56=0)), 1, 0) &lt; 2, SUM(X54:X55) + IF(OR(SUM(Y54:Y55)=2,AND(SUM(Y54:Y55)=1,Y56=0)), 1, 0), SUM(X54:X55) + IF(OR(SUM(Y54:Y55)=2,AND(SUM(Y54:Y55)=1,Y56=0)), 1, 0) - 2)</f>
        <v>0</v>
      </c>
      <c r="Y56" s="3">
        <f>2 - (Y54 + Y55)</f>
        <v>0</v>
      </c>
      <c r="Z56" t="s">
        <v>58</v>
      </c>
      <c r="AA56">
        <v>4808</v>
      </c>
      <c r="AE56">
        <f>AE54 + AE55</f>
        <v>4808</v>
      </c>
      <c r="AG56" s="7"/>
      <c r="AH56" s="7"/>
      <c r="AI56" s="7"/>
      <c r="AJ56" s="7"/>
      <c r="AK56" s="7"/>
    </row>
    <row r="57" spans="3:37" x14ac:dyDescent="0.3">
      <c r="C57" s="5"/>
      <c r="AG57" s="7"/>
      <c r="AH57" s="7"/>
      <c r="AI57" s="7"/>
      <c r="AJ57" s="7"/>
      <c r="AK57" s="7"/>
    </row>
    <row r="58" spans="3:37" x14ac:dyDescent="0.3">
      <c r="C58" s="5"/>
      <c r="F58" t="s">
        <v>59</v>
      </c>
      <c r="G58">
        <f>IF(OR(SUM(G54:G55)=2,AND(SUM(G54:G55)=1,G56=0)), 1, 0)</f>
        <v>1</v>
      </c>
      <c r="I58" s="8" t="s">
        <v>60</v>
      </c>
      <c r="J58" s="8"/>
      <c r="K58" s="8"/>
      <c r="L58">
        <f>IF(ISEVEN(SUM(Q56:Y56)), 1, 0)</f>
        <v>0</v>
      </c>
      <c r="N58" s="8" t="s">
        <v>61</v>
      </c>
      <c r="O58" s="8"/>
      <c r="P58" s="8"/>
      <c r="Q58">
        <f>IF(OR(SUM(V54:V55)=2,AND(SUM(V54:V55)=1,V56=0)), 1, 0)</f>
        <v>1</v>
      </c>
      <c r="S58" s="8" t="s">
        <v>62</v>
      </c>
      <c r="T58" s="8"/>
      <c r="U58" s="8"/>
      <c r="V58">
        <f>IF(SUM(G56:Y56)=0, 1, 0)</f>
        <v>0</v>
      </c>
      <c r="X58" s="8" t="s">
        <v>63</v>
      </c>
      <c r="Y58" s="8"/>
      <c r="Z58" s="8"/>
      <c r="AA58">
        <f>G56</f>
        <v>0</v>
      </c>
      <c r="AC58" t="s">
        <v>64</v>
      </c>
      <c r="AD58">
        <f>IF(OR(SUM(G54:G55)=2,AND(SUM(G54:G55)=1,G56=0)), 1, 0)</f>
        <v>1</v>
      </c>
      <c r="AG58" s="7"/>
      <c r="AH58" s="7"/>
      <c r="AI58" s="7"/>
      <c r="AJ58" s="7"/>
      <c r="AK58" s="7"/>
    </row>
  </sheetData>
  <mergeCells count="57">
    <mergeCell ref="AG18:AK22"/>
    <mergeCell ref="AG24:AK28"/>
    <mergeCell ref="E18:E19"/>
    <mergeCell ref="AC18:AC19"/>
    <mergeCell ref="I22:K22"/>
    <mergeCell ref="N22:P22"/>
    <mergeCell ref="S22:U22"/>
    <mergeCell ref="X22:Z22"/>
    <mergeCell ref="AC24:AC25"/>
    <mergeCell ref="I28:K28"/>
    <mergeCell ref="N28:P28"/>
    <mergeCell ref="S28:U28"/>
    <mergeCell ref="X28:Z28"/>
    <mergeCell ref="AC30:AC31"/>
    <mergeCell ref="AG30:AK34"/>
    <mergeCell ref="I34:K34"/>
    <mergeCell ref="N34:P34"/>
    <mergeCell ref="S34:U34"/>
    <mergeCell ref="X34:Z34"/>
    <mergeCell ref="AC36:AC37"/>
    <mergeCell ref="AG36:AK40"/>
    <mergeCell ref="I40:K40"/>
    <mergeCell ref="N40:P40"/>
    <mergeCell ref="S40:U40"/>
    <mergeCell ref="X40:Z40"/>
    <mergeCell ref="C24:C28"/>
    <mergeCell ref="C30:C34"/>
    <mergeCell ref="C36:C40"/>
    <mergeCell ref="C42:C46"/>
    <mergeCell ref="E42:E43"/>
    <mergeCell ref="E36:E37"/>
    <mergeCell ref="E30:E31"/>
    <mergeCell ref="E24:E25"/>
    <mergeCell ref="G2:Y2"/>
    <mergeCell ref="C48:C52"/>
    <mergeCell ref="E48:E49"/>
    <mergeCell ref="AC48:AC49"/>
    <mergeCell ref="AG48:AK52"/>
    <mergeCell ref="I52:K52"/>
    <mergeCell ref="N52:P52"/>
    <mergeCell ref="S52:U52"/>
    <mergeCell ref="X52:Z52"/>
    <mergeCell ref="AC42:AC43"/>
    <mergeCell ref="AG42:AK46"/>
    <mergeCell ref="I46:K46"/>
    <mergeCell ref="N46:P46"/>
    <mergeCell ref="S46:U46"/>
    <mergeCell ref="X46:Z46"/>
    <mergeCell ref="C18:C22"/>
    <mergeCell ref="C54:C58"/>
    <mergeCell ref="E54:E55"/>
    <mergeCell ref="AC54:AC55"/>
    <mergeCell ref="AG54:AK58"/>
    <mergeCell ref="I58:K58"/>
    <mergeCell ref="N58:P58"/>
    <mergeCell ref="S58:U58"/>
    <mergeCell ref="X58:Z58"/>
  </mergeCells>
  <phoneticPr fontId="1" type="noConversion"/>
  <conditionalFormatting sqref="G4:Y7">
    <cfRule type="cellIs" dxfId="3" priority="2" operator="equal">
      <formula>0</formula>
    </cfRule>
    <cfRule type="cellIs" dxfId="2" priority="1" operator="equal">
      <formula>1</formula>
    </cfRule>
  </conditionalFormatting>
  <pageMargins left="0.7" right="0.7" top="0.75" bottom="0.75" header="0.3" footer="0.3"/>
  <pageSetup paperSize="9" orientation="portrait" r:id="rId1"/>
  <headerFooter>
    <oddHeader>&amp;LСуханкин Дмитрий Юрьевич&amp;CВариант: 29&amp;R&amp;F</oddHeader>
    <oddFooter>&amp;L&amp;D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C2B6A-31FF-4DB8-BD65-8116685FF096}">
  <sheetPr codeName="Лист2"/>
  <dimension ref="A1"/>
  <sheetViews>
    <sheetView workbookViewId="0">
      <selection activeCell="I3" sqref="I3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 Суханкин</dc:creator>
  <cp:lastModifiedBy>Дмитрий Суханкин</cp:lastModifiedBy>
  <cp:lastPrinted>2021-12-14T10:41:38Z</cp:lastPrinted>
  <dcterms:created xsi:type="dcterms:W3CDTF">2021-12-14T07:24:33Z</dcterms:created>
  <dcterms:modified xsi:type="dcterms:W3CDTF">2021-12-15T12:52:58Z</dcterms:modified>
</cp:coreProperties>
</file>