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6090" activeTab="1"/>
  </bookViews>
  <sheets>
    <sheet name="Valores Google" sheetId="1" r:id="rId1"/>
    <sheet name="Flujo de caja Empresa" sheetId="2" r:id="rId2"/>
    <sheet name="Flujo de caja proyecto" sheetId="3" r:id="rId3"/>
  </sheets>
  <calcPr calcId="125725"/>
</workbook>
</file>

<file path=xl/calcChain.xml><?xml version="1.0" encoding="utf-8"?>
<calcChain xmlns="http://schemas.openxmlformats.org/spreadsheetml/2006/main">
  <c r="F7" i="2"/>
  <c r="E7"/>
  <c r="D7"/>
  <c r="C7"/>
  <c r="B7"/>
  <c r="E26"/>
  <c r="E27"/>
  <c r="E28"/>
  <c r="E29"/>
  <c r="E25"/>
  <c r="D26"/>
  <c r="D27"/>
  <c r="D28"/>
  <c r="D29"/>
  <c r="D25"/>
  <c r="C26"/>
  <c r="C27"/>
  <c r="C28"/>
  <c r="C29"/>
  <c r="C25"/>
  <c r="C15"/>
  <c r="D15"/>
  <c r="E15"/>
  <c r="F15"/>
  <c r="B15"/>
  <c r="C26" i="3"/>
  <c r="C28" s="1"/>
  <c r="D12"/>
  <c r="D11"/>
  <c r="D13" s="1"/>
  <c r="C15" l="1"/>
  <c r="C30" s="1"/>
  <c r="F1"/>
  <c r="C18" i="1"/>
  <c r="B18"/>
  <c r="C15"/>
  <c r="F2" i="3" l="1"/>
  <c r="F3" s="1"/>
  <c r="F5" s="1"/>
</calcChain>
</file>

<file path=xl/comments1.xml><?xml version="1.0" encoding="utf-8"?>
<comments xmlns="http://schemas.openxmlformats.org/spreadsheetml/2006/main">
  <authors>
    <author>Bj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 xml:space="preserve">Luis Elgueta:
</t>
        </r>
        <r>
          <rPr>
            <sz val="8"/>
            <color indexed="81"/>
            <rFont val="Tahoma"/>
            <family val="2"/>
          </rPr>
          <t>Costo que tendra el Software para nuestro cliente.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<sst xmlns="http://schemas.openxmlformats.org/spreadsheetml/2006/main" count="84" uniqueCount="74">
  <si>
    <t>Costos Google engine</t>
  </si>
  <si>
    <t>Flujo de caja escenario normal</t>
  </si>
  <si>
    <t>Recurso</t>
  </si>
  <si>
    <t>Unidad</t>
  </si>
  <si>
    <t>Costo unidad</t>
  </si>
  <si>
    <t>Ancho de banda de salida</t>
  </si>
  <si>
    <t>Ancho de banda de entrada</t>
  </si>
  <si>
    <t>Tiempo de CPU</t>
  </si>
  <si>
    <t>Datos Almacenados</t>
  </si>
  <si>
    <t>Destinatarios de mensajes de correo electronico</t>
  </si>
  <si>
    <t>gigabytes</t>
  </si>
  <si>
    <t>horas de CPU</t>
  </si>
  <si>
    <t>gigabytes al mes</t>
  </si>
  <si>
    <t>destinatarios</t>
  </si>
  <si>
    <t>dolares</t>
  </si>
  <si>
    <t>Valor dólar</t>
  </si>
  <si>
    <t>Costo semanal considerando 3 usuarios por empresa</t>
  </si>
  <si>
    <t>total peso Chileno</t>
  </si>
  <si>
    <t>Costo mensual considerando 3 usuarios por empresa</t>
  </si>
  <si>
    <t>* Valores en dolares</t>
  </si>
  <si>
    <t>considerando que se cobrara por usuario un monto de 50.000 (usuario de empresa , una empresa puede tener muchos usuarios)</t>
  </si>
  <si>
    <t>Flujo de caja Escenario Normal</t>
  </si>
  <si>
    <t>Detalle</t>
  </si>
  <si>
    <t>Año 1</t>
  </si>
  <si>
    <t>Año 2</t>
  </si>
  <si>
    <t>Año 3</t>
  </si>
  <si>
    <t>Año 4</t>
  </si>
  <si>
    <t>Año 5</t>
  </si>
  <si>
    <t>Factibilidad Económica</t>
  </si>
  <si>
    <t>VALOR NETO:</t>
  </si>
  <si>
    <t>I.V.A. D.F.</t>
  </si>
  <si>
    <t>Duración del Proyecto:</t>
  </si>
  <si>
    <t>meses</t>
  </si>
  <si>
    <t>VALOR SIN PATRIMONIO:</t>
  </si>
  <si>
    <t>UTILIDAD(%):</t>
  </si>
  <si>
    <t>PATRIMONIO:</t>
  </si>
  <si>
    <t>COSTO TOTAL:</t>
  </si>
  <si>
    <t>Flujo de caja desarrollo del sistema</t>
  </si>
  <si>
    <t>Detalle Remuneraciones</t>
  </si>
  <si>
    <t xml:space="preserve">Detalle </t>
  </si>
  <si>
    <t>Cantidad</t>
  </si>
  <si>
    <t>Sueldo Mes</t>
  </si>
  <si>
    <t>Total Sueldos</t>
  </si>
  <si>
    <t>Analista Programador</t>
  </si>
  <si>
    <t>Programador</t>
  </si>
  <si>
    <t>Remuneración duración del proyecto</t>
  </si>
  <si>
    <t xml:space="preserve">Flujo de caja Gastos </t>
  </si>
  <si>
    <t>cantidad</t>
  </si>
  <si>
    <t>Total Mensual</t>
  </si>
  <si>
    <t>Luz</t>
  </si>
  <si>
    <t>Agua</t>
  </si>
  <si>
    <t>Comestibles</t>
  </si>
  <si>
    <t>Arriendo oficina</t>
  </si>
  <si>
    <t>Muebles</t>
  </si>
  <si>
    <t>(* solo el primer mes)</t>
  </si>
  <si>
    <t>Telefono + Internet</t>
  </si>
  <si>
    <t>Total gastos duración del proyecto</t>
  </si>
  <si>
    <t>Total Gastos y Remuneraciones</t>
  </si>
  <si>
    <t>Valor x usuario</t>
  </si>
  <si>
    <t>Ingreso</t>
  </si>
  <si>
    <t>Otros Ingresos</t>
  </si>
  <si>
    <t xml:space="preserve">Total </t>
  </si>
  <si>
    <t>Factores</t>
  </si>
  <si>
    <t>Tasa de crecimiento usuarios</t>
  </si>
  <si>
    <t>valor usuarios</t>
  </si>
  <si>
    <t>cantidad de meses</t>
  </si>
  <si>
    <t>usuarios inicial</t>
  </si>
  <si>
    <t>Demanda Usuarios</t>
  </si>
  <si>
    <t>Cantidad de usuarios</t>
  </si>
  <si>
    <t>Valor Usuario</t>
  </si>
  <si>
    <t>Total Anual</t>
  </si>
  <si>
    <t>Egresos</t>
  </si>
  <si>
    <t>Gastos</t>
  </si>
  <si>
    <t>considerando que el costo por usuario es de aproximadamente 31000</t>
  </si>
</sst>
</file>

<file path=xl/styles.xml><?xml version="1.0" encoding="utf-8"?>
<styleSheet xmlns="http://schemas.openxmlformats.org/spreadsheetml/2006/main">
  <numFmts count="2">
    <numFmt numFmtId="164" formatCode="\$* #,##0"/>
    <numFmt numFmtId="165" formatCode="[$$-340A]\ 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3" borderId="2" xfId="0" applyFont="1" applyFill="1" applyBorder="1"/>
    <xf numFmtId="3" fontId="0" fillId="0" borderId="0" xfId="0" applyNumberFormat="1"/>
    <xf numFmtId="0" fontId="1" fillId="0" borderId="0" xfId="0" applyFont="1"/>
    <xf numFmtId="0" fontId="3" fillId="5" borderId="3" xfId="0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right"/>
    </xf>
    <xf numFmtId="164" fontId="3" fillId="0" borderId="4" xfId="0" applyNumberFormat="1" applyFont="1" applyFill="1" applyBorder="1" applyAlignment="1">
      <alignment horizontal="right"/>
    </xf>
    <xf numFmtId="0" fontId="4" fillId="0" borderId="0" xfId="0" applyFont="1"/>
    <xf numFmtId="0" fontId="3" fillId="5" borderId="0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5" borderId="7" xfId="0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164" fontId="3" fillId="0" borderId="4" xfId="0" applyNumberFormat="1" applyFont="1" applyFill="1" applyBorder="1" applyAlignment="1">
      <alignment horizontal="center"/>
    </xf>
    <xf numFmtId="0" fontId="5" fillId="6" borderId="10" xfId="0" applyFont="1" applyFill="1" applyBorder="1"/>
    <xf numFmtId="0" fontId="5" fillId="6" borderId="11" xfId="0" applyFont="1" applyFill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164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Border="1"/>
    <xf numFmtId="0" fontId="0" fillId="5" borderId="1" xfId="0" applyFill="1" applyBorder="1"/>
    <xf numFmtId="0" fontId="0" fillId="0" borderId="0" xfId="0" applyFill="1" applyBorder="1"/>
    <xf numFmtId="0" fontId="1" fillId="5" borderId="1" xfId="0" applyFont="1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Fill="1" applyBorder="1"/>
    <xf numFmtId="3" fontId="0" fillId="5" borderId="1" xfId="0" applyNumberFormat="1" applyFill="1" applyBorder="1"/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5" fontId="3" fillId="0" borderId="3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right"/>
    </xf>
    <xf numFmtId="0" fontId="2" fillId="6" borderId="9" xfId="0" applyFont="1" applyFill="1" applyBorder="1" applyAlignment="1">
      <alignment horizontal="center"/>
    </xf>
    <xf numFmtId="0" fontId="0" fillId="7" borderId="1" xfId="0" applyFill="1" applyBorder="1"/>
    <xf numFmtId="0" fontId="1" fillId="0" borderId="0" xfId="0" applyFont="1" applyAlignment="1">
      <alignment horizontal="left"/>
    </xf>
    <xf numFmtId="0" fontId="1" fillId="0" borderId="0" xfId="0" applyFont="1" applyBorder="1"/>
    <xf numFmtId="0" fontId="1" fillId="7" borderId="1" xfId="0" applyFont="1" applyFill="1" applyBorder="1" applyAlignment="1">
      <alignment horizontal="center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opLeftCell="A5" workbookViewId="0">
      <selection activeCell="A28" sqref="A28"/>
    </sheetView>
  </sheetViews>
  <sheetFormatPr baseColWidth="10" defaultRowHeight="15"/>
  <cols>
    <col min="1" max="1" width="47" customWidth="1"/>
    <col min="2" max="2" width="19.5703125" customWidth="1"/>
    <col min="3" max="3" width="24" customWidth="1"/>
    <col min="4" max="4" width="12" customWidth="1"/>
  </cols>
  <sheetData>
    <row r="1" spans="1:6">
      <c r="A1" t="s">
        <v>0</v>
      </c>
    </row>
    <row r="3" spans="1:6">
      <c r="A3" t="s">
        <v>1</v>
      </c>
    </row>
    <row r="4" spans="1:6">
      <c r="E4" t="s">
        <v>15</v>
      </c>
      <c r="F4">
        <v>544.66</v>
      </c>
    </row>
    <row r="6" spans="1:6">
      <c r="C6" s="3" t="s">
        <v>19</v>
      </c>
    </row>
    <row r="7" spans="1:6">
      <c r="A7" s="2" t="s">
        <v>2</v>
      </c>
      <c r="B7" s="2" t="s">
        <v>3</v>
      </c>
      <c r="C7" s="2" t="s">
        <v>4</v>
      </c>
    </row>
    <row r="8" spans="1:6">
      <c r="A8" s="1" t="s">
        <v>5</v>
      </c>
      <c r="B8" s="1" t="s">
        <v>10</v>
      </c>
      <c r="C8" s="1">
        <v>0.12</v>
      </c>
      <c r="D8" s="3"/>
    </row>
    <row r="9" spans="1:6">
      <c r="A9" s="1" t="s">
        <v>6</v>
      </c>
      <c r="B9" s="1" t="s">
        <v>10</v>
      </c>
      <c r="C9" s="1">
        <v>0.1</v>
      </c>
      <c r="D9" s="3"/>
    </row>
    <row r="10" spans="1:6">
      <c r="A10" s="1" t="s">
        <v>7</v>
      </c>
      <c r="B10" s="1" t="s">
        <v>11</v>
      </c>
      <c r="C10" s="1">
        <v>0.1</v>
      </c>
      <c r="D10" s="3"/>
    </row>
    <row r="11" spans="1:6">
      <c r="A11" s="1" t="s">
        <v>8</v>
      </c>
      <c r="B11" s="1" t="s">
        <v>12</v>
      </c>
      <c r="C11" s="1">
        <v>0.15</v>
      </c>
      <c r="D11" s="3"/>
    </row>
    <row r="12" spans="1:6">
      <c r="A12" s="1" t="s">
        <v>9</v>
      </c>
      <c r="B12" s="1" t="s">
        <v>13</v>
      </c>
      <c r="C12" s="1">
        <v>1E-4</v>
      </c>
      <c r="D12" s="3"/>
    </row>
    <row r="14" spans="1:6">
      <c r="B14" s="5" t="s">
        <v>14</v>
      </c>
      <c r="C14" s="5" t="s">
        <v>17</v>
      </c>
    </row>
    <row r="15" spans="1:6">
      <c r="A15" s="4" t="s">
        <v>16</v>
      </c>
      <c r="B15" s="1">
        <v>14</v>
      </c>
      <c r="C15" s="1">
        <f>F4*B15</f>
        <v>7625.24</v>
      </c>
    </row>
    <row r="17" spans="1:3">
      <c r="B17" s="5" t="s">
        <v>14</v>
      </c>
      <c r="C17" s="5" t="s">
        <v>17</v>
      </c>
    </row>
    <row r="18" spans="1:3">
      <c r="A18" s="4" t="s">
        <v>18</v>
      </c>
      <c r="B18" s="1">
        <f>B15*4</f>
        <v>56</v>
      </c>
      <c r="C18" s="1">
        <f>F4*B18</f>
        <v>30500.959999999999</v>
      </c>
    </row>
    <row r="22" spans="1:3">
      <c r="A22" s="7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tabSelected="1" topLeftCell="A16" workbookViewId="0">
      <selection activeCell="C32" sqref="C32"/>
    </sheetView>
  </sheetViews>
  <sheetFormatPr baseColWidth="10" defaultColWidth="20.42578125" defaultRowHeight="15"/>
  <cols>
    <col min="1" max="1" width="27.7109375" customWidth="1"/>
  </cols>
  <sheetData>
    <row r="1" spans="1:6">
      <c r="A1" s="49" t="s">
        <v>21</v>
      </c>
    </row>
    <row r="4" spans="1:6">
      <c r="C4" t="s">
        <v>58</v>
      </c>
      <c r="D4" s="6">
        <v>50000</v>
      </c>
      <c r="E4" s="7">
        <v>10</v>
      </c>
      <c r="F4">
        <v>12</v>
      </c>
    </row>
    <row r="6" spans="1:6">
      <c r="A6" s="48" t="s">
        <v>22</v>
      </c>
      <c r="B6" s="48" t="s">
        <v>23</v>
      </c>
      <c r="C6" s="48" t="s">
        <v>24</v>
      </c>
      <c r="D6" s="48" t="s">
        <v>25</v>
      </c>
      <c r="E6" s="48" t="s">
        <v>26</v>
      </c>
      <c r="F6" s="48" t="s">
        <v>27</v>
      </c>
    </row>
    <row r="7" spans="1:6">
      <c r="A7" s="1" t="s">
        <v>59</v>
      </c>
      <c r="B7" s="35">
        <f>$E25</f>
        <v>6000000</v>
      </c>
      <c r="C7" s="35">
        <f>$E26</f>
        <v>7800000</v>
      </c>
      <c r="D7" s="35">
        <f>$E27</f>
        <v>9600000</v>
      </c>
      <c r="E7" s="35">
        <f>$E28</f>
        <v>10800000</v>
      </c>
      <c r="F7" s="35">
        <f>$E29</f>
        <v>12600000</v>
      </c>
    </row>
    <row r="8" spans="1:6">
      <c r="A8" s="1" t="s">
        <v>60</v>
      </c>
      <c r="B8" s="1"/>
      <c r="C8" s="1"/>
      <c r="D8" s="1"/>
      <c r="E8" s="1"/>
      <c r="F8" s="1"/>
    </row>
    <row r="9" spans="1:6">
      <c r="A9" s="52"/>
      <c r="B9" s="52"/>
      <c r="C9" s="52"/>
      <c r="D9" s="52"/>
      <c r="E9" s="52"/>
      <c r="F9" s="52"/>
    </row>
    <row r="10" spans="1:6">
      <c r="A10" s="1" t="s">
        <v>71</v>
      </c>
      <c r="B10" s="1"/>
      <c r="C10" s="1"/>
      <c r="D10" s="1"/>
      <c r="E10" s="1"/>
      <c r="F10" s="1"/>
    </row>
    <row r="11" spans="1:6">
      <c r="A11" s="1" t="s">
        <v>72</v>
      </c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t="s">
        <v>61</v>
      </c>
      <c r="B15" s="6">
        <f>SUM(B7:B14)</f>
        <v>6000000</v>
      </c>
      <c r="C15" s="6">
        <f t="shared" ref="C15:F15" si="0">SUM(C7:C14)</f>
        <v>7800000</v>
      </c>
      <c r="D15" s="6">
        <f t="shared" si="0"/>
        <v>9600000</v>
      </c>
      <c r="E15" s="6">
        <f t="shared" si="0"/>
        <v>10800000</v>
      </c>
      <c r="F15" s="6">
        <f t="shared" si="0"/>
        <v>12600000</v>
      </c>
    </row>
    <row r="19" spans="1:5">
      <c r="A19" t="s">
        <v>62</v>
      </c>
    </row>
    <row r="20" spans="1:5">
      <c r="A20" s="48" t="s">
        <v>63</v>
      </c>
      <c r="B20" s="48" t="s">
        <v>66</v>
      </c>
      <c r="C20" s="48" t="s">
        <v>64</v>
      </c>
      <c r="D20" s="48" t="s">
        <v>65</v>
      </c>
    </row>
    <row r="21" spans="1:5">
      <c r="A21" s="1">
        <v>3</v>
      </c>
      <c r="B21" s="1">
        <v>10</v>
      </c>
      <c r="C21" s="35">
        <v>50000</v>
      </c>
      <c r="D21" s="1">
        <v>12</v>
      </c>
    </row>
    <row r="22" spans="1:5">
      <c r="A22" s="31"/>
      <c r="B22" s="31"/>
      <c r="C22" s="31"/>
      <c r="D22" s="31"/>
    </row>
    <row r="23" spans="1:5">
      <c r="A23" s="50" t="s">
        <v>67</v>
      </c>
      <c r="B23" s="31"/>
      <c r="C23" s="31"/>
      <c r="D23" s="31"/>
    </row>
    <row r="24" spans="1:5">
      <c r="A24" s="1"/>
      <c r="B24" s="51" t="s">
        <v>68</v>
      </c>
      <c r="C24" s="48" t="s">
        <v>69</v>
      </c>
      <c r="D24" s="48" t="s">
        <v>48</v>
      </c>
      <c r="E24" s="48" t="s">
        <v>70</v>
      </c>
    </row>
    <row r="25" spans="1:5">
      <c r="A25" s="1" t="s">
        <v>23</v>
      </c>
      <c r="B25" s="1">
        <v>10</v>
      </c>
      <c r="C25" s="35">
        <f>$C$21</f>
        <v>50000</v>
      </c>
      <c r="D25" s="35">
        <f>C25*B25</f>
        <v>500000</v>
      </c>
      <c r="E25" s="35">
        <f>D25*$D$21</f>
        <v>6000000</v>
      </c>
    </row>
    <row r="26" spans="1:5">
      <c r="A26" s="1" t="s">
        <v>24</v>
      </c>
      <c r="B26" s="1">
        <v>13</v>
      </c>
      <c r="C26" s="35">
        <f t="shared" ref="C26:C29" si="1">$C$21</f>
        <v>50000</v>
      </c>
      <c r="D26" s="35">
        <f t="shared" ref="D26:D29" si="2">C26*B26</f>
        <v>650000</v>
      </c>
      <c r="E26" s="35">
        <f t="shared" ref="E26:E29" si="3">D26*$D$21</f>
        <v>7800000</v>
      </c>
    </row>
    <row r="27" spans="1:5">
      <c r="A27" s="1" t="s">
        <v>25</v>
      </c>
      <c r="B27" s="1">
        <v>16</v>
      </c>
      <c r="C27" s="35">
        <f t="shared" si="1"/>
        <v>50000</v>
      </c>
      <c r="D27" s="35">
        <f t="shared" si="2"/>
        <v>800000</v>
      </c>
      <c r="E27" s="35">
        <f t="shared" si="3"/>
        <v>9600000</v>
      </c>
    </row>
    <row r="28" spans="1:5">
      <c r="A28" s="1" t="s">
        <v>26</v>
      </c>
      <c r="B28" s="1">
        <v>18</v>
      </c>
      <c r="C28" s="35">
        <f t="shared" si="1"/>
        <v>50000</v>
      </c>
      <c r="D28" s="35">
        <f t="shared" si="2"/>
        <v>900000</v>
      </c>
      <c r="E28" s="35">
        <f t="shared" si="3"/>
        <v>10800000</v>
      </c>
    </row>
    <row r="29" spans="1:5">
      <c r="A29" s="1" t="s">
        <v>27</v>
      </c>
      <c r="B29" s="1">
        <v>21</v>
      </c>
      <c r="C29" s="35">
        <f t="shared" si="1"/>
        <v>50000</v>
      </c>
      <c r="D29" s="35">
        <f t="shared" si="2"/>
        <v>1050000</v>
      </c>
      <c r="E29" s="35">
        <f t="shared" si="3"/>
        <v>12600000</v>
      </c>
    </row>
    <row r="30" spans="1:5">
      <c r="A30" s="31"/>
      <c r="B30" s="31"/>
      <c r="C30" s="31"/>
      <c r="D30" s="31"/>
    </row>
    <row r="31" spans="1:5">
      <c r="A31" s="31"/>
      <c r="B31" s="31"/>
      <c r="C31" s="31"/>
      <c r="D31" s="31"/>
    </row>
    <row r="32" spans="1:5">
      <c r="A32" s="3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topLeftCell="A13" workbookViewId="0">
      <selection activeCell="H13" sqref="H13"/>
    </sheetView>
  </sheetViews>
  <sheetFormatPr baseColWidth="10" defaultRowHeight="15"/>
  <cols>
    <col min="1" max="1" width="23" customWidth="1"/>
    <col min="3" max="3" width="17.28515625" customWidth="1"/>
    <col min="4" max="4" width="19.28515625" customWidth="1"/>
    <col min="5" max="5" width="25.5703125" style="31" customWidth="1"/>
    <col min="6" max="7" width="11.42578125" style="31"/>
  </cols>
  <sheetData>
    <row r="1" spans="1:7" s="11" customFormat="1" ht="19.5" thickBot="1">
      <c r="A1" s="39" t="s">
        <v>28</v>
      </c>
      <c r="B1" s="40"/>
      <c r="C1" s="40"/>
      <c r="D1" s="41"/>
      <c r="E1" s="8" t="s">
        <v>29</v>
      </c>
      <c r="F1" s="9">
        <f>C3*D13</f>
        <v>3900000</v>
      </c>
      <c r="G1" s="10"/>
    </row>
    <row r="2" spans="1:7" s="11" customFormat="1" ht="19.5" thickBot="1">
      <c r="A2" s="42"/>
      <c r="B2" s="43"/>
      <c r="C2" s="43"/>
      <c r="D2" s="44"/>
      <c r="E2" s="12" t="s">
        <v>30</v>
      </c>
      <c r="F2" s="45">
        <f>(F1*0.19)</f>
        <v>741000</v>
      </c>
      <c r="G2" s="46"/>
    </row>
    <row r="3" spans="1:7" s="11" customFormat="1" ht="19.5" thickBot="1">
      <c r="A3" s="13" t="s">
        <v>31</v>
      </c>
      <c r="B3" s="14"/>
      <c r="C3" s="15">
        <v>3</v>
      </c>
      <c r="D3" s="16" t="s">
        <v>32</v>
      </c>
      <c r="E3" s="17" t="s">
        <v>33</v>
      </c>
      <c r="F3" s="18">
        <f>(F1+F2)</f>
        <v>4641000</v>
      </c>
      <c r="G3" s="22"/>
    </row>
    <row r="4" spans="1:7" s="11" customFormat="1" ht="19.5" thickBot="1">
      <c r="A4" s="19" t="s">
        <v>34</v>
      </c>
      <c r="B4" s="47"/>
      <c r="C4" s="20">
        <v>0.12</v>
      </c>
      <c r="D4" s="21"/>
      <c r="E4" s="17" t="s">
        <v>35</v>
      </c>
      <c r="F4" s="18"/>
      <c r="G4" s="22"/>
    </row>
    <row r="5" spans="1:7" s="11" customFormat="1" ht="19.5" thickBot="1">
      <c r="A5" s="23"/>
      <c r="B5" s="24"/>
      <c r="C5" s="25"/>
      <c r="D5" s="25"/>
      <c r="E5" s="17" t="s">
        <v>36</v>
      </c>
      <c r="F5" s="18">
        <f>(F4+F3)</f>
        <v>4641000</v>
      </c>
      <c r="G5" s="22"/>
    </row>
    <row r="6" spans="1:7" s="11" customFormat="1" ht="18.75">
      <c r="A6" s="26"/>
      <c r="B6" s="26"/>
      <c r="C6" s="27"/>
      <c r="D6" s="27"/>
      <c r="E6" s="28"/>
      <c r="F6" s="29"/>
      <c r="G6" s="29"/>
    </row>
    <row r="7" spans="1:7">
      <c r="A7" s="30" t="s">
        <v>37</v>
      </c>
    </row>
    <row r="9" spans="1:7">
      <c r="A9" s="32" t="s">
        <v>38</v>
      </c>
      <c r="E9" s="33"/>
    </row>
    <row r="10" spans="1:7">
      <c r="A10" s="34" t="s">
        <v>39</v>
      </c>
      <c r="B10" s="34" t="s">
        <v>40</v>
      </c>
      <c r="C10" s="34" t="s">
        <v>41</v>
      </c>
      <c r="D10" s="34" t="s">
        <v>42</v>
      </c>
    </row>
    <row r="11" spans="1:7">
      <c r="A11" s="1" t="s">
        <v>43</v>
      </c>
      <c r="B11" s="1">
        <v>1</v>
      </c>
      <c r="C11" s="35">
        <v>700000</v>
      </c>
      <c r="D11" s="35">
        <f>B11*C11</f>
        <v>700000</v>
      </c>
    </row>
    <row r="12" spans="1:7">
      <c r="A12" s="1" t="s">
        <v>44</v>
      </c>
      <c r="B12" s="1">
        <v>1</v>
      </c>
      <c r="C12" s="35">
        <v>600000</v>
      </c>
      <c r="D12" s="35">
        <f>B12*C12</f>
        <v>600000</v>
      </c>
    </row>
    <row r="13" spans="1:7">
      <c r="A13" s="31"/>
      <c r="B13" s="31"/>
      <c r="C13" s="36"/>
      <c r="D13" s="35">
        <f>SUM(D11:D12)</f>
        <v>1300000</v>
      </c>
    </row>
    <row r="14" spans="1:7">
      <c r="A14" s="31"/>
      <c r="B14" s="31"/>
      <c r="C14" s="36"/>
      <c r="D14" s="36"/>
    </row>
    <row r="15" spans="1:7">
      <c r="A15" s="37" t="s">
        <v>45</v>
      </c>
      <c r="B15" s="1"/>
      <c r="C15" s="35">
        <f>D13*C3</f>
        <v>3900000</v>
      </c>
      <c r="D15" s="36"/>
    </row>
    <row r="16" spans="1:7">
      <c r="A16" s="31"/>
      <c r="B16" s="31"/>
      <c r="C16" s="31"/>
      <c r="D16" s="31"/>
    </row>
    <row r="18" spans="1:4">
      <c r="A18" s="32" t="s">
        <v>46</v>
      </c>
    </row>
    <row r="19" spans="1:4">
      <c r="A19" s="34" t="s">
        <v>22</v>
      </c>
      <c r="B19" s="34" t="s">
        <v>47</v>
      </c>
      <c r="C19" s="34" t="s">
        <v>48</v>
      </c>
      <c r="D19" s="31"/>
    </row>
    <row r="20" spans="1:4">
      <c r="A20" s="1" t="s">
        <v>49</v>
      </c>
      <c r="B20" s="1">
        <v>1</v>
      </c>
      <c r="C20" s="35">
        <v>25000</v>
      </c>
      <c r="D20" s="31"/>
    </row>
    <row r="21" spans="1:4">
      <c r="A21" s="1" t="s">
        <v>50</v>
      </c>
      <c r="B21" s="1">
        <v>1</v>
      </c>
      <c r="C21" s="35">
        <v>25000</v>
      </c>
      <c r="D21" s="31"/>
    </row>
    <row r="22" spans="1:4">
      <c r="A22" s="37" t="s">
        <v>51</v>
      </c>
      <c r="B22" s="1">
        <v>1</v>
      </c>
      <c r="C22" s="35">
        <v>100000</v>
      </c>
    </row>
    <row r="23" spans="1:4">
      <c r="A23" s="37" t="s">
        <v>52</v>
      </c>
      <c r="B23" s="1">
        <v>1</v>
      </c>
      <c r="C23" s="35">
        <v>200000</v>
      </c>
    </row>
    <row r="24" spans="1:4">
      <c r="A24" s="37" t="s">
        <v>53</v>
      </c>
      <c r="B24" s="1">
        <v>4</v>
      </c>
      <c r="C24" s="35">
        <v>300000</v>
      </c>
      <c r="D24" t="s">
        <v>54</v>
      </c>
    </row>
    <row r="25" spans="1:4">
      <c r="A25" s="37" t="s">
        <v>55</v>
      </c>
      <c r="B25" s="37">
        <v>1</v>
      </c>
      <c r="C25" s="35">
        <v>30000</v>
      </c>
    </row>
    <row r="26" spans="1:4">
      <c r="C26" s="35">
        <f>SUM(C20:C25)-C24</f>
        <v>380000</v>
      </c>
    </row>
    <row r="27" spans="1:4">
      <c r="C27" s="6"/>
    </row>
    <row r="28" spans="1:4">
      <c r="A28" s="1" t="s">
        <v>56</v>
      </c>
      <c r="B28" s="1"/>
      <c r="C28" s="35">
        <f>C26*C3</f>
        <v>1140000</v>
      </c>
    </row>
    <row r="30" spans="1:4">
      <c r="A30" s="32" t="s">
        <v>57</v>
      </c>
      <c r="B30" s="32"/>
      <c r="C30" s="38">
        <f>C15+C28</f>
        <v>5040000</v>
      </c>
    </row>
  </sheetData>
  <mergeCells count="9">
    <mergeCell ref="A4:B4"/>
    <mergeCell ref="F4:G4"/>
    <mergeCell ref="F5:G5"/>
    <mergeCell ref="A1:D1"/>
    <mergeCell ref="F1:G1"/>
    <mergeCell ref="A2:D2"/>
    <mergeCell ref="F2:G2"/>
    <mergeCell ref="A3:B3"/>
    <mergeCell ref="F3:G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 Google</vt:lpstr>
      <vt:lpstr>Flujo de caja Empresa</vt:lpstr>
      <vt:lpstr>Flujo de caja proyecto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2009-09-27T17:30:16Z</dcterms:created>
  <dcterms:modified xsi:type="dcterms:W3CDTF">2009-09-30T00:54:59Z</dcterms:modified>
</cp:coreProperties>
</file>