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t\Documents\MATLAB\Projects\2018 - Water challenge\Final versions\MATLAB - Adjudication\"/>
    </mc:Choice>
  </mc:AlternateContent>
  <xr:revisionPtr revIDLastSave="0" documentId="13_ncr:1_{C5A3D556-B9E7-4D90-87ED-1D6AEF242BAA}" xr6:coauthVersionLast="37" xr6:coauthVersionMax="37" xr10:uidLastSave="{00000000-0000-0000-0000-000000000000}"/>
  <bookViews>
    <workbookView xWindow="0" yWindow="0" windowWidth="28800" windowHeight="12165" xr2:uid="{CB582860-391A-4A08-A0E8-4505B168CA48}"/>
  </bookViews>
  <sheets>
    <sheet name="Setup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L4" i="1"/>
  <c r="L5" i="1"/>
  <c r="L6" i="1"/>
  <c r="L7" i="1"/>
  <c r="M7" i="1" s="1"/>
  <c r="L8" i="1"/>
  <c r="L9" i="1"/>
  <c r="L10" i="1"/>
  <c r="L11" i="1"/>
  <c r="L12" i="1"/>
  <c r="L13" i="1"/>
  <c r="L14" i="1"/>
  <c r="L15" i="1"/>
  <c r="L3" i="1"/>
  <c r="M4" i="1"/>
  <c r="M5" i="1"/>
  <c r="M6" i="1"/>
  <c r="M8" i="1"/>
  <c r="M9" i="1"/>
  <c r="M10" i="1"/>
  <c r="M11" i="1"/>
  <c r="M12" i="1"/>
  <c r="M13" i="1"/>
  <c r="M14" i="1"/>
  <c r="M15" i="1"/>
  <c r="C20" i="1"/>
  <c r="D20" i="1"/>
  <c r="F20" i="1"/>
  <c r="G20" i="1"/>
  <c r="H20" i="1"/>
  <c r="I20" i="1"/>
  <c r="J20" i="1"/>
  <c r="B20" i="1"/>
  <c r="C19" i="1"/>
  <c r="D19" i="1"/>
  <c r="F19" i="1"/>
  <c r="G19" i="1"/>
  <c r="H19" i="1"/>
  <c r="I19" i="1"/>
  <c r="J19" i="1"/>
  <c r="B19" i="1"/>
  <c r="C18" i="1"/>
  <c r="D18" i="1"/>
  <c r="F18" i="1"/>
  <c r="G18" i="1"/>
  <c r="H18" i="1"/>
  <c r="I18" i="1"/>
  <c r="J18" i="1"/>
  <c r="B18" i="1"/>
  <c r="C17" i="1"/>
  <c r="D17" i="1"/>
  <c r="F17" i="1"/>
  <c r="G17" i="1"/>
  <c r="H17" i="1"/>
  <c r="I17" i="1"/>
  <c r="J17" i="1"/>
  <c r="B17" i="1"/>
</calcChain>
</file>

<file path=xl/sharedStrings.xml><?xml version="1.0" encoding="utf-8"?>
<sst xmlns="http://schemas.openxmlformats.org/spreadsheetml/2006/main" count="28" uniqueCount="28">
  <si>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</si>
  <si>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</si>
  <si>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</si>
  <si>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</si>
  <si>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</si>
  <si>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</si>
  <si>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</si>
  <si>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</si>
  <si>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</si>
  <si>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</si>
  <si>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Emptier</t>
  </si>
  <si>
    <t>Halfway</t>
  </si>
  <si>
    <t>Fuller</t>
  </si>
  <si>
    <t>Control setpoint</t>
  </si>
  <si>
    <t>ABW</t>
  </si>
  <si>
    <t>AMW</t>
  </si>
  <si>
    <t>HUreq</t>
  </si>
  <si>
    <t>GUreq</t>
  </si>
  <si>
    <t>RW</t>
  </si>
  <si>
    <t>Example1</t>
  </si>
  <si>
    <t>Example2</t>
  </si>
  <si>
    <t>Example3</t>
  </si>
  <si>
    <t>Average</t>
  </si>
  <si>
    <t>Min</t>
  </si>
  <si>
    <t>Max</t>
  </si>
  <si>
    <t>Std</t>
  </si>
  <si>
    <t>MinMW</t>
  </si>
  <si>
    <t>TheoJ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</si>
</sst>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2" fontId="0" fillId="0" borderId="0" xfId="0" applyNumberFormat="1"/>
    <xf numFmtId="167" fontId="0" fillId="0" borderId="0" xfId="0" applyNumberFormat="1"/>
    <xf numFmtId="0" fontId="0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7E39-91DA-4DA6-85FF-60A63EE2B98F}">
  <dimension ref="A1:M21"/>
  <sheetViews>
    <sheetView tabSelected="1" workbookViewId="0">
      <selection activeCell="G24" sqref="G24"/>
    </sheetView>
  </sheetViews>
  <sheetFormatPr defaultRowHeight="15" x14ac:dyDescent="0.25"/>
  <cols>
    <col min="1" max="1" width="11.7109375" customWidth="1"/>
  </cols>
  <sheetData>
    <row r="1" spans="1:13" x14ac:dyDescent="0.25">
      <c r="B1" s="2" t="s">
        <v>13</v>
      </c>
      <c r="C1" s="2"/>
      <c r="D1" s="2"/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L1" s="1" t="s">
        <v>26</v>
      </c>
      <c r="M1" s="1" t="s">
        <v>27</v>
      </c>
    </row>
    <row r="2" spans="1:13" x14ac:dyDescent="0.25">
      <c r="B2" s="1" t="s">
        <v>10</v>
      </c>
      <c r="C2" s="1" t="s">
        <v>11</v>
      </c>
      <c r="D2" s="1" t="s">
        <v>12</v>
      </c>
    </row>
    <row r="3" spans="1:13" x14ac:dyDescent="0.25">
      <c r="A3" s="1" t="s">
        <v>19</v>
      </c>
      <c r="B3" s="7">
        <v>5797</v>
      </c>
      <c r="C3" s="3">
        <v>4907</v>
      </c>
      <c r="D3" s="3">
        <v>5123</v>
      </c>
      <c r="E3" s="3"/>
      <c r="F3" s="3">
        <v>8590</v>
      </c>
      <c r="G3" s="3">
        <v>8486</v>
      </c>
      <c r="H3" s="4">
        <v>228.15199999999999</v>
      </c>
      <c r="I3" s="3">
        <v>26.5</v>
      </c>
      <c r="J3" s="3">
        <v>65.254999999999995</v>
      </c>
      <c r="L3">
        <f>H3-I3-J3</f>
        <v>136.39699999999999</v>
      </c>
      <c r="M3" s="8">
        <f>25*L3+70*I3</f>
        <v>5264.9249999999993</v>
      </c>
    </row>
    <row r="4" spans="1:13" x14ac:dyDescent="0.25">
      <c r="A4" s="1" t="s">
        <v>20</v>
      </c>
      <c r="B4" s="7">
        <v>5603</v>
      </c>
      <c r="C4" s="3">
        <v>5151</v>
      </c>
      <c r="D4" s="3">
        <v>5367</v>
      </c>
      <c r="E4" s="3"/>
      <c r="F4" s="3">
        <v>8588</v>
      </c>
      <c r="G4" s="3">
        <v>8578</v>
      </c>
      <c r="H4" s="4">
        <v>239.3</v>
      </c>
      <c r="I4" s="3">
        <v>26.5</v>
      </c>
      <c r="J4" s="3">
        <v>64.384900000000002</v>
      </c>
      <c r="L4">
        <f t="shared" ref="L4:L15" si="0">H4-I4-J4</f>
        <v>148.4151</v>
      </c>
      <c r="M4" s="8">
        <f t="shared" ref="M4:M15" si="1">25*L4+70*I4</f>
        <v>5565.3775000000005</v>
      </c>
    </row>
    <row r="5" spans="1:13" x14ac:dyDescent="0.25">
      <c r="A5" s="1" t="s">
        <v>21</v>
      </c>
      <c r="B5" s="7">
        <v>7010</v>
      </c>
      <c r="C5" s="3">
        <v>5571</v>
      </c>
      <c r="D5" s="3">
        <v>5897</v>
      </c>
      <c r="E5" s="3"/>
      <c r="F5" s="3">
        <v>8514</v>
      </c>
      <c r="G5" s="3">
        <v>8519</v>
      </c>
      <c r="H5" s="4">
        <v>262.27999999999997</v>
      </c>
      <c r="I5" s="3">
        <v>26.5</v>
      </c>
      <c r="J5" s="3">
        <v>73.844499999999996</v>
      </c>
      <c r="L5">
        <f t="shared" si="0"/>
        <v>161.93549999999999</v>
      </c>
      <c r="M5" s="8">
        <f t="shared" si="1"/>
        <v>5903.3874999999998</v>
      </c>
    </row>
    <row r="6" spans="1:13" x14ac:dyDescent="0.25">
      <c r="A6" s="1" t="s">
        <v>0</v>
      </c>
      <c r="B6" s="7">
        <v>4714</v>
      </c>
      <c r="C6" s="3">
        <v>4610</v>
      </c>
      <c r="D6" s="3">
        <v>4869</v>
      </c>
      <c r="E6" s="3"/>
      <c r="F6" s="3">
        <v>8607</v>
      </c>
      <c r="G6" s="3">
        <v>8481</v>
      </c>
      <c r="H6" s="4">
        <v>222.1</v>
      </c>
      <c r="I6" s="4">
        <v>26.5</v>
      </c>
      <c r="J6" s="4">
        <v>70.3</v>
      </c>
      <c r="L6">
        <f t="shared" si="0"/>
        <v>125.3</v>
      </c>
      <c r="M6" s="8">
        <f t="shared" si="1"/>
        <v>4987.5</v>
      </c>
    </row>
    <row r="7" spans="1:13" x14ac:dyDescent="0.25">
      <c r="A7" s="1" t="s">
        <v>1</v>
      </c>
      <c r="B7" s="7">
        <v>5547</v>
      </c>
      <c r="C7" s="3">
        <v>4929</v>
      </c>
      <c r="D7" s="3">
        <v>5139</v>
      </c>
      <c r="E7" s="3"/>
      <c r="F7" s="3">
        <v>8537</v>
      </c>
      <c r="G7" s="3">
        <v>8507</v>
      </c>
      <c r="H7" s="4">
        <v>234.65</v>
      </c>
      <c r="I7" s="4">
        <v>26.5</v>
      </c>
      <c r="J7" s="4">
        <v>72.19</v>
      </c>
      <c r="L7">
        <f t="shared" si="0"/>
        <v>135.96</v>
      </c>
      <c r="M7" s="8">
        <f t="shared" si="1"/>
        <v>5254</v>
      </c>
    </row>
    <row r="8" spans="1:13" x14ac:dyDescent="0.25">
      <c r="A8" s="1" t="s">
        <v>2</v>
      </c>
      <c r="B8" s="7">
        <v>5406</v>
      </c>
      <c r="C8" s="3">
        <v>5000</v>
      </c>
      <c r="D8" s="3">
        <v>5201</v>
      </c>
      <c r="E8" s="3"/>
      <c r="F8" s="3">
        <v>8570</v>
      </c>
      <c r="G8" s="3">
        <v>8384</v>
      </c>
      <c r="H8" s="4">
        <v>223.62</v>
      </c>
      <c r="I8" s="4">
        <v>26.5</v>
      </c>
      <c r="J8" s="4">
        <v>59.91</v>
      </c>
      <c r="L8">
        <f t="shared" si="0"/>
        <v>137.21</v>
      </c>
      <c r="M8" s="8">
        <f t="shared" si="1"/>
        <v>5285.25</v>
      </c>
    </row>
    <row r="9" spans="1:13" x14ac:dyDescent="0.25">
      <c r="A9" s="1" t="s">
        <v>3</v>
      </c>
      <c r="B9" s="7">
        <v>5688</v>
      </c>
      <c r="C9" s="3">
        <v>5277</v>
      </c>
      <c r="D9" s="3">
        <v>5487</v>
      </c>
      <c r="E9" s="3"/>
      <c r="F9" s="3">
        <v>8583</v>
      </c>
      <c r="G9" s="3">
        <v>8637</v>
      </c>
      <c r="H9" s="4">
        <v>253.67</v>
      </c>
      <c r="I9" s="4">
        <v>26.5</v>
      </c>
      <c r="J9" s="4">
        <v>74.16</v>
      </c>
      <c r="L9">
        <f t="shared" si="0"/>
        <v>153.01</v>
      </c>
      <c r="M9" s="8">
        <f t="shared" si="1"/>
        <v>5680.25</v>
      </c>
    </row>
    <row r="10" spans="1:13" x14ac:dyDescent="0.25">
      <c r="A10" s="1" t="s">
        <v>4</v>
      </c>
      <c r="B10" s="7">
        <v>5397</v>
      </c>
      <c r="C10" s="3">
        <v>5270</v>
      </c>
      <c r="D10" s="7">
        <v>5510</v>
      </c>
      <c r="E10" s="3"/>
      <c r="F10" s="3">
        <v>8594</v>
      </c>
      <c r="G10" s="3">
        <v>8556</v>
      </c>
      <c r="H10" s="4">
        <v>241.35</v>
      </c>
      <c r="I10" s="4">
        <v>26.5</v>
      </c>
      <c r="J10" s="4">
        <v>67.150000000000006</v>
      </c>
      <c r="L10">
        <f t="shared" si="0"/>
        <v>147.69999999999999</v>
      </c>
      <c r="M10" s="8">
        <f t="shared" si="1"/>
        <v>5547.5</v>
      </c>
    </row>
    <row r="11" spans="1:13" x14ac:dyDescent="0.25">
      <c r="A11" s="1" t="s">
        <v>5</v>
      </c>
      <c r="B11" s="7">
        <v>4886</v>
      </c>
      <c r="C11" s="3">
        <v>4716</v>
      </c>
      <c r="D11" s="3">
        <v>4904</v>
      </c>
      <c r="E11" s="3"/>
      <c r="F11" s="3">
        <v>8567</v>
      </c>
      <c r="G11" s="3">
        <v>8608</v>
      </c>
      <c r="H11" s="4">
        <v>215.55</v>
      </c>
      <c r="I11" s="4">
        <v>26.5</v>
      </c>
      <c r="J11" s="4">
        <v>62.52</v>
      </c>
      <c r="L11">
        <f t="shared" si="0"/>
        <v>126.53</v>
      </c>
      <c r="M11" s="8">
        <f t="shared" si="1"/>
        <v>5018.25</v>
      </c>
    </row>
    <row r="12" spans="1:13" x14ac:dyDescent="0.25">
      <c r="A12" s="1" t="s">
        <v>6</v>
      </c>
      <c r="B12" s="7">
        <v>5577</v>
      </c>
      <c r="C12" s="3">
        <v>5441</v>
      </c>
      <c r="D12" s="3">
        <v>5661</v>
      </c>
      <c r="E12" s="3"/>
      <c r="F12" s="3">
        <v>8586</v>
      </c>
      <c r="G12" s="3">
        <v>8678</v>
      </c>
      <c r="H12" s="4">
        <v>242.52</v>
      </c>
      <c r="I12" s="4">
        <v>26.5</v>
      </c>
      <c r="J12" s="4">
        <v>56.45</v>
      </c>
      <c r="L12">
        <f t="shared" si="0"/>
        <v>159.57</v>
      </c>
      <c r="M12" s="8">
        <f t="shared" si="1"/>
        <v>5844.25</v>
      </c>
    </row>
    <row r="13" spans="1:13" x14ac:dyDescent="0.25">
      <c r="A13" s="1" t="s">
        <v>7</v>
      </c>
      <c r="B13" s="7">
        <v>5137</v>
      </c>
      <c r="C13" s="3">
        <v>4731</v>
      </c>
      <c r="D13" s="3">
        <v>5076</v>
      </c>
      <c r="E13" s="3"/>
      <c r="F13" s="3">
        <v>8605</v>
      </c>
      <c r="G13" s="3">
        <v>8668</v>
      </c>
      <c r="H13" s="4">
        <v>230.28</v>
      </c>
      <c r="I13" s="4">
        <v>26.5</v>
      </c>
      <c r="J13" s="4">
        <v>71.52</v>
      </c>
      <c r="L13">
        <f t="shared" si="0"/>
        <v>132.26</v>
      </c>
      <c r="M13" s="8">
        <f t="shared" si="1"/>
        <v>5161.5</v>
      </c>
    </row>
    <row r="14" spans="1:13" x14ac:dyDescent="0.25">
      <c r="A14" s="1" t="s">
        <v>8</v>
      </c>
      <c r="B14" s="7">
        <v>4830</v>
      </c>
      <c r="C14" s="3">
        <v>4673</v>
      </c>
      <c r="D14" s="3">
        <v>4941</v>
      </c>
      <c r="E14" s="3"/>
      <c r="F14" s="3">
        <v>8590</v>
      </c>
      <c r="G14" s="3">
        <v>8562</v>
      </c>
      <c r="H14" s="4">
        <v>223.06</v>
      </c>
      <c r="I14" s="4">
        <v>26.5</v>
      </c>
      <c r="J14" s="4">
        <v>74.73</v>
      </c>
      <c r="L14">
        <f t="shared" si="0"/>
        <v>121.83</v>
      </c>
      <c r="M14" s="8">
        <f t="shared" si="1"/>
        <v>4900.75</v>
      </c>
    </row>
    <row r="15" spans="1:13" x14ac:dyDescent="0.25">
      <c r="A15" s="1" t="s">
        <v>9</v>
      </c>
      <c r="B15" s="7">
        <v>4553</v>
      </c>
      <c r="C15" s="3">
        <v>4631</v>
      </c>
      <c r="D15" s="3">
        <v>4988</v>
      </c>
      <c r="E15" s="3"/>
      <c r="F15" s="3">
        <v>8626</v>
      </c>
      <c r="G15" s="3">
        <v>8558</v>
      </c>
      <c r="H15" s="4">
        <v>225.92</v>
      </c>
      <c r="I15" s="4">
        <v>26.5</v>
      </c>
      <c r="J15" s="4">
        <v>71.94</v>
      </c>
      <c r="L15">
        <f t="shared" si="0"/>
        <v>127.47999999999999</v>
      </c>
      <c r="M15" s="8">
        <f t="shared" si="1"/>
        <v>5042</v>
      </c>
    </row>
    <row r="17" spans="1:10" x14ac:dyDescent="0.25">
      <c r="A17" s="1" t="s">
        <v>22</v>
      </c>
      <c r="B17" s="5">
        <f>AVERAGE(B3:B15)</f>
        <v>5395.7692307692305</v>
      </c>
      <c r="C17">
        <f t="shared" ref="C17:J17" si="2">AVERAGE(C3:C15)</f>
        <v>4992.8461538461543</v>
      </c>
      <c r="D17">
        <f t="shared" si="2"/>
        <v>5243.3076923076924</v>
      </c>
      <c r="F17" s="6">
        <f t="shared" si="2"/>
        <v>8581.3076923076915</v>
      </c>
      <c r="G17" s="6">
        <f t="shared" si="2"/>
        <v>8555.538461538461</v>
      </c>
      <c r="H17" s="6">
        <f t="shared" si="2"/>
        <v>234.03476923076926</v>
      </c>
      <c r="I17" s="6">
        <f t="shared" si="2"/>
        <v>26.5</v>
      </c>
      <c r="J17" s="6">
        <f t="shared" si="2"/>
        <v>68.027261538461531</v>
      </c>
    </row>
    <row r="18" spans="1:10" x14ac:dyDescent="0.25">
      <c r="A18" s="1" t="s">
        <v>23</v>
      </c>
      <c r="B18">
        <f>MIN(B3:B15)</f>
        <v>4553</v>
      </c>
      <c r="C18">
        <f t="shared" ref="C18:J18" si="3">MIN(C3:C15)</f>
        <v>4610</v>
      </c>
      <c r="D18">
        <f t="shared" si="3"/>
        <v>4869</v>
      </c>
      <c r="F18">
        <f t="shared" si="3"/>
        <v>8514</v>
      </c>
      <c r="G18">
        <f t="shared" si="3"/>
        <v>8384</v>
      </c>
      <c r="H18">
        <f t="shared" si="3"/>
        <v>215.55</v>
      </c>
      <c r="I18">
        <f t="shared" si="3"/>
        <v>26.5</v>
      </c>
      <c r="J18">
        <f t="shared" si="3"/>
        <v>56.45</v>
      </c>
    </row>
    <row r="19" spans="1:10" x14ac:dyDescent="0.25">
      <c r="A19" s="1" t="s">
        <v>24</v>
      </c>
      <c r="B19">
        <f>MAX(B3:B15)</f>
        <v>7010</v>
      </c>
      <c r="C19">
        <f t="shared" ref="C19:J19" si="4">MAX(C3:C15)</f>
        <v>5571</v>
      </c>
      <c r="D19">
        <f t="shared" si="4"/>
        <v>5897</v>
      </c>
      <c r="F19">
        <f t="shared" si="4"/>
        <v>8626</v>
      </c>
      <c r="G19">
        <f t="shared" si="4"/>
        <v>8678</v>
      </c>
      <c r="H19">
        <f t="shared" si="4"/>
        <v>262.27999999999997</v>
      </c>
      <c r="I19">
        <f t="shared" si="4"/>
        <v>26.5</v>
      </c>
      <c r="J19">
        <f t="shared" si="4"/>
        <v>74.73</v>
      </c>
    </row>
    <row r="20" spans="1:10" x14ac:dyDescent="0.25">
      <c r="A20" s="1" t="s">
        <v>25</v>
      </c>
      <c r="B20" s="5">
        <f>_xlfn.STDEV.P(B3:B15)</f>
        <v>605.9247419435917</v>
      </c>
      <c r="C20">
        <f t="shared" ref="C20:J20" si="5">_xlfn.STDEV.P(C3:C15)</f>
        <v>310.60532616015018</v>
      </c>
      <c r="D20">
        <f t="shared" si="5"/>
        <v>305.65626360225298</v>
      </c>
      <c r="F20" s="5">
        <f t="shared" si="5"/>
        <v>28.320649208618665</v>
      </c>
      <c r="G20" s="5">
        <f t="shared" si="5"/>
        <v>78.980635781198714</v>
      </c>
      <c r="H20" s="5">
        <f t="shared" si="5"/>
        <v>12.903611266462431</v>
      </c>
      <c r="I20" s="5">
        <f t="shared" si="5"/>
        <v>0</v>
      </c>
      <c r="J20" s="5">
        <f t="shared" si="5"/>
        <v>5.6728407737134052</v>
      </c>
    </row>
    <row r="21" spans="1:10" x14ac:dyDescent="0.25">
      <c r="A21" s="1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Lidia, Dr &lt;lauret@sun.ac.za&gt;</dc:creator>
  <cp:lastModifiedBy>Auret, Lidia, Dr &lt;lauret@sun.ac.za&gt;</cp:lastModifiedBy>
  <dcterms:created xsi:type="dcterms:W3CDTF">2018-10-28T10:12:28Z</dcterms:created>
  <dcterms:modified xsi:type="dcterms:W3CDTF">2018-10-28T11:49:22Z</dcterms:modified>
</cp:coreProperties>
</file>