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ONGPTT\Desktop\Khác\"/>
    </mc:Choice>
  </mc:AlternateContent>
  <bookViews>
    <workbookView xWindow="0" yWindow="0" windowWidth="20490" windowHeight="7005"/>
  </bookViews>
  <sheets>
    <sheet name="Phieu luong Final" sheetId="4" r:id="rId1"/>
    <sheet name="Tong hop Lương-Final" sheetId="3" r:id="rId2"/>
    <sheet name="Phieu Cong-draft" sheetId="2" r:id="rId3"/>
    <sheet name="Phieu luong-Draft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7" i="4" l="1"/>
  <c r="C26" i="4"/>
  <c r="B32" i="4"/>
  <c r="B12" i="4"/>
</calcChain>
</file>

<file path=xl/sharedStrings.xml><?xml version="1.0" encoding="utf-8"?>
<sst xmlns="http://schemas.openxmlformats.org/spreadsheetml/2006/main" count="192" uniqueCount="132">
  <si>
    <t>PHIẾU LƯƠNG</t>
  </si>
  <si>
    <t>Tháng 10</t>
  </si>
  <si>
    <t>Tên nhân viên</t>
  </si>
  <si>
    <t>Mã NV</t>
  </si>
  <si>
    <t>ONN45303</t>
  </si>
  <si>
    <t>Ngày công hưởng lương</t>
  </si>
  <si>
    <t>Ngày công tiêu chuẩn</t>
  </si>
  <si>
    <t>Nội dung</t>
  </si>
  <si>
    <t>Thu nhập</t>
  </si>
  <si>
    <t>Khấu trừ</t>
  </si>
  <si>
    <t>Mức lương cứng đóng bảo hiểm</t>
  </si>
  <si>
    <t>Mức thưởng hoàn thành công việc được giao</t>
  </si>
  <si>
    <t>Lương Thâm niên</t>
  </si>
  <si>
    <t>—</t>
  </si>
  <si>
    <t>Tổng Mức lương + thưởng + thâm niên theo ngày công</t>
  </si>
  <si>
    <t>Tổng phụ cấp + hỗ trợ laptop theo ngày công</t>
  </si>
  <si>
    <t>Thưởng khác</t>
  </si>
  <si>
    <t>Thưởng doanh số</t>
  </si>
  <si>
    <t>Hỗ trợ xăng xe điện thoại</t>
  </si>
  <si>
    <t>Lương tháng trước</t>
  </si>
  <si>
    <t>Thuế TNCN</t>
  </si>
  <si>
    <t>  0</t>
  </si>
  <si>
    <t>BHXH,BHYT,BHTN</t>
  </si>
  <si>
    <t>Quỹ Công đoàn</t>
  </si>
  <si>
    <t>Quỹ văn hóa</t>
  </si>
  <si>
    <t>Phạt Hành chính</t>
  </si>
  <si>
    <t>Tạm ứng</t>
  </si>
  <si>
    <t>Trừ khác</t>
  </si>
  <si>
    <t>Tổng cộng</t>
  </si>
  <si>
    <t>Thu nhập còn lại thực lĩnh</t>
  </si>
  <si>
    <t>Thanh toán</t>
  </si>
  <si>
    <t>Đợt 1</t>
  </si>
  <si>
    <t>Đợt 2</t>
  </si>
  <si>
    <t>Đợt 3</t>
  </si>
  <si>
    <t>Đợt 4</t>
  </si>
  <si>
    <t>Còn lại</t>
  </si>
  <si>
    <t>Ghi chú mục trừ khác, hold lương</t>
  </si>
  <si>
    <t>Thanh toán lương đợt 3, tạm ứng là tiền hỗ trợ chi phí gửi xe</t>
  </si>
  <si>
    <t>Ghi chú bổ sung về MG bù (nếu có)</t>
  </si>
  <si>
    <t>MG phải bù</t>
  </si>
  <si>
    <t>Ghi chú</t>
  </si>
  <si>
    <t>Tài khoản nhận lương</t>
  </si>
  <si>
    <t>Số TK</t>
  </si>
  <si>
    <t>Tên TK</t>
  </si>
  <si>
    <t>Ngân hàng</t>
  </si>
  <si>
    <t>TP BANK</t>
  </si>
  <si>
    <t>Họ và tên</t>
  </si>
  <si>
    <t>Phạm Thị Nhung</t>
  </si>
  <si>
    <t>Mã nhân viên</t>
  </si>
  <si>
    <t>ADS17009HAN</t>
  </si>
  <si>
    <t>Chức vụ</t>
  </si>
  <si>
    <t>Trưởng phòng</t>
  </si>
  <si>
    <t>Phòng</t>
  </si>
  <si>
    <t>Công nghệ 01</t>
  </si>
  <si>
    <t>Email</t>
  </si>
  <si>
    <t>nhungpt@novaon.vn</t>
  </si>
  <si>
    <r>
      <t>I.</t>
    </r>
    <r>
      <rPr>
        <b/>
        <sz val="7"/>
        <color rgb="FF222222"/>
        <rFont val="Times New Roman"/>
        <family val="1"/>
      </rPr>
      <t>          </t>
    </r>
    <r>
      <rPr>
        <b/>
        <sz val="11"/>
        <color rgb="FF222222"/>
        <rFont val="Times New Roman"/>
        <family val="1"/>
      </rPr>
      <t>Thông tin chung</t>
    </r>
  </si>
  <si>
    <r>
      <t>II.</t>
    </r>
    <r>
      <rPr>
        <b/>
        <sz val="7"/>
        <color rgb="FF222222"/>
        <rFont val="Times New Roman"/>
        <family val="1"/>
      </rPr>
      <t>          </t>
    </r>
    <r>
      <rPr>
        <b/>
        <sz val="11"/>
        <color rgb="FF222222"/>
        <rFont val="Times New Roman"/>
        <family val="1"/>
      </rPr>
      <t>Ngày công trong tháng</t>
    </r>
  </si>
  <si>
    <t>Ngày công chuẩn trong tháng</t>
  </si>
  <si>
    <t>Tổng ngày công hưởng lương trong tháng</t>
  </si>
  <si>
    <t>Số ngày nghỉ phép trong tháng</t>
  </si>
  <si>
    <t>Số ngày nghỉ ko lương trong tháng</t>
  </si>
  <si>
    <r>
      <t>III.</t>
    </r>
    <r>
      <rPr>
        <b/>
        <sz val="7"/>
        <color rgb="FF222222"/>
        <rFont val="Times New Roman"/>
        <family val="1"/>
      </rPr>
      <t>       </t>
    </r>
    <r>
      <rPr>
        <b/>
        <sz val="11"/>
        <color rgb="FF222222"/>
        <rFont val="Times New Roman"/>
        <family val="1"/>
      </rPr>
      <t>Lương/Phụ cấp</t>
    </r>
  </si>
  <si>
    <t>Mức lương cũ</t>
  </si>
  <si>
    <t>Mức lương mới</t>
  </si>
  <si>
    <t>Thâm niên (%)</t>
  </si>
  <si>
    <t>   0</t>
  </si>
  <si>
    <t>Phụ cấp latop</t>
  </si>
  <si>
    <t>Phụ cấp BDE</t>
  </si>
  <si>
    <t>Phụ cấp gửi xe</t>
  </si>
  <si>
    <t>Phụ cấp khác</t>
  </si>
  <si>
    <r>
      <t>IV.</t>
    </r>
    <r>
      <rPr>
        <b/>
        <sz val="7"/>
        <color rgb="FF222222"/>
        <rFont val="Times New Roman"/>
        <family val="1"/>
      </rPr>
      <t>        </t>
    </r>
    <r>
      <rPr>
        <b/>
        <sz val="11"/>
        <color rgb="FF222222"/>
        <rFont val="Times New Roman"/>
        <family val="1"/>
      </rPr>
      <t>Các khoản khấu trừ</t>
    </r>
  </si>
  <si>
    <t>BHXH</t>
  </si>
  <si>
    <t>Công đoàn</t>
  </si>
  <si>
    <t>   00</t>
  </si>
  <si>
    <t>Phạt hành chính</t>
  </si>
  <si>
    <t>Phí du lịch</t>
  </si>
  <si>
    <t>NOVAON Care</t>
  </si>
  <si>
    <r>
      <t>V.</t>
    </r>
    <r>
      <rPr>
        <b/>
        <sz val="7"/>
        <color rgb="FF222222"/>
        <rFont val="Times New Roman"/>
        <family val="1"/>
      </rPr>
      <t>           </t>
    </r>
    <r>
      <rPr>
        <b/>
        <sz val="11"/>
        <color rgb="FF222222"/>
        <rFont val="Times New Roman"/>
        <family val="1"/>
      </rPr>
      <t>Thông tin tài khoản ngân hàng</t>
    </r>
  </si>
  <si>
    <t>Số tài khoản</t>
  </si>
  <si>
    <t>Chủ tài khoản</t>
  </si>
  <si>
    <t>PHAM THI NHUNG</t>
  </si>
  <si>
    <t>TPBANK</t>
  </si>
  <si>
    <r>
      <t>VI.</t>
    </r>
    <r>
      <rPr>
        <b/>
        <sz val="7"/>
        <color rgb="FF222222"/>
        <rFont val="Times New Roman"/>
        <family val="1"/>
      </rPr>
      <t>        </t>
    </r>
    <r>
      <rPr>
        <b/>
        <sz val="11"/>
        <color rgb="FF222222"/>
        <rFont val="Times New Roman"/>
        <family val="1"/>
      </rPr>
      <t xml:space="preserve">Ghi chú: </t>
    </r>
  </si>
  <si>
    <t>Nguyễn Văn A</t>
  </si>
  <si>
    <t>NGUYEN VAN A</t>
  </si>
  <si>
    <t>TT</t>
  </si>
  <si>
    <t>Mã Nhân viên</t>
  </si>
  <si>
    <t>Họ tên</t>
  </si>
  <si>
    <t>Ngày công chuẩn trong tháng:</t>
  </si>
  <si>
    <t>Phụ cấp 
laptop</t>
  </si>
  <si>
    <t>Là gì? Bỏ?</t>
  </si>
  <si>
    <t>(bao gồm phụ cấp gửi xe)</t>
  </si>
  <si>
    <t>Tháng năm</t>
  </si>
  <si>
    <t>T10/2018</t>
  </si>
  <si>
    <t>Ngày công hưởng lương</t>
  </si>
  <si>
    <t>Nếu 1 tháng có 2 mức lương thì tính theo tỉ lệ ngày làm việc</t>
  </si>
  <si>
    <t>ADS</t>
  </si>
  <si>
    <t>Mã Nhân viên:  ONN45303</t>
  </si>
  <si>
    <t>Phòng ban: Tech 01</t>
  </si>
  <si>
    <t>PHIẾU LƯƠNG THÁNG 10 NĂM 2018</t>
  </si>
  <si>
    <t>Quỹ Công đoàn/Quỹ văn hóa</t>
  </si>
  <si>
    <t>Ngày công hưởng lương: 20.5 (1)</t>
  </si>
  <si>
    <t>Ngày công tiêu chuẩn: 20.5 (2)</t>
  </si>
  <si>
    <t>Lương cơ bản (3)</t>
  </si>
  <si>
    <t>Thưởng hoàn thành công việc (4)</t>
  </si>
  <si>
    <t>Lương thâm niên (5)</t>
  </si>
  <si>
    <t>Phụ cấp chức vụ/khác</t>
  </si>
  <si>
    <t>Phụ cấp laptop (6)</t>
  </si>
  <si>
    <t>Phụ cấp chức vụ/khác (7)</t>
  </si>
  <si>
    <t>Chi tiết trừ khác</t>
  </si>
  <si>
    <t>Du lịch người thân</t>
  </si>
  <si>
    <t>Thưởng doanh số/margin/KPI</t>
  </si>
  <si>
    <t>Chi tiết thưởng khác</t>
  </si>
  <si>
    <t>Thưởng Tết dương lịch</t>
  </si>
  <si>
    <t>Còn lại chuyển tháng sau</t>
  </si>
  <si>
    <t>546546546546</t>
  </si>
  <si>
    <t>Số Tài khoản</t>
  </si>
  <si>
    <t>Tên Tài khoản</t>
  </si>
  <si>
    <t>TP BANK - Chi nhánh Thăng Long</t>
  </si>
  <si>
    <t>Thu nhập theo ngày công (8)                               = (1)/(2)*[(3)+(4)+(5)+(6)+(7)]</t>
  </si>
  <si>
    <t>Khấu trừ đi muộn</t>
  </si>
  <si>
    <t>Trừ thưởng QC</t>
  </si>
  <si>
    <t>TỔNG HỢP PHIẾU LƯƠNG</t>
  </si>
  <si>
    <t>Ngày công chuẩn</t>
  </si>
  <si>
    <t>Lương 
cơ bản</t>
  </si>
  <si>
    <t>Thưởng HTCV</t>
  </si>
  <si>
    <t>Lương 
thâm niên</t>
  </si>
  <si>
    <t>Thu nhập t/ ngày công</t>
  </si>
  <si>
    <t>...</t>
  </si>
  <si>
    <t>NGUYẾN VĂN A - anv@novaon.asia</t>
  </si>
  <si>
    <t>(Cho phép chọn xem 1 tháng hoặc nhiều tháng)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</si>
</sst>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rgb="FF500050"/>
      <name val="Arial"/>
      <family val="2"/>
    </font>
    <font>
      <sz val="11"/>
      <color rgb="FF222222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222222"/>
      <name val="Times New Roman"/>
      <family val="1"/>
    </font>
    <font>
      <b/>
      <sz val="7"/>
      <color rgb="FF222222"/>
      <name val="Times New Roman"/>
      <family val="1"/>
    </font>
    <font>
      <sz val="11"/>
      <color rgb="FF222222"/>
      <name val="Arial"/>
      <family val="2"/>
    </font>
    <font>
      <b/>
      <sz val="11"/>
      <color rgb="FF500050"/>
      <name val="Arial"/>
      <family val="2"/>
    </font>
    <font>
      <sz val="11"/>
      <color rgb="FF50005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3" fillId="2" borderId="5" xfId="1" applyFill="1" applyBorder="1" applyAlignment="1">
      <alignment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/>
    <xf numFmtId="0" fontId="7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3" fontId="8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9" fillId="0" borderId="0" xfId="0" applyFont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0" fillId="0" borderId="5" xfId="0" applyBorder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3" fontId="10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left" vertical="center" wrapText="1"/>
    </xf>
    <xf numFmtId="0" fontId="11" fillId="9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0" fillId="2" borderId="2" xfId="0" quotePrefix="1" applyFont="1" applyFill="1" applyBorder="1" applyAlignment="1">
      <alignment vertical="center" wrapText="1"/>
    </xf>
    <xf numFmtId="3" fontId="10" fillId="2" borderId="2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vertical="center" wrapText="1"/>
    </xf>
    <xf numFmtId="3" fontId="8" fillId="2" borderId="4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2" fillId="9" borderId="1" xfId="0" applyFont="1" applyFill="1" applyBorder="1" applyAlignment="1">
      <alignment vertical="center" wrapText="1"/>
    </xf>
    <xf numFmtId="3" fontId="12" fillId="9" borderId="1" xfId="0" applyNumberFormat="1" applyFont="1" applyFill="1" applyBorder="1" applyAlignment="1">
      <alignment horizontal="right" vertical="center" wrapText="1"/>
    </xf>
    <xf numFmtId="0" fontId="11" fillId="10" borderId="8" xfId="0" applyFont="1" applyFill="1" applyBorder="1" applyAlignment="1">
      <alignment vertical="center" wrapText="1"/>
    </xf>
    <xf numFmtId="0" fontId="11" fillId="10" borderId="5" xfId="0" applyFont="1" applyFill="1" applyBorder="1" applyAlignment="1">
      <alignment horizontal="left"/>
    </xf>
    <xf numFmtId="0" fontId="10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hungpt@novaon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5" workbookViewId="0">
      <selection activeCell="A15" sqref="A15"/>
    </sheetView>
  </sheetViews>
  <sheetFormatPr defaultRowHeight="15" x14ac:dyDescent="0.25"/>
  <cols>
    <col min="1" max="1" width="33.42578125" style="24" customWidth="1"/>
    <col min="2" max="2" width="17.7109375" style="24" customWidth="1"/>
    <col min="3" max="3" width="15.5703125" style="24" customWidth="1"/>
    <col min="4" max="16384" width="9.140625" style="24"/>
  </cols>
  <sheetData>
    <row r="1" spans="1:3" x14ac:dyDescent="0.25">
      <c r="A1" s="26"/>
    </row>
    <row r="2" spans="1:3" ht="19.5" x14ac:dyDescent="0.25">
      <c r="A2" s="61" t="s">
        <v>100</v>
      </c>
      <c r="B2" s="62"/>
      <c r="C2" s="63"/>
    </row>
    <row r="3" spans="1:3" ht="16.5" x14ac:dyDescent="0.25">
      <c r="A3" s="45" t="s">
        <v>130</v>
      </c>
      <c r="B3" s="46"/>
      <c r="C3" s="47"/>
    </row>
    <row r="4" spans="1:3" x14ac:dyDescent="0.25">
      <c r="A4" s="27" t="s">
        <v>98</v>
      </c>
      <c r="B4" s="64" t="s">
        <v>99</v>
      </c>
      <c r="C4" s="65"/>
    </row>
    <row r="5" spans="1:3" x14ac:dyDescent="0.25">
      <c r="A5" s="27" t="s">
        <v>102</v>
      </c>
      <c r="B5" s="64" t="s">
        <v>103</v>
      </c>
      <c r="C5" s="65"/>
    </row>
    <row r="6" spans="1:3" x14ac:dyDescent="0.25">
      <c r="A6" s="38" t="s">
        <v>7</v>
      </c>
      <c r="B6" s="38" t="s">
        <v>8</v>
      </c>
      <c r="C6" s="38" t="s">
        <v>9</v>
      </c>
    </row>
    <row r="7" spans="1:3" x14ac:dyDescent="0.25">
      <c r="A7" s="28" t="s">
        <v>104</v>
      </c>
      <c r="B7" s="29">
        <v>4260000</v>
      </c>
      <c r="C7" s="28"/>
    </row>
    <row r="8" spans="1:3" x14ac:dyDescent="0.25">
      <c r="A8" s="28" t="s">
        <v>105</v>
      </c>
      <c r="B8" s="29">
        <v>1740000</v>
      </c>
      <c r="C8" s="28"/>
    </row>
    <row r="9" spans="1:3" x14ac:dyDescent="0.25">
      <c r="A9" s="28" t="s">
        <v>106</v>
      </c>
      <c r="B9" s="30" t="s">
        <v>13</v>
      </c>
      <c r="C9" s="28"/>
    </row>
    <row r="10" spans="1:3" x14ac:dyDescent="0.25">
      <c r="A10" s="27" t="s">
        <v>108</v>
      </c>
      <c r="B10" s="31">
        <v>200000</v>
      </c>
      <c r="C10" s="27"/>
    </row>
    <row r="11" spans="1:3" x14ac:dyDescent="0.25">
      <c r="A11" s="27" t="s">
        <v>109</v>
      </c>
      <c r="B11" s="31">
        <v>500000</v>
      </c>
      <c r="C11" s="27"/>
    </row>
    <row r="12" spans="1:3" ht="28.5" x14ac:dyDescent="0.25">
      <c r="A12" s="86" t="s">
        <v>120</v>
      </c>
      <c r="B12" s="87">
        <f>SUM(B7:B11)*20.5/20.5</f>
        <v>6700000</v>
      </c>
      <c r="C12" s="86"/>
    </row>
    <row r="13" spans="1:3" x14ac:dyDescent="0.25">
      <c r="A13" s="27" t="s">
        <v>19</v>
      </c>
      <c r="B13" s="32" t="s">
        <v>13</v>
      </c>
      <c r="C13" s="27"/>
    </row>
    <row r="14" spans="1:3" x14ac:dyDescent="0.25">
      <c r="A14" s="27" t="s">
        <v>18</v>
      </c>
      <c r="B14" s="32" t="s">
        <v>13</v>
      </c>
      <c r="C14" s="27"/>
    </row>
    <row r="15" spans="1:3" x14ac:dyDescent="0.25">
      <c r="A15" s="27" t="s">
        <v>112</v>
      </c>
      <c r="B15" s="32" t="s">
        <v>13</v>
      </c>
      <c r="C15" s="27"/>
    </row>
    <row r="16" spans="1:3" x14ac:dyDescent="0.25">
      <c r="A16" s="27" t="s">
        <v>16</v>
      </c>
      <c r="B16" s="33" t="s">
        <v>13</v>
      </c>
      <c r="C16" s="34"/>
    </row>
    <row r="17" spans="1:3" s="90" customFormat="1" x14ac:dyDescent="0.25">
      <c r="A17" s="88" t="s">
        <v>113</v>
      </c>
      <c r="B17" s="89" t="s">
        <v>114</v>
      </c>
      <c r="C17" s="89"/>
    </row>
    <row r="18" spans="1:3" x14ac:dyDescent="0.25">
      <c r="A18" s="27" t="s">
        <v>20</v>
      </c>
      <c r="B18" s="35"/>
      <c r="C18" s="33" t="s">
        <v>13</v>
      </c>
    </row>
    <row r="19" spans="1:3" x14ac:dyDescent="0.25">
      <c r="A19" s="27" t="s">
        <v>22</v>
      </c>
      <c r="B19" s="27"/>
      <c r="C19" s="31">
        <v>447300</v>
      </c>
    </row>
    <row r="20" spans="1:3" x14ac:dyDescent="0.25">
      <c r="A20" s="27" t="s">
        <v>101</v>
      </c>
      <c r="B20" s="27"/>
      <c r="C20" s="31">
        <v>42600</v>
      </c>
    </row>
    <row r="21" spans="1:3" x14ac:dyDescent="0.25">
      <c r="A21" s="27" t="s">
        <v>121</v>
      </c>
      <c r="B21" s="27"/>
      <c r="C21" s="31">
        <v>23000</v>
      </c>
    </row>
    <row r="22" spans="1:3" x14ac:dyDescent="0.25">
      <c r="A22" s="27" t="s">
        <v>122</v>
      </c>
      <c r="B22" s="27"/>
      <c r="C22" s="31">
        <v>50000</v>
      </c>
    </row>
    <row r="23" spans="1:3" x14ac:dyDescent="0.25">
      <c r="A23" s="27" t="s">
        <v>26</v>
      </c>
      <c r="B23" s="27"/>
      <c r="C23" s="31">
        <v>1000000</v>
      </c>
    </row>
    <row r="24" spans="1:3" x14ac:dyDescent="0.25">
      <c r="A24" s="27" t="s">
        <v>27</v>
      </c>
      <c r="B24" s="27"/>
      <c r="C24" s="31">
        <v>1050000</v>
      </c>
    </row>
    <row r="25" spans="1:3" s="25" customFormat="1" x14ac:dyDescent="0.25">
      <c r="A25" s="39" t="s">
        <v>110</v>
      </c>
      <c r="B25" s="48" t="s">
        <v>111</v>
      </c>
      <c r="C25" s="49"/>
    </row>
    <row r="26" spans="1:3" x14ac:dyDescent="0.25">
      <c r="A26" s="40" t="s">
        <v>28</v>
      </c>
      <c r="B26" s="41">
        <f>SUM(B12:B16)</f>
        <v>6700000</v>
      </c>
      <c r="C26" s="41">
        <f>SUM(C18:C24)</f>
        <v>2612900</v>
      </c>
    </row>
    <row r="27" spans="1:3" x14ac:dyDescent="0.25">
      <c r="A27" s="40" t="s">
        <v>29</v>
      </c>
      <c r="B27" s="42"/>
      <c r="C27" s="41">
        <f>B26-C26</f>
        <v>4087100</v>
      </c>
    </row>
    <row r="28" spans="1:3" x14ac:dyDescent="0.25">
      <c r="A28" s="55" t="s">
        <v>30</v>
      </c>
      <c r="B28" s="56"/>
      <c r="C28" s="57"/>
    </row>
    <row r="29" spans="1:3" x14ac:dyDescent="0.25">
      <c r="A29" s="27" t="s">
        <v>31</v>
      </c>
      <c r="B29" s="50" t="s">
        <v>13</v>
      </c>
      <c r="C29" s="51"/>
    </row>
    <row r="30" spans="1:3" x14ac:dyDescent="0.25">
      <c r="A30" s="27" t="s">
        <v>32</v>
      </c>
      <c r="B30" s="50" t="s">
        <v>13</v>
      </c>
      <c r="C30" s="51"/>
    </row>
    <row r="31" spans="1:3" x14ac:dyDescent="0.25">
      <c r="A31" s="27" t="s">
        <v>33</v>
      </c>
      <c r="B31" s="59">
        <v>3714386</v>
      </c>
      <c r="C31" s="60"/>
    </row>
    <row r="32" spans="1:3" x14ac:dyDescent="0.25">
      <c r="A32" s="27" t="s">
        <v>34</v>
      </c>
      <c r="B32" s="50">
        <f>C27-SUM(B29:C31)</f>
        <v>372714</v>
      </c>
      <c r="C32" s="51"/>
    </row>
    <row r="33" spans="1:3" x14ac:dyDescent="0.25">
      <c r="A33" s="27" t="s">
        <v>115</v>
      </c>
      <c r="B33" s="50" t="s">
        <v>13</v>
      </c>
      <c r="C33" s="51"/>
    </row>
    <row r="34" spans="1:3" x14ac:dyDescent="0.25">
      <c r="A34" s="36" t="s">
        <v>40</v>
      </c>
      <c r="B34" s="85"/>
      <c r="C34" s="37"/>
    </row>
    <row r="35" spans="1:3" x14ac:dyDescent="0.25">
      <c r="A35" s="52" t="s">
        <v>38</v>
      </c>
      <c r="B35" s="53"/>
      <c r="C35" s="54"/>
    </row>
    <row r="36" spans="1:3" x14ac:dyDescent="0.25">
      <c r="A36" s="27" t="s">
        <v>39</v>
      </c>
      <c r="B36" s="43" t="s">
        <v>13</v>
      </c>
      <c r="C36" s="44"/>
    </row>
    <row r="37" spans="1:3" x14ac:dyDescent="0.25">
      <c r="A37" s="27" t="s">
        <v>40</v>
      </c>
      <c r="B37" s="43" t="s">
        <v>13</v>
      </c>
      <c r="C37" s="44"/>
    </row>
    <row r="38" spans="1:3" x14ac:dyDescent="0.25">
      <c r="A38" s="55" t="s">
        <v>41</v>
      </c>
      <c r="B38" s="56"/>
      <c r="C38" s="57"/>
    </row>
    <row r="39" spans="1:3" x14ac:dyDescent="0.25">
      <c r="A39" s="27" t="s">
        <v>117</v>
      </c>
      <c r="B39" s="58" t="s">
        <v>116</v>
      </c>
      <c r="C39" s="44"/>
    </row>
    <row r="40" spans="1:3" x14ac:dyDescent="0.25">
      <c r="A40" s="27" t="s">
        <v>118</v>
      </c>
      <c r="B40" s="43" t="s">
        <v>85</v>
      </c>
      <c r="C40" s="44"/>
    </row>
    <row r="41" spans="1:3" x14ac:dyDescent="0.25">
      <c r="A41" s="27" t="s">
        <v>44</v>
      </c>
      <c r="B41" s="43" t="s">
        <v>119</v>
      </c>
      <c r="C41" s="44"/>
    </row>
  </sheetData>
  <mergeCells count="19">
    <mergeCell ref="A2:C2"/>
    <mergeCell ref="B4:C4"/>
    <mergeCell ref="B5:C5"/>
    <mergeCell ref="B40:C40"/>
    <mergeCell ref="B41:C41"/>
    <mergeCell ref="A3:C3"/>
    <mergeCell ref="B25:C25"/>
    <mergeCell ref="B17:C17"/>
    <mergeCell ref="B33:C33"/>
    <mergeCell ref="A35:C35"/>
    <mergeCell ref="B36:C36"/>
    <mergeCell ref="B37:C37"/>
    <mergeCell ref="A38:C38"/>
    <mergeCell ref="B39:C39"/>
    <mergeCell ref="A28:C28"/>
    <mergeCell ref="B29:C29"/>
    <mergeCell ref="B30:C30"/>
    <mergeCell ref="B31:C31"/>
    <mergeCell ref="B32:C3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defaultRowHeight="15" x14ac:dyDescent="0.25"/>
  <cols>
    <col min="1" max="1" width="4" customWidth="1"/>
    <col min="2" max="2" width="10.5703125" bestFit="1" customWidth="1"/>
    <col min="3" max="3" width="13.7109375" customWidth="1"/>
    <col min="4" max="4" width="15.5703125" bestFit="1" customWidth="1"/>
    <col min="5" max="5" width="13.5703125" bestFit="1" customWidth="1"/>
    <col min="6" max="6" width="12.7109375" bestFit="1" customWidth="1"/>
    <col min="7" max="7" width="19.85546875" bestFit="1" customWidth="1"/>
    <col min="8" max="8" width="13" customWidth="1"/>
    <col min="9" max="9" width="10" customWidth="1"/>
    <col min="10" max="10" width="7.85546875" customWidth="1"/>
    <col min="11" max="11" width="8.85546875" customWidth="1"/>
    <col min="12" max="12" width="10.85546875" customWidth="1"/>
    <col min="13" max="13" width="7.85546875" bestFit="1" customWidth="1"/>
    <col min="14" max="14" width="13" customWidth="1"/>
    <col min="15" max="15" width="12.28515625" bestFit="1" customWidth="1"/>
    <col min="16" max="16" width="7.42578125" bestFit="1" customWidth="1"/>
    <col min="17" max="17" width="5.85546875" bestFit="1" customWidth="1"/>
    <col min="18" max="18" width="10.42578125" bestFit="1" customWidth="1"/>
    <col min="19" max="19" width="7.28515625" bestFit="1" customWidth="1"/>
    <col min="20" max="20" width="8" bestFit="1" customWidth="1"/>
    <col min="21" max="21" width="13.28515625" bestFit="1" customWidth="1"/>
    <col min="22" max="22" width="12.140625" bestFit="1" customWidth="1"/>
    <col min="23" max="23" width="11.7109375" bestFit="1" customWidth="1"/>
    <col min="24" max="24" width="13.140625" bestFit="1" customWidth="1"/>
    <col min="25" max="25" width="10.28515625" bestFit="1" customWidth="1"/>
  </cols>
  <sheetData>
    <row r="1" spans="1:25" x14ac:dyDescent="0.25">
      <c r="A1" s="20" t="s">
        <v>123</v>
      </c>
      <c r="B1" s="20"/>
    </row>
    <row r="2" spans="1:25" x14ac:dyDescent="0.25">
      <c r="D2" t="s">
        <v>131</v>
      </c>
    </row>
    <row r="3" spans="1:25" x14ac:dyDescent="0.25">
      <c r="A3" t="s">
        <v>89</v>
      </c>
      <c r="D3" t="s">
        <v>97</v>
      </c>
      <c r="E3">
        <v>21.5</v>
      </c>
      <c r="J3" t="s">
        <v>96</v>
      </c>
      <c r="N3" t="s">
        <v>91</v>
      </c>
      <c r="O3" t="s">
        <v>92</v>
      </c>
    </row>
    <row r="4" spans="1:25" ht="28.5" customHeight="1" x14ac:dyDescent="0.25">
      <c r="A4" s="21" t="s">
        <v>86</v>
      </c>
      <c r="B4" s="21" t="s">
        <v>93</v>
      </c>
      <c r="C4" s="21" t="s">
        <v>87</v>
      </c>
      <c r="D4" s="21" t="s">
        <v>88</v>
      </c>
      <c r="E4" s="21" t="s">
        <v>50</v>
      </c>
      <c r="F4" s="21" t="s">
        <v>52</v>
      </c>
      <c r="G4" s="21" t="s">
        <v>54</v>
      </c>
      <c r="H4" s="22" t="s">
        <v>95</v>
      </c>
      <c r="I4" s="22" t="s">
        <v>124</v>
      </c>
      <c r="J4" s="22" t="s">
        <v>125</v>
      </c>
      <c r="K4" s="22" t="s">
        <v>126</v>
      </c>
      <c r="L4" s="22" t="s">
        <v>127</v>
      </c>
      <c r="M4" s="22" t="s">
        <v>90</v>
      </c>
      <c r="N4" s="22" t="s">
        <v>107</v>
      </c>
      <c r="O4" s="22" t="s">
        <v>128</v>
      </c>
      <c r="P4" s="22" t="s">
        <v>129</v>
      </c>
      <c r="Q4" s="21"/>
      <c r="R4" s="21"/>
      <c r="S4" s="22"/>
      <c r="T4" s="21"/>
      <c r="U4" s="21"/>
      <c r="V4" s="22"/>
      <c r="W4" s="21"/>
      <c r="X4" s="21"/>
      <c r="Y4" s="21"/>
    </row>
    <row r="5" spans="1:25" x14ac:dyDescent="0.25">
      <c r="A5" s="23">
        <v>1</v>
      </c>
      <c r="B5" s="23" t="s">
        <v>94</v>
      </c>
      <c r="C5" s="23" t="s">
        <v>49</v>
      </c>
      <c r="D5" s="23" t="s">
        <v>47</v>
      </c>
      <c r="E5" s="23" t="s">
        <v>51</v>
      </c>
      <c r="F5" s="23" t="s">
        <v>53</v>
      </c>
      <c r="G5" s="23" t="s">
        <v>55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25">
      <c r="A6" s="23">
        <v>2</v>
      </c>
      <c r="B6" s="23" t="s">
        <v>94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9" sqref="B9"/>
    </sheetView>
  </sheetViews>
  <sheetFormatPr defaultRowHeight="15" x14ac:dyDescent="0.25"/>
  <cols>
    <col min="1" max="1" width="34.7109375" customWidth="1"/>
    <col min="2" max="2" width="23" customWidth="1"/>
  </cols>
  <sheetData>
    <row r="1" spans="1:2" ht="15.75" x14ac:dyDescent="0.25">
      <c r="A1" s="66" t="s">
        <v>56</v>
      </c>
      <c r="B1" s="67"/>
    </row>
    <row r="2" spans="1:2" x14ac:dyDescent="0.25">
      <c r="A2" s="1" t="s">
        <v>46</v>
      </c>
      <c r="B2" s="1" t="s">
        <v>47</v>
      </c>
    </row>
    <row r="3" spans="1:2" x14ac:dyDescent="0.25">
      <c r="A3" s="1" t="s">
        <v>48</v>
      </c>
      <c r="B3" s="1" t="s">
        <v>49</v>
      </c>
    </row>
    <row r="4" spans="1:2" x14ac:dyDescent="0.25">
      <c r="A4" s="1" t="s">
        <v>52</v>
      </c>
      <c r="B4" s="1" t="s">
        <v>53</v>
      </c>
    </row>
    <row r="5" spans="1:2" x14ac:dyDescent="0.25">
      <c r="A5" s="1" t="s">
        <v>50</v>
      </c>
      <c r="B5" s="1" t="s">
        <v>51</v>
      </c>
    </row>
    <row r="6" spans="1:2" x14ac:dyDescent="0.25">
      <c r="A6" s="1" t="s">
        <v>54</v>
      </c>
      <c r="B6" s="2" t="s">
        <v>55</v>
      </c>
    </row>
    <row r="7" spans="1:2" ht="15.75" x14ac:dyDescent="0.25">
      <c r="A7" s="66" t="s">
        <v>57</v>
      </c>
      <c r="B7" s="67"/>
    </row>
    <row r="8" spans="1:2" x14ac:dyDescent="0.25">
      <c r="A8" s="3" t="s">
        <v>58</v>
      </c>
      <c r="B8" s="4">
        <v>21.5</v>
      </c>
    </row>
    <row r="9" spans="1:2" ht="30" x14ac:dyDescent="0.25">
      <c r="A9" s="1" t="s">
        <v>59</v>
      </c>
      <c r="B9" s="4">
        <v>20.75</v>
      </c>
    </row>
    <row r="10" spans="1:2" x14ac:dyDescent="0.25">
      <c r="A10" s="1" t="s">
        <v>60</v>
      </c>
      <c r="B10" s="4">
        <v>0</v>
      </c>
    </row>
    <row r="11" spans="1:2" x14ac:dyDescent="0.25">
      <c r="A11" s="1" t="s">
        <v>61</v>
      </c>
      <c r="B11" s="4">
        <v>0</v>
      </c>
    </row>
    <row r="12" spans="1:2" ht="15.75" x14ac:dyDescent="0.25">
      <c r="A12" s="66" t="s">
        <v>62</v>
      </c>
      <c r="B12" s="67"/>
    </row>
    <row r="13" spans="1:2" x14ac:dyDescent="0.25">
      <c r="A13" s="1" t="s">
        <v>63</v>
      </c>
      <c r="B13" s="5">
        <v>0</v>
      </c>
    </row>
    <row r="14" spans="1:2" x14ac:dyDescent="0.25">
      <c r="A14" s="1" t="s">
        <v>64</v>
      </c>
      <c r="B14" s="4">
        <v>0</v>
      </c>
    </row>
    <row r="15" spans="1:2" x14ac:dyDescent="0.25">
      <c r="A15" s="1" t="s">
        <v>65</v>
      </c>
      <c r="B15" s="4" t="s">
        <v>66</v>
      </c>
    </row>
    <row r="16" spans="1:2" x14ac:dyDescent="0.25">
      <c r="A16" s="1" t="s">
        <v>67</v>
      </c>
      <c r="B16" s="5">
        <v>0</v>
      </c>
    </row>
    <row r="17" spans="1:2" x14ac:dyDescent="0.25">
      <c r="A17" s="1" t="s">
        <v>68</v>
      </c>
      <c r="B17" s="4">
        <v>0</v>
      </c>
    </row>
    <row r="18" spans="1:2" x14ac:dyDescent="0.25">
      <c r="A18" s="1" t="s">
        <v>69</v>
      </c>
      <c r="B18" s="4">
        <v>0</v>
      </c>
    </row>
    <row r="19" spans="1:2" x14ac:dyDescent="0.25">
      <c r="A19" s="1" t="s">
        <v>70</v>
      </c>
      <c r="B19" s="4" t="s">
        <v>66</v>
      </c>
    </row>
    <row r="20" spans="1:2" ht="15.75" x14ac:dyDescent="0.25">
      <c r="A20" s="66" t="s">
        <v>71</v>
      </c>
      <c r="B20" s="67"/>
    </row>
    <row r="21" spans="1:2" x14ac:dyDescent="0.25">
      <c r="A21" s="1" t="s">
        <v>72</v>
      </c>
      <c r="B21" s="5">
        <v>0</v>
      </c>
    </row>
    <row r="22" spans="1:2" x14ac:dyDescent="0.25">
      <c r="A22" s="1" t="s">
        <v>73</v>
      </c>
      <c r="B22" s="5">
        <v>0</v>
      </c>
    </row>
    <row r="23" spans="1:2" x14ac:dyDescent="0.25">
      <c r="A23" s="1" t="s">
        <v>24</v>
      </c>
      <c r="B23" s="4" t="s">
        <v>74</v>
      </c>
    </row>
    <row r="24" spans="1:2" x14ac:dyDescent="0.25">
      <c r="A24" s="1" t="s">
        <v>75</v>
      </c>
      <c r="B24" s="5">
        <v>0</v>
      </c>
    </row>
    <row r="25" spans="1:2" x14ac:dyDescent="0.25">
      <c r="A25" s="1" t="s">
        <v>76</v>
      </c>
      <c r="B25" s="4" t="s">
        <v>66</v>
      </c>
    </row>
    <row r="26" spans="1:2" x14ac:dyDescent="0.25">
      <c r="A26" s="1" t="s">
        <v>77</v>
      </c>
      <c r="B26" s="4">
        <v>0</v>
      </c>
    </row>
    <row r="27" spans="1:2" ht="15.75" x14ac:dyDescent="0.25">
      <c r="A27" s="66" t="s">
        <v>78</v>
      </c>
      <c r="B27" s="67"/>
    </row>
    <row r="28" spans="1:2" x14ac:dyDescent="0.25">
      <c r="A28" s="1" t="s">
        <v>79</v>
      </c>
      <c r="B28" s="1">
        <v>1199045001</v>
      </c>
    </row>
    <row r="29" spans="1:2" x14ac:dyDescent="0.25">
      <c r="A29" s="1" t="s">
        <v>80</v>
      </c>
      <c r="B29" s="1" t="s">
        <v>81</v>
      </c>
    </row>
    <row r="30" spans="1:2" x14ac:dyDescent="0.25">
      <c r="A30" s="1" t="s">
        <v>44</v>
      </c>
      <c r="B30" s="1" t="s">
        <v>82</v>
      </c>
    </row>
    <row r="31" spans="1:2" ht="15.75" x14ac:dyDescent="0.25">
      <c r="A31" s="66" t="s">
        <v>83</v>
      </c>
      <c r="B31" s="67"/>
    </row>
  </sheetData>
  <mergeCells count="6">
    <mergeCell ref="A31:B31"/>
    <mergeCell ref="A1:B1"/>
    <mergeCell ref="A7:B7"/>
    <mergeCell ref="A12:B12"/>
    <mergeCell ref="A20:B20"/>
    <mergeCell ref="A27:B27"/>
  </mergeCells>
  <hyperlinks>
    <hyperlink ref="B6" r:id="rId1" display="mailto:nhungpt@novaon.v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2" sqref="C12"/>
    </sheetView>
  </sheetViews>
  <sheetFormatPr defaultRowHeight="15" x14ac:dyDescent="0.25"/>
  <cols>
    <col min="1" max="1" width="41" style="7" customWidth="1"/>
    <col min="2" max="2" width="17.7109375" style="7" customWidth="1"/>
    <col min="3" max="3" width="20" style="7" customWidth="1"/>
    <col min="4" max="16384" width="9.140625" style="7"/>
  </cols>
  <sheetData>
    <row r="1" spans="1:3" x14ac:dyDescent="0.25">
      <c r="A1" s="6"/>
    </row>
    <row r="2" spans="1:3" x14ac:dyDescent="0.25">
      <c r="A2" s="70" t="s">
        <v>0</v>
      </c>
      <c r="B2" s="71"/>
      <c r="C2" s="72"/>
    </row>
    <row r="3" spans="1:3" x14ac:dyDescent="0.25">
      <c r="A3" s="73" t="s">
        <v>1</v>
      </c>
      <c r="B3" s="74"/>
      <c r="C3" s="75"/>
    </row>
    <row r="4" spans="1:3" x14ac:dyDescent="0.25">
      <c r="A4" s="8" t="s">
        <v>2</v>
      </c>
      <c r="B4" s="76" t="s">
        <v>84</v>
      </c>
      <c r="C4" s="77"/>
    </row>
    <row r="5" spans="1:3" x14ac:dyDescent="0.25">
      <c r="A5" s="9" t="s">
        <v>3</v>
      </c>
      <c r="B5" s="78" t="s">
        <v>4</v>
      </c>
      <c r="C5" s="79"/>
    </row>
    <row r="6" spans="1:3" x14ac:dyDescent="0.25">
      <c r="A6" s="9" t="s">
        <v>5</v>
      </c>
      <c r="B6" s="78">
        <v>13.8</v>
      </c>
      <c r="C6" s="79"/>
    </row>
    <row r="7" spans="1:3" x14ac:dyDescent="0.25">
      <c r="A7" s="9" t="s">
        <v>6</v>
      </c>
      <c r="B7" s="78">
        <v>20.5</v>
      </c>
      <c r="C7" s="79"/>
    </row>
    <row r="8" spans="1:3" x14ac:dyDescent="0.25">
      <c r="A8" s="10" t="s">
        <v>7</v>
      </c>
      <c r="B8" s="10" t="s">
        <v>8</v>
      </c>
      <c r="C8" s="10" t="s">
        <v>9</v>
      </c>
    </row>
    <row r="9" spans="1:3" x14ac:dyDescent="0.25">
      <c r="A9" s="11" t="s">
        <v>10</v>
      </c>
      <c r="B9" s="12">
        <v>4260000</v>
      </c>
      <c r="C9" s="13"/>
    </row>
    <row r="10" spans="1:3" ht="28.5" x14ac:dyDescent="0.25">
      <c r="A10" s="11" t="s">
        <v>11</v>
      </c>
      <c r="B10" s="12">
        <v>1740000</v>
      </c>
      <c r="C10" s="11"/>
    </row>
    <row r="11" spans="1:3" x14ac:dyDescent="0.25">
      <c r="A11" s="11" t="s">
        <v>12</v>
      </c>
      <c r="B11" s="14" t="s">
        <v>13</v>
      </c>
      <c r="C11" s="13"/>
    </row>
    <row r="12" spans="1:3" ht="28.5" x14ac:dyDescent="0.25">
      <c r="A12" s="9" t="s">
        <v>14</v>
      </c>
      <c r="B12" s="15">
        <v>4024390</v>
      </c>
      <c r="C12" s="16"/>
    </row>
    <row r="13" spans="1:3" ht="28.5" x14ac:dyDescent="0.25">
      <c r="A13" s="9" t="s">
        <v>15</v>
      </c>
      <c r="B13" s="15">
        <v>134146</v>
      </c>
      <c r="C13" s="16"/>
    </row>
    <row r="14" spans="1:3" x14ac:dyDescent="0.25">
      <c r="A14" s="9" t="s">
        <v>16</v>
      </c>
      <c r="B14" s="17" t="s">
        <v>13</v>
      </c>
      <c r="C14" s="16"/>
    </row>
    <row r="15" spans="1:3" x14ac:dyDescent="0.25">
      <c r="A15" s="9" t="s">
        <v>17</v>
      </c>
      <c r="B15" s="17" t="s">
        <v>13</v>
      </c>
      <c r="C15" s="16"/>
    </row>
    <row r="16" spans="1:3" x14ac:dyDescent="0.25">
      <c r="A16" s="9" t="s">
        <v>18</v>
      </c>
      <c r="B16" s="17" t="s">
        <v>13</v>
      </c>
      <c r="C16" s="16"/>
    </row>
    <row r="17" spans="1:3" x14ac:dyDescent="0.25">
      <c r="A17" s="9" t="s">
        <v>19</v>
      </c>
      <c r="B17" s="17" t="s">
        <v>13</v>
      </c>
      <c r="C17" s="16"/>
    </row>
    <row r="18" spans="1:3" x14ac:dyDescent="0.25">
      <c r="A18" s="9" t="s">
        <v>20</v>
      </c>
      <c r="B18" s="16"/>
      <c r="C18" s="17" t="s">
        <v>21</v>
      </c>
    </row>
    <row r="19" spans="1:3" x14ac:dyDescent="0.25">
      <c r="A19" s="9" t="s">
        <v>22</v>
      </c>
      <c r="B19" s="16"/>
      <c r="C19" s="15">
        <v>447300</v>
      </c>
    </row>
    <row r="20" spans="1:3" x14ac:dyDescent="0.25">
      <c r="A20" s="9" t="s">
        <v>23</v>
      </c>
      <c r="B20" s="16"/>
      <c r="C20" s="15">
        <v>42600</v>
      </c>
    </row>
    <row r="21" spans="1:3" x14ac:dyDescent="0.25">
      <c r="A21" s="9" t="s">
        <v>24</v>
      </c>
      <c r="B21" s="16"/>
      <c r="C21" s="17" t="s">
        <v>13</v>
      </c>
    </row>
    <row r="22" spans="1:3" x14ac:dyDescent="0.25">
      <c r="A22" s="9" t="s">
        <v>25</v>
      </c>
      <c r="B22" s="16"/>
      <c r="C22" s="15">
        <v>23000</v>
      </c>
    </row>
    <row r="23" spans="1:3" x14ac:dyDescent="0.25">
      <c r="A23" s="9" t="s">
        <v>26</v>
      </c>
      <c r="B23" s="16"/>
      <c r="C23" s="15">
        <v>-68750</v>
      </c>
    </row>
    <row r="24" spans="1:3" x14ac:dyDescent="0.25">
      <c r="A24" s="9" t="s">
        <v>27</v>
      </c>
      <c r="B24" s="9"/>
      <c r="C24" s="17" t="s">
        <v>13</v>
      </c>
    </row>
    <row r="25" spans="1:3" x14ac:dyDescent="0.25">
      <c r="A25" s="10" t="s">
        <v>28</v>
      </c>
      <c r="B25" s="18">
        <v>4158536</v>
      </c>
      <c r="C25" s="18">
        <v>444150</v>
      </c>
    </row>
    <row r="26" spans="1:3" x14ac:dyDescent="0.25">
      <c r="A26" s="10" t="s">
        <v>29</v>
      </c>
      <c r="B26" s="19"/>
      <c r="C26" s="18">
        <v>3714386</v>
      </c>
    </row>
    <row r="27" spans="1:3" x14ac:dyDescent="0.25">
      <c r="A27" s="70" t="s">
        <v>30</v>
      </c>
      <c r="B27" s="71"/>
      <c r="C27" s="72"/>
    </row>
    <row r="28" spans="1:3" x14ac:dyDescent="0.25">
      <c r="A28" s="9" t="s">
        <v>31</v>
      </c>
      <c r="B28" s="68" t="s">
        <v>13</v>
      </c>
      <c r="C28" s="69"/>
    </row>
    <row r="29" spans="1:3" x14ac:dyDescent="0.25">
      <c r="A29" s="9" t="s">
        <v>32</v>
      </c>
      <c r="B29" s="68" t="s">
        <v>13</v>
      </c>
      <c r="C29" s="69"/>
    </row>
    <row r="30" spans="1:3" x14ac:dyDescent="0.25">
      <c r="A30" s="9" t="s">
        <v>33</v>
      </c>
      <c r="B30" s="80">
        <v>3714386</v>
      </c>
      <c r="C30" s="81"/>
    </row>
    <row r="31" spans="1:3" x14ac:dyDescent="0.25">
      <c r="A31" s="9" t="s">
        <v>34</v>
      </c>
      <c r="B31" s="68" t="s">
        <v>13</v>
      </c>
      <c r="C31" s="69"/>
    </row>
    <row r="32" spans="1:3" x14ac:dyDescent="0.25">
      <c r="A32" s="9" t="s">
        <v>35</v>
      </c>
      <c r="B32" s="68" t="s">
        <v>21</v>
      </c>
      <c r="C32" s="69"/>
    </row>
    <row r="33" spans="1:3" ht="38.25" customHeight="1" x14ac:dyDescent="0.25">
      <c r="A33" s="9" t="s">
        <v>36</v>
      </c>
      <c r="B33" s="68" t="s">
        <v>37</v>
      </c>
      <c r="C33" s="69"/>
    </row>
    <row r="34" spans="1:3" x14ac:dyDescent="0.25">
      <c r="A34" s="82" t="s">
        <v>38</v>
      </c>
      <c r="B34" s="83"/>
      <c r="C34" s="84"/>
    </row>
    <row r="35" spans="1:3" x14ac:dyDescent="0.25">
      <c r="A35" s="9" t="s">
        <v>39</v>
      </c>
      <c r="B35" s="68" t="s">
        <v>13</v>
      </c>
      <c r="C35" s="69"/>
    </row>
    <row r="36" spans="1:3" x14ac:dyDescent="0.25">
      <c r="A36" s="9" t="s">
        <v>40</v>
      </c>
      <c r="B36" s="68" t="s">
        <v>13</v>
      </c>
      <c r="C36" s="69"/>
    </row>
    <row r="37" spans="1:3" x14ac:dyDescent="0.25">
      <c r="A37" s="70" t="s">
        <v>41</v>
      </c>
      <c r="B37" s="71"/>
      <c r="C37" s="72"/>
    </row>
    <row r="38" spans="1:3" x14ac:dyDescent="0.25">
      <c r="A38" s="9" t="s">
        <v>42</v>
      </c>
      <c r="B38" s="68">
        <v>546546546546</v>
      </c>
      <c r="C38" s="69"/>
    </row>
    <row r="39" spans="1:3" x14ac:dyDescent="0.25">
      <c r="A39" s="9" t="s">
        <v>43</v>
      </c>
      <c r="B39" s="68" t="s">
        <v>85</v>
      </c>
      <c r="C39" s="69"/>
    </row>
    <row r="40" spans="1:3" x14ac:dyDescent="0.25">
      <c r="A40" s="9" t="s">
        <v>44</v>
      </c>
      <c r="B40" s="68" t="s">
        <v>45</v>
      </c>
      <c r="C40" s="69"/>
    </row>
  </sheetData>
  <mergeCells count="20">
    <mergeCell ref="B39:C39"/>
    <mergeCell ref="B40:C40"/>
    <mergeCell ref="B33:C33"/>
    <mergeCell ref="A34:C34"/>
    <mergeCell ref="B35:C35"/>
    <mergeCell ref="B36:C36"/>
    <mergeCell ref="A37:C37"/>
    <mergeCell ref="B38:C38"/>
    <mergeCell ref="B32:C32"/>
    <mergeCell ref="A2:C2"/>
    <mergeCell ref="A3:C3"/>
    <mergeCell ref="B4:C4"/>
    <mergeCell ref="B5:C5"/>
    <mergeCell ref="B6:C6"/>
    <mergeCell ref="B7:C7"/>
    <mergeCell ref="A27:C27"/>
    <mergeCell ref="B28:C28"/>
    <mergeCell ref="B29:C29"/>
    <mergeCell ref="B30:C30"/>
    <mergeCell ref="B31:C3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Phieu luong Final</vt:lpstr>
      <vt:lpstr>Tong hop Lương-Final</vt:lpstr>
      <vt:lpstr>Phieu Cong-draft</vt:lpstr>
      <vt:lpstr>Phieu luong-Draft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2018-11-02T11:03:18Z</dcterms:created>
  <dcterms:modified xsi:type="dcterms:W3CDTF">2018-11-07T09:17:03Z</dcterms:modified>
</cp:coreProperties>
</file>