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defaultThemeVersion="166925"/>
  <mc:AlternateContent xmlns:mc="http://schemas.openxmlformats.org/markup-compatibility/2006">
    <mc:Choice Requires="x15">
      <x15ac:absPath xmlns:x15ac="http://schemas.microsoft.com/office/spreadsheetml/2010/11/ac" url="/Users/djeong/Library/CloudStorage/Box-Box/UCSB/Research Projects/Clogging/3D channels/clogging in 3D slits -- shared folder/"/>
    </mc:Choice>
  </mc:AlternateContent>
  <xr:revisionPtr revIDLastSave="0" documentId="13_ncr:1_{9ECBEBB2-C024-9A48-A6A0-F740E4679A7B}" xr6:coauthVersionLast="47" xr6:coauthVersionMax="47" xr10:uidLastSave="{00000000-0000-0000-0000-000000000000}"/>
  <bookViews>
    <workbookView xWindow="28280" yWindow="500" windowWidth="22920" windowHeight="26740" activeTab="3" xr2:uid="{D7C2DB02-F225-664C-A668-6393E9C4BAED}"/>
  </bookViews>
  <sheets>
    <sheet name="w1.7_h3.1_phic" sheetId="6" r:id="rId1"/>
    <sheet name="w1,7_h3,6_phic" sheetId="9" r:id="rId2"/>
    <sheet name="w1,7_h4,1_phic" sheetId="10" r:id="rId3"/>
    <sheet name="w1.7_h4.6_phic" sheetId="5" r:id="rId4"/>
    <sheet name="w2.6_h2.6_phic" sheetId="4" r:id="rId5"/>
    <sheet name="w2,7_h3,1_phic" sheetId="7" r:id="rId6"/>
    <sheet name="w2,7_h3.6_phic" sheetId="8" r:id="rId7"/>
    <sheet name="w2.6_h4.1_phic" sheetId="3" r:id="rId8"/>
    <sheet name="w2.6_h3.1_phic" sheetId="1" state="hidden" r:id="rId9"/>
    <sheet name="w2.6_h3.6_phic" sheetId="2" state="hidden" r:id="rId1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67" i="5" l="1"/>
  <c r="K37" i="5"/>
  <c r="K25" i="5"/>
  <c r="K19" i="5"/>
  <c r="K7" i="5"/>
  <c r="K3" i="5"/>
  <c r="K4" i="5"/>
  <c r="K5" i="5"/>
  <c r="K8" i="5"/>
  <c r="K9" i="5"/>
  <c r="K10" i="5"/>
  <c r="K11" i="5"/>
  <c r="K14" i="5"/>
  <c r="K15" i="5"/>
  <c r="K16" i="5"/>
  <c r="K17" i="5"/>
  <c r="K20" i="5"/>
  <c r="K21" i="5"/>
  <c r="K22" i="5"/>
  <c r="K23" i="5"/>
  <c r="K26" i="5"/>
  <c r="K27" i="5"/>
  <c r="K28" i="5"/>
  <c r="K29" i="5"/>
  <c r="K30" i="5"/>
  <c r="K31" i="5"/>
  <c r="K32" i="5"/>
  <c r="K33" i="5"/>
  <c r="K40" i="5"/>
  <c r="K41" i="5"/>
  <c r="K42" i="5"/>
  <c r="K43" i="5"/>
  <c r="K44" i="5"/>
  <c r="K45" i="5"/>
  <c r="K46" i="5"/>
  <c r="K47" i="5"/>
  <c r="K48" i="5"/>
  <c r="K49" i="5"/>
  <c r="K50" i="5"/>
  <c r="K53" i="5"/>
  <c r="K54" i="5"/>
  <c r="K55" i="5"/>
  <c r="K56" i="5"/>
  <c r="K57" i="5"/>
  <c r="K58" i="5"/>
  <c r="K59" i="5"/>
  <c r="K60" i="5"/>
  <c r="K61" i="5"/>
  <c r="K62" i="5"/>
  <c r="K63" i="5"/>
  <c r="K64" i="5"/>
  <c r="K65" i="5"/>
  <c r="K68" i="5"/>
  <c r="K2" i="5"/>
  <c r="K56" i="10"/>
  <c r="K52" i="10"/>
  <c r="K48" i="10"/>
  <c r="K5" i="10"/>
  <c r="K6" i="10"/>
  <c r="K7" i="10"/>
  <c r="K8" i="10"/>
  <c r="K9" i="10"/>
  <c r="K10" i="10"/>
  <c r="K11" i="10"/>
  <c r="K12" i="10"/>
  <c r="K13" i="10"/>
  <c r="K14" i="10"/>
  <c r="K15" i="10"/>
  <c r="K16" i="10"/>
  <c r="K17" i="10"/>
  <c r="K18" i="10"/>
  <c r="K19" i="10"/>
  <c r="K20" i="10"/>
  <c r="K21" i="10"/>
  <c r="K22" i="10"/>
  <c r="K23" i="10"/>
  <c r="K25" i="10"/>
  <c r="K26" i="10"/>
  <c r="K27" i="10"/>
  <c r="K28" i="10"/>
  <c r="K29" i="10"/>
  <c r="K30" i="10"/>
  <c r="K31" i="10"/>
  <c r="K32" i="10"/>
  <c r="K33" i="10"/>
  <c r="K34" i="10"/>
  <c r="K35" i="10"/>
  <c r="K36" i="10"/>
  <c r="K37" i="10"/>
  <c r="K38" i="10"/>
  <c r="K39" i="10"/>
  <c r="K40" i="10"/>
  <c r="K41" i="10"/>
  <c r="K42" i="10"/>
  <c r="K43" i="10"/>
  <c r="K44" i="10"/>
  <c r="K45" i="10"/>
  <c r="K49" i="10"/>
  <c r="K50" i="10"/>
  <c r="K53" i="10"/>
  <c r="K54" i="10"/>
  <c r="K57" i="10"/>
  <c r="K58" i="10"/>
  <c r="K59" i="10"/>
  <c r="K60" i="10"/>
  <c r="K61" i="10"/>
  <c r="K62" i="10"/>
  <c r="K3" i="10"/>
  <c r="K83" i="9"/>
  <c r="K6" i="9"/>
  <c r="K81" i="9"/>
  <c r="K59" i="9"/>
  <c r="K57" i="9"/>
  <c r="K33" i="9"/>
  <c r="K25" i="9"/>
  <c r="K4" i="9"/>
  <c r="K7" i="9"/>
  <c r="K8" i="9"/>
  <c r="K9" i="9"/>
  <c r="K10" i="9"/>
  <c r="K11" i="9"/>
  <c r="K12" i="9"/>
  <c r="K13" i="9"/>
  <c r="K14" i="9"/>
  <c r="K15" i="9"/>
  <c r="K16" i="9"/>
  <c r="K17" i="9"/>
  <c r="K18" i="9"/>
  <c r="K19" i="9"/>
  <c r="K20" i="9"/>
  <c r="K21" i="9"/>
  <c r="K22" i="9"/>
  <c r="K23" i="9"/>
  <c r="K26" i="9"/>
  <c r="K27" i="9"/>
  <c r="K28" i="9"/>
  <c r="K30" i="9"/>
  <c r="K31" i="9"/>
  <c r="K34" i="9"/>
  <c r="K35" i="9"/>
  <c r="K36" i="9"/>
  <c r="K37" i="9"/>
  <c r="K38" i="9"/>
  <c r="K39" i="9"/>
  <c r="K40" i="9"/>
  <c r="K41" i="9"/>
  <c r="K42" i="9"/>
  <c r="K43" i="9"/>
  <c r="K44" i="9"/>
  <c r="K45" i="9"/>
  <c r="K46" i="9"/>
  <c r="K47" i="9"/>
  <c r="K48" i="9"/>
  <c r="K49" i="9"/>
  <c r="K50" i="9"/>
  <c r="K51" i="9"/>
  <c r="K52" i="9"/>
  <c r="K53" i="9"/>
  <c r="K54" i="9"/>
  <c r="K60" i="9"/>
  <c r="K61" i="9"/>
  <c r="K62" i="9"/>
  <c r="K63" i="9"/>
  <c r="K64" i="9"/>
  <c r="K66" i="9"/>
  <c r="K67" i="9"/>
  <c r="K68" i="9"/>
  <c r="K69" i="9"/>
  <c r="K70" i="9"/>
  <c r="K71" i="9"/>
  <c r="K72" i="9"/>
  <c r="K73" i="9"/>
  <c r="K74" i="9"/>
  <c r="K75" i="9"/>
  <c r="K76" i="9"/>
  <c r="K77" i="9"/>
  <c r="K78" i="9"/>
  <c r="K79" i="9"/>
  <c r="K82" i="9"/>
  <c r="K3" i="9"/>
  <c r="J26" i="6"/>
  <c r="J50" i="6"/>
  <c r="K262" i="3" l="1"/>
  <c r="K266" i="3"/>
  <c r="N207" i="3"/>
  <c r="A6" i="4"/>
  <c r="A8" i="4" s="1"/>
  <c r="A6" i="3"/>
  <c r="A8" i="3" s="1"/>
  <c r="A11" i="8"/>
  <c r="A13" i="8" s="1"/>
  <c r="D7" i="7"/>
  <c r="D9" i="7" s="1"/>
  <c r="L2" i="4"/>
  <c r="L3" i="4"/>
  <c r="L4" i="4"/>
  <c r="L5" i="4"/>
  <c r="L6" i="4"/>
  <c r="L7" i="4"/>
  <c r="L8" i="4"/>
  <c r="L9" i="4"/>
  <c r="L10" i="4"/>
  <c r="L11" i="4"/>
  <c r="L12" i="4"/>
  <c r="L13" i="4"/>
  <c r="K4" i="3"/>
  <c r="K5" i="3"/>
  <c r="K7" i="3"/>
  <c r="K8" i="3"/>
  <c r="K9" i="3"/>
  <c r="K11" i="3"/>
  <c r="M11" i="3" s="1"/>
  <c r="K12" i="3"/>
  <c r="K15" i="3"/>
  <c r="K16" i="3"/>
  <c r="K17" i="3"/>
  <c r="K19" i="3"/>
  <c r="K20" i="3"/>
  <c r="K21" i="3"/>
  <c r="M21" i="3" s="1"/>
  <c r="K23" i="3"/>
  <c r="K24" i="3"/>
  <c r="K25" i="3"/>
  <c r="K26" i="3"/>
  <c r="K27" i="3"/>
  <c r="K30" i="3"/>
  <c r="K31" i="3"/>
  <c r="M31" i="3" s="1"/>
  <c r="K32" i="3"/>
  <c r="K33" i="3"/>
  <c r="K34" i="3"/>
  <c r="K35" i="3"/>
  <c r="K36" i="3"/>
  <c r="K37" i="3"/>
  <c r="K38" i="3"/>
  <c r="K40" i="3"/>
  <c r="K41" i="3"/>
  <c r="M41" i="3" s="1"/>
  <c r="K42" i="3"/>
  <c r="K43" i="3"/>
  <c r="K44" i="3"/>
  <c r="K47" i="3"/>
  <c r="K49" i="3"/>
  <c r="K50" i="3"/>
  <c r="M51" i="3"/>
  <c r="K52" i="3"/>
  <c r="K54" i="3"/>
  <c r="K55" i="3"/>
  <c r="K56" i="3"/>
  <c r="K57" i="3"/>
  <c r="K59" i="3"/>
  <c r="K60" i="3"/>
  <c r="M61" i="3"/>
  <c r="K62" i="3"/>
  <c r="K63" i="3"/>
  <c r="K65" i="3"/>
  <c r="K66" i="3"/>
  <c r="K67" i="3"/>
  <c r="K68" i="3"/>
  <c r="K69" i="3"/>
  <c r="M71" i="3"/>
  <c r="K72" i="3"/>
  <c r="K74" i="3"/>
  <c r="K78" i="3"/>
  <c r="M79" i="3"/>
  <c r="K80" i="3"/>
  <c r="M81" i="3"/>
  <c r="K82" i="3"/>
  <c r="K83" i="3"/>
  <c r="K85" i="3"/>
  <c r="K87" i="3"/>
  <c r="K88" i="3"/>
  <c r="K89" i="3"/>
  <c r="M89" i="3" s="1"/>
  <c r="K90" i="3"/>
  <c r="K91" i="3"/>
  <c r="M91" i="3" s="1"/>
  <c r="K93" i="3"/>
  <c r="K94" i="3"/>
  <c r="K96" i="3"/>
  <c r="K97" i="3"/>
  <c r="K98" i="3"/>
  <c r="K99" i="3"/>
  <c r="M100" i="3"/>
  <c r="K101" i="3"/>
  <c r="M101" i="3" s="1"/>
  <c r="K102" i="3"/>
  <c r="K103" i="3"/>
  <c r="K104" i="3"/>
  <c r="K105" i="3"/>
  <c r="K106" i="3"/>
  <c r="K107" i="3"/>
  <c r="K108" i="3"/>
  <c r="M111" i="3"/>
  <c r="K112" i="3"/>
  <c r="K113" i="3"/>
  <c r="K115" i="3"/>
  <c r="K118" i="3"/>
  <c r="K119" i="3"/>
  <c r="K120" i="3"/>
  <c r="K121" i="3"/>
  <c r="M121" i="3" s="1"/>
  <c r="K122" i="3"/>
  <c r="K123" i="3"/>
  <c r="K124" i="3"/>
  <c r="K125" i="3"/>
  <c r="K126" i="3"/>
  <c r="K127" i="3"/>
  <c r="K129" i="3"/>
  <c r="M129" i="3" s="1"/>
  <c r="K130" i="3"/>
  <c r="M130" i="3" s="1"/>
  <c r="K131" i="3"/>
  <c r="M131" i="3" s="1"/>
  <c r="K134" i="3"/>
  <c r="K135" i="3"/>
  <c r="K136" i="3"/>
  <c r="K137" i="3"/>
  <c r="K141" i="3"/>
  <c r="M141" i="3" s="1"/>
  <c r="M142" i="3"/>
  <c r="K143" i="3"/>
  <c r="K144" i="3"/>
  <c r="K145" i="3"/>
  <c r="K149" i="3"/>
  <c r="K150" i="3"/>
  <c r="K151" i="3"/>
  <c r="M151" i="3" s="1"/>
  <c r="K153" i="3"/>
  <c r="K155" i="3"/>
  <c r="K157" i="3"/>
  <c r="K158" i="3"/>
  <c r="K159" i="3"/>
  <c r="M159" i="3" s="1"/>
  <c r="K160" i="3"/>
  <c r="M160" i="3" s="1"/>
  <c r="M161" i="3"/>
  <c r="K162" i="3"/>
  <c r="K164" i="3"/>
  <c r="K165" i="3"/>
  <c r="K166" i="3"/>
  <c r="K167" i="3"/>
  <c r="K168" i="3"/>
  <c r="K169" i="3"/>
  <c r="K170" i="3"/>
  <c r="M171" i="3"/>
  <c r="K172" i="3"/>
  <c r="M172" i="3" s="1"/>
  <c r="K173" i="3"/>
  <c r="K174" i="3"/>
  <c r="K176" i="3"/>
  <c r="K177" i="3"/>
  <c r="K178" i="3"/>
  <c r="K179" i="3"/>
  <c r="K181" i="3"/>
  <c r="K182" i="3"/>
  <c r="K183" i="3"/>
  <c r="K184" i="3"/>
  <c r="K185" i="3"/>
  <c r="K188" i="3"/>
  <c r="K190" i="3"/>
  <c r="K191" i="3"/>
  <c r="M191" i="3" s="1"/>
  <c r="K194" i="3"/>
  <c r="K198" i="3"/>
  <c r="K199" i="3"/>
  <c r="M199" i="3" s="1"/>
  <c r="K200" i="3"/>
  <c r="K201" i="3"/>
  <c r="M201" i="3" s="1"/>
  <c r="K204" i="3"/>
  <c r="K205" i="3"/>
  <c r="K206" i="3"/>
  <c r="K207" i="3"/>
  <c r="K208" i="3"/>
  <c r="K209" i="3"/>
  <c r="K210" i="3"/>
  <c r="K211" i="3"/>
  <c r="K212" i="3"/>
  <c r="M212" i="3" s="1"/>
  <c r="K214" i="3"/>
  <c r="K215" i="3"/>
  <c r="K216" i="3"/>
  <c r="K217" i="3"/>
  <c r="K218" i="3"/>
  <c r="K219" i="3"/>
  <c r="K222" i="3"/>
  <c r="K223" i="3"/>
  <c r="K224" i="3"/>
  <c r="K225" i="3"/>
  <c r="K226" i="3"/>
  <c r="K227" i="3"/>
  <c r="K228" i="3"/>
  <c r="K229" i="3"/>
  <c r="K230" i="3"/>
  <c r="K231" i="3"/>
  <c r="K236" i="3"/>
  <c r="K237" i="3"/>
  <c r="K238" i="3"/>
  <c r="K240" i="3"/>
  <c r="K244" i="3"/>
  <c r="K246" i="3"/>
  <c r="K247" i="3"/>
  <c r="K248" i="3"/>
  <c r="K250" i="3"/>
  <c r="K257" i="3"/>
  <c r="K259" i="3"/>
  <c r="K260" i="3"/>
  <c r="K261" i="3"/>
  <c r="K264" i="3"/>
  <c r="K265" i="3"/>
  <c r="K267" i="3"/>
  <c r="K269" i="3"/>
  <c r="K270" i="3"/>
  <c r="K274" i="3"/>
  <c r="K275" i="3"/>
  <c r="K276" i="3"/>
  <c r="K277" i="3"/>
  <c r="K278" i="3"/>
  <c r="K279" i="3"/>
  <c r="K280" i="3"/>
  <c r="K283" i="3"/>
  <c r="K285" i="3"/>
  <c r="K286" i="3"/>
  <c r="K287" i="3"/>
  <c r="K288" i="3"/>
  <c r="K289" i="3"/>
  <c r="K290" i="3"/>
  <c r="K292" i="3"/>
  <c r="K293" i="3"/>
  <c r="K294" i="3"/>
  <c r="K295" i="3"/>
  <c r="K4" i="8"/>
  <c r="K8" i="8"/>
  <c r="K9" i="8"/>
  <c r="K10" i="8"/>
  <c r="K12" i="8"/>
  <c r="K13" i="8"/>
  <c r="K16" i="8"/>
  <c r="K17" i="8"/>
  <c r="K18" i="8"/>
  <c r="K19" i="8"/>
  <c r="K20" i="8"/>
  <c r="K21" i="8"/>
  <c r="K28" i="8"/>
  <c r="K31" i="8"/>
  <c r="K33" i="8"/>
  <c r="K35" i="8"/>
  <c r="K36" i="8"/>
  <c r="K39" i="8"/>
  <c r="K44" i="8"/>
  <c r="K47" i="8"/>
  <c r="K50" i="8"/>
  <c r="K52" i="8"/>
  <c r="K53" i="8"/>
  <c r="K57" i="8"/>
  <c r="K58" i="8"/>
  <c r="K59" i="8"/>
  <c r="K60" i="8"/>
  <c r="K64" i="8"/>
  <c r="K67" i="8"/>
  <c r="K69" i="8"/>
  <c r="K74" i="8"/>
  <c r="K82" i="8"/>
  <c r="K83" i="8"/>
  <c r="K84" i="8"/>
  <c r="K85" i="8"/>
  <c r="K87" i="8"/>
  <c r="K89" i="8"/>
  <c r="K90" i="8"/>
  <c r="K92" i="8"/>
  <c r="K94" i="8"/>
  <c r="K95" i="8"/>
  <c r="K96" i="8"/>
  <c r="K98" i="8"/>
  <c r="K99" i="8"/>
  <c r="K101" i="8"/>
  <c r="K102" i="8"/>
  <c r="M102" i="8" s="1"/>
  <c r="K103" i="8"/>
  <c r="K104" i="8"/>
  <c r="K105" i="8"/>
  <c r="K108" i="8"/>
  <c r="K109" i="8"/>
  <c r="K110" i="8"/>
  <c r="K111" i="8"/>
  <c r="M112" i="8"/>
  <c r="K114" i="8"/>
  <c r="K116" i="8"/>
  <c r="K117" i="8"/>
  <c r="K119" i="8"/>
  <c r="K120" i="8"/>
  <c r="K121" i="8"/>
  <c r="M122" i="8"/>
  <c r="K123" i="8"/>
  <c r="K124" i="8"/>
  <c r="K128" i="8"/>
  <c r="K129" i="8"/>
  <c r="M132" i="8"/>
  <c r="K135" i="8"/>
  <c r="K137" i="8"/>
  <c r="K140" i="8"/>
  <c r="K141" i="8"/>
  <c r="M142" i="8"/>
  <c r="K144" i="8"/>
  <c r="K145" i="8"/>
  <c r="K148" i="8"/>
  <c r="K149" i="8"/>
  <c r="K150" i="8"/>
  <c r="K153" i="8"/>
  <c r="K154" i="8"/>
  <c r="K158" i="8"/>
  <c r="K162" i="8"/>
  <c r="K163" i="8"/>
  <c r="K164" i="8"/>
  <c r="K165" i="8"/>
  <c r="K167" i="8"/>
  <c r="K169" i="8"/>
  <c r="K171" i="8"/>
  <c r="K172" i="8"/>
  <c r="K173" i="8"/>
  <c r="K174" i="8"/>
  <c r="K175" i="8"/>
  <c r="K179" i="8"/>
  <c r="K182" i="8"/>
  <c r="M182" i="8" s="1"/>
  <c r="K184" i="8"/>
  <c r="K185" i="8"/>
  <c r="K187" i="8"/>
  <c r="K190" i="8"/>
  <c r="K192" i="8"/>
  <c r="K193" i="8"/>
  <c r="K194" i="8"/>
  <c r="K195" i="8"/>
  <c r="K196" i="8"/>
  <c r="K197" i="8"/>
  <c r="K198" i="8"/>
  <c r="K201" i="8"/>
  <c r="K202" i="8"/>
  <c r="M202" i="8" s="1"/>
  <c r="K203" i="8"/>
  <c r="K205" i="8"/>
  <c r="K206" i="8"/>
  <c r="K207" i="8"/>
  <c r="K208" i="8"/>
  <c r="K209" i="8"/>
  <c r="K210" i="8"/>
  <c r="K211" i="8"/>
  <c r="K212" i="8"/>
  <c r="M212" i="8" s="1"/>
  <c r="K213" i="8"/>
  <c r="K214" i="8"/>
  <c r="K5" i="7"/>
  <c r="K7" i="7"/>
  <c r="K21" i="7"/>
  <c r="M21" i="7" s="1"/>
  <c r="K24" i="7"/>
  <c r="K28" i="7"/>
  <c r="K30" i="7"/>
  <c r="M31" i="7"/>
  <c r="K32" i="7"/>
  <c r="K33" i="7"/>
  <c r="K36" i="7"/>
  <c r="K37" i="7"/>
  <c r="K39" i="7"/>
  <c r="K43" i="7"/>
  <c r="K44" i="7"/>
  <c r="K45" i="7"/>
  <c r="K49" i="7"/>
  <c r="K50" i="7"/>
  <c r="K51" i="7"/>
  <c r="K55" i="7"/>
  <c r="K56" i="7"/>
  <c r="K59" i="7"/>
  <c r="K62" i="7"/>
  <c r="K64" i="7"/>
  <c r="K65" i="7"/>
  <c r="K66" i="7"/>
  <c r="K67" i="7"/>
  <c r="K68" i="7"/>
  <c r="K69" i="7"/>
  <c r="K71" i="7"/>
  <c r="K74" i="7"/>
  <c r="K82" i="7"/>
  <c r="K83" i="7"/>
  <c r="K84" i="7"/>
  <c r="K86" i="7"/>
  <c r="K89" i="7"/>
  <c r="K90" i="7"/>
  <c r="K91" i="7"/>
  <c r="K92" i="7"/>
  <c r="K93" i="7"/>
  <c r="K94" i="7"/>
  <c r="K95" i="7"/>
  <c r="K97" i="7"/>
  <c r="K98" i="7"/>
  <c r="K99" i="7"/>
  <c r="M101" i="7"/>
  <c r="K105" i="7"/>
  <c r="K106" i="7"/>
  <c r="K108" i="7"/>
  <c r="K109" i="7"/>
  <c r="K110" i="7"/>
  <c r="K111" i="7"/>
  <c r="K112" i="7"/>
  <c r="K113" i="7"/>
  <c r="K116" i="7"/>
  <c r="K118" i="7"/>
  <c r="K119" i="7"/>
  <c r="K120" i="7"/>
  <c r="K123" i="7"/>
  <c r="K126" i="7"/>
  <c r="K127" i="7"/>
  <c r="K130" i="7"/>
  <c r="K132" i="7"/>
  <c r="K133" i="7"/>
  <c r="K137" i="7"/>
  <c r="K138" i="7"/>
  <c r="K142" i="7"/>
  <c r="K143" i="7"/>
  <c r="K144" i="7"/>
  <c r="K145" i="7"/>
  <c r="K147" i="7"/>
  <c r="K148" i="7"/>
  <c r="K150" i="7"/>
  <c r="K152" i="7"/>
  <c r="K153" i="7"/>
  <c r="K155" i="7"/>
  <c r="K164" i="7"/>
  <c r="K168" i="7"/>
  <c r="K170" i="7"/>
  <c r="K171" i="7"/>
  <c r="K175" i="7"/>
  <c r="K176" i="7"/>
  <c r="K177" i="7"/>
  <c r="K180" i="7"/>
  <c r="K182" i="7"/>
  <c r="K184" i="7"/>
  <c r="K185" i="7"/>
  <c r="K192" i="7"/>
  <c r="K195" i="7"/>
  <c r="K196" i="7"/>
  <c r="K198" i="7"/>
  <c r="M201" i="7"/>
  <c r="K209" i="7"/>
  <c r="K210" i="7"/>
  <c r="K211" i="7"/>
  <c r="K212" i="7"/>
  <c r="K213" i="7"/>
  <c r="K214" i="7"/>
  <c r="M217" i="7"/>
  <c r="K14" i="4"/>
  <c r="K19" i="4"/>
  <c r="K20" i="4"/>
  <c r="K21" i="4"/>
  <c r="K22" i="4"/>
  <c r="K29" i="4"/>
  <c r="K32" i="4"/>
  <c r="K35" i="4"/>
  <c r="K37" i="4"/>
  <c r="K38" i="4"/>
  <c r="K39" i="4"/>
  <c r="K45" i="4"/>
  <c r="K51" i="4"/>
  <c r="K52" i="4"/>
  <c r="K57" i="4"/>
  <c r="K72" i="4"/>
  <c r="K73" i="4"/>
  <c r="K82" i="4"/>
  <c r="K84" i="4"/>
  <c r="K86" i="4"/>
  <c r="K90" i="4"/>
  <c r="K91" i="4"/>
  <c r="K93" i="4"/>
  <c r="K98" i="4"/>
  <c r="K101" i="4"/>
  <c r="K106" i="4"/>
  <c r="K109" i="4"/>
  <c r="K115" i="4"/>
  <c r="K118" i="4"/>
  <c r="K119" i="4"/>
  <c r="K125" i="4"/>
  <c r="K130" i="4"/>
  <c r="K131" i="4"/>
  <c r="K132" i="4"/>
  <c r="K133" i="4"/>
  <c r="K135" i="4"/>
  <c r="K140" i="4"/>
  <c r="K162" i="4"/>
  <c r="K163" i="4"/>
  <c r="K174" i="4"/>
  <c r="K180" i="4"/>
  <c r="K182" i="4"/>
  <c r="K185" i="4"/>
  <c r="K191" i="4"/>
  <c r="K199" i="4"/>
  <c r="K201" i="4"/>
  <c r="K208" i="4"/>
  <c r="K209" i="4"/>
  <c r="K217" i="4"/>
  <c r="K223" i="4"/>
  <c r="K247" i="4"/>
  <c r="K248" i="4"/>
  <c r="K250" i="4"/>
  <c r="K251" i="4"/>
  <c r="K252" i="4"/>
  <c r="K258" i="4"/>
  <c r="J96" i="7"/>
  <c r="J100" i="7"/>
  <c r="J101" i="7"/>
  <c r="J102" i="7"/>
  <c r="L102" i="7" s="1"/>
  <c r="J103" i="7"/>
  <c r="L103" i="7" s="1"/>
  <c r="J104" i="7"/>
  <c r="L104" i="7" s="1"/>
  <c r="J4" i="7"/>
  <c r="J8" i="7"/>
  <c r="J9" i="7"/>
  <c r="J10" i="7"/>
  <c r="L10" i="7" s="1"/>
  <c r="J11" i="7"/>
  <c r="J19" i="3"/>
  <c r="J20" i="3"/>
  <c r="L20" i="3" s="1"/>
  <c r="J21" i="3"/>
  <c r="J22" i="3"/>
  <c r="L22" i="3" s="1"/>
  <c r="J23" i="3"/>
  <c r="J24" i="3"/>
  <c r="J25" i="3"/>
  <c r="L25" i="3" s="1"/>
  <c r="J26" i="3"/>
  <c r="J27" i="3"/>
  <c r="J28" i="3"/>
  <c r="J29" i="3"/>
  <c r="J30" i="3"/>
  <c r="J31" i="3"/>
  <c r="J32" i="3"/>
  <c r="L32" i="3" s="1"/>
  <c r="J33" i="3"/>
  <c r="J34" i="3"/>
  <c r="J35" i="3"/>
  <c r="L35" i="3" s="1"/>
  <c r="J36" i="3"/>
  <c r="J37" i="3"/>
  <c r="J38" i="3"/>
  <c r="J39" i="3"/>
  <c r="J40" i="3"/>
  <c r="J41" i="3"/>
  <c r="J42" i="3"/>
  <c r="L42" i="3" s="1"/>
  <c r="J43" i="3"/>
  <c r="J44" i="3"/>
  <c r="J45" i="3"/>
  <c r="J46" i="3"/>
  <c r="J47" i="3"/>
  <c r="J48" i="3"/>
  <c r="J49" i="3"/>
  <c r="J50" i="3"/>
  <c r="J51" i="3"/>
  <c r="J52" i="3"/>
  <c r="J53" i="3"/>
  <c r="J54" i="3"/>
  <c r="J55" i="3"/>
  <c r="J56" i="3"/>
  <c r="J57" i="3"/>
  <c r="J58" i="3"/>
  <c r="J59" i="3"/>
  <c r="J60" i="3"/>
  <c r="J61" i="3"/>
  <c r="J62" i="3"/>
  <c r="J63" i="3"/>
  <c r="J64" i="3"/>
  <c r="J65" i="3"/>
  <c r="J66" i="3"/>
  <c r="J67" i="3"/>
  <c r="J68" i="3"/>
  <c r="J69" i="3"/>
  <c r="J71" i="3"/>
  <c r="J72" i="3"/>
  <c r="L72" i="3" s="1"/>
  <c r="J73" i="3"/>
  <c r="J74" i="3"/>
  <c r="J75" i="3"/>
  <c r="J76" i="3"/>
  <c r="J77" i="3"/>
  <c r="J78" i="3"/>
  <c r="J79" i="3"/>
  <c r="J80" i="3"/>
  <c r="J81" i="3"/>
  <c r="J82" i="3"/>
  <c r="L82" i="3" s="1"/>
  <c r="J83" i="3"/>
  <c r="J84" i="3"/>
  <c r="J85" i="3"/>
  <c r="J86" i="3"/>
  <c r="J87" i="3"/>
  <c r="J88" i="3"/>
  <c r="J89" i="3"/>
  <c r="J90" i="3"/>
  <c r="J91" i="3"/>
  <c r="J92" i="3"/>
  <c r="L92" i="3" s="1"/>
  <c r="J93" i="3"/>
  <c r="J94" i="3"/>
  <c r="J95" i="3"/>
  <c r="J96" i="3"/>
  <c r="J97" i="3"/>
  <c r="J98" i="3"/>
  <c r="J99" i="3"/>
  <c r="J100" i="3"/>
  <c r="J101" i="3"/>
  <c r="J102" i="3"/>
  <c r="L102" i="3" s="1"/>
  <c r="J103" i="3"/>
  <c r="J104" i="3"/>
  <c r="J105" i="3"/>
  <c r="J106" i="3"/>
  <c r="J107" i="3"/>
  <c r="J108" i="3"/>
  <c r="J109" i="3"/>
  <c r="J110" i="3"/>
  <c r="J111" i="3"/>
  <c r="J112" i="3"/>
  <c r="L112" i="3" s="1"/>
  <c r="J113" i="3"/>
  <c r="J114" i="3"/>
  <c r="J115" i="3"/>
  <c r="J116" i="3"/>
  <c r="J117" i="3"/>
  <c r="J119" i="3"/>
  <c r="J120" i="3"/>
  <c r="L120" i="3" s="1"/>
  <c r="J121" i="3"/>
  <c r="J122" i="3"/>
  <c r="L122" i="3" s="1"/>
  <c r="J123" i="3"/>
  <c r="J124" i="3"/>
  <c r="J125" i="3"/>
  <c r="L125" i="3" s="1"/>
  <c r="J126" i="3"/>
  <c r="J127" i="3"/>
  <c r="J128" i="3"/>
  <c r="J129" i="3"/>
  <c r="J130" i="3"/>
  <c r="L130" i="3" s="1"/>
  <c r="J131" i="3"/>
  <c r="J132" i="3"/>
  <c r="L132" i="3" s="1"/>
  <c r="J133" i="3"/>
  <c r="J134" i="3"/>
  <c r="J135" i="3"/>
  <c r="L135" i="3" s="1"/>
  <c r="J136" i="3"/>
  <c r="J137" i="3"/>
  <c r="J138" i="3"/>
  <c r="J139" i="3"/>
  <c r="J140" i="3"/>
  <c r="L140" i="3" s="1"/>
  <c r="J141" i="3"/>
  <c r="J142" i="3"/>
  <c r="L142" i="3" s="1"/>
  <c r="J143" i="3"/>
  <c r="J144" i="3"/>
  <c r="J145" i="3"/>
  <c r="J146" i="3"/>
  <c r="J148" i="3"/>
  <c r="J149" i="3"/>
  <c r="J150" i="3"/>
  <c r="L150" i="3" s="1"/>
  <c r="J151" i="3"/>
  <c r="J152" i="3"/>
  <c r="L152" i="3" s="1"/>
  <c r="J153" i="3"/>
  <c r="J154" i="3"/>
  <c r="J155" i="3"/>
  <c r="L155" i="3" s="1"/>
  <c r="J156" i="3"/>
  <c r="J157" i="3"/>
  <c r="J158" i="3"/>
  <c r="J159" i="3"/>
  <c r="J160" i="3"/>
  <c r="L160" i="3" s="1"/>
  <c r="J161" i="3"/>
  <c r="J162" i="3"/>
  <c r="L162" i="3" s="1"/>
  <c r="J163" i="3"/>
  <c r="J164" i="3"/>
  <c r="J165" i="3"/>
  <c r="L165" i="3" s="1"/>
  <c r="J166" i="3"/>
  <c r="J167" i="3"/>
  <c r="J168" i="3"/>
  <c r="J169" i="3"/>
  <c r="J170" i="3"/>
  <c r="L170" i="3" s="1"/>
  <c r="J171" i="3"/>
  <c r="J172" i="3"/>
  <c r="L172" i="3" s="1"/>
  <c r="J173" i="3"/>
  <c r="J174" i="3"/>
  <c r="J175" i="3"/>
  <c r="L175" i="3" s="1"/>
  <c r="J176" i="3"/>
  <c r="J177" i="3"/>
  <c r="J178" i="3"/>
  <c r="J179" i="3"/>
  <c r="J180" i="3"/>
  <c r="J181" i="3"/>
  <c r="J182" i="3"/>
  <c r="J183" i="3"/>
  <c r="J184" i="3"/>
  <c r="J185" i="3"/>
  <c r="L185" i="3" s="1"/>
  <c r="J186" i="3"/>
  <c r="J188" i="3"/>
  <c r="J189" i="3"/>
  <c r="J190" i="3"/>
  <c r="J191" i="3"/>
  <c r="J192" i="3"/>
  <c r="L192" i="3" s="1"/>
  <c r="J193" i="3"/>
  <c r="J194" i="3"/>
  <c r="J195" i="3"/>
  <c r="J196" i="3"/>
  <c r="J197" i="3"/>
  <c r="J198" i="3"/>
  <c r="J199" i="3"/>
  <c r="J200" i="3"/>
  <c r="L200" i="3" s="1"/>
  <c r="J201" i="3"/>
  <c r="J202" i="3"/>
  <c r="L202" i="3" s="1"/>
  <c r="J203" i="3"/>
  <c r="J204" i="3"/>
  <c r="J205" i="3"/>
  <c r="J206" i="3"/>
  <c r="J207" i="3"/>
  <c r="J208" i="3"/>
  <c r="J209" i="3"/>
  <c r="J210" i="3"/>
  <c r="J211" i="3"/>
  <c r="J212" i="3"/>
  <c r="J213" i="3"/>
  <c r="J215" i="3"/>
  <c r="J216" i="3"/>
  <c r="J217" i="3"/>
  <c r="J218" i="3"/>
  <c r="J219" i="3"/>
  <c r="J220" i="3"/>
  <c r="J221" i="3"/>
  <c r="J222" i="3"/>
  <c r="L222" i="3" s="1"/>
  <c r="J223" i="3"/>
  <c r="J224" i="3"/>
  <c r="J225" i="3"/>
  <c r="L225" i="3" s="1"/>
  <c r="J226" i="3"/>
  <c r="J227" i="3"/>
  <c r="J228" i="3"/>
  <c r="J229" i="3"/>
  <c r="J230" i="3"/>
  <c r="J231" i="3"/>
  <c r="J232" i="3"/>
  <c r="J234" i="3"/>
  <c r="J235" i="3"/>
  <c r="J237" i="3"/>
  <c r="J238" i="3"/>
  <c r="J239" i="3"/>
  <c r="J240" i="3"/>
  <c r="J241" i="3"/>
  <c r="J242" i="3"/>
  <c r="J243" i="3"/>
  <c r="J244" i="3"/>
  <c r="J245" i="3"/>
  <c r="J246" i="3"/>
  <c r="J247" i="3"/>
  <c r="J248" i="3"/>
  <c r="J249" i="3"/>
  <c r="J250" i="3"/>
  <c r="J251" i="3"/>
  <c r="J252" i="3"/>
  <c r="J253" i="3"/>
  <c r="J254" i="3"/>
  <c r="J255" i="3"/>
  <c r="J256" i="3"/>
  <c r="J257" i="3"/>
  <c r="J258" i="3"/>
  <c r="J259" i="3"/>
  <c r="J260" i="3"/>
  <c r="J261" i="3"/>
  <c r="J262" i="3"/>
  <c r="L262" i="3" s="1"/>
  <c r="J263" i="3"/>
  <c r="J264" i="3"/>
  <c r="J265" i="3"/>
  <c r="J266" i="3"/>
  <c r="J267" i="3"/>
  <c r="J268" i="3"/>
  <c r="J269" i="3"/>
  <c r="J270" i="3"/>
  <c r="J271" i="3"/>
  <c r="J273" i="3"/>
  <c r="J274" i="3"/>
  <c r="J275" i="3"/>
  <c r="J276" i="3"/>
  <c r="J277" i="3"/>
  <c r="J278" i="3"/>
  <c r="J279" i="3"/>
  <c r="J280" i="3"/>
  <c r="J281" i="3"/>
  <c r="J282" i="3"/>
  <c r="J283" i="3"/>
  <c r="J284" i="3"/>
  <c r="J285" i="3"/>
  <c r="J286" i="3"/>
  <c r="J287" i="3"/>
  <c r="J288" i="3"/>
  <c r="J289" i="3"/>
  <c r="J290" i="3"/>
  <c r="J291" i="3"/>
  <c r="J292" i="3"/>
  <c r="L292" i="3" s="1"/>
  <c r="J293" i="3"/>
  <c r="J294" i="3"/>
  <c r="J295" i="3"/>
  <c r="J106" i="8"/>
  <c r="J259" i="4"/>
  <c r="F62" i="4"/>
  <c r="J62" i="4"/>
  <c r="L62" i="10"/>
  <c r="N62" i="10" s="1"/>
  <c r="G62" i="10"/>
  <c r="J62" i="10" s="1"/>
  <c r="M62" i="10" s="1"/>
  <c r="L61" i="10"/>
  <c r="N61" i="10" s="1"/>
  <c r="G61" i="10"/>
  <c r="J61" i="10" s="1"/>
  <c r="M61" i="10" s="1"/>
  <c r="L60" i="10"/>
  <c r="N60" i="10" s="1"/>
  <c r="G60" i="10"/>
  <c r="J60" i="10" s="1"/>
  <c r="M60" i="10" s="1"/>
  <c r="L59" i="10"/>
  <c r="N59" i="10" s="1"/>
  <c r="G59" i="10"/>
  <c r="J59" i="10" s="1"/>
  <c r="M59" i="10" s="1"/>
  <c r="L58" i="10"/>
  <c r="N58" i="10" s="1"/>
  <c r="G58" i="10"/>
  <c r="J58" i="10" s="1"/>
  <c r="M58" i="10" s="1"/>
  <c r="L57" i="10"/>
  <c r="N57" i="10" s="1"/>
  <c r="G57" i="10"/>
  <c r="J57" i="10" s="1"/>
  <c r="M57" i="10" s="1"/>
  <c r="L56" i="10"/>
  <c r="N56" i="10" s="1"/>
  <c r="G56" i="10"/>
  <c r="J56" i="10" s="1"/>
  <c r="M56" i="10" s="1"/>
  <c r="L55" i="10"/>
  <c r="N55" i="10" s="1"/>
  <c r="J55" i="10"/>
  <c r="M55" i="10" s="1"/>
  <c r="G55" i="10"/>
  <c r="L54" i="10"/>
  <c r="N54" i="10" s="1"/>
  <c r="G54" i="10"/>
  <c r="J54" i="10" s="1"/>
  <c r="M54" i="10" s="1"/>
  <c r="L53" i="10"/>
  <c r="N53" i="10" s="1"/>
  <c r="G53" i="10"/>
  <c r="J53" i="10" s="1"/>
  <c r="M53" i="10" s="1"/>
  <c r="L52" i="10"/>
  <c r="N52" i="10" s="1"/>
  <c r="G52" i="10"/>
  <c r="J52" i="10" s="1"/>
  <c r="M52" i="10" s="1"/>
  <c r="L51" i="10"/>
  <c r="N51" i="10" s="1"/>
  <c r="G51" i="10"/>
  <c r="J51" i="10" s="1"/>
  <c r="M51" i="10" s="1"/>
  <c r="L50" i="10"/>
  <c r="N50" i="10" s="1"/>
  <c r="G50" i="10"/>
  <c r="J50" i="10" s="1"/>
  <c r="M50" i="10" s="1"/>
  <c r="L49" i="10"/>
  <c r="N49" i="10" s="1"/>
  <c r="G49" i="10"/>
  <c r="J49" i="10" s="1"/>
  <c r="M49" i="10" s="1"/>
  <c r="L48" i="10"/>
  <c r="N48" i="10" s="1"/>
  <c r="G48" i="10"/>
  <c r="J48" i="10" s="1"/>
  <c r="M48" i="10" s="1"/>
  <c r="L47" i="10"/>
  <c r="N47" i="10" s="1"/>
  <c r="J47" i="10"/>
  <c r="M47" i="10" s="1"/>
  <c r="L45" i="10"/>
  <c r="N45" i="10" s="1"/>
  <c r="G45" i="10"/>
  <c r="J45" i="10" s="1"/>
  <c r="M45" i="10" s="1"/>
  <c r="L44" i="10"/>
  <c r="N44" i="10" s="1"/>
  <c r="G44" i="10"/>
  <c r="J44" i="10" s="1"/>
  <c r="M44" i="10" s="1"/>
  <c r="L43" i="10"/>
  <c r="N43" i="10" s="1"/>
  <c r="G43" i="10"/>
  <c r="J43" i="10" s="1"/>
  <c r="M43" i="10" s="1"/>
  <c r="L42" i="10"/>
  <c r="N42" i="10" s="1"/>
  <c r="G42" i="10"/>
  <c r="J42" i="10" s="1"/>
  <c r="M42" i="10" s="1"/>
  <c r="L41" i="10"/>
  <c r="N41" i="10" s="1"/>
  <c r="G41" i="10"/>
  <c r="J41" i="10" s="1"/>
  <c r="M41" i="10" s="1"/>
  <c r="L40" i="10"/>
  <c r="N40" i="10" s="1"/>
  <c r="G40" i="10"/>
  <c r="J40" i="10" s="1"/>
  <c r="M40" i="10" s="1"/>
  <c r="L39" i="10"/>
  <c r="N39" i="10" s="1"/>
  <c r="G39" i="10"/>
  <c r="J39" i="10" s="1"/>
  <c r="M39" i="10" s="1"/>
  <c r="L38" i="10"/>
  <c r="N38" i="10" s="1"/>
  <c r="G38" i="10"/>
  <c r="J38" i="10" s="1"/>
  <c r="M38" i="10" s="1"/>
  <c r="L37" i="10"/>
  <c r="N37" i="10" s="1"/>
  <c r="G37" i="10"/>
  <c r="J37" i="10" s="1"/>
  <c r="M37" i="10" s="1"/>
  <c r="L36" i="10"/>
  <c r="N36" i="10" s="1"/>
  <c r="G36" i="10"/>
  <c r="J36" i="10" s="1"/>
  <c r="M36" i="10" s="1"/>
  <c r="L35" i="10"/>
  <c r="N35" i="10" s="1"/>
  <c r="G35" i="10"/>
  <c r="J35" i="10" s="1"/>
  <c r="M35" i="10" s="1"/>
  <c r="L34" i="10"/>
  <c r="N34" i="10" s="1"/>
  <c r="G34" i="10"/>
  <c r="J34" i="10" s="1"/>
  <c r="M34" i="10" s="1"/>
  <c r="L33" i="10"/>
  <c r="N33" i="10" s="1"/>
  <c r="G33" i="10"/>
  <c r="J33" i="10" s="1"/>
  <c r="M33" i="10" s="1"/>
  <c r="L32" i="10"/>
  <c r="N32" i="10" s="1"/>
  <c r="G32" i="10"/>
  <c r="J32" i="10" s="1"/>
  <c r="M32" i="10" s="1"/>
  <c r="L31" i="10"/>
  <c r="N31" i="10" s="1"/>
  <c r="G31" i="10"/>
  <c r="J31" i="10" s="1"/>
  <c r="M31" i="10" s="1"/>
  <c r="L30" i="10"/>
  <c r="N30" i="10" s="1"/>
  <c r="G30" i="10"/>
  <c r="J30" i="10" s="1"/>
  <c r="M30" i="10" s="1"/>
  <c r="L29" i="10"/>
  <c r="N29" i="10" s="1"/>
  <c r="G29" i="10"/>
  <c r="J29" i="10" s="1"/>
  <c r="M29" i="10" s="1"/>
  <c r="L28" i="10"/>
  <c r="N28" i="10" s="1"/>
  <c r="G28" i="10"/>
  <c r="J28" i="10" s="1"/>
  <c r="M28" i="10" s="1"/>
  <c r="L27" i="10"/>
  <c r="N27" i="10" s="1"/>
  <c r="G27" i="10"/>
  <c r="J27" i="10" s="1"/>
  <c r="M27" i="10" s="1"/>
  <c r="L26" i="10"/>
  <c r="N26" i="10" s="1"/>
  <c r="G26" i="10"/>
  <c r="J26" i="10" s="1"/>
  <c r="M26" i="10" s="1"/>
  <c r="L25" i="10"/>
  <c r="N25" i="10" s="1"/>
  <c r="J25" i="10"/>
  <c r="M25" i="10" s="1"/>
  <c r="L23" i="10"/>
  <c r="N23" i="10" s="1"/>
  <c r="G23" i="10"/>
  <c r="J23" i="10" s="1"/>
  <c r="M23" i="10" s="1"/>
  <c r="L22" i="10"/>
  <c r="N22" i="10" s="1"/>
  <c r="G22" i="10"/>
  <c r="J22" i="10" s="1"/>
  <c r="M22" i="10" s="1"/>
  <c r="L21" i="10"/>
  <c r="N21" i="10" s="1"/>
  <c r="G21" i="10"/>
  <c r="J21" i="10" s="1"/>
  <c r="M21" i="10" s="1"/>
  <c r="L20" i="10"/>
  <c r="N20" i="10" s="1"/>
  <c r="G20" i="10"/>
  <c r="J20" i="10" s="1"/>
  <c r="M20" i="10" s="1"/>
  <c r="L19" i="10"/>
  <c r="N19" i="10" s="1"/>
  <c r="G19" i="10"/>
  <c r="J19" i="10" s="1"/>
  <c r="M19" i="10" s="1"/>
  <c r="N18" i="10"/>
  <c r="L18" i="10"/>
  <c r="G18" i="10"/>
  <c r="J18" i="10" s="1"/>
  <c r="M18" i="10" s="1"/>
  <c r="L17" i="10"/>
  <c r="N17" i="10" s="1"/>
  <c r="G17" i="10"/>
  <c r="J17" i="10" s="1"/>
  <c r="M17" i="10" s="1"/>
  <c r="L16" i="10"/>
  <c r="N16" i="10" s="1"/>
  <c r="G16" i="10"/>
  <c r="J16" i="10" s="1"/>
  <c r="M16" i="10" s="1"/>
  <c r="L15" i="10"/>
  <c r="N15" i="10" s="1"/>
  <c r="G15" i="10"/>
  <c r="J15" i="10" s="1"/>
  <c r="M15" i="10" s="1"/>
  <c r="L14" i="10"/>
  <c r="N14" i="10" s="1"/>
  <c r="G14" i="10"/>
  <c r="J14" i="10" s="1"/>
  <c r="M14" i="10" s="1"/>
  <c r="L13" i="10"/>
  <c r="N13" i="10" s="1"/>
  <c r="G13" i="10"/>
  <c r="J13" i="10" s="1"/>
  <c r="M13" i="10" s="1"/>
  <c r="N12" i="10"/>
  <c r="L12" i="10"/>
  <c r="G12" i="10"/>
  <c r="J12" i="10" s="1"/>
  <c r="M12" i="10" s="1"/>
  <c r="L11" i="10"/>
  <c r="N11" i="10" s="1"/>
  <c r="G11" i="10"/>
  <c r="J11" i="10" s="1"/>
  <c r="M11" i="10" s="1"/>
  <c r="L10" i="10"/>
  <c r="N10" i="10" s="1"/>
  <c r="G10" i="10"/>
  <c r="J10" i="10" s="1"/>
  <c r="M10" i="10" s="1"/>
  <c r="L9" i="10"/>
  <c r="N9" i="10" s="1"/>
  <c r="G9" i="10"/>
  <c r="J9" i="10" s="1"/>
  <c r="M9" i="10" s="1"/>
  <c r="L8" i="10"/>
  <c r="N8" i="10" s="1"/>
  <c r="G8" i="10"/>
  <c r="J8" i="10" s="1"/>
  <c r="M8" i="10" s="1"/>
  <c r="L7" i="10"/>
  <c r="N7" i="10" s="1"/>
  <c r="G7" i="10"/>
  <c r="J7" i="10" s="1"/>
  <c r="M7" i="10" s="1"/>
  <c r="L6" i="10"/>
  <c r="N6" i="10" s="1"/>
  <c r="G6" i="10"/>
  <c r="J6" i="10" s="1"/>
  <c r="M6" i="10" s="1"/>
  <c r="L5" i="10"/>
  <c r="N5" i="10" s="1"/>
  <c r="G5" i="10"/>
  <c r="J5" i="10" s="1"/>
  <c r="M5" i="10" s="1"/>
  <c r="L4" i="10"/>
  <c r="N4" i="10" s="1"/>
  <c r="G4" i="10"/>
  <c r="J4" i="10" s="1"/>
  <c r="M4" i="10" s="1"/>
  <c r="L3" i="10"/>
  <c r="N3" i="10" s="1"/>
  <c r="J3" i="10"/>
  <c r="M3" i="10" s="1"/>
  <c r="L83" i="9"/>
  <c r="N83" i="9" s="1"/>
  <c r="G83" i="9"/>
  <c r="J83" i="9" s="1"/>
  <c r="M83" i="9" s="1"/>
  <c r="L82" i="9"/>
  <c r="N82" i="9" s="1"/>
  <c r="G82" i="9"/>
  <c r="J82" i="9" s="1"/>
  <c r="M82" i="9" s="1"/>
  <c r="L81" i="9"/>
  <c r="N81" i="9" s="1"/>
  <c r="G81" i="9"/>
  <c r="J81" i="9" s="1"/>
  <c r="M81" i="9" s="1"/>
  <c r="L80" i="9"/>
  <c r="N80" i="9" s="1"/>
  <c r="G80" i="9"/>
  <c r="J80" i="9" s="1"/>
  <c r="M80" i="9" s="1"/>
  <c r="L79" i="9"/>
  <c r="N79" i="9" s="1"/>
  <c r="G79" i="9"/>
  <c r="J79" i="9" s="1"/>
  <c r="M79" i="9" s="1"/>
  <c r="L78" i="9"/>
  <c r="N78" i="9" s="1"/>
  <c r="G78" i="9"/>
  <c r="J78" i="9" s="1"/>
  <c r="M78" i="9" s="1"/>
  <c r="L77" i="9"/>
  <c r="N77" i="9" s="1"/>
  <c r="G77" i="9"/>
  <c r="J77" i="9" s="1"/>
  <c r="M77" i="9" s="1"/>
  <c r="L76" i="9"/>
  <c r="N76" i="9" s="1"/>
  <c r="G76" i="9"/>
  <c r="J76" i="9" s="1"/>
  <c r="M76" i="9" s="1"/>
  <c r="L75" i="9"/>
  <c r="N75" i="9" s="1"/>
  <c r="G75" i="9"/>
  <c r="J75" i="9" s="1"/>
  <c r="M75" i="9" s="1"/>
  <c r="L74" i="9"/>
  <c r="N74" i="9" s="1"/>
  <c r="G74" i="9"/>
  <c r="J74" i="9" s="1"/>
  <c r="M74" i="9" s="1"/>
  <c r="L73" i="9"/>
  <c r="N73" i="9" s="1"/>
  <c r="G73" i="9"/>
  <c r="J73" i="9" s="1"/>
  <c r="M73" i="9" s="1"/>
  <c r="L72" i="9"/>
  <c r="N72" i="9" s="1"/>
  <c r="G72" i="9"/>
  <c r="J72" i="9" s="1"/>
  <c r="M72" i="9" s="1"/>
  <c r="L71" i="9"/>
  <c r="N71" i="9" s="1"/>
  <c r="J71" i="9"/>
  <c r="M71" i="9" s="1"/>
  <c r="G71" i="9"/>
  <c r="L70" i="9"/>
  <c r="N70" i="9" s="1"/>
  <c r="G70" i="9"/>
  <c r="J70" i="9" s="1"/>
  <c r="M70" i="9" s="1"/>
  <c r="L69" i="9"/>
  <c r="N69" i="9" s="1"/>
  <c r="G69" i="9"/>
  <c r="J69" i="9" s="1"/>
  <c r="M69" i="9" s="1"/>
  <c r="L68" i="9"/>
  <c r="N68" i="9" s="1"/>
  <c r="G68" i="9"/>
  <c r="J68" i="9" s="1"/>
  <c r="M68" i="9" s="1"/>
  <c r="L67" i="9"/>
  <c r="N67" i="9" s="1"/>
  <c r="G67" i="9"/>
  <c r="J67" i="9" s="1"/>
  <c r="M67" i="9" s="1"/>
  <c r="L66" i="9"/>
  <c r="N66" i="9" s="1"/>
  <c r="J66" i="9"/>
  <c r="M66" i="9" s="1"/>
  <c r="L64" i="9"/>
  <c r="N64" i="9" s="1"/>
  <c r="G64" i="9"/>
  <c r="J64" i="9" s="1"/>
  <c r="M64" i="9" s="1"/>
  <c r="L63" i="9"/>
  <c r="N63" i="9" s="1"/>
  <c r="G63" i="9"/>
  <c r="J63" i="9" s="1"/>
  <c r="M63" i="9" s="1"/>
  <c r="L62" i="9"/>
  <c r="N62" i="9" s="1"/>
  <c r="G62" i="9"/>
  <c r="J62" i="9" s="1"/>
  <c r="M62" i="9" s="1"/>
  <c r="L61" i="9"/>
  <c r="N61" i="9" s="1"/>
  <c r="G61" i="9"/>
  <c r="J61" i="9" s="1"/>
  <c r="M61" i="9" s="1"/>
  <c r="L60" i="9"/>
  <c r="N60" i="9" s="1"/>
  <c r="G60" i="9"/>
  <c r="J60" i="9" s="1"/>
  <c r="M60" i="9" s="1"/>
  <c r="L59" i="9"/>
  <c r="N59" i="9" s="1"/>
  <c r="G59" i="9"/>
  <c r="J59" i="9" s="1"/>
  <c r="M59" i="9" s="1"/>
  <c r="L58" i="9"/>
  <c r="N58" i="9" s="1"/>
  <c r="G58" i="9"/>
  <c r="J58" i="9" s="1"/>
  <c r="M58" i="9" s="1"/>
  <c r="L57" i="9"/>
  <c r="N57" i="9" s="1"/>
  <c r="G57" i="9"/>
  <c r="J57" i="9" s="1"/>
  <c r="M57" i="9" s="1"/>
  <c r="L56" i="9"/>
  <c r="N56" i="9" s="1"/>
  <c r="G56" i="9"/>
  <c r="J56" i="9" s="1"/>
  <c r="M56" i="9" s="1"/>
  <c r="L55" i="9"/>
  <c r="N55" i="9" s="1"/>
  <c r="G55" i="9"/>
  <c r="J55" i="9" s="1"/>
  <c r="M55" i="9" s="1"/>
  <c r="L54" i="9"/>
  <c r="N54" i="9" s="1"/>
  <c r="G54" i="9"/>
  <c r="J54" i="9" s="1"/>
  <c r="M54" i="9" s="1"/>
  <c r="L53" i="9"/>
  <c r="N53" i="9" s="1"/>
  <c r="G53" i="9"/>
  <c r="J53" i="9" s="1"/>
  <c r="M53" i="9" s="1"/>
  <c r="L52" i="9"/>
  <c r="N52" i="9" s="1"/>
  <c r="G52" i="9"/>
  <c r="J52" i="9" s="1"/>
  <c r="M52" i="9" s="1"/>
  <c r="L51" i="9"/>
  <c r="N51" i="9" s="1"/>
  <c r="G51" i="9"/>
  <c r="J51" i="9" s="1"/>
  <c r="M51" i="9" s="1"/>
  <c r="L50" i="9"/>
  <c r="N50" i="9" s="1"/>
  <c r="G50" i="9"/>
  <c r="J50" i="9" s="1"/>
  <c r="M50" i="9" s="1"/>
  <c r="L49" i="9"/>
  <c r="N49" i="9" s="1"/>
  <c r="J49" i="9"/>
  <c r="M49" i="9" s="1"/>
  <c r="L48" i="9"/>
  <c r="N48" i="9" s="1"/>
  <c r="J48" i="9"/>
  <c r="M48" i="9" s="1"/>
  <c r="L47" i="9"/>
  <c r="N47" i="9" s="1"/>
  <c r="J47" i="9"/>
  <c r="M47" i="9" s="1"/>
  <c r="L46" i="9"/>
  <c r="N46" i="9" s="1"/>
  <c r="J46" i="9"/>
  <c r="M46" i="9" s="1"/>
  <c r="L45" i="9"/>
  <c r="N45" i="9" s="1"/>
  <c r="J45" i="9"/>
  <c r="M45" i="9" s="1"/>
  <c r="L44" i="9"/>
  <c r="N44" i="9" s="1"/>
  <c r="J44" i="9"/>
  <c r="M44" i="9" s="1"/>
  <c r="L43" i="9"/>
  <c r="N43" i="9" s="1"/>
  <c r="J43" i="9"/>
  <c r="M43" i="9" s="1"/>
  <c r="L42" i="9"/>
  <c r="N42" i="9" s="1"/>
  <c r="J42" i="9"/>
  <c r="M42" i="9" s="1"/>
  <c r="L41" i="9"/>
  <c r="N41" i="9" s="1"/>
  <c r="J41" i="9"/>
  <c r="M41" i="9" s="1"/>
  <c r="L40" i="9"/>
  <c r="N40" i="9" s="1"/>
  <c r="J40" i="9"/>
  <c r="M40" i="9" s="1"/>
  <c r="L39" i="9"/>
  <c r="N39" i="9" s="1"/>
  <c r="J39" i="9"/>
  <c r="M39" i="9" s="1"/>
  <c r="L38" i="9"/>
  <c r="N38" i="9" s="1"/>
  <c r="J38" i="9"/>
  <c r="M38" i="9" s="1"/>
  <c r="L37" i="9"/>
  <c r="N37" i="9" s="1"/>
  <c r="J37" i="9"/>
  <c r="M37" i="9" s="1"/>
  <c r="L36" i="9"/>
  <c r="N36" i="9" s="1"/>
  <c r="J36" i="9"/>
  <c r="M36" i="9" s="1"/>
  <c r="L35" i="9"/>
  <c r="N35" i="9" s="1"/>
  <c r="J35" i="9"/>
  <c r="M35" i="9" s="1"/>
  <c r="L34" i="9"/>
  <c r="N34" i="9" s="1"/>
  <c r="J34" i="9"/>
  <c r="M34" i="9" s="1"/>
  <c r="L33" i="9"/>
  <c r="N33" i="9" s="1"/>
  <c r="J33" i="9"/>
  <c r="M33" i="9" s="1"/>
  <c r="L32" i="9"/>
  <c r="N32" i="9" s="1"/>
  <c r="J32" i="9"/>
  <c r="M32" i="9" s="1"/>
  <c r="L31" i="9"/>
  <c r="N31" i="9" s="1"/>
  <c r="J31" i="9"/>
  <c r="M31" i="9" s="1"/>
  <c r="L30" i="9"/>
  <c r="N30" i="9" s="1"/>
  <c r="J30" i="9"/>
  <c r="M30" i="9" s="1"/>
  <c r="L28" i="9"/>
  <c r="N28" i="9" s="1"/>
  <c r="J28" i="9"/>
  <c r="M28" i="9" s="1"/>
  <c r="L27" i="9"/>
  <c r="N27" i="9" s="1"/>
  <c r="J27" i="9"/>
  <c r="M27" i="9" s="1"/>
  <c r="L26" i="9"/>
  <c r="N26" i="9" s="1"/>
  <c r="J26" i="9"/>
  <c r="M26" i="9" s="1"/>
  <c r="L25" i="9"/>
  <c r="N25" i="9" s="1"/>
  <c r="J25" i="9"/>
  <c r="M25" i="9" s="1"/>
  <c r="L24" i="9"/>
  <c r="N24" i="9" s="1"/>
  <c r="J24" i="9"/>
  <c r="M24" i="9" s="1"/>
  <c r="L23" i="9"/>
  <c r="N23" i="9" s="1"/>
  <c r="J23" i="9"/>
  <c r="M23" i="9" s="1"/>
  <c r="L22" i="9"/>
  <c r="N22" i="9" s="1"/>
  <c r="J22" i="9"/>
  <c r="M22" i="9" s="1"/>
  <c r="L21" i="9"/>
  <c r="N21" i="9" s="1"/>
  <c r="J21" i="9"/>
  <c r="M21" i="9" s="1"/>
  <c r="L20" i="9"/>
  <c r="N20" i="9" s="1"/>
  <c r="J20" i="9"/>
  <c r="M20" i="9" s="1"/>
  <c r="L19" i="9"/>
  <c r="N19" i="9" s="1"/>
  <c r="J19" i="9"/>
  <c r="M19" i="9" s="1"/>
  <c r="L18" i="9"/>
  <c r="N18" i="9" s="1"/>
  <c r="J18" i="9"/>
  <c r="M18" i="9" s="1"/>
  <c r="L17" i="9"/>
  <c r="N17" i="9" s="1"/>
  <c r="J17" i="9"/>
  <c r="M17" i="9" s="1"/>
  <c r="L16" i="9"/>
  <c r="N16" i="9" s="1"/>
  <c r="J16" i="9"/>
  <c r="M16" i="9" s="1"/>
  <c r="L15" i="9"/>
  <c r="N15" i="9" s="1"/>
  <c r="J15" i="9"/>
  <c r="M15" i="9" s="1"/>
  <c r="L14" i="9"/>
  <c r="N14" i="9" s="1"/>
  <c r="J14" i="9"/>
  <c r="M14" i="9" s="1"/>
  <c r="L13" i="9"/>
  <c r="N13" i="9" s="1"/>
  <c r="J13" i="9"/>
  <c r="M13" i="9" s="1"/>
  <c r="L12" i="9"/>
  <c r="N12" i="9" s="1"/>
  <c r="J12" i="9"/>
  <c r="M12" i="9" s="1"/>
  <c r="L11" i="9"/>
  <c r="N11" i="9" s="1"/>
  <c r="J11" i="9"/>
  <c r="M11" i="9" s="1"/>
  <c r="L10" i="9"/>
  <c r="N10" i="9" s="1"/>
  <c r="J10" i="9"/>
  <c r="M10" i="9" s="1"/>
  <c r="L9" i="9"/>
  <c r="N9" i="9" s="1"/>
  <c r="J9" i="9"/>
  <c r="M9" i="9" s="1"/>
  <c r="L8" i="9"/>
  <c r="N8" i="9" s="1"/>
  <c r="J8" i="9"/>
  <c r="M8" i="9" s="1"/>
  <c r="L7" i="9"/>
  <c r="N7" i="9" s="1"/>
  <c r="J7" i="9"/>
  <c r="M7" i="9" s="1"/>
  <c r="L6" i="9"/>
  <c r="N6" i="9" s="1"/>
  <c r="J6" i="9"/>
  <c r="M6" i="9" s="1"/>
  <c r="L5" i="9"/>
  <c r="N5" i="9" s="1"/>
  <c r="J5" i="9"/>
  <c r="M5" i="9" s="1"/>
  <c r="L4" i="9"/>
  <c r="N4" i="9" s="1"/>
  <c r="J4" i="9"/>
  <c r="M4" i="9" s="1"/>
  <c r="L3" i="9"/>
  <c r="N3" i="9" s="1"/>
  <c r="J3" i="9"/>
  <c r="M3" i="9" s="1"/>
  <c r="M215" i="8"/>
  <c r="J215" i="8"/>
  <c r="L215" i="8" s="1"/>
  <c r="M214" i="8"/>
  <c r="J214" i="8"/>
  <c r="L214" i="8" s="1"/>
  <c r="M213" i="8"/>
  <c r="J213" i="8"/>
  <c r="L213" i="8" s="1"/>
  <c r="J212" i="8"/>
  <c r="L212" i="8" s="1"/>
  <c r="M211" i="8"/>
  <c r="J211" i="8"/>
  <c r="L211" i="8" s="1"/>
  <c r="M210" i="8"/>
  <c r="L210" i="8"/>
  <c r="J210" i="8"/>
  <c r="M209" i="8"/>
  <c r="J209" i="8"/>
  <c r="L209" i="8" s="1"/>
  <c r="M208" i="8"/>
  <c r="J208" i="8"/>
  <c r="L208" i="8" s="1"/>
  <c r="M207" i="8"/>
  <c r="J207" i="8"/>
  <c r="L207" i="8" s="1"/>
  <c r="M206" i="8"/>
  <c r="J206" i="8"/>
  <c r="L206" i="8" s="1"/>
  <c r="M205" i="8"/>
  <c r="J205" i="8"/>
  <c r="L205" i="8" s="1"/>
  <c r="M204" i="8"/>
  <c r="J204" i="8"/>
  <c r="L204" i="8" s="1"/>
  <c r="M203" i="8"/>
  <c r="J203" i="8"/>
  <c r="L203" i="8" s="1"/>
  <c r="L202" i="8"/>
  <c r="J202" i="8"/>
  <c r="M201" i="8"/>
  <c r="J201" i="8"/>
  <c r="L201" i="8" s="1"/>
  <c r="M200" i="8"/>
  <c r="J200" i="8"/>
  <c r="L200" i="8" s="1"/>
  <c r="M199" i="8"/>
  <c r="J199" i="8"/>
  <c r="L199" i="8" s="1"/>
  <c r="M198" i="8"/>
  <c r="J198" i="8"/>
  <c r="L198" i="8" s="1"/>
  <c r="M197" i="8"/>
  <c r="J197" i="8"/>
  <c r="L197" i="8" s="1"/>
  <c r="M196" i="8"/>
  <c r="J196" i="8"/>
  <c r="L196" i="8" s="1"/>
  <c r="M195" i="8"/>
  <c r="J195" i="8"/>
  <c r="L195" i="8" s="1"/>
  <c r="M194" i="8"/>
  <c r="L194" i="8"/>
  <c r="J194" i="8"/>
  <c r="M193" i="8"/>
  <c r="J193" i="8"/>
  <c r="L193" i="8" s="1"/>
  <c r="M192" i="8"/>
  <c r="J192" i="8"/>
  <c r="L192" i="8" s="1"/>
  <c r="M191" i="8"/>
  <c r="J191" i="8"/>
  <c r="L191" i="8" s="1"/>
  <c r="M190" i="8"/>
  <c r="J190" i="8"/>
  <c r="L190" i="8" s="1"/>
  <c r="M188" i="8"/>
  <c r="J188" i="8"/>
  <c r="L188" i="8" s="1"/>
  <c r="M187" i="8"/>
  <c r="J187" i="8"/>
  <c r="L187" i="8" s="1"/>
  <c r="M186" i="8"/>
  <c r="J186" i="8"/>
  <c r="L186" i="8" s="1"/>
  <c r="M185" i="8"/>
  <c r="L185" i="8"/>
  <c r="J185" i="8"/>
  <c r="M184" i="8"/>
  <c r="J184" i="8"/>
  <c r="L184" i="8" s="1"/>
  <c r="M183" i="8"/>
  <c r="J183" i="8"/>
  <c r="L183" i="8" s="1"/>
  <c r="J182" i="8"/>
  <c r="L182" i="8" s="1"/>
  <c r="M181" i="8"/>
  <c r="J181" i="8"/>
  <c r="L181" i="8" s="1"/>
  <c r="M180" i="8"/>
  <c r="J180" i="8"/>
  <c r="L180" i="8" s="1"/>
  <c r="M179" i="8"/>
  <c r="J179" i="8"/>
  <c r="L179" i="8" s="1"/>
  <c r="M178" i="8"/>
  <c r="J178" i="8"/>
  <c r="L178" i="8" s="1"/>
  <c r="M176" i="8"/>
  <c r="L176" i="8"/>
  <c r="J176" i="8"/>
  <c r="M175" i="8"/>
  <c r="J175" i="8"/>
  <c r="L175" i="8" s="1"/>
  <c r="M174" i="8"/>
  <c r="J174" i="8"/>
  <c r="L174" i="8" s="1"/>
  <c r="M173" i="8"/>
  <c r="J173" i="8"/>
  <c r="L173" i="8" s="1"/>
  <c r="M172" i="8"/>
  <c r="J172" i="8"/>
  <c r="L172" i="8" s="1"/>
  <c r="M171" i="8"/>
  <c r="J171" i="8"/>
  <c r="L171" i="8" s="1"/>
  <c r="M170" i="8"/>
  <c r="J170" i="8"/>
  <c r="L170" i="8" s="1"/>
  <c r="M169" i="8"/>
  <c r="J169" i="8"/>
  <c r="L169" i="8" s="1"/>
  <c r="M168" i="8"/>
  <c r="L168" i="8"/>
  <c r="J168" i="8"/>
  <c r="M167" i="8"/>
  <c r="J167" i="8"/>
  <c r="L167" i="8" s="1"/>
  <c r="M166" i="8"/>
  <c r="J166" i="8"/>
  <c r="L166" i="8" s="1"/>
  <c r="M165" i="8"/>
  <c r="J165" i="8"/>
  <c r="L165" i="8" s="1"/>
  <c r="M164" i="8"/>
  <c r="J164" i="8"/>
  <c r="L164" i="8" s="1"/>
  <c r="M163" i="8"/>
  <c r="J163" i="8"/>
  <c r="L163" i="8" s="1"/>
  <c r="M162" i="8"/>
  <c r="J162" i="8"/>
  <c r="L162" i="8" s="1"/>
  <c r="M161" i="8"/>
  <c r="J161" i="8"/>
  <c r="L161" i="8" s="1"/>
  <c r="M160" i="8"/>
  <c r="L160" i="8"/>
  <c r="J160" i="8"/>
  <c r="M159" i="8"/>
  <c r="J159" i="8"/>
  <c r="L159" i="8" s="1"/>
  <c r="M158" i="8"/>
  <c r="J158" i="8"/>
  <c r="L158" i="8" s="1"/>
  <c r="M157" i="8"/>
  <c r="J157" i="8"/>
  <c r="L157" i="8" s="1"/>
  <c r="M156" i="8"/>
  <c r="J156" i="8"/>
  <c r="L156" i="8" s="1"/>
  <c r="L155" i="8"/>
  <c r="M155" i="8"/>
  <c r="J155" i="8"/>
  <c r="M154" i="8"/>
  <c r="J154" i="8"/>
  <c r="L154" i="8" s="1"/>
  <c r="L153" i="8"/>
  <c r="M153" i="8"/>
  <c r="J153" i="8"/>
  <c r="M151" i="8"/>
  <c r="J151" i="8"/>
  <c r="L151" i="8" s="1"/>
  <c r="M150" i="8"/>
  <c r="J150" i="8"/>
  <c r="L150" i="8" s="1"/>
  <c r="M149" i="8"/>
  <c r="J149" i="8"/>
  <c r="L149" i="8" s="1"/>
  <c r="M148" i="8"/>
  <c r="J148" i="8"/>
  <c r="L148" i="8" s="1"/>
  <c r="M147" i="8"/>
  <c r="J147" i="8"/>
  <c r="L147" i="8" s="1"/>
  <c r="M146" i="8"/>
  <c r="J146" i="8"/>
  <c r="L146" i="8" s="1"/>
  <c r="M145" i="8"/>
  <c r="L145" i="8"/>
  <c r="J145" i="8"/>
  <c r="M144" i="8"/>
  <c r="J144" i="8"/>
  <c r="L144" i="8" s="1"/>
  <c r="L143" i="8"/>
  <c r="M143" i="8"/>
  <c r="J143" i="8"/>
  <c r="J142" i="8"/>
  <c r="L142" i="8" s="1"/>
  <c r="M141" i="8"/>
  <c r="J141" i="8"/>
  <c r="L141" i="8" s="1"/>
  <c r="M140" i="8"/>
  <c r="J140" i="8"/>
  <c r="L140" i="8" s="1"/>
  <c r="M139" i="8"/>
  <c r="J139" i="8"/>
  <c r="L139" i="8" s="1"/>
  <c r="L138" i="8"/>
  <c r="M138" i="8"/>
  <c r="J138" i="8"/>
  <c r="M137" i="8"/>
  <c r="J137" i="8"/>
  <c r="L137" i="8" s="1"/>
  <c r="L136" i="8"/>
  <c r="M136" i="8"/>
  <c r="J136" i="8"/>
  <c r="M135" i="8"/>
  <c r="J135" i="8"/>
  <c r="L135" i="8" s="1"/>
  <c r="M134" i="8"/>
  <c r="J134" i="8"/>
  <c r="L134" i="8" s="1"/>
  <c r="M133" i="8"/>
  <c r="J133" i="8"/>
  <c r="L133" i="8" s="1"/>
  <c r="J132" i="8"/>
  <c r="L132" i="8" s="1"/>
  <c r="M131" i="8"/>
  <c r="J131" i="8"/>
  <c r="L131" i="8" s="1"/>
  <c r="M130" i="8"/>
  <c r="J130" i="8"/>
  <c r="L130" i="8" s="1"/>
  <c r="M129" i="8"/>
  <c r="L129" i="8"/>
  <c r="J129" i="8"/>
  <c r="M128" i="8"/>
  <c r="J128" i="8"/>
  <c r="L128" i="8" s="1"/>
  <c r="L127" i="8"/>
  <c r="M127" i="8"/>
  <c r="J127" i="8"/>
  <c r="M125" i="8"/>
  <c r="J125" i="8"/>
  <c r="L125" i="8" s="1"/>
  <c r="M124" i="8"/>
  <c r="J124" i="8"/>
  <c r="L124" i="8" s="1"/>
  <c r="M123" i="8"/>
  <c r="J123" i="8"/>
  <c r="L123" i="8" s="1"/>
  <c r="J122" i="8"/>
  <c r="L122" i="8" s="1"/>
  <c r="L121" i="8"/>
  <c r="M121" i="8"/>
  <c r="J121" i="8"/>
  <c r="M120" i="8"/>
  <c r="J120" i="8"/>
  <c r="L120" i="8" s="1"/>
  <c r="L119" i="8"/>
  <c r="M119" i="8"/>
  <c r="J119" i="8"/>
  <c r="M118" i="8"/>
  <c r="J118" i="8"/>
  <c r="L118" i="8" s="1"/>
  <c r="M117" i="8"/>
  <c r="J117" i="8"/>
  <c r="L117" i="8" s="1"/>
  <c r="M116" i="8"/>
  <c r="J116" i="8"/>
  <c r="L116" i="8" s="1"/>
  <c r="M115" i="8"/>
  <c r="J115" i="8"/>
  <c r="L115" i="8" s="1"/>
  <c r="M114" i="8"/>
  <c r="J114" i="8"/>
  <c r="L114" i="8" s="1"/>
  <c r="J112" i="8"/>
  <c r="L112" i="8" s="1"/>
  <c r="M111" i="8"/>
  <c r="L111" i="8"/>
  <c r="J111" i="8"/>
  <c r="M110" i="8"/>
  <c r="J110" i="8"/>
  <c r="L110" i="8" s="1"/>
  <c r="L109" i="8"/>
  <c r="M109" i="8"/>
  <c r="J109" i="8"/>
  <c r="M108" i="8"/>
  <c r="J108" i="8"/>
  <c r="L108" i="8" s="1"/>
  <c r="M106" i="8"/>
  <c r="L106" i="8"/>
  <c r="M105" i="8"/>
  <c r="J105" i="8"/>
  <c r="L105" i="8" s="1"/>
  <c r="M104" i="8"/>
  <c r="J104" i="8"/>
  <c r="L104" i="8" s="1"/>
  <c r="L103" i="8"/>
  <c r="M103" i="8"/>
  <c r="J103" i="8"/>
  <c r="J102" i="8"/>
  <c r="L102" i="8" s="1"/>
  <c r="L101" i="8"/>
  <c r="M101" i="8"/>
  <c r="J101" i="8"/>
  <c r="M100" i="8"/>
  <c r="J100" i="8"/>
  <c r="L100" i="8" s="1"/>
  <c r="M99" i="8"/>
  <c r="J99" i="8"/>
  <c r="L99" i="8" s="1"/>
  <c r="M98" i="8"/>
  <c r="J98" i="8"/>
  <c r="L98" i="8" s="1"/>
  <c r="M97" i="8"/>
  <c r="J97" i="8"/>
  <c r="L97" i="8" s="1"/>
  <c r="M96" i="8"/>
  <c r="J96" i="8"/>
  <c r="L96" i="8" s="1"/>
  <c r="M95" i="8"/>
  <c r="J95" i="8"/>
  <c r="L95" i="8" s="1"/>
  <c r="M94" i="8"/>
  <c r="L94" i="8"/>
  <c r="J94" i="8"/>
  <c r="M93" i="8"/>
  <c r="J93" i="8"/>
  <c r="L93" i="8" s="1"/>
  <c r="L92" i="8"/>
  <c r="M92" i="8"/>
  <c r="J92" i="8"/>
  <c r="M91" i="8"/>
  <c r="J91" i="8"/>
  <c r="L91" i="8" s="1"/>
  <c r="M90" i="8"/>
  <c r="J90" i="8"/>
  <c r="L90" i="8" s="1"/>
  <c r="M89" i="8"/>
  <c r="J89" i="8"/>
  <c r="L89" i="8" s="1"/>
  <c r="M88" i="8"/>
  <c r="J88" i="8"/>
  <c r="L88" i="8" s="1"/>
  <c r="L87" i="8"/>
  <c r="M87" i="8"/>
  <c r="J87" i="8"/>
  <c r="M86" i="8"/>
  <c r="J86" i="8"/>
  <c r="L86" i="8" s="1"/>
  <c r="L85" i="8"/>
  <c r="M85" i="8"/>
  <c r="J85" i="8"/>
  <c r="M84" i="8"/>
  <c r="J84" i="8"/>
  <c r="L84" i="8" s="1"/>
  <c r="M83" i="8"/>
  <c r="J83" i="8"/>
  <c r="L83" i="8" s="1"/>
  <c r="M82" i="8"/>
  <c r="J82" i="8"/>
  <c r="L82" i="8" s="1"/>
  <c r="M80" i="8"/>
  <c r="J80" i="8"/>
  <c r="L80" i="8" s="1"/>
  <c r="M79" i="8"/>
  <c r="J79" i="8"/>
  <c r="L79" i="8" s="1"/>
  <c r="M78" i="8"/>
  <c r="J78" i="8"/>
  <c r="L78" i="8" s="1"/>
  <c r="M77" i="8"/>
  <c r="L77" i="8"/>
  <c r="J77" i="8"/>
  <c r="M75" i="8"/>
  <c r="L75" i="8"/>
  <c r="L74" i="8"/>
  <c r="M74" i="8"/>
  <c r="J74" i="8"/>
  <c r="M72" i="8"/>
  <c r="J72" i="8"/>
  <c r="L72" i="8" s="1"/>
  <c r="M71" i="8"/>
  <c r="J71" i="8"/>
  <c r="L71" i="8" s="1"/>
  <c r="M70" i="8"/>
  <c r="J70" i="8"/>
  <c r="L70" i="8" s="1"/>
  <c r="M69" i="8"/>
  <c r="J69" i="8"/>
  <c r="L69" i="8" s="1"/>
  <c r="L68" i="8"/>
  <c r="M68" i="8"/>
  <c r="J68" i="8"/>
  <c r="M67" i="8"/>
  <c r="J67" i="8"/>
  <c r="L67" i="8" s="1"/>
  <c r="L66" i="8"/>
  <c r="M66" i="8"/>
  <c r="J66" i="8"/>
  <c r="M65" i="8"/>
  <c r="J65" i="8"/>
  <c r="L65" i="8" s="1"/>
  <c r="M64" i="8"/>
  <c r="J64" i="8"/>
  <c r="L64" i="8" s="1"/>
  <c r="M63" i="8"/>
  <c r="J63" i="8"/>
  <c r="L63" i="8" s="1"/>
  <c r="M62" i="8"/>
  <c r="J62" i="8"/>
  <c r="L62" i="8" s="1"/>
  <c r="M61" i="8"/>
  <c r="J61" i="8"/>
  <c r="L61" i="8" s="1"/>
  <c r="M60" i="8"/>
  <c r="J60" i="8"/>
  <c r="L60" i="8" s="1"/>
  <c r="M59" i="8"/>
  <c r="L59" i="8"/>
  <c r="J59" i="8"/>
  <c r="M58" i="8"/>
  <c r="J58" i="8"/>
  <c r="L58" i="8" s="1"/>
  <c r="L57" i="8"/>
  <c r="M57" i="8"/>
  <c r="J57" i="8"/>
  <c r="M56" i="8"/>
  <c r="J56" i="8"/>
  <c r="L56" i="8" s="1"/>
  <c r="M54" i="8"/>
  <c r="L54" i="8"/>
  <c r="M53" i="8"/>
  <c r="J53" i="8"/>
  <c r="L53" i="8" s="1"/>
  <c r="M52" i="8"/>
  <c r="J52" i="8"/>
  <c r="L52" i="8" s="1"/>
  <c r="L51" i="8"/>
  <c r="M51" i="8"/>
  <c r="J51" i="8"/>
  <c r="M50" i="8"/>
  <c r="J50" i="8"/>
  <c r="L50" i="8" s="1"/>
  <c r="L48" i="8"/>
  <c r="M48" i="8"/>
  <c r="M47" i="8"/>
  <c r="J47" i="8"/>
  <c r="L47" i="8" s="1"/>
  <c r="M46" i="8"/>
  <c r="J46" i="8"/>
  <c r="L46" i="8" s="1"/>
  <c r="M45" i="8"/>
  <c r="J45" i="8"/>
  <c r="L45" i="8" s="1"/>
  <c r="M44" i="8"/>
  <c r="J44" i="8"/>
  <c r="L44" i="8" s="1"/>
  <c r="M43" i="8"/>
  <c r="J43" i="8"/>
  <c r="L43" i="8" s="1"/>
  <c r="M42" i="8"/>
  <c r="J42" i="8"/>
  <c r="L42" i="8" s="1"/>
  <c r="M40" i="8"/>
  <c r="L40" i="8"/>
  <c r="J40" i="8"/>
  <c r="M39" i="8"/>
  <c r="J39" i="8"/>
  <c r="L39" i="8" s="1"/>
  <c r="L37" i="8"/>
  <c r="M37" i="8"/>
  <c r="J37" i="8"/>
  <c r="M36" i="8"/>
  <c r="J36" i="8"/>
  <c r="L36" i="8" s="1"/>
  <c r="M35" i="8"/>
  <c r="J35" i="8"/>
  <c r="L35" i="8" s="1"/>
  <c r="M34" i="8"/>
  <c r="J34" i="8"/>
  <c r="L34" i="8" s="1"/>
  <c r="M33" i="8"/>
  <c r="J33" i="8"/>
  <c r="L33" i="8" s="1"/>
  <c r="M32" i="8"/>
  <c r="J32" i="8"/>
  <c r="L32" i="8" s="1"/>
  <c r="M31" i="8"/>
  <c r="J31" i="8"/>
  <c r="L31" i="8" s="1"/>
  <c r="M30" i="8"/>
  <c r="J30" i="8"/>
  <c r="L30" i="8" s="1"/>
  <c r="M29" i="8"/>
  <c r="J29" i="8"/>
  <c r="L29" i="8" s="1"/>
  <c r="M28" i="8"/>
  <c r="J28" i="8"/>
  <c r="L28" i="8" s="1"/>
  <c r="M27" i="8"/>
  <c r="J27" i="8"/>
  <c r="L27" i="8" s="1"/>
  <c r="M26" i="8"/>
  <c r="J26" i="8"/>
  <c r="L26" i="8" s="1"/>
  <c r="M25" i="8"/>
  <c r="J25" i="8"/>
  <c r="L25" i="8" s="1"/>
  <c r="M24" i="8"/>
  <c r="J24" i="8"/>
  <c r="L24" i="8" s="1"/>
  <c r="M23" i="8"/>
  <c r="J23" i="8"/>
  <c r="L23" i="8" s="1"/>
  <c r="M22" i="8"/>
  <c r="J22" i="8"/>
  <c r="L22" i="8" s="1"/>
  <c r="M21" i="8"/>
  <c r="J21" i="8"/>
  <c r="L21" i="8" s="1"/>
  <c r="M20" i="8"/>
  <c r="J20" i="8"/>
  <c r="L20" i="8" s="1"/>
  <c r="M19" i="8"/>
  <c r="J19" i="8"/>
  <c r="L19" i="8" s="1"/>
  <c r="M18" i="8"/>
  <c r="J18" i="8"/>
  <c r="L18" i="8" s="1"/>
  <c r="M17" i="8"/>
  <c r="J17" i="8"/>
  <c r="L17" i="8" s="1"/>
  <c r="M16" i="8"/>
  <c r="J16" i="8"/>
  <c r="L16" i="8" s="1"/>
  <c r="M15" i="8"/>
  <c r="J15" i="8"/>
  <c r="L15" i="8" s="1"/>
  <c r="M14" i="8"/>
  <c r="J14" i="8"/>
  <c r="L14" i="8" s="1"/>
  <c r="M13" i="8"/>
  <c r="J13" i="8"/>
  <c r="L13" i="8" s="1"/>
  <c r="M12" i="8"/>
  <c r="J12" i="8"/>
  <c r="L12" i="8" s="1"/>
  <c r="M11" i="8"/>
  <c r="J11" i="8"/>
  <c r="L11" i="8" s="1"/>
  <c r="M10" i="8"/>
  <c r="J10" i="8"/>
  <c r="L10" i="8" s="1"/>
  <c r="M9" i="8"/>
  <c r="J9" i="8"/>
  <c r="L9" i="8" s="1"/>
  <c r="M8" i="8"/>
  <c r="J8" i="8"/>
  <c r="L8" i="8" s="1"/>
  <c r="M7" i="8"/>
  <c r="J7" i="8"/>
  <c r="L7" i="8" s="1"/>
  <c r="M5" i="8"/>
  <c r="J5" i="8"/>
  <c r="L5" i="8" s="1"/>
  <c r="M4" i="8"/>
  <c r="J4" i="8"/>
  <c r="L4" i="8" s="1"/>
  <c r="M3" i="8"/>
  <c r="K3" i="8"/>
  <c r="J3" i="8"/>
  <c r="L3" i="8" s="1"/>
  <c r="M218" i="7"/>
  <c r="J218" i="7"/>
  <c r="L218" i="7" s="1"/>
  <c r="J217" i="7"/>
  <c r="L217" i="7" s="1"/>
  <c r="M216" i="7"/>
  <c r="J216" i="7"/>
  <c r="L216" i="7" s="1"/>
  <c r="L215" i="7"/>
  <c r="M215" i="7"/>
  <c r="J215" i="7"/>
  <c r="M214" i="7"/>
  <c r="J214" i="7"/>
  <c r="L214" i="7" s="1"/>
  <c r="L213" i="7"/>
  <c r="M213" i="7"/>
  <c r="J213" i="7"/>
  <c r="M212" i="7"/>
  <c r="J212" i="7"/>
  <c r="L212" i="7" s="1"/>
  <c r="L211" i="7"/>
  <c r="M211" i="7"/>
  <c r="J211" i="7"/>
  <c r="M210" i="7"/>
  <c r="J210" i="7"/>
  <c r="L210" i="7" s="1"/>
  <c r="L209" i="7"/>
  <c r="M209" i="7"/>
  <c r="J209" i="7"/>
  <c r="M208" i="7"/>
  <c r="J208" i="7"/>
  <c r="L208" i="7" s="1"/>
  <c r="L206" i="7"/>
  <c r="M206" i="7"/>
  <c r="J206" i="7"/>
  <c r="M205" i="7"/>
  <c r="J205" i="7"/>
  <c r="L205" i="7" s="1"/>
  <c r="L204" i="7"/>
  <c r="M204" i="7"/>
  <c r="J204" i="7"/>
  <c r="M203" i="7"/>
  <c r="J203" i="7"/>
  <c r="L203" i="7" s="1"/>
  <c r="L202" i="7"/>
  <c r="M202" i="7"/>
  <c r="J202" i="7"/>
  <c r="J201" i="7"/>
  <c r="L201" i="7" s="1"/>
  <c r="L199" i="7"/>
  <c r="M199" i="7"/>
  <c r="J199" i="7"/>
  <c r="M198" i="7"/>
  <c r="J198" i="7"/>
  <c r="L198" i="7" s="1"/>
  <c r="L197" i="7"/>
  <c r="M197" i="7"/>
  <c r="J197" i="7"/>
  <c r="M196" i="7"/>
  <c r="J196" i="7"/>
  <c r="L196" i="7" s="1"/>
  <c r="L195" i="7"/>
  <c r="M195" i="7"/>
  <c r="J195" i="7"/>
  <c r="M194" i="7"/>
  <c r="J194" i="7"/>
  <c r="L194" i="7" s="1"/>
  <c r="L193" i="7"/>
  <c r="M193" i="7"/>
  <c r="J193" i="7"/>
  <c r="M192" i="7"/>
  <c r="J192" i="7"/>
  <c r="L192" i="7" s="1"/>
  <c r="L191" i="7"/>
  <c r="M191" i="7"/>
  <c r="J191" i="7"/>
  <c r="M190" i="7"/>
  <c r="J190" i="7"/>
  <c r="L190" i="7" s="1"/>
  <c r="L189" i="7"/>
  <c r="M189" i="7"/>
  <c r="J189" i="7"/>
  <c r="M188" i="7"/>
  <c r="J188" i="7"/>
  <c r="L188" i="7" s="1"/>
  <c r="L187" i="7"/>
  <c r="M187" i="7"/>
  <c r="J187" i="7"/>
  <c r="M186" i="7"/>
  <c r="J186" i="7"/>
  <c r="L186" i="7" s="1"/>
  <c r="L185" i="7"/>
  <c r="M185" i="7"/>
  <c r="J185" i="7"/>
  <c r="M184" i="7"/>
  <c r="J184" i="7"/>
  <c r="L184" i="7" s="1"/>
  <c r="L183" i="7"/>
  <c r="M183" i="7"/>
  <c r="J183" i="7"/>
  <c r="M182" i="7"/>
  <c r="J182" i="7"/>
  <c r="L182" i="7" s="1"/>
  <c r="L181" i="7"/>
  <c r="M181" i="7"/>
  <c r="J181" i="7"/>
  <c r="M180" i="7"/>
  <c r="J180" i="7"/>
  <c r="L180" i="7" s="1"/>
  <c r="L178" i="7"/>
  <c r="M178" i="7"/>
  <c r="J178" i="7"/>
  <c r="M177" i="7"/>
  <c r="J177" i="7"/>
  <c r="L177" i="7" s="1"/>
  <c r="L176" i="7"/>
  <c r="M176" i="7"/>
  <c r="J176" i="7"/>
  <c r="M175" i="7"/>
  <c r="J175" i="7"/>
  <c r="L175" i="7" s="1"/>
  <c r="L174" i="7"/>
  <c r="M174" i="7"/>
  <c r="J174" i="7"/>
  <c r="M173" i="7"/>
  <c r="J173" i="7"/>
  <c r="L173" i="7" s="1"/>
  <c r="L172" i="7"/>
  <c r="M172" i="7"/>
  <c r="J172" i="7"/>
  <c r="M171" i="7"/>
  <c r="J171" i="7"/>
  <c r="L171" i="7" s="1"/>
  <c r="L170" i="7"/>
  <c r="M170" i="7"/>
  <c r="J170" i="7"/>
  <c r="M169" i="7"/>
  <c r="J169" i="7"/>
  <c r="L169" i="7" s="1"/>
  <c r="L168" i="7"/>
  <c r="M168" i="7"/>
  <c r="J168" i="7"/>
  <c r="M167" i="7"/>
  <c r="J167" i="7"/>
  <c r="L167" i="7" s="1"/>
  <c r="L166" i="7"/>
  <c r="M166" i="7"/>
  <c r="J166" i="7"/>
  <c r="M165" i="7"/>
  <c r="J165" i="7"/>
  <c r="L165" i="7" s="1"/>
  <c r="L164" i="7"/>
  <c r="M164" i="7"/>
  <c r="J164" i="7"/>
  <c r="M163" i="7"/>
  <c r="J163" i="7"/>
  <c r="L163" i="7" s="1"/>
  <c r="L162" i="7"/>
  <c r="M162" i="7"/>
  <c r="J162" i="7"/>
  <c r="M160" i="7"/>
  <c r="J160" i="7"/>
  <c r="L160" i="7" s="1"/>
  <c r="L159" i="7"/>
  <c r="M159" i="7"/>
  <c r="J159" i="7"/>
  <c r="M158" i="7"/>
  <c r="J158" i="7"/>
  <c r="L158" i="7" s="1"/>
  <c r="L157" i="7"/>
  <c r="M157" i="7"/>
  <c r="J157" i="7"/>
  <c r="M156" i="7"/>
  <c r="J156" i="7"/>
  <c r="L156" i="7" s="1"/>
  <c r="L155" i="7"/>
  <c r="M155" i="7"/>
  <c r="J155" i="7"/>
  <c r="M154" i="7"/>
  <c r="J154" i="7"/>
  <c r="L154" i="7" s="1"/>
  <c r="L153" i="7"/>
  <c r="M153" i="7"/>
  <c r="J153" i="7"/>
  <c r="M152" i="7"/>
  <c r="J152" i="7"/>
  <c r="L152" i="7" s="1"/>
  <c r="L151" i="7"/>
  <c r="M151" i="7"/>
  <c r="J151" i="7"/>
  <c r="M150" i="7"/>
  <c r="J150" i="7"/>
  <c r="L150" i="7" s="1"/>
  <c r="L149" i="7"/>
  <c r="M149" i="7"/>
  <c r="J149" i="7"/>
  <c r="M148" i="7"/>
  <c r="J148" i="7"/>
  <c r="L148" i="7" s="1"/>
  <c r="L147" i="7"/>
  <c r="M147" i="7"/>
  <c r="J147" i="7"/>
  <c r="M146" i="7"/>
  <c r="J146" i="7"/>
  <c r="L146" i="7" s="1"/>
  <c r="L145" i="7"/>
  <c r="M145" i="7"/>
  <c r="J145" i="7"/>
  <c r="M144" i="7"/>
  <c r="J144" i="7"/>
  <c r="L144" i="7" s="1"/>
  <c r="L143" i="7"/>
  <c r="M143" i="7"/>
  <c r="J143" i="7"/>
  <c r="M142" i="7"/>
  <c r="J142" i="7"/>
  <c r="L142" i="7" s="1"/>
  <c r="L140" i="7"/>
  <c r="M140" i="7"/>
  <c r="J140" i="7"/>
  <c r="M139" i="7"/>
  <c r="J139" i="7"/>
  <c r="L139" i="7" s="1"/>
  <c r="L138" i="7"/>
  <c r="M138" i="7"/>
  <c r="J138" i="7"/>
  <c r="M137" i="7"/>
  <c r="J137" i="7"/>
  <c r="L137" i="7" s="1"/>
  <c r="L136" i="7"/>
  <c r="M136" i="7"/>
  <c r="J136" i="7"/>
  <c r="M135" i="7"/>
  <c r="J135" i="7"/>
  <c r="L135" i="7" s="1"/>
  <c r="L134" i="7"/>
  <c r="M134" i="7"/>
  <c r="J134" i="7"/>
  <c r="M133" i="7"/>
  <c r="J133" i="7"/>
  <c r="L133" i="7" s="1"/>
  <c r="L132" i="7"/>
  <c r="M132" i="7"/>
  <c r="J132" i="7"/>
  <c r="M131" i="7"/>
  <c r="J131" i="7"/>
  <c r="L131" i="7" s="1"/>
  <c r="L130" i="7"/>
  <c r="M130" i="7"/>
  <c r="J130" i="7"/>
  <c r="M129" i="7"/>
  <c r="J129" i="7"/>
  <c r="L129" i="7" s="1"/>
  <c r="L128" i="7"/>
  <c r="M128" i="7"/>
  <c r="J128" i="7"/>
  <c r="M127" i="7"/>
  <c r="J127" i="7"/>
  <c r="L127" i="7" s="1"/>
  <c r="L126" i="7"/>
  <c r="M126" i="7"/>
  <c r="J126" i="7"/>
  <c r="M125" i="7"/>
  <c r="J125" i="7"/>
  <c r="L125" i="7" s="1"/>
  <c r="L124" i="7"/>
  <c r="M124" i="7"/>
  <c r="J124" i="7"/>
  <c r="M123" i="7"/>
  <c r="J123" i="7"/>
  <c r="L123" i="7" s="1"/>
  <c r="L122" i="7"/>
  <c r="M122" i="7"/>
  <c r="J122" i="7"/>
  <c r="M121" i="7"/>
  <c r="J121" i="7"/>
  <c r="L121" i="7" s="1"/>
  <c r="L120" i="7"/>
  <c r="M120" i="7"/>
  <c r="J120" i="7"/>
  <c r="M119" i="7"/>
  <c r="J119" i="7"/>
  <c r="L119" i="7" s="1"/>
  <c r="L118" i="7"/>
  <c r="M118" i="7"/>
  <c r="J118" i="7"/>
  <c r="M117" i="7"/>
  <c r="J117" i="7"/>
  <c r="L117" i="7" s="1"/>
  <c r="L116" i="7"/>
  <c r="M116" i="7"/>
  <c r="J116" i="7"/>
  <c r="M114" i="7"/>
  <c r="J114" i="7"/>
  <c r="L114" i="7" s="1"/>
  <c r="L113" i="7"/>
  <c r="M113" i="7"/>
  <c r="J113" i="7"/>
  <c r="M112" i="7"/>
  <c r="J112" i="7"/>
  <c r="L112" i="7" s="1"/>
  <c r="L111" i="7"/>
  <c r="M111" i="7"/>
  <c r="J111" i="7"/>
  <c r="M110" i="7"/>
  <c r="J110" i="7"/>
  <c r="L110" i="7" s="1"/>
  <c r="L109" i="7"/>
  <c r="M109" i="7"/>
  <c r="J109" i="7"/>
  <c r="M108" i="7"/>
  <c r="J108" i="7"/>
  <c r="L108" i="7" s="1"/>
  <c r="L107" i="7"/>
  <c r="M107" i="7"/>
  <c r="J107" i="7"/>
  <c r="M106" i="7"/>
  <c r="J106" i="7"/>
  <c r="L106" i="7" s="1"/>
  <c r="L105" i="7"/>
  <c r="M105" i="7"/>
  <c r="J105" i="7"/>
  <c r="M104" i="7"/>
  <c r="M103" i="7"/>
  <c r="M102" i="7"/>
  <c r="L101" i="7"/>
  <c r="M100" i="7"/>
  <c r="L100" i="7"/>
  <c r="L99" i="7"/>
  <c r="M99" i="7"/>
  <c r="J99" i="7"/>
  <c r="M98" i="7"/>
  <c r="J98" i="7"/>
  <c r="L98" i="7" s="1"/>
  <c r="L97" i="7"/>
  <c r="M97" i="7"/>
  <c r="J97" i="7"/>
  <c r="M96" i="7"/>
  <c r="L96" i="7"/>
  <c r="L95" i="7"/>
  <c r="M95" i="7"/>
  <c r="J95" i="7"/>
  <c r="M94" i="7"/>
  <c r="J94" i="7"/>
  <c r="L94" i="7" s="1"/>
  <c r="L93" i="7"/>
  <c r="M93" i="7"/>
  <c r="J93" i="7"/>
  <c r="M92" i="7"/>
  <c r="J92" i="7"/>
  <c r="L92" i="7" s="1"/>
  <c r="L91" i="7"/>
  <c r="M91" i="7"/>
  <c r="J91" i="7"/>
  <c r="M90" i="7"/>
  <c r="J90" i="7"/>
  <c r="L90" i="7" s="1"/>
  <c r="L89" i="7"/>
  <c r="M89" i="7"/>
  <c r="J89" i="7"/>
  <c r="M87" i="7"/>
  <c r="J87" i="7"/>
  <c r="L87" i="7" s="1"/>
  <c r="L86" i="7"/>
  <c r="M86" i="7"/>
  <c r="J86" i="7"/>
  <c r="M85" i="7"/>
  <c r="J85" i="7"/>
  <c r="L85" i="7" s="1"/>
  <c r="L84" i="7"/>
  <c r="M84" i="7"/>
  <c r="J84" i="7"/>
  <c r="M83" i="7"/>
  <c r="J83" i="7"/>
  <c r="L83" i="7" s="1"/>
  <c r="L82" i="7"/>
  <c r="M82" i="7"/>
  <c r="J82" i="7"/>
  <c r="M81" i="7"/>
  <c r="J81" i="7"/>
  <c r="L81" i="7" s="1"/>
  <c r="L79" i="7"/>
  <c r="M79" i="7"/>
  <c r="J79" i="7"/>
  <c r="M78" i="7"/>
  <c r="J78" i="7"/>
  <c r="L78" i="7" s="1"/>
  <c r="L77" i="7"/>
  <c r="M77" i="7"/>
  <c r="J77" i="7"/>
  <c r="M76" i="7"/>
  <c r="J76" i="7"/>
  <c r="L76" i="7" s="1"/>
  <c r="L75" i="7"/>
  <c r="M75" i="7"/>
  <c r="J75" i="7"/>
  <c r="M74" i="7"/>
  <c r="J74" i="7"/>
  <c r="L74" i="7" s="1"/>
  <c r="L72" i="7"/>
  <c r="M72" i="7"/>
  <c r="J72" i="7"/>
  <c r="M71" i="7"/>
  <c r="J71" i="7"/>
  <c r="L71" i="7" s="1"/>
  <c r="L70" i="7"/>
  <c r="M70" i="7"/>
  <c r="J70" i="7"/>
  <c r="M69" i="7"/>
  <c r="J69" i="7"/>
  <c r="L69" i="7" s="1"/>
  <c r="L68" i="7"/>
  <c r="M68" i="7"/>
  <c r="J68" i="7"/>
  <c r="M67" i="7"/>
  <c r="J67" i="7"/>
  <c r="L67" i="7" s="1"/>
  <c r="L66" i="7"/>
  <c r="M66" i="7"/>
  <c r="J66" i="7"/>
  <c r="M65" i="7"/>
  <c r="J65" i="7"/>
  <c r="L65" i="7" s="1"/>
  <c r="L64" i="7"/>
  <c r="M64" i="7"/>
  <c r="J64" i="7"/>
  <c r="M63" i="7"/>
  <c r="J63" i="7"/>
  <c r="L63" i="7" s="1"/>
  <c r="L62" i="7"/>
  <c r="M62" i="7"/>
  <c r="J62" i="7"/>
  <c r="M61" i="7"/>
  <c r="J61" i="7"/>
  <c r="L61" i="7" s="1"/>
  <c r="L60" i="7"/>
  <c r="M60" i="7"/>
  <c r="J60" i="7"/>
  <c r="M59" i="7"/>
  <c r="J59" i="7"/>
  <c r="L59" i="7" s="1"/>
  <c r="L58" i="7"/>
  <c r="M58" i="7"/>
  <c r="J58" i="7"/>
  <c r="M57" i="7"/>
  <c r="J57" i="7"/>
  <c r="L57" i="7" s="1"/>
  <c r="L56" i="7"/>
  <c r="M56" i="7"/>
  <c r="J56" i="7"/>
  <c r="M55" i="7"/>
  <c r="J55" i="7"/>
  <c r="L55" i="7" s="1"/>
  <c r="L54" i="7"/>
  <c r="M54" i="7"/>
  <c r="J54" i="7"/>
  <c r="M52" i="7"/>
  <c r="J52" i="7"/>
  <c r="L52" i="7" s="1"/>
  <c r="L51" i="7"/>
  <c r="M51" i="7"/>
  <c r="J51" i="7"/>
  <c r="M50" i="7"/>
  <c r="J50" i="7"/>
  <c r="L50" i="7" s="1"/>
  <c r="L49" i="7"/>
  <c r="M49" i="7"/>
  <c r="J49" i="7"/>
  <c r="M48" i="7"/>
  <c r="J48" i="7"/>
  <c r="L48" i="7" s="1"/>
  <c r="L47" i="7"/>
  <c r="M47" i="7"/>
  <c r="J47" i="7"/>
  <c r="M46" i="7"/>
  <c r="J46" i="7"/>
  <c r="L46" i="7" s="1"/>
  <c r="L45" i="7"/>
  <c r="M45" i="7"/>
  <c r="J45" i="7"/>
  <c r="M44" i="7"/>
  <c r="J44" i="7"/>
  <c r="L44" i="7" s="1"/>
  <c r="L43" i="7"/>
  <c r="M43" i="7"/>
  <c r="J43" i="7"/>
  <c r="M42" i="7"/>
  <c r="J42" i="7"/>
  <c r="L42" i="7" s="1"/>
  <c r="L41" i="7"/>
  <c r="M41" i="7"/>
  <c r="J41" i="7"/>
  <c r="M40" i="7"/>
  <c r="J40" i="7"/>
  <c r="L40" i="7" s="1"/>
  <c r="L39" i="7"/>
  <c r="M39" i="7"/>
  <c r="J39" i="7"/>
  <c r="M38" i="7"/>
  <c r="L38" i="7"/>
  <c r="J38" i="7"/>
  <c r="M37" i="7"/>
  <c r="L37" i="7"/>
  <c r="J37" i="7"/>
  <c r="M36" i="7"/>
  <c r="L36" i="7"/>
  <c r="J36" i="7"/>
  <c r="M35" i="7"/>
  <c r="L35" i="7"/>
  <c r="J35" i="7"/>
  <c r="M34" i="7"/>
  <c r="L34" i="7"/>
  <c r="J34" i="7"/>
  <c r="M33" i="7"/>
  <c r="L33" i="7"/>
  <c r="J33" i="7"/>
  <c r="M32" i="7"/>
  <c r="L32" i="7"/>
  <c r="J32" i="7"/>
  <c r="L31" i="7"/>
  <c r="J31" i="7"/>
  <c r="M30" i="7"/>
  <c r="L30" i="7"/>
  <c r="J30" i="7"/>
  <c r="M29" i="7"/>
  <c r="L29" i="7"/>
  <c r="J29" i="7"/>
  <c r="M28" i="7"/>
  <c r="L28" i="7"/>
  <c r="J28" i="7"/>
  <c r="M27" i="7"/>
  <c r="L27" i="7"/>
  <c r="J27" i="7"/>
  <c r="M26" i="7"/>
  <c r="L26" i="7"/>
  <c r="J26" i="7"/>
  <c r="M25" i="7"/>
  <c r="L25" i="7"/>
  <c r="J25" i="7"/>
  <c r="M24" i="7"/>
  <c r="L24" i="7"/>
  <c r="J24" i="7"/>
  <c r="M23" i="7"/>
  <c r="L23" i="7"/>
  <c r="J23" i="7"/>
  <c r="M22" i="7"/>
  <c r="L22" i="7"/>
  <c r="J22" i="7"/>
  <c r="L21" i="7"/>
  <c r="J21" i="7"/>
  <c r="M20" i="7"/>
  <c r="L20" i="7"/>
  <c r="J20" i="7"/>
  <c r="M19" i="7"/>
  <c r="L19" i="7"/>
  <c r="J19" i="7"/>
  <c r="M18" i="7"/>
  <c r="L18" i="7"/>
  <c r="J18" i="7"/>
  <c r="M16" i="7"/>
  <c r="L16" i="7"/>
  <c r="J16" i="7"/>
  <c r="M15" i="7"/>
  <c r="L15" i="7"/>
  <c r="J15" i="7"/>
  <c r="M14" i="7"/>
  <c r="L14" i="7"/>
  <c r="J14" i="7"/>
  <c r="M13" i="7"/>
  <c r="L13" i="7"/>
  <c r="J13" i="7"/>
  <c r="M12" i="7"/>
  <c r="L12" i="7"/>
  <c r="J12" i="7"/>
  <c r="M11" i="7"/>
  <c r="L11" i="7"/>
  <c r="M10" i="7"/>
  <c r="M9" i="7"/>
  <c r="L9" i="7"/>
  <c r="M8" i="7"/>
  <c r="L8" i="7"/>
  <c r="M7" i="7"/>
  <c r="L7" i="7"/>
  <c r="J7" i="7"/>
  <c r="M5" i="7"/>
  <c r="L5" i="7"/>
  <c r="J5" i="7"/>
  <c r="M4" i="7"/>
  <c r="L4" i="7"/>
  <c r="M3" i="7"/>
  <c r="L3" i="7"/>
  <c r="K3" i="7"/>
  <c r="J3" i="7"/>
  <c r="J3" i="6"/>
  <c r="L3" i="6" s="1"/>
  <c r="K3" i="6"/>
  <c r="M3" i="6"/>
  <c r="J4" i="6"/>
  <c r="K4" i="6"/>
  <c r="L4" i="6"/>
  <c r="M4" i="6"/>
  <c r="J5" i="6"/>
  <c r="L5" i="6" s="1"/>
  <c r="K5" i="6"/>
  <c r="M5" i="6"/>
  <c r="J6" i="6"/>
  <c r="K6" i="6"/>
  <c r="L6" i="6"/>
  <c r="M6" i="6"/>
  <c r="J7" i="6"/>
  <c r="L7" i="6" s="1"/>
  <c r="K7" i="6"/>
  <c r="M7" i="6"/>
  <c r="J8" i="6"/>
  <c r="K8" i="6"/>
  <c r="L8" i="6"/>
  <c r="M8" i="6"/>
  <c r="J9" i="6"/>
  <c r="L9" i="6" s="1"/>
  <c r="K9" i="6"/>
  <c r="M9" i="6"/>
  <c r="J10" i="6"/>
  <c r="K10" i="6"/>
  <c r="L10" i="6"/>
  <c r="M10" i="6"/>
  <c r="J11" i="6"/>
  <c r="L11" i="6" s="1"/>
  <c r="K11" i="6"/>
  <c r="M11" i="6"/>
  <c r="J12" i="6"/>
  <c r="K12" i="6"/>
  <c r="L12" i="6"/>
  <c r="M12" i="6"/>
  <c r="J13" i="6"/>
  <c r="L13" i="6" s="1"/>
  <c r="K13" i="6"/>
  <c r="M13" i="6"/>
  <c r="J14" i="6"/>
  <c r="K14" i="6"/>
  <c r="L14" i="6"/>
  <c r="M14" i="6"/>
  <c r="J15" i="6"/>
  <c r="L15" i="6" s="1"/>
  <c r="K15" i="6"/>
  <c r="M15" i="6"/>
  <c r="J16" i="6"/>
  <c r="K16" i="6"/>
  <c r="L16" i="6"/>
  <c r="M16" i="6"/>
  <c r="J17" i="6"/>
  <c r="L17" i="6" s="1"/>
  <c r="K17" i="6"/>
  <c r="M17" i="6"/>
  <c r="J18" i="6"/>
  <c r="K18" i="6"/>
  <c r="L18" i="6"/>
  <c r="M18" i="6"/>
  <c r="J19" i="6"/>
  <c r="L19" i="6" s="1"/>
  <c r="K19" i="6"/>
  <c r="M19" i="6"/>
  <c r="J20" i="6"/>
  <c r="K20" i="6"/>
  <c r="L20" i="6"/>
  <c r="M20" i="6"/>
  <c r="J21" i="6"/>
  <c r="L21" i="6" s="1"/>
  <c r="K21" i="6"/>
  <c r="M21" i="6"/>
  <c r="J22" i="6"/>
  <c r="K22" i="6"/>
  <c r="L22" i="6"/>
  <c r="M22" i="6"/>
  <c r="J23" i="6"/>
  <c r="L23" i="6" s="1"/>
  <c r="K23" i="6"/>
  <c r="M23" i="6"/>
  <c r="J24" i="6"/>
  <c r="K24" i="6"/>
  <c r="L24" i="6"/>
  <c r="M24" i="6"/>
  <c r="J25" i="6"/>
  <c r="L25" i="6" s="1"/>
  <c r="K25" i="6"/>
  <c r="M25" i="6"/>
  <c r="J28" i="6"/>
  <c r="K28" i="6"/>
  <c r="M28" i="6" s="1"/>
  <c r="L28" i="6"/>
  <c r="J29" i="6"/>
  <c r="L29" i="6" s="1"/>
  <c r="K29" i="6"/>
  <c r="M29" i="6"/>
  <c r="J30" i="6"/>
  <c r="K30" i="6"/>
  <c r="M30" i="6" s="1"/>
  <c r="L30" i="6"/>
  <c r="J31" i="6"/>
  <c r="L31" i="6" s="1"/>
  <c r="K31" i="6"/>
  <c r="M31" i="6"/>
  <c r="J32" i="6"/>
  <c r="K32" i="6"/>
  <c r="M32" i="6" s="1"/>
  <c r="L32" i="6"/>
  <c r="J33" i="6"/>
  <c r="L33" i="6" s="1"/>
  <c r="K33" i="6"/>
  <c r="M33" i="6"/>
  <c r="J34" i="6"/>
  <c r="K34" i="6"/>
  <c r="M34" i="6" s="1"/>
  <c r="L34" i="6"/>
  <c r="J35" i="6"/>
  <c r="L35" i="6" s="1"/>
  <c r="K35" i="6"/>
  <c r="M35" i="6"/>
  <c r="J36" i="6"/>
  <c r="K36" i="6"/>
  <c r="M36" i="6" s="1"/>
  <c r="L36" i="6"/>
  <c r="J37" i="6"/>
  <c r="L37" i="6" s="1"/>
  <c r="K37" i="6"/>
  <c r="M37" i="6"/>
  <c r="J38" i="6"/>
  <c r="K38" i="6"/>
  <c r="M38" i="6" s="1"/>
  <c r="L38" i="6"/>
  <c r="J39" i="6"/>
  <c r="L39" i="6" s="1"/>
  <c r="K39" i="6"/>
  <c r="M39" i="6"/>
  <c r="J40" i="6"/>
  <c r="K40" i="6"/>
  <c r="M40" i="6" s="1"/>
  <c r="L40" i="6"/>
  <c r="J41" i="6"/>
  <c r="L41" i="6" s="1"/>
  <c r="K41" i="6"/>
  <c r="M41" i="6"/>
  <c r="J42" i="6"/>
  <c r="K42" i="6"/>
  <c r="M42" i="6" s="1"/>
  <c r="L42" i="6"/>
  <c r="J43" i="6"/>
  <c r="L43" i="6" s="1"/>
  <c r="K43" i="6"/>
  <c r="M43" i="6"/>
  <c r="J44" i="6"/>
  <c r="K44" i="6"/>
  <c r="M44" i="6" s="1"/>
  <c r="L44" i="6"/>
  <c r="J45" i="6"/>
  <c r="L45" i="6" s="1"/>
  <c r="K45" i="6"/>
  <c r="M45" i="6"/>
  <c r="J46" i="6"/>
  <c r="K46" i="6"/>
  <c r="M46" i="6" s="1"/>
  <c r="L46" i="6"/>
  <c r="J47" i="6"/>
  <c r="L47" i="6" s="1"/>
  <c r="K47" i="6"/>
  <c r="M47" i="6"/>
  <c r="J48" i="6"/>
  <c r="K48" i="6"/>
  <c r="M48" i="6" s="1"/>
  <c r="L48" i="6"/>
  <c r="J49" i="6"/>
  <c r="L49" i="6" s="1"/>
  <c r="K49" i="6"/>
  <c r="M49" i="6"/>
  <c r="K2" i="6"/>
  <c r="M2" i="6" s="1"/>
  <c r="J2" i="6"/>
  <c r="L2" i="6" s="1"/>
  <c r="J3" i="5"/>
  <c r="M3" i="5" s="1"/>
  <c r="L3" i="5"/>
  <c r="N3" i="5" s="1"/>
  <c r="J4" i="5"/>
  <c r="L4" i="5"/>
  <c r="N4" i="5" s="1"/>
  <c r="M4" i="5"/>
  <c r="J5" i="5"/>
  <c r="M5" i="5" s="1"/>
  <c r="L5" i="5"/>
  <c r="N5" i="5" s="1"/>
  <c r="J6" i="5"/>
  <c r="M6" i="5" s="1"/>
  <c r="L6" i="5"/>
  <c r="N6" i="5" s="1"/>
  <c r="J7" i="5"/>
  <c r="M7" i="5" s="1"/>
  <c r="L7" i="5"/>
  <c r="N7" i="5"/>
  <c r="J8" i="5"/>
  <c r="M8" i="5" s="1"/>
  <c r="L8" i="5"/>
  <c r="N8" i="5"/>
  <c r="J9" i="5"/>
  <c r="M9" i="5" s="1"/>
  <c r="L9" i="5"/>
  <c r="N9" i="5" s="1"/>
  <c r="J10" i="5"/>
  <c r="M10" i="5" s="1"/>
  <c r="L10" i="5"/>
  <c r="N10" i="5" s="1"/>
  <c r="J11" i="5"/>
  <c r="M11" i="5" s="1"/>
  <c r="L11" i="5"/>
  <c r="N11" i="5" s="1"/>
  <c r="J14" i="5"/>
  <c r="M14" i="5" s="1"/>
  <c r="L14" i="5"/>
  <c r="N14" i="5" s="1"/>
  <c r="J15" i="5"/>
  <c r="M15" i="5" s="1"/>
  <c r="L15" i="5"/>
  <c r="N15" i="5" s="1"/>
  <c r="J16" i="5"/>
  <c r="M16" i="5" s="1"/>
  <c r="L16" i="5"/>
  <c r="N16" i="5" s="1"/>
  <c r="J17" i="5"/>
  <c r="M17" i="5" s="1"/>
  <c r="L17" i="5"/>
  <c r="N17" i="5"/>
  <c r="J18" i="5"/>
  <c r="M18" i="5" s="1"/>
  <c r="L18" i="5"/>
  <c r="N18" i="5" s="1"/>
  <c r="J19" i="5"/>
  <c r="M19" i="5" s="1"/>
  <c r="L19" i="5"/>
  <c r="N19" i="5" s="1"/>
  <c r="J20" i="5"/>
  <c r="M20" i="5" s="1"/>
  <c r="L20" i="5"/>
  <c r="N20" i="5" s="1"/>
  <c r="J21" i="5"/>
  <c r="M21" i="5" s="1"/>
  <c r="L21" i="5"/>
  <c r="N21" i="5" s="1"/>
  <c r="J22" i="5"/>
  <c r="M22" i="5" s="1"/>
  <c r="L22" i="5"/>
  <c r="N22" i="5" s="1"/>
  <c r="J23" i="5"/>
  <c r="M23" i="5" s="1"/>
  <c r="L23" i="5"/>
  <c r="N23" i="5"/>
  <c r="J24" i="5"/>
  <c r="M24" i="5" s="1"/>
  <c r="L24" i="5"/>
  <c r="N24" i="5" s="1"/>
  <c r="J25" i="5"/>
  <c r="M25" i="5" s="1"/>
  <c r="L25" i="5"/>
  <c r="N25" i="5"/>
  <c r="J26" i="5"/>
  <c r="M26" i="5" s="1"/>
  <c r="L26" i="5"/>
  <c r="N26" i="5" s="1"/>
  <c r="J27" i="5"/>
  <c r="M27" i="5" s="1"/>
  <c r="L27" i="5"/>
  <c r="N27" i="5" s="1"/>
  <c r="J28" i="5"/>
  <c r="M28" i="5" s="1"/>
  <c r="L28" i="5"/>
  <c r="N28" i="5" s="1"/>
  <c r="J29" i="5"/>
  <c r="M29" i="5" s="1"/>
  <c r="L29" i="5"/>
  <c r="N29" i="5" s="1"/>
  <c r="J30" i="5"/>
  <c r="L30" i="5"/>
  <c r="N30" i="5" s="1"/>
  <c r="M30" i="5"/>
  <c r="J31" i="5"/>
  <c r="M31" i="5" s="1"/>
  <c r="L31" i="5"/>
  <c r="N31" i="5" s="1"/>
  <c r="J32" i="5"/>
  <c r="M32" i="5" s="1"/>
  <c r="L32" i="5"/>
  <c r="N32" i="5" s="1"/>
  <c r="J33" i="5"/>
  <c r="M33" i="5" s="1"/>
  <c r="L33" i="5"/>
  <c r="N33" i="5" s="1"/>
  <c r="J34" i="5"/>
  <c r="L34" i="5"/>
  <c r="N34" i="5" s="1"/>
  <c r="M34" i="5"/>
  <c r="J35" i="5"/>
  <c r="M35" i="5" s="1"/>
  <c r="L35" i="5"/>
  <c r="N35" i="5" s="1"/>
  <c r="J36" i="5"/>
  <c r="M36" i="5" s="1"/>
  <c r="L36" i="5"/>
  <c r="N36" i="5" s="1"/>
  <c r="J37" i="5"/>
  <c r="M37" i="5" s="1"/>
  <c r="L37" i="5"/>
  <c r="N37" i="5" s="1"/>
  <c r="J40" i="5"/>
  <c r="L40" i="5"/>
  <c r="N40" i="5" s="1"/>
  <c r="M40" i="5"/>
  <c r="J41" i="5"/>
  <c r="M41" i="5" s="1"/>
  <c r="L41" i="5"/>
  <c r="N41" i="5" s="1"/>
  <c r="J42" i="5"/>
  <c r="M42" i="5" s="1"/>
  <c r="L42" i="5"/>
  <c r="N42" i="5" s="1"/>
  <c r="J43" i="5"/>
  <c r="M43" i="5" s="1"/>
  <c r="L43" i="5"/>
  <c r="N43" i="5" s="1"/>
  <c r="J44" i="5"/>
  <c r="M44" i="5" s="1"/>
  <c r="L44" i="5"/>
  <c r="N44" i="5" s="1"/>
  <c r="J45" i="5"/>
  <c r="M45" i="5" s="1"/>
  <c r="L45" i="5"/>
  <c r="N45" i="5" s="1"/>
  <c r="J46" i="5"/>
  <c r="M46" i="5" s="1"/>
  <c r="L46" i="5"/>
  <c r="N46" i="5" s="1"/>
  <c r="J47" i="5"/>
  <c r="M47" i="5" s="1"/>
  <c r="L47" i="5"/>
  <c r="N47" i="5" s="1"/>
  <c r="J48" i="5"/>
  <c r="M48" i="5" s="1"/>
  <c r="L48" i="5"/>
  <c r="N48" i="5" s="1"/>
  <c r="J49" i="5"/>
  <c r="M49" i="5" s="1"/>
  <c r="L49" i="5"/>
  <c r="N49" i="5" s="1"/>
  <c r="J50" i="5"/>
  <c r="M50" i="5" s="1"/>
  <c r="L50" i="5"/>
  <c r="N50" i="5" s="1"/>
  <c r="J53" i="5"/>
  <c r="M53" i="5" s="1"/>
  <c r="L53" i="5"/>
  <c r="N53" i="5" s="1"/>
  <c r="J54" i="5"/>
  <c r="M54" i="5" s="1"/>
  <c r="L54" i="5"/>
  <c r="N54" i="5" s="1"/>
  <c r="J55" i="5"/>
  <c r="M55" i="5" s="1"/>
  <c r="L55" i="5"/>
  <c r="N55" i="5" s="1"/>
  <c r="J56" i="5"/>
  <c r="M56" i="5" s="1"/>
  <c r="L56" i="5"/>
  <c r="N56" i="5" s="1"/>
  <c r="J57" i="5"/>
  <c r="M57" i="5" s="1"/>
  <c r="L57" i="5"/>
  <c r="N57" i="5" s="1"/>
  <c r="J58" i="5"/>
  <c r="M58" i="5" s="1"/>
  <c r="L58" i="5"/>
  <c r="N58" i="5" s="1"/>
  <c r="J59" i="5"/>
  <c r="M59" i="5" s="1"/>
  <c r="L59" i="5"/>
  <c r="N59" i="5" s="1"/>
  <c r="J60" i="5"/>
  <c r="M60" i="5" s="1"/>
  <c r="L60" i="5"/>
  <c r="N60" i="5" s="1"/>
  <c r="J61" i="5"/>
  <c r="M61" i="5" s="1"/>
  <c r="L61" i="5"/>
  <c r="N61" i="5" s="1"/>
  <c r="J62" i="5"/>
  <c r="L62" i="5"/>
  <c r="N62" i="5" s="1"/>
  <c r="M62" i="5"/>
  <c r="J63" i="5"/>
  <c r="M63" i="5" s="1"/>
  <c r="L63" i="5"/>
  <c r="N63" i="5" s="1"/>
  <c r="J64" i="5"/>
  <c r="M64" i="5" s="1"/>
  <c r="L64" i="5"/>
  <c r="N64" i="5" s="1"/>
  <c r="J65" i="5"/>
  <c r="M65" i="5" s="1"/>
  <c r="L65" i="5"/>
  <c r="N65" i="5" s="1"/>
  <c r="J66" i="5"/>
  <c r="M66" i="5" s="1"/>
  <c r="L66" i="5"/>
  <c r="N66" i="5" s="1"/>
  <c r="J67" i="5"/>
  <c r="M67" i="5" s="1"/>
  <c r="L67" i="5"/>
  <c r="N67" i="5" s="1"/>
  <c r="J68" i="5"/>
  <c r="M68" i="5" s="1"/>
  <c r="L68" i="5"/>
  <c r="N68" i="5" s="1"/>
  <c r="E54" i="5"/>
  <c r="E55" i="5" s="1"/>
  <c r="E56" i="5" s="1"/>
  <c r="E57" i="5" s="1"/>
  <c r="E58" i="5" s="1"/>
  <c r="E59" i="5" s="1"/>
  <c r="E60" i="5" s="1"/>
  <c r="E61" i="5" s="1"/>
  <c r="E62" i="5" s="1"/>
  <c r="E63" i="5" s="1"/>
  <c r="E64" i="5" s="1"/>
  <c r="E65" i="5" s="1"/>
  <c r="E66" i="5" s="1"/>
  <c r="E67" i="5" s="1"/>
  <c r="E68" i="5" s="1"/>
  <c r="E40" i="5"/>
  <c r="E41" i="5" s="1"/>
  <c r="E42" i="5" s="1"/>
  <c r="E43" i="5" s="1"/>
  <c r="E44" i="5" s="1"/>
  <c r="E45" i="5" s="1"/>
  <c r="E46" i="5" s="1"/>
  <c r="E47" i="5" s="1"/>
  <c r="E48" i="5" s="1"/>
  <c r="E49" i="5" s="1"/>
  <c r="E50" i="5" s="1"/>
  <c r="E51" i="5" s="1"/>
  <c r="E15" i="5"/>
  <c r="E16" i="5" s="1"/>
  <c r="E17" i="5" s="1"/>
  <c r="E18" i="5" s="1"/>
  <c r="E19" i="5" s="1"/>
  <c r="E20" i="5" s="1"/>
  <c r="E21" i="5" s="1"/>
  <c r="E22" i="5" s="1"/>
  <c r="E23" i="5" s="1"/>
  <c r="E24" i="5" s="1"/>
  <c r="E25" i="5" s="1"/>
  <c r="E26" i="5" s="1"/>
  <c r="E27" i="5" s="1"/>
  <c r="E28" i="5" s="1"/>
  <c r="E29" i="5" s="1"/>
  <c r="E30" i="5" s="1"/>
  <c r="E31" i="5" s="1"/>
  <c r="E32" i="5" s="1"/>
  <c r="E33" i="5" s="1"/>
  <c r="E34" i="5" s="1"/>
  <c r="E35" i="5" s="1"/>
  <c r="E36" i="5" s="1"/>
  <c r="E37" i="5" s="1"/>
  <c r="E3" i="5"/>
  <c r="E4" i="5" s="1"/>
  <c r="E5" i="5" s="1"/>
  <c r="E6" i="5" s="1"/>
  <c r="E7" i="5" s="1"/>
  <c r="E8" i="5" s="1"/>
  <c r="E9" i="5" s="1"/>
  <c r="E10" i="5" s="1"/>
  <c r="E11" i="5" s="1"/>
  <c r="E30" i="6"/>
  <c r="E31" i="6"/>
  <c r="E32" i="6" s="1"/>
  <c r="E33" i="6" s="1"/>
  <c r="E34" i="6" s="1"/>
  <c r="E35" i="6" s="1"/>
  <c r="E36" i="6" s="1"/>
  <c r="E37" i="6" s="1"/>
  <c r="E38" i="6" s="1"/>
  <c r="E39" i="6" s="1"/>
  <c r="E40" i="6" s="1"/>
  <c r="E41" i="6" s="1"/>
  <c r="E42" i="6" s="1"/>
  <c r="E43" i="6" s="1"/>
  <c r="E44" i="6" s="1"/>
  <c r="E45" i="6" s="1"/>
  <c r="E46" i="6" s="1"/>
  <c r="E47" i="6" s="1"/>
  <c r="E48" i="6" s="1"/>
  <c r="E49" i="6" s="1"/>
  <c r="E29" i="6"/>
  <c r="E4" i="6"/>
  <c r="E5" i="6" s="1"/>
  <c r="E6" i="6" s="1"/>
  <c r="E7" i="6" s="1"/>
  <c r="E8" i="6" s="1"/>
  <c r="E9" i="6" s="1"/>
  <c r="E10" i="6" s="1"/>
  <c r="E11" i="6" s="1"/>
  <c r="E12" i="6" s="1"/>
  <c r="E13" i="6" s="1"/>
  <c r="E14" i="6" s="1"/>
  <c r="E15" i="6" s="1"/>
  <c r="E16" i="6" s="1"/>
  <c r="E17" i="6" s="1"/>
  <c r="E18" i="6" s="1"/>
  <c r="E19" i="6" s="1"/>
  <c r="E20" i="6" s="1"/>
  <c r="E21" i="6" s="1"/>
  <c r="E22" i="6" s="1"/>
  <c r="E23" i="6" s="1"/>
  <c r="E24" i="6" s="1"/>
  <c r="E25" i="6" s="1"/>
  <c r="E3" i="6"/>
  <c r="L2" i="5"/>
  <c r="N2" i="5" s="1"/>
  <c r="J2" i="5"/>
  <c r="M2" i="5" s="1"/>
  <c r="N293" i="3"/>
  <c r="N294" i="3"/>
  <c r="N295" i="3"/>
  <c r="N266" i="3"/>
  <c r="L219" i="3"/>
  <c r="L220" i="3"/>
  <c r="M221" i="3"/>
  <c r="M223" i="3"/>
  <c r="M224" i="3"/>
  <c r="M227" i="3"/>
  <c r="M228" i="3"/>
  <c r="L229" i="3"/>
  <c r="L230" i="3"/>
  <c r="L231" i="3"/>
  <c r="M232" i="3"/>
  <c r="M189" i="3"/>
  <c r="L190" i="3"/>
  <c r="M193" i="3"/>
  <c r="L194" i="3"/>
  <c r="L195" i="3"/>
  <c r="M197" i="3"/>
  <c r="L198" i="3"/>
  <c r="M203" i="3"/>
  <c r="L204" i="3"/>
  <c r="M205" i="3"/>
  <c r="L207" i="3"/>
  <c r="L208" i="3"/>
  <c r="L209" i="3"/>
  <c r="L210" i="3"/>
  <c r="L211" i="3"/>
  <c r="L213" i="3"/>
  <c r="M170" i="3"/>
  <c r="L171" i="3"/>
  <c r="L173" i="3"/>
  <c r="M173" i="3"/>
  <c r="L174" i="3"/>
  <c r="M174" i="3"/>
  <c r="M175" i="3"/>
  <c r="L176" i="3"/>
  <c r="M176" i="3"/>
  <c r="L177" i="3"/>
  <c r="M177" i="3"/>
  <c r="L178" i="3"/>
  <c r="M178" i="3"/>
  <c r="L149" i="3"/>
  <c r="M149" i="3"/>
  <c r="M150" i="3"/>
  <c r="L151" i="3"/>
  <c r="M152" i="3"/>
  <c r="L153" i="3"/>
  <c r="M153" i="3"/>
  <c r="L154" i="3"/>
  <c r="M154" i="3"/>
  <c r="M155" i="3"/>
  <c r="L156" i="3"/>
  <c r="M156" i="3"/>
  <c r="L157" i="3"/>
  <c r="M157" i="3"/>
  <c r="L158" i="3"/>
  <c r="M158" i="3"/>
  <c r="L159" i="3"/>
  <c r="L161" i="3"/>
  <c r="M162" i="3"/>
  <c r="L163" i="3"/>
  <c r="M163" i="3"/>
  <c r="L164" i="3"/>
  <c r="M164" i="3"/>
  <c r="M165" i="3"/>
  <c r="L166" i="3"/>
  <c r="M166" i="3"/>
  <c r="L167" i="3"/>
  <c r="M167" i="3"/>
  <c r="L168" i="3"/>
  <c r="M168" i="3"/>
  <c r="L169" i="3"/>
  <c r="M169" i="3"/>
  <c r="M182" i="3"/>
  <c r="L183" i="3"/>
  <c r="L179" i="3"/>
  <c r="L180" i="3"/>
  <c r="L181" i="3"/>
  <c r="L184" i="3"/>
  <c r="M120" i="3"/>
  <c r="L121" i="3"/>
  <c r="M122" i="3"/>
  <c r="L123" i="3"/>
  <c r="M123" i="3"/>
  <c r="L124" i="3"/>
  <c r="M124" i="3"/>
  <c r="M125" i="3"/>
  <c r="L126" i="3"/>
  <c r="M126" i="3"/>
  <c r="L127" i="3"/>
  <c r="M127" i="3"/>
  <c r="L128" i="3"/>
  <c r="M128" i="3"/>
  <c r="L129" i="3"/>
  <c r="L131" i="3"/>
  <c r="M132" i="3"/>
  <c r="L133" i="3"/>
  <c r="M133" i="3"/>
  <c r="L134" i="3"/>
  <c r="M134" i="3"/>
  <c r="M135" i="3"/>
  <c r="L136" i="3"/>
  <c r="M136" i="3"/>
  <c r="L137" i="3"/>
  <c r="M137" i="3"/>
  <c r="L138" i="3"/>
  <c r="M138" i="3"/>
  <c r="L139" i="3"/>
  <c r="M139" i="3"/>
  <c r="M140" i="3"/>
  <c r="L141" i="3"/>
  <c r="L143" i="3"/>
  <c r="M143" i="3"/>
  <c r="L144" i="3"/>
  <c r="M144" i="3"/>
  <c r="N120" i="3"/>
  <c r="M72" i="3"/>
  <c r="L73" i="3"/>
  <c r="M73" i="3"/>
  <c r="L74" i="3"/>
  <c r="M74" i="3"/>
  <c r="L75" i="3"/>
  <c r="M75" i="3"/>
  <c r="L76" i="3"/>
  <c r="M76" i="3"/>
  <c r="L77" i="3"/>
  <c r="M77" i="3"/>
  <c r="L78" i="3"/>
  <c r="M78" i="3"/>
  <c r="L79" i="3"/>
  <c r="L80" i="3"/>
  <c r="M80" i="3"/>
  <c r="L81" i="3"/>
  <c r="M82" i="3"/>
  <c r="L83" i="3"/>
  <c r="M83" i="3"/>
  <c r="L84" i="3"/>
  <c r="M84" i="3"/>
  <c r="L85" i="3"/>
  <c r="M85" i="3"/>
  <c r="L86" i="3"/>
  <c r="M86" i="3"/>
  <c r="L87" i="3"/>
  <c r="M87" i="3"/>
  <c r="L88" i="3"/>
  <c r="M88" i="3"/>
  <c r="L89" i="3"/>
  <c r="L90" i="3"/>
  <c r="M90" i="3"/>
  <c r="L91" i="3"/>
  <c r="M92" i="3"/>
  <c r="L93" i="3"/>
  <c r="M93" i="3"/>
  <c r="L94" i="3"/>
  <c r="M94" i="3"/>
  <c r="L95" i="3"/>
  <c r="M95" i="3"/>
  <c r="L96" i="3"/>
  <c r="M96" i="3"/>
  <c r="L97" i="3"/>
  <c r="M97" i="3"/>
  <c r="L98" i="3"/>
  <c r="M98" i="3"/>
  <c r="L99" i="3"/>
  <c r="M99" i="3"/>
  <c r="L100" i="3"/>
  <c r="L101" i="3"/>
  <c r="M102" i="3"/>
  <c r="L103" i="3"/>
  <c r="M103" i="3"/>
  <c r="L104" i="3"/>
  <c r="M104" i="3"/>
  <c r="L105" i="3"/>
  <c r="M105" i="3"/>
  <c r="L106" i="3"/>
  <c r="M106" i="3"/>
  <c r="L107" i="3"/>
  <c r="M107" i="3"/>
  <c r="L108" i="3"/>
  <c r="M108" i="3"/>
  <c r="L109" i="3"/>
  <c r="M109" i="3"/>
  <c r="L110" i="3"/>
  <c r="M110" i="3"/>
  <c r="L111" i="3"/>
  <c r="M112" i="3"/>
  <c r="L113" i="3"/>
  <c r="M113" i="3"/>
  <c r="L114" i="3"/>
  <c r="M114" i="3"/>
  <c r="L115" i="3"/>
  <c r="M115" i="3"/>
  <c r="L33" i="3"/>
  <c r="M33" i="3"/>
  <c r="L34" i="3"/>
  <c r="M34" i="3"/>
  <c r="M35" i="3"/>
  <c r="L36" i="3"/>
  <c r="M36" i="3"/>
  <c r="L37" i="3"/>
  <c r="M37" i="3"/>
  <c r="L38" i="3"/>
  <c r="M38" i="3"/>
  <c r="L30" i="3"/>
  <c r="M30" i="3"/>
  <c r="M20" i="3"/>
  <c r="L21" i="3"/>
  <c r="M22" i="3"/>
  <c r="L23" i="3"/>
  <c r="M23" i="3"/>
  <c r="L24" i="3"/>
  <c r="M24" i="3"/>
  <c r="M25" i="3"/>
  <c r="L26" i="3"/>
  <c r="M26" i="3"/>
  <c r="E8" i="3"/>
  <c r="E9" i="3" s="1"/>
  <c r="E10" i="3" s="1"/>
  <c r="E11" i="3" s="1"/>
  <c r="E12" i="3" s="1"/>
  <c r="E13" i="3" s="1"/>
  <c r="E14" i="3" s="1"/>
  <c r="E15" i="3" s="1"/>
  <c r="E16" i="3" s="1"/>
  <c r="E17" i="3" s="1"/>
  <c r="J15" i="3"/>
  <c r="L15" i="3" s="1"/>
  <c r="M15" i="3"/>
  <c r="J16" i="3"/>
  <c r="L16" i="3" s="1"/>
  <c r="M16" i="3"/>
  <c r="J11" i="3"/>
  <c r="L11" i="3" s="1"/>
  <c r="J12" i="3"/>
  <c r="L12" i="3" s="1"/>
  <c r="M12" i="3"/>
  <c r="J13" i="3"/>
  <c r="L13" i="3" s="1"/>
  <c r="M13" i="3"/>
  <c r="J8" i="3"/>
  <c r="L8" i="3" s="1"/>
  <c r="M8" i="3"/>
  <c r="J9" i="3"/>
  <c r="L9" i="3" s="1"/>
  <c r="M9" i="3"/>
  <c r="J7" i="3"/>
  <c r="L7" i="3" s="1"/>
  <c r="M7" i="3"/>
  <c r="J3" i="3"/>
  <c r="L3" i="3" s="1"/>
  <c r="M3" i="3"/>
  <c r="E26" i="4"/>
  <c r="E25" i="4"/>
  <c r="B25" i="4"/>
  <c r="C25" i="4"/>
  <c r="D25" i="4"/>
  <c r="F25" i="4"/>
  <c r="J25" i="4"/>
  <c r="L25" i="4" s="1"/>
  <c r="M25" i="4"/>
  <c r="F238" i="4"/>
  <c r="J238" i="4" s="1"/>
  <c r="L238" i="4" s="1"/>
  <c r="M238" i="4"/>
  <c r="F157" i="4"/>
  <c r="J157" i="4" s="1"/>
  <c r="L157" i="4" s="1"/>
  <c r="N143" i="4"/>
  <c r="F143" i="4"/>
  <c r="J143" i="4" s="1"/>
  <c r="L143" i="4" s="1"/>
  <c r="N106" i="4"/>
  <c r="F106" i="4"/>
  <c r="J106" i="4" s="1"/>
  <c r="L106" i="4" s="1"/>
  <c r="N4" i="3"/>
  <c r="N5" i="3"/>
  <c r="N6" i="3"/>
  <c r="N10" i="3"/>
  <c r="N14" i="3"/>
  <c r="N17" i="3"/>
  <c r="N27" i="3"/>
  <c r="N28" i="3"/>
  <c r="N29" i="3"/>
  <c r="N31" i="3"/>
  <c r="N39" i="3"/>
  <c r="N41" i="3"/>
  <c r="N42" i="3"/>
  <c r="N43" i="3"/>
  <c r="N44" i="3"/>
  <c r="N45" i="3"/>
  <c r="N46" i="3"/>
  <c r="N47" i="3"/>
  <c r="N48" i="3"/>
  <c r="N50" i="3"/>
  <c r="N51" i="3"/>
  <c r="N53" i="3"/>
  <c r="N56" i="3"/>
  <c r="N57" i="3"/>
  <c r="N58" i="3"/>
  <c r="N60" i="3"/>
  <c r="N61" i="3"/>
  <c r="N64" i="3"/>
  <c r="N68" i="3"/>
  <c r="N71" i="3"/>
  <c r="N73" i="3"/>
  <c r="N75" i="3"/>
  <c r="N76" i="3"/>
  <c r="N77" i="3"/>
  <c r="N79" i="3"/>
  <c r="N81" i="3"/>
  <c r="N83" i="3"/>
  <c r="N84" i="3"/>
  <c r="N86" i="3"/>
  <c r="N88" i="3"/>
  <c r="N89" i="3"/>
  <c r="N90" i="3"/>
  <c r="N91" i="3"/>
  <c r="N92" i="3"/>
  <c r="N95" i="3"/>
  <c r="N97" i="3"/>
  <c r="N100" i="3"/>
  <c r="N101" i="3"/>
  <c r="N102" i="3"/>
  <c r="N104" i="3"/>
  <c r="N108" i="3"/>
  <c r="N109" i="3"/>
  <c r="N110" i="3"/>
  <c r="N111" i="3"/>
  <c r="N112" i="3"/>
  <c r="N113" i="3"/>
  <c r="N114" i="3"/>
  <c r="N116" i="3"/>
  <c r="N119" i="3"/>
  <c r="N123" i="3"/>
  <c r="N126" i="3"/>
  <c r="N128" i="3"/>
  <c r="N131" i="3"/>
  <c r="N132" i="3"/>
  <c r="N133" i="3"/>
  <c r="N134" i="3"/>
  <c r="N138" i="3"/>
  <c r="N139" i="3"/>
  <c r="N140" i="3"/>
  <c r="N142" i="3"/>
  <c r="N145" i="3"/>
  <c r="N148" i="3"/>
  <c r="N152" i="3"/>
  <c r="N154" i="3"/>
  <c r="N155" i="3"/>
  <c r="N156" i="3"/>
  <c r="N160" i="3"/>
  <c r="N161" i="3"/>
  <c r="N162" i="3"/>
  <c r="N163" i="3"/>
  <c r="N166" i="3"/>
  <c r="N170" i="3"/>
  <c r="N171" i="3"/>
  <c r="N172" i="3"/>
  <c r="N175" i="3"/>
  <c r="N176" i="3"/>
  <c r="N179" i="3"/>
  <c r="N180" i="3"/>
  <c r="N195" i="3"/>
  <c r="N196" i="3"/>
  <c r="N197" i="3"/>
  <c r="N202" i="3"/>
  <c r="N203" i="3"/>
  <c r="N206" i="3"/>
  <c r="N209" i="3"/>
  <c r="N215" i="3"/>
  <c r="N216" i="3"/>
  <c r="N217" i="3"/>
  <c r="N220" i="3"/>
  <c r="N224" i="3"/>
  <c r="N225" i="3"/>
  <c r="N226" i="3"/>
  <c r="N227" i="3"/>
  <c r="N228" i="3"/>
  <c r="N230" i="3"/>
  <c r="N231" i="3"/>
  <c r="N234" i="3"/>
  <c r="N237" i="3"/>
  <c r="N239" i="3"/>
  <c r="N240" i="3"/>
  <c r="N241" i="3"/>
  <c r="N242" i="3"/>
  <c r="N243" i="3"/>
  <c r="N245" i="3"/>
  <c r="N249" i="3"/>
  <c r="N251" i="3"/>
  <c r="N252" i="3"/>
  <c r="N253" i="3"/>
  <c r="N254" i="3"/>
  <c r="N255" i="3"/>
  <c r="N256" i="3"/>
  <c r="N257" i="3"/>
  <c r="N258" i="3"/>
  <c r="N260" i="3"/>
  <c r="N261" i="3"/>
  <c r="N262" i="3"/>
  <c r="N263" i="3"/>
  <c r="N268" i="3"/>
  <c r="N273" i="3"/>
  <c r="N276" i="3"/>
  <c r="N277" i="3"/>
  <c r="N281" i="3"/>
  <c r="N282" i="3"/>
  <c r="N284" i="3"/>
  <c r="N289" i="3"/>
  <c r="N291" i="3"/>
  <c r="N292" i="3"/>
  <c r="N3" i="4"/>
  <c r="N4" i="4"/>
  <c r="N5" i="4"/>
  <c r="N6" i="4"/>
  <c r="N7" i="4"/>
  <c r="N8" i="4"/>
  <c r="N9" i="4"/>
  <c r="N10" i="4"/>
  <c r="N11" i="4"/>
  <c r="N12" i="4"/>
  <c r="N13" i="4"/>
  <c r="N14" i="4"/>
  <c r="N15" i="4"/>
  <c r="N16" i="4"/>
  <c r="N17" i="4"/>
  <c r="N18" i="4"/>
  <c r="N19" i="4"/>
  <c r="N20" i="4"/>
  <c r="N21" i="4"/>
  <c r="N22" i="4"/>
  <c r="N23" i="4"/>
  <c r="N24" i="4"/>
  <c r="N26" i="4"/>
  <c r="N27" i="4"/>
  <c r="N28" i="4"/>
  <c r="N29" i="4"/>
  <c r="N30" i="4"/>
  <c r="N31" i="4"/>
  <c r="N32" i="4"/>
  <c r="N2" i="4"/>
  <c r="N267" i="4"/>
  <c r="N268" i="4"/>
  <c r="N269" i="4"/>
  <c r="N270" i="4"/>
  <c r="N271" i="4"/>
  <c r="N272" i="4"/>
  <c r="N273" i="4"/>
  <c r="N274" i="4"/>
  <c r="N275" i="4"/>
  <c r="N276" i="4"/>
  <c r="N277" i="4"/>
  <c r="N278" i="4"/>
  <c r="N252" i="4"/>
  <c r="N253" i="4"/>
  <c r="N254" i="4"/>
  <c r="N255" i="4"/>
  <c r="N256" i="4"/>
  <c r="N257" i="4"/>
  <c r="N261" i="4"/>
  <c r="N262" i="4"/>
  <c r="N263" i="4"/>
  <c r="N264" i="4"/>
  <c r="N265" i="4"/>
  <c r="N266" i="4"/>
  <c r="N230" i="4"/>
  <c r="N231" i="4"/>
  <c r="N232" i="4"/>
  <c r="N233" i="4"/>
  <c r="N234" i="4"/>
  <c r="N235" i="4"/>
  <c r="N236" i="4"/>
  <c r="N237" i="4"/>
  <c r="N239" i="4"/>
  <c r="N240" i="4"/>
  <c r="N241" i="4"/>
  <c r="N242" i="4"/>
  <c r="N243" i="4"/>
  <c r="N246" i="4"/>
  <c r="N247" i="4"/>
  <c r="N248" i="4"/>
  <c r="N249" i="4"/>
  <c r="N250" i="4"/>
  <c r="N251" i="4"/>
  <c r="N212" i="4"/>
  <c r="N213" i="4"/>
  <c r="N214" i="4"/>
  <c r="N215" i="4"/>
  <c r="N216" i="4"/>
  <c r="N217" i="4"/>
  <c r="N220" i="4"/>
  <c r="N221" i="4"/>
  <c r="N222" i="4"/>
  <c r="N223" i="4"/>
  <c r="N224" i="4"/>
  <c r="N225" i="4"/>
  <c r="N226" i="4"/>
  <c r="N227" i="4"/>
  <c r="N228" i="4"/>
  <c r="N229" i="4"/>
  <c r="N195" i="4"/>
  <c r="N196" i="4"/>
  <c r="N197" i="4"/>
  <c r="N198" i="4"/>
  <c r="N199" i="4"/>
  <c r="N200" i="4"/>
  <c r="N201" i="4"/>
  <c r="N202" i="4"/>
  <c r="N203" i="4"/>
  <c r="N206" i="4"/>
  <c r="N207" i="4"/>
  <c r="N208" i="4"/>
  <c r="N209" i="4"/>
  <c r="N210" i="4"/>
  <c r="N211" i="4"/>
  <c r="N177" i="4"/>
  <c r="N178" i="4"/>
  <c r="N179" i="4"/>
  <c r="N180" i="4"/>
  <c r="N181" i="4"/>
  <c r="N182" i="4"/>
  <c r="N183" i="4"/>
  <c r="N184" i="4"/>
  <c r="N185" i="4"/>
  <c r="N186" i="4"/>
  <c r="N187" i="4"/>
  <c r="N188" i="4"/>
  <c r="N189" i="4"/>
  <c r="N190" i="4"/>
  <c r="N191" i="4"/>
  <c r="N192" i="4"/>
  <c r="N193" i="4"/>
  <c r="N194" i="4"/>
  <c r="N161" i="4"/>
  <c r="N162" i="4"/>
  <c r="N163" i="4"/>
  <c r="N164" i="4"/>
  <c r="N165" i="4"/>
  <c r="N166" i="4"/>
  <c r="N167" i="4"/>
  <c r="N168" i="4"/>
  <c r="N169" i="4"/>
  <c r="N170" i="4"/>
  <c r="N171" i="4"/>
  <c r="N174" i="4"/>
  <c r="N175" i="4"/>
  <c r="N176" i="4"/>
  <c r="N144" i="4"/>
  <c r="N145" i="4"/>
  <c r="N146" i="4"/>
  <c r="N147" i="4"/>
  <c r="N148" i="4"/>
  <c r="N149" i="4"/>
  <c r="N150" i="4"/>
  <c r="N151" i="4"/>
  <c r="N152" i="4"/>
  <c r="N153" i="4"/>
  <c r="N154" i="4"/>
  <c r="N155" i="4"/>
  <c r="N156" i="4"/>
  <c r="N158" i="4"/>
  <c r="N159" i="4"/>
  <c r="N160" i="4"/>
  <c r="N132" i="4"/>
  <c r="N133" i="4"/>
  <c r="N134" i="4"/>
  <c r="N135" i="4"/>
  <c r="N136" i="4"/>
  <c r="N139" i="4"/>
  <c r="N140" i="4"/>
  <c r="N141" i="4"/>
  <c r="N142" i="4"/>
  <c r="N101" i="4"/>
  <c r="N102" i="4"/>
  <c r="N103" i="4"/>
  <c r="N104" i="4"/>
  <c r="N105" i="4"/>
  <c r="N107" i="4"/>
  <c r="N108" i="4"/>
  <c r="N109" i="4"/>
  <c r="N110" i="4"/>
  <c r="N113" i="4"/>
  <c r="N114" i="4"/>
  <c r="N115" i="4"/>
  <c r="N116" i="4"/>
  <c r="N117" i="4"/>
  <c r="N118" i="4"/>
  <c r="N119" i="4"/>
  <c r="N120" i="4"/>
  <c r="N121" i="4"/>
  <c r="N122" i="4"/>
  <c r="N123" i="4"/>
  <c r="N124" i="4"/>
  <c r="N125" i="4"/>
  <c r="N126" i="4"/>
  <c r="N127" i="4"/>
  <c r="N128" i="4"/>
  <c r="N129" i="4"/>
  <c r="N130" i="4"/>
  <c r="N131" i="4"/>
  <c r="N85" i="4"/>
  <c r="N86" i="4"/>
  <c r="N87" i="4"/>
  <c r="N88" i="4"/>
  <c r="N89" i="4"/>
  <c r="N90" i="4"/>
  <c r="N91" i="4"/>
  <c r="N92" i="4"/>
  <c r="N93" i="4"/>
  <c r="N94" i="4"/>
  <c r="N95" i="4"/>
  <c r="N96" i="4"/>
  <c r="N97" i="4"/>
  <c r="N98" i="4"/>
  <c r="N99" i="4"/>
  <c r="N100" i="4"/>
  <c r="N67" i="4"/>
  <c r="N68" i="4"/>
  <c r="N69" i="4"/>
  <c r="N70" i="4"/>
  <c r="N71" i="4"/>
  <c r="N72" i="4"/>
  <c r="N73" i="4"/>
  <c r="N74" i="4"/>
  <c r="N75" i="4"/>
  <c r="N76" i="4"/>
  <c r="N77" i="4"/>
  <c r="N78" i="4"/>
  <c r="N79" i="4"/>
  <c r="N80" i="4"/>
  <c r="N81" i="4"/>
  <c r="N82" i="4"/>
  <c r="N83" i="4"/>
  <c r="N84" i="4"/>
  <c r="N53" i="4"/>
  <c r="N54" i="4"/>
  <c r="N55" i="4"/>
  <c r="N56" i="4"/>
  <c r="N58" i="4"/>
  <c r="N59" i="4"/>
  <c r="N60" i="4"/>
  <c r="N64" i="4"/>
  <c r="N65" i="4"/>
  <c r="N66" i="4"/>
  <c r="N50" i="4"/>
  <c r="J2" i="4"/>
  <c r="L19" i="3"/>
  <c r="M19" i="3"/>
  <c r="L27" i="3"/>
  <c r="M27" i="3"/>
  <c r="L28" i="3"/>
  <c r="M28" i="3"/>
  <c r="L29" i="3"/>
  <c r="M29" i="3"/>
  <c r="L31" i="3"/>
  <c r="M32" i="3"/>
  <c r="L39" i="3"/>
  <c r="M39" i="3"/>
  <c r="L41" i="3"/>
  <c r="M42" i="3"/>
  <c r="L43" i="3"/>
  <c r="M43" i="3"/>
  <c r="L44" i="3"/>
  <c r="M44" i="3"/>
  <c r="L45" i="3"/>
  <c r="M45" i="3"/>
  <c r="L46" i="3"/>
  <c r="M46" i="3"/>
  <c r="L47" i="3"/>
  <c r="M47" i="3"/>
  <c r="L48" i="3"/>
  <c r="M48" i="3"/>
  <c r="L50" i="3"/>
  <c r="M50" i="3"/>
  <c r="L51" i="3"/>
  <c r="L53" i="3"/>
  <c r="M53" i="3"/>
  <c r="L56" i="3"/>
  <c r="M56" i="3"/>
  <c r="L57" i="3"/>
  <c r="M57" i="3"/>
  <c r="L58" i="3"/>
  <c r="M58" i="3"/>
  <c r="L60" i="3"/>
  <c r="M60" i="3"/>
  <c r="L61" i="3"/>
  <c r="L64" i="3"/>
  <c r="M64" i="3"/>
  <c r="L66" i="3"/>
  <c r="M66" i="3"/>
  <c r="L68" i="3"/>
  <c r="M68" i="3"/>
  <c r="L71" i="3"/>
  <c r="L116" i="3"/>
  <c r="M116" i="3"/>
  <c r="L117" i="3"/>
  <c r="M117" i="3"/>
  <c r="L119" i="3"/>
  <c r="M119" i="3"/>
  <c r="L145" i="3"/>
  <c r="M145" i="3"/>
  <c r="L146" i="3"/>
  <c r="M146" i="3"/>
  <c r="L148" i="3"/>
  <c r="M148" i="3"/>
  <c r="L235" i="3"/>
  <c r="M235" i="3"/>
  <c r="M276" i="3"/>
  <c r="M277" i="3"/>
  <c r="L281" i="3"/>
  <c r="L282" i="3"/>
  <c r="L284" i="3"/>
  <c r="L289" i="3"/>
  <c r="L291" i="3"/>
  <c r="M273" i="3"/>
  <c r="E273" i="3"/>
  <c r="E276" i="3" s="1"/>
  <c r="E277" i="3" s="1"/>
  <c r="E281" i="3" s="1"/>
  <c r="E282" i="3" s="1"/>
  <c r="E284" i="3" s="1"/>
  <c r="E289" i="3" s="1"/>
  <c r="E291" i="3" s="1"/>
  <c r="E292" i="3" s="1"/>
  <c r="M239" i="3"/>
  <c r="M240" i="3"/>
  <c r="L241" i="3"/>
  <c r="L242" i="3"/>
  <c r="L243" i="3"/>
  <c r="L245" i="3"/>
  <c r="M246" i="3"/>
  <c r="M249" i="3"/>
  <c r="L251" i="3"/>
  <c r="M252" i="3"/>
  <c r="L253" i="3"/>
  <c r="L254" i="3"/>
  <c r="M255" i="3"/>
  <c r="L256" i="3"/>
  <c r="M257" i="3"/>
  <c r="M258" i="3"/>
  <c r="M260" i="3"/>
  <c r="L261" i="3"/>
  <c r="M263" i="3"/>
  <c r="M266" i="3"/>
  <c r="L268" i="3"/>
  <c r="M271" i="3"/>
  <c r="L237" i="3"/>
  <c r="E237" i="3"/>
  <c r="E239" i="3" s="1"/>
  <c r="E240" i="3" s="1"/>
  <c r="E241" i="3" s="1"/>
  <c r="E242" i="3" s="1"/>
  <c r="E243" i="3" s="1"/>
  <c r="E245" i="3" s="1"/>
  <c r="E246" i="3" s="1"/>
  <c r="E249" i="3" s="1"/>
  <c r="E251" i="3" s="1"/>
  <c r="E252" i="3" s="1"/>
  <c r="E253" i="3" s="1"/>
  <c r="E254" i="3" s="1"/>
  <c r="E255" i="3" s="1"/>
  <c r="E256" i="3" s="1"/>
  <c r="E257" i="3" s="1"/>
  <c r="E258" i="3" s="1"/>
  <c r="E260" i="3" s="1"/>
  <c r="E261" i="3" s="1"/>
  <c r="E262" i="3" s="1"/>
  <c r="E263" i="3" s="1"/>
  <c r="E266" i="3" s="1"/>
  <c r="E268" i="3" s="1"/>
  <c r="E271" i="3" s="1"/>
  <c r="L234" i="3"/>
  <c r="E234" i="3"/>
  <c r="M216" i="3"/>
  <c r="L217" i="3"/>
  <c r="L218" i="3"/>
  <c r="L215" i="3"/>
  <c r="E215" i="3"/>
  <c r="E216" i="3" s="1"/>
  <c r="E217" i="3" s="1"/>
  <c r="E218" i="3" s="1"/>
  <c r="E219" i="3" s="1"/>
  <c r="E220" i="3" s="1"/>
  <c r="E221" i="3" s="1"/>
  <c r="E222" i="3" s="1"/>
  <c r="E223" i="3" s="1"/>
  <c r="E224" i="3" s="1"/>
  <c r="E225" i="3" s="1"/>
  <c r="E226" i="3" s="1"/>
  <c r="E227" i="3" s="1"/>
  <c r="E228" i="3" s="1"/>
  <c r="E229" i="3" s="1"/>
  <c r="E230" i="3" s="1"/>
  <c r="E231" i="3" s="1"/>
  <c r="E232" i="3" s="1"/>
  <c r="M188" i="3"/>
  <c r="E188" i="3"/>
  <c r="E189" i="3" s="1"/>
  <c r="E190" i="3" s="1"/>
  <c r="E191" i="3" s="1"/>
  <c r="E192" i="3" s="1"/>
  <c r="E193" i="3" s="1"/>
  <c r="E194" i="3" s="1"/>
  <c r="E195" i="3" s="1"/>
  <c r="E196" i="3" s="1"/>
  <c r="E197" i="3" s="1"/>
  <c r="E198" i="3" s="1"/>
  <c r="E199" i="3" s="1"/>
  <c r="E200" i="3" s="1"/>
  <c r="E201" i="3" s="1"/>
  <c r="E202" i="3" s="1"/>
  <c r="E203" i="3" s="1"/>
  <c r="E204" i="3" s="1"/>
  <c r="E205" i="3" s="1"/>
  <c r="E206" i="3" s="1"/>
  <c r="E207" i="3" s="1"/>
  <c r="E208" i="3" s="1"/>
  <c r="E209" i="3" s="1"/>
  <c r="E210" i="3" s="1"/>
  <c r="E211" i="3" s="1"/>
  <c r="E212" i="3" s="1"/>
  <c r="E213" i="3" s="1"/>
  <c r="E148" i="3"/>
  <c r="E149" i="3" s="1"/>
  <c r="E150" i="3" s="1"/>
  <c r="E151" i="3" s="1"/>
  <c r="E152" i="3" s="1"/>
  <c r="E153" i="3" s="1"/>
  <c r="E154" i="3" s="1"/>
  <c r="E155" i="3" s="1"/>
  <c r="E156" i="3" s="1"/>
  <c r="E157" i="3" s="1"/>
  <c r="E158" i="3" s="1"/>
  <c r="E159" i="3" s="1"/>
  <c r="E160" i="3" s="1"/>
  <c r="E161" i="3" s="1"/>
  <c r="E119" i="3"/>
  <c r="E120" i="3" s="1"/>
  <c r="E134" i="3" s="1"/>
  <c r="E146" i="3" s="1"/>
  <c r="E71" i="3"/>
  <c r="E72" i="3" s="1"/>
  <c r="E73" i="3" s="1"/>
  <c r="E74" i="3" s="1"/>
  <c r="E75" i="3" s="1"/>
  <c r="E76" i="3" s="1"/>
  <c r="E77" i="3" s="1"/>
  <c r="E78" i="3" s="1"/>
  <c r="E79" i="3" s="1"/>
  <c r="E80" i="3" s="1"/>
  <c r="E81" i="3" s="1"/>
  <c r="E82" i="3" s="1"/>
  <c r="E83" i="3" s="1"/>
  <c r="E84" i="3" s="1"/>
  <c r="E85" i="3" s="1"/>
  <c r="E86" i="3" s="1"/>
  <c r="E87" i="3" s="1"/>
  <c r="E88" i="3" s="1"/>
  <c r="E89" i="3" s="1"/>
  <c r="E90" i="3" s="1"/>
  <c r="E91" i="3" s="1"/>
  <c r="E92" i="3" s="1"/>
  <c r="E93" i="3" s="1"/>
  <c r="E94" i="3" s="1"/>
  <c r="E95" i="3" s="1"/>
  <c r="E96" i="3" s="1"/>
  <c r="E97" i="3" s="1"/>
  <c r="E98" i="3" s="1"/>
  <c r="E99" i="3" s="1"/>
  <c r="E100" i="3" s="1"/>
  <c r="E101" i="3" s="1"/>
  <c r="E102" i="3" s="1"/>
  <c r="E103" i="3" s="1"/>
  <c r="E104" i="3" s="1"/>
  <c r="E105" i="3" s="1"/>
  <c r="E106" i="3" s="1"/>
  <c r="E107" i="3" s="1"/>
  <c r="E108" i="3" s="1"/>
  <c r="E109" i="3" s="1"/>
  <c r="E110" i="3" s="1"/>
  <c r="E111" i="3" s="1"/>
  <c r="E112" i="3" s="1"/>
  <c r="E113" i="3" s="1"/>
  <c r="E114" i="3" s="1"/>
  <c r="E115" i="3" s="1"/>
  <c r="E116" i="3" s="1"/>
  <c r="E117" i="3" s="1"/>
  <c r="J14" i="3"/>
  <c r="L14" i="3" s="1"/>
  <c r="M14" i="3"/>
  <c r="J17" i="3"/>
  <c r="L17" i="3" s="1"/>
  <c r="M17" i="3"/>
  <c r="F207" i="4"/>
  <c r="M207" i="4" s="1"/>
  <c r="F208" i="4"/>
  <c r="M208" i="4" s="1"/>
  <c r="F209" i="4"/>
  <c r="J209" i="4" s="1"/>
  <c r="L209" i="4" s="1"/>
  <c r="F210" i="4"/>
  <c r="J210" i="4" s="1"/>
  <c r="L210" i="4" s="1"/>
  <c r="F211" i="4"/>
  <c r="J211" i="4" s="1"/>
  <c r="L211" i="4" s="1"/>
  <c r="F212" i="4"/>
  <c r="J212" i="4" s="1"/>
  <c r="L212" i="4" s="1"/>
  <c r="F213" i="4"/>
  <c r="F214" i="4"/>
  <c r="M214" i="4" s="1"/>
  <c r="F215" i="4"/>
  <c r="F216" i="4"/>
  <c r="J216" i="4" s="1"/>
  <c r="L216" i="4" s="1"/>
  <c r="F217" i="4"/>
  <c r="J217" i="4" s="1"/>
  <c r="L217" i="4" s="1"/>
  <c r="F218" i="4"/>
  <c r="J218" i="4" s="1"/>
  <c r="L218" i="4" s="1"/>
  <c r="F220" i="4"/>
  <c r="J220" i="4" s="1"/>
  <c r="L220" i="4" s="1"/>
  <c r="F221" i="4"/>
  <c r="M221" i="4" s="1"/>
  <c r="F222" i="4"/>
  <c r="F223" i="4"/>
  <c r="J223" i="4" s="1"/>
  <c r="L223" i="4" s="1"/>
  <c r="F224" i="4"/>
  <c r="F225" i="4"/>
  <c r="J225" i="4" s="1"/>
  <c r="L225" i="4" s="1"/>
  <c r="F226" i="4"/>
  <c r="M226" i="4" s="1"/>
  <c r="F227" i="4"/>
  <c r="J227" i="4" s="1"/>
  <c r="L227" i="4" s="1"/>
  <c r="F228" i="4"/>
  <c r="M228" i="4" s="1"/>
  <c r="F229" i="4"/>
  <c r="J229" i="4" s="1"/>
  <c r="L229" i="4" s="1"/>
  <c r="F230" i="4"/>
  <c r="J230" i="4" s="1"/>
  <c r="L230" i="4" s="1"/>
  <c r="F231" i="4"/>
  <c r="F232" i="4"/>
  <c r="J232" i="4" s="1"/>
  <c r="L232" i="4" s="1"/>
  <c r="F233" i="4"/>
  <c r="M233" i="4" s="1"/>
  <c r="F234" i="4"/>
  <c r="J234" i="4" s="1"/>
  <c r="L234" i="4" s="1"/>
  <c r="F235" i="4"/>
  <c r="M235" i="4" s="1"/>
  <c r="F236" i="4"/>
  <c r="F237" i="4"/>
  <c r="J237" i="4" s="1"/>
  <c r="L237" i="4" s="1"/>
  <c r="F239" i="4"/>
  <c r="J239" i="4" s="1"/>
  <c r="L239" i="4" s="1"/>
  <c r="F240" i="4"/>
  <c r="F241" i="4"/>
  <c r="J241" i="4" s="1"/>
  <c r="L241" i="4" s="1"/>
  <c r="F242" i="4"/>
  <c r="J242" i="4" s="1"/>
  <c r="L242" i="4" s="1"/>
  <c r="F243" i="4"/>
  <c r="J243" i="4" s="1"/>
  <c r="L243" i="4" s="1"/>
  <c r="F244" i="4"/>
  <c r="M244" i="4" s="1"/>
  <c r="F246" i="4"/>
  <c r="J246" i="4" s="1"/>
  <c r="L246" i="4" s="1"/>
  <c r="F247" i="4"/>
  <c r="J247" i="4" s="1"/>
  <c r="L247" i="4" s="1"/>
  <c r="F248" i="4"/>
  <c r="F249" i="4"/>
  <c r="M249" i="4" s="1"/>
  <c r="F250" i="4"/>
  <c r="F251" i="4"/>
  <c r="J251" i="4" s="1"/>
  <c r="L251" i="4" s="1"/>
  <c r="F252" i="4"/>
  <c r="M252" i="4" s="1"/>
  <c r="F253" i="4"/>
  <c r="M253" i="4" s="1"/>
  <c r="F254" i="4"/>
  <c r="J254" i="4" s="1"/>
  <c r="L254" i="4" s="1"/>
  <c r="F255" i="4"/>
  <c r="J255" i="4" s="1"/>
  <c r="L255" i="4" s="1"/>
  <c r="F256" i="4"/>
  <c r="F257" i="4"/>
  <c r="J257" i="4" s="1"/>
  <c r="L257" i="4" s="1"/>
  <c r="F258" i="4"/>
  <c r="F261" i="4"/>
  <c r="M261" i="4" s="1"/>
  <c r="F262" i="4"/>
  <c r="M262" i="4" s="1"/>
  <c r="F263" i="4"/>
  <c r="J263" i="4" s="1"/>
  <c r="L263" i="4" s="1"/>
  <c r="F264" i="4"/>
  <c r="J264" i="4" s="1"/>
  <c r="L264" i="4" s="1"/>
  <c r="F265" i="4"/>
  <c r="F266" i="4"/>
  <c r="J266" i="4" s="1"/>
  <c r="L266" i="4" s="1"/>
  <c r="F267" i="4"/>
  <c r="F268" i="4"/>
  <c r="J268" i="4" s="1"/>
  <c r="L268" i="4" s="1"/>
  <c r="F269" i="4"/>
  <c r="M269" i="4" s="1"/>
  <c r="F270" i="4"/>
  <c r="M270" i="4" s="1"/>
  <c r="F271" i="4"/>
  <c r="J271" i="4" s="1"/>
  <c r="L271" i="4" s="1"/>
  <c r="F272" i="4"/>
  <c r="J272" i="4" s="1"/>
  <c r="L272" i="4" s="1"/>
  <c r="F273" i="4"/>
  <c r="F274" i="4"/>
  <c r="K274" i="4" s="1"/>
  <c r="M274" i="4" s="1"/>
  <c r="F276" i="4"/>
  <c r="F277" i="4"/>
  <c r="J277" i="4" s="1"/>
  <c r="L277" i="4" s="1"/>
  <c r="F278" i="4"/>
  <c r="M278" i="4" s="1"/>
  <c r="F279" i="4"/>
  <c r="J279" i="4" s="1"/>
  <c r="L279" i="4" s="1"/>
  <c r="F206" i="4"/>
  <c r="J206" i="4" s="1"/>
  <c r="L206" i="4" s="1"/>
  <c r="E206" i="4"/>
  <c r="E207" i="4" s="1"/>
  <c r="E208" i="4" s="1"/>
  <c r="E209" i="4" s="1"/>
  <c r="E210" i="4" s="1"/>
  <c r="E211" i="4" s="1"/>
  <c r="E212" i="4" s="1"/>
  <c r="E213" i="4" s="1"/>
  <c r="E214" i="4" s="1"/>
  <c r="E215" i="4" s="1"/>
  <c r="E216" i="4" s="1"/>
  <c r="E217" i="4" s="1"/>
  <c r="E218" i="4" s="1"/>
  <c r="E220" i="4" s="1"/>
  <c r="E221" i="4" s="1"/>
  <c r="E222" i="4" s="1"/>
  <c r="E223" i="4" s="1"/>
  <c r="E224" i="4" s="1"/>
  <c r="E225" i="4" s="1"/>
  <c r="E226" i="4" s="1"/>
  <c r="E227" i="4" s="1"/>
  <c r="E228" i="4" s="1"/>
  <c r="E229" i="4" s="1"/>
  <c r="E230" i="4" s="1"/>
  <c r="E231" i="4" s="1"/>
  <c r="E232" i="4" s="1"/>
  <c r="E233" i="4" s="1"/>
  <c r="E234" i="4" s="1"/>
  <c r="E235" i="4" s="1"/>
  <c r="E236" i="4" s="1"/>
  <c r="E237" i="4" s="1"/>
  <c r="E238" i="4" s="1"/>
  <c r="E239" i="4" s="1"/>
  <c r="F175" i="4"/>
  <c r="J175" i="4" s="1"/>
  <c r="L175" i="4" s="1"/>
  <c r="F176" i="4"/>
  <c r="M176" i="4" s="1"/>
  <c r="F177" i="4"/>
  <c r="J177" i="4" s="1"/>
  <c r="L177" i="4" s="1"/>
  <c r="F178" i="4"/>
  <c r="J178" i="4" s="1"/>
  <c r="L178" i="4" s="1"/>
  <c r="F179" i="4"/>
  <c r="J179" i="4" s="1"/>
  <c r="L179" i="4" s="1"/>
  <c r="F180" i="4"/>
  <c r="M180" i="4" s="1"/>
  <c r="F181" i="4"/>
  <c r="F182" i="4"/>
  <c r="J182" i="4" s="1"/>
  <c r="L182" i="4" s="1"/>
  <c r="F183" i="4"/>
  <c r="F184" i="4"/>
  <c r="J184" i="4" s="1"/>
  <c r="L184" i="4" s="1"/>
  <c r="F185" i="4"/>
  <c r="J185" i="4" s="1"/>
  <c r="L185" i="4" s="1"/>
  <c r="F186" i="4"/>
  <c r="J186" i="4" s="1"/>
  <c r="L186" i="4" s="1"/>
  <c r="F187" i="4"/>
  <c r="M187" i="4" s="1"/>
  <c r="F188" i="4"/>
  <c r="M188" i="4" s="1"/>
  <c r="F189" i="4"/>
  <c r="J189" i="4" s="1"/>
  <c r="L189" i="4" s="1"/>
  <c r="F190" i="4"/>
  <c r="J190" i="4" s="1"/>
  <c r="L190" i="4" s="1"/>
  <c r="F191" i="4"/>
  <c r="F192" i="4"/>
  <c r="M192" i="4" s="1"/>
  <c r="F193" i="4"/>
  <c r="F194" i="4"/>
  <c r="J194" i="4" s="1"/>
  <c r="L194" i="4" s="1"/>
  <c r="F195" i="4"/>
  <c r="M195" i="4" s="1"/>
  <c r="F196" i="4"/>
  <c r="J196" i="4" s="1"/>
  <c r="L196" i="4" s="1"/>
  <c r="F197" i="4"/>
  <c r="M197" i="4" s="1"/>
  <c r="F198" i="4"/>
  <c r="F199" i="4"/>
  <c r="M199" i="4" s="1"/>
  <c r="F200" i="4"/>
  <c r="F201" i="4"/>
  <c r="J201" i="4" s="1"/>
  <c r="L201" i="4" s="1"/>
  <c r="F202" i="4"/>
  <c r="J202" i="4" s="1"/>
  <c r="L202" i="4" s="1"/>
  <c r="F203" i="4"/>
  <c r="J203" i="4" s="1"/>
  <c r="L203" i="4" s="1"/>
  <c r="F204" i="4"/>
  <c r="M204" i="4" s="1"/>
  <c r="F174" i="4"/>
  <c r="M174" i="4" s="1"/>
  <c r="E174" i="4"/>
  <c r="E175" i="4" s="1"/>
  <c r="E176" i="4" s="1"/>
  <c r="E177" i="4" s="1"/>
  <c r="E178" i="4" s="1"/>
  <c r="E179" i="4" s="1"/>
  <c r="E180" i="4" s="1"/>
  <c r="E181" i="4" s="1"/>
  <c r="E182" i="4" s="1"/>
  <c r="E183" i="4" s="1"/>
  <c r="E184" i="4" s="1"/>
  <c r="E185" i="4" s="1"/>
  <c r="E186" i="4" s="1"/>
  <c r="E187" i="4" s="1"/>
  <c r="E188" i="4" s="1"/>
  <c r="E189" i="4" s="1"/>
  <c r="E190" i="4" s="1"/>
  <c r="E191" i="4" s="1"/>
  <c r="E192" i="4" s="1"/>
  <c r="E193" i="4" s="1"/>
  <c r="E194" i="4" s="1"/>
  <c r="E195" i="4" s="1"/>
  <c r="E196" i="4" s="1"/>
  <c r="E197" i="4" s="1"/>
  <c r="E198" i="4" s="1"/>
  <c r="E199" i="4" s="1"/>
  <c r="E200" i="4" s="1"/>
  <c r="E201" i="4" s="1"/>
  <c r="E202" i="4" s="1"/>
  <c r="E203" i="4" s="1"/>
  <c r="E204" i="4" s="1"/>
  <c r="F162" i="4"/>
  <c r="M162" i="4" s="1"/>
  <c r="F163" i="4"/>
  <c r="M163" i="4" s="1"/>
  <c r="F164" i="4"/>
  <c r="J164" i="4" s="1"/>
  <c r="L164" i="4" s="1"/>
  <c r="F165" i="4"/>
  <c r="M165" i="4" s="1"/>
  <c r="F166" i="4"/>
  <c r="M166" i="4" s="1"/>
  <c r="F167" i="4"/>
  <c r="F168" i="4"/>
  <c r="J168" i="4" s="1"/>
  <c r="L168" i="4" s="1"/>
  <c r="F169" i="4"/>
  <c r="J169" i="4" s="1"/>
  <c r="L169" i="4" s="1"/>
  <c r="F170" i="4"/>
  <c r="M170" i="4" s="1"/>
  <c r="F171" i="4"/>
  <c r="J171" i="4" s="1"/>
  <c r="L171" i="4" s="1"/>
  <c r="F140" i="4"/>
  <c r="J140" i="4" s="1"/>
  <c r="L140" i="4" s="1"/>
  <c r="F141" i="4"/>
  <c r="J141" i="4" s="1"/>
  <c r="L141" i="4" s="1"/>
  <c r="F142" i="4"/>
  <c r="M142" i="4" s="1"/>
  <c r="F144" i="4"/>
  <c r="F145" i="4"/>
  <c r="J145" i="4" s="1"/>
  <c r="L145" i="4" s="1"/>
  <c r="F146" i="4"/>
  <c r="M146" i="4" s="1"/>
  <c r="F147" i="4"/>
  <c r="J147" i="4" s="1"/>
  <c r="L147" i="4" s="1"/>
  <c r="F148" i="4"/>
  <c r="M148" i="4" s="1"/>
  <c r="F149" i="4"/>
  <c r="F150" i="4"/>
  <c r="J150" i="4" s="1"/>
  <c r="L150" i="4" s="1"/>
  <c r="F151" i="4"/>
  <c r="M151" i="4" s="1"/>
  <c r="F152" i="4"/>
  <c r="J152" i="4" s="1"/>
  <c r="L152" i="4" s="1"/>
  <c r="F153" i="4"/>
  <c r="F154" i="4"/>
  <c r="M154" i="4" s="1"/>
  <c r="F155" i="4"/>
  <c r="J155" i="4" s="1"/>
  <c r="L155" i="4" s="1"/>
  <c r="F156" i="4"/>
  <c r="M156" i="4" s="1"/>
  <c r="F158" i="4"/>
  <c r="M158" i="4" s="1"/>
  <c r="F159" i="4"/>
  <c r="F160" i="4"/>
  <c r="J160" i="4" s="1"/>
  <c r="L160" i="4" s="1"/>
  <c r="F161" i="4"/>
  <c r="J161" i="4" s="1"/>
  <c r="L161" i="4" s="1"/>
  <c r="F139" i="4"/>
  <c r="J139" i="4" s="1"/>
  <c r="L139" i="4" s="1"/>
  <c r="E139" i="4"/>
  <c r="E140" i="4" s="1"/>
  <c r="E141" i="4" s="1"/>
  <c r="E142" i="4" s="1"/>
  <c r="E143" i="4" s="1"/>
  <c r="E144" i="4" s="1"/>
  <c r="F126" i="4"/>
  <c r="J126" i="4" s="1"/>
  <c r="L126" i="4" s="1"/>
  <c r="F127" i="4"/>
  <c r="M127" i="4" s="1"/>
  <c r="F128" i="4"/>
  <c r="M128" i="4" s="1"/>
  <c r="F129" i="4"/>
  <c r="M129" i="4" s="1"/>
  <c r="F130" i="4"/>
  <c r="J130" i="4" s="1"/>
  <c r="L130" i="4" s="1"/>
  <c r="F131" i="4"/>
  <c r="J131" i="4" s="1"/>
  <c r="L131" i="4" s="1"/>
  <c r="F132" i="4"/>
  <c r="M132" i="4" s="1"/>
  <c r="F133" i="4"/>
  <c r="J133" i="4" s="1"/>
  <c r="L133" i="4" s="1"/>
  <c r="F134" i="4"/>
  <c r="M134" i="4" s="1"/>
  <c r="F135" i="4"/>
  <c r="F136" i="4"/>
  <c r="J136" i="4" s="1"/>
  <c r="L136" i="4" s="1"/>
  <c r="F114" i="4"/>
  <c r="F115" i="4"/>
  <c r="M115" i="4" s="1"/>
  <c r="F116" i="4"/>
  <c r="M116" i="4" s="1"/>
  <c r="F117" i="4"/>
  <c r="J117" i="4" s="1"/>
  <c r="L117" i="4" s="1"/>
  <c r="F118" i="4"/>
  <c r="J118" i="4" s="1"/>
  <c r="L118" i="4" s="1"/>
  <c r="F119" i="4"/>
  <c r="J119" i="4" s="1"/>
  <c r="L119" i="4" s="1"/>
  <c r="F120" i="4"/>
  <c r="M120" i="4" s="1"/>
  <c r="F121" i="4"/>
  <c r="J121" i="4" s="1"/>
  <c r="L121" i="4" s="1"/>
  <c r="F122" i="4"/>
  <c r="J122" i="4" s="1"/>
  <c r="L122" i="4" s="1"/>
  <c r="F123" i="4"/>
  <c r="M123" i="4" s="1"/>
  <c r="F124" i="4"/>
  <c r="J124" i="4" s="1"/>
  <c r="L124" i="4" s="1"/>
  <c r="F125" i="4"/>
  <c r="M125" i="4" s="1"/>
  <c r="F113" i="4"/>
  <c r="M113" i="4" s="1"/>
  <c r="E113" i="4"/>
  <c r="E114" i="4" s="1"/>
  <c r="E115" i="4" s="1"/>
  <c r="E116" i="4" s="1"/>
  <c r="E117" i="4" s="1"/>
  <c r="E118" i="4" s="1"/>
  <c r="E119" i="4" s="1"/>
  <c r="E120" i="4" s="1"/>
  <c r="E121" i="4" s="1"/>
  <c r="E122" i="4" s="1"/>
  <c r="E123" i="4" s="1"/>
  <c r="E124" i="4" s="1"/>
  <c r="E125" i="4" s="1"/>
  <c r="E126" i="4" s="1"/>
  <c r="E127" i="4" s="1"/>
  <c r="E128" i="4" s="1"/>
  <c r="E129" i="4" s="1"/>
  <c r="E130" i="4" s="1"/>
  <c r="E131" i="4" s="1"/>
  <c r="E132" i="4" s="1"/>
  <c r="E133" i="4" s="1"/>
  <c r="E134" i="4" s="1"/>
  <c r="E135" i="4" s="1"/>
  <c r="E136" i="4" s="1"/>
  <c r="J64" i="4"/>
  <c r="L64" i="4" s="1"/>
  <c r="M64" i="4"/>
  <c r="J35" i="4"/>
  <c r="L35" i="4" s="1"/>
  <c r="M35" i="4"/>
  <c r="J3" i="4"/>
  <c r="M3" i="4"/>
  <c r="J4" i="4"/>
  <c r="M4" i="4"/>
  <c r="J5" i="4"/>
  <c r="M5" i="4"/>
  <c r="J6" i="4"/>
  <c r="M6" i="4"/>
  <c r="J7" i="4"/>
  <c r="M7" i="4"/>
  <c r="J8" i="4"/>
  <c r="M8" i="4"/>
  <c r="J9" i="4"/>
  <c r="M9" i="4"/>
  <c r="J10" i="4"/>
  <c r="M10" i="4"/>
  <c r="J11" i="4"/>
  <c r="M11" i="4"/>
  <c r="J12" i="4"/>
  <c r="M12" i="4"/>
  <c r="J13" i="4"/>
  <c r="M13" i="4"/>
  <c r="J14" i="4"/>
  <c r="L14" i="4" s="1"/>
  <c r="M14" i="4"/>
  <c r="J15" i="4"/>
  <c r="L15" i="4" s="1"/>
  <c r="M15" i="4"/>
  <c r="M2" i="4"/>
  <c r="F105" i="4"/>
  <c r="M105" i="4" s="1"/>
  <c r="F107" i="4"/>
  <c r="M107" i="4" s="1"/>
  <c r="F108" i="4"/>
  <c r="J108" i="4" s="1"/>
  <c r="L108" i="4" s="1"/>
  <c r="F109" i="4"/>
  <c r="J109" i="4" s="1"/>
  <c r="L109" i="4" s="1"/>
  <c r="F110" i="4"/>
  <c r="J110" i="4" s="1"/>
  <c r="L110" i="4" s="1"/>
  <c r="F111" i="4"/>
  <c r="M111" i="4" s="1"/>
  <c r="F76" i="4"/>
  <c r="J76" i="4" s="1"/>
  <c r="L76" i="4" s="1"/>
  <c r="F77" i="4"/>
  <c r="M77" i="4" s="1"/>
  <c r="F78" i="4"/>
  <c r="J78" i="4" s="1"/>
  <c r="L78" i="4" s="1"/>
  <c r="F79" i="4"/>
  <c r="M79" i="4" s="1"/>
  <c r="F80" i="4"/>
  <c r="J80" i="4" s="1"/>
  <c r="L80" i="4" s="1"/>
  <c r="F81" i="4"/>
  <c r="J81" i="4" s="1"/>
  <c r="L81" i="4" s="1"/>
  <c r="F82" i="4"/>
  <c r="M82" i="4" s="1"/>
  <c r="F83" i="4"/>
  <c r="M83" i="4" s="1"/>
  <c r="F84" i="4"/>
  <c r="M84" i="4" s="1"/>
  <c r="F85" i="4"/>
  <c r="M85" i="4" s="1"/>
  <c r="F86" i="4"/>
  <c r="J86" i="4" s="1"/>
  <c r="L86" i="4" s="1"/>
  <c r="F87" i="4"/>
  <c r="M87" i="4" s="1"/>
  <c r="F88" i="4"/>
  <c r="J88" i="4" s="1"/>
  <c r="L88" i="4" s="1"/>
  <c r="F89" i="4"/>
  <c r="J89" i="4" s="1"/>
  <c r="L89" i="4" s="1"/>
  <c r="F90" i="4"/>
  <c r="J90" i="4" s="1"/>
  <c r="L90" i="4" s="1"/>
  <c r="F91" i="4"/>
  <c r="M91" i="4" s="1"/>
  <c r="F92" i="4"/>
  <c r="J92" i="4" s="1"/>
  <c r="L92" i="4" s="1"/>
  <c r="F93" i="4"/>
  <c r="J93" i="4" s="1"/>
  <c r="L93" i="4" s="1"/>
  <c r="F94" i="4"/>
  <c r="M94" i="4" s="1"/>
  <c r="F95" i="4"/>
  <c r="M95" i="4" s="1"/>
  <c r="F96" i="4"/>
  <c r="J96" i="4" s="1"/>
  <c r="L96" i="4" s="1"/>
  <c r="F97" i="4"/>
  <c r="M97" i="4" s="1"/>
  <c r="F98" i="4"/>
  <c r="M98" i="4" s="1"/>
  <c r="F99" i="4"/>
  <c r="M99" i="4" s="1"/>
  <c r="F100" i="4"/>
  <c r="J100" i="4" s="1"/>
  <c r="L100" i="4" s="1"/>
  <c r="F101" i="4"/>
  <c r="M101" i="4" s="1"/>
  <c r="F102" i="4"/>
  <c r="M102" i="4" s="1"/>
  <c r="F103" i="4"/>
  <c r="J103" i="4" s="1"/>
  <c r="L103" i="4" s="1"/>
  <c r="F104" i="4"/>
  <c r="J104" i="4" s="1"/>
  <c r="L104" i="4" s="1"/>
  <c r="F66" i="4"/>
  <c r="J66" i="4" s="1"/>
  <c r="L66" i="4" s="1"/>
  <c r="F67" i="4"/>
  <c r="M67" i="4" s="1"/>
  <c r="F68" i="4"/>
  <c r="M68" i="4" s="1"/>
  <c r="F69" i="4"/>
  <c r="J69" i="4" s="1"/>
  <c r="L69" i="4" s="1"/>
  <c r="F70" i="4"/>
  <c r="M70" i="4" s="1"/>
  <c r="F71" i="4"/>
  <c r="M71" i="4" s="1"/>
  <c r="F72" i="4"/>
  <c r="J72" i="4" s="1"/>
  <c r="L72" i="4" s="1"/>
  <c r="F73" i="4"/>
  <c r="M73" i="4" s="1"/>
  <c r="F74" i="4"/>
  <c r="J74" i="4" s="1"/>
  <c r="L74" i="4" s="1"/>
  <c r="F75" i="4"/>
  <c r="M75" i="4" s="1"/>
  <c r="F65" i="4"/>
  <c r="J65" i="4" s="1"/>
  <c r="L65" i="4" s="1"/>
  <c r="E65" i="4"/>
  <c r="E66" i="4" s="1"/>
  <c r="E67" i="4" s="1"/>
  <c r="E68" i="4" s="1"/>
  <c r="E69" i="4" s="1"/>
  <c r="E70" i="4" s="1"/>
  <c r="E71" i="4" s="1"/>
  <c r="E72" i="4" s="1"/>
  <c r="E73" i="4" s="1"/>
  <c r="E74" i="4" s="1"/>
  <c r="E75" i="4" s="1"/>
  <c r="E76" i="4" s="1"/>
  <c r="E77" i="4" s="1"/>
  <c r="E78" i="4" s="1"/>
  <c r="E79" i="4" s="1"/>
  <c r="E80" i="4" s="1"/>
  <c r="E81" i="4" s="1"/>
  <c r="E82" i="4" s="1"/>
  <c r="E83" i="4" s="1"/>
  <c r="E84" i="4" s="1"/>
  <c r="E85" i="4" s="1"/>
  <c r="E86" i="4" s="1"/>
  <c r="E87" i="4" s="1"/>
  <c r="E88" i="4" s="1"/>
  <c r="E89" i="4" s="1"/>
  <c r="E90" i="4" s="1"/>
  <c r="E91" i="4" s="1"/>
  <c r="E92" i="4" s="1"/>
  <c r="E93" i="4" s="1"/>
  <c r="E94" i="4" s="1"/>
  <c r="E95" i="4" s="1"/>
  <c r="E96" i="4" s="1"/>
  <c r="E97" i="4" s="1"/>
  <c r="E98" i="4" s="1"/>
  <c r="E99" i="4" s="1"/>
  <c r="E100" i="4" s="1"/>
  <c r="E101" i="4" s="1"/>
  <c r="E102" i="4" s="1"/>
  <c r="E103" i="4" s="1"/>
  <c r="E104" i="4" s="1"/>
  <c r="E105" i="4" s="1"/>
  <c r="E106" i="4" s="1"/>
  <c r="E107" i="4" s="1"/>
  <c r="E108" i="4" s="1"/>
  <c r="F50" i="4"/>
  <c r="J50" i="4" s="1"/>
  <c r="L50" i="4" s="1"/>
  <c r="F51" i="4"/>
  <c r="J51" i="4" s="1"/>
  <c r="L51" i="4" s="1"/>
  <c r="F52" i="4"/>
  <c r="M52" i="4" s="1"/>
  <c r="G52" i="4"/>
  <c r="N51" i="4" s="1"/>
  <c r="F53" i="4"/>
  <c r="M53" i="4" s="1"/>
  <c r="G53" i="4"/>
  <c r="N52" i="4" s="1"/>
  <c r="F54" i="4"/>
  <c r="J54" i="4" s="1"/>
  <c r="L54" i="4" s="1"/>
  <c r="F55" i="4"/>
  <c r="M55" i="4" s="1"/>
  <c r="F56" i="4"/>
  <c r="M56" i="4" s="1"/>
  <c r="F57" i="4"/>
  <c r="J57" i="4" s="1"/>
  <c r="L57" i="4" s="1"/>
  <c r="F58" i="4"/>
  <c r="M58" i="4" s="1"/>
  <c r="G58" i="4"/>
  <c r="N57" i="4" s="1"/>
  <c r="F59" i="4"/>
  <c r="M59" i="4" s="1"/>
  <c r="F60" i="4"/>
  <c r="M60" i="4" s="1"/>
  <c r="F61" i="4"/>
  <c r="J61" i="4" s="1"/>
  <c r="L61" i="4" s="1"/>
  <c r="G38" i="4"/>
  <c r="G39" i="4"/>
  <c r="G40" i="4"/>
  <c r="G46" i="4"/>
  <c r="G36" i="4"/>
  <c r="F37" i="4"/>
  <c r="M37" i="4" s="1"/>
  <c r="F38" i="4"/>
  <c r="M38" i="4" s="1"/>
  <c r="F39" i="4"/>
  <c r="M39" i="4" s="1"/>
  <c r="F40" i="4"/>
  <c r="M40" i="4" s="1"/>
  <c r="F41" i="4"/>
  <c r="M41" i="4" s="1"/>
  <c r="F42" i="4"/>
  <c r="J42" i="4" s="1"/>
  <c r="L42" i="4" s="1"/>
  <c r="F43" i="4"/>
  <c r="M43" i="4" s="1"/>
  <c r="F44" i="4"/>
  <c r="M44" i="4" s="1"/>
  <c r="F45" i="4"/>
  <c r="J45" i="4" s="1"/>
  <c r="L45" i="4" s="1"/>
  <c r="F46" i="4"/>
  <c r="M46" i="4" s="1"/>
  <c r="F47" i="4"/>
  <c r="J47" i="4" s="1"/>
  <c r="L47" i="4" s="1"/>
  <c r="F48" i="4"/>
  <c r="M48" i="4" s="1"/>
  <c r="F49" i="4"/>
  <c r="M49" i="4" s="1"/>
  <c r="F36" i="4"/>
  <c r="M36" i="4" s="1"/>
  <c r="E36" i="4"/>
  <c r="E37" i="4" s="1"/>
  <c r="E38" i="4" s="1"/>
  <c r="E39" i="4" s="1"/>
  <c r="E40" i="4" s="1"/>
  <c r="E41" i="4" s="1"/>
  <c r="E42" i="4" s="1"/>
  <c r="E43" i="4" s="1"/>
  <c r="E44" i="4" s="1"/>
  <c r="E45" i="4" s="1"/>
  <c r="E46" i="4" s="1"/>
  <c r="E47" i="4" s="1"/>
  <c r="E48" i="4" s="1"/>
  <c r="E49" i="4" s="1"/>
  <c r="E50" i="4" s="1"/>
  <c r="E51" i="4" s="1"/>
  <c r="E52" i="4" s="1"/>
  <c r="E53" i="4" s="1"/>
  <c r="E54" i="4" s="1"/>
  <c r="E55" i="4" s="1"/>
  <c r="E56" i="4" s="1"/>
  <c r="E57" i="4" s="1"/>
  <c r="E58" i="4" s="1"/>
  <c r="E59" i="4" s="1"/>
  <c r="E60" i="4" s="1"/>
  <c r="E61" i="4" s="1"/>
  <c r="B17" i="4"/>
  <c r="C17" i="4"/>
  <c r="D17" i="4"/>
  <c r="F17" i="4"/>
  <c r="J17" i="4" s="1"/>
  <c r="B18" i="4"/>
  <c r="C18" i="4"/>
  <c r="D18" i="4"/>
  <c r="F18" i="4"/>
  <c r="J18" i="4" s="1"/>
  <c r="L18" i="4" s="1"/>
  <c r="B19" i="4"/>
  <c r="C19" i="4"/>
  <c r="D19" i="4"/>
  <c r="F19" i="4"/>
  <c r="J19" i="4" s="1"/>
  <c r="B20" i="4"/>
  <c r="C20" i="4"/>
  <c r="D20" i="4"/>
  <c r="F20" i="4"/>
  <c r="J20" i="4" s="1"/>
  <c r="L20" i="4" s="1"/>
  <c r="B21" i="4"/>
  <c r="C21" i="4"/>
  <c r="D21" i="4"/>
  <c r="F21" i="4"/>
  <c r="M21" i="4" s="1"/>
  <c r="B22" i="4"/>
  <c r="C22" i="4"/>
  <c r="D22" i="4"/>
  <c r="F22" i="4"/>
  <c r="M22" i="4" s="1"/>
  <c r="B23" i="4"/>
  <c r="C23" i="4"/>
  <c r="D23" i="4"/>
  <c r="F23" i="4"/>
  <c r="J23" i="4" s="1"/>
  <c r="L23" i="4" s="1"/>
  <c r="B24" i="4"/>
  <c r="C24" i="4"/>
  <c r="D24" i="4"/>
  <c r="F24" i="4"/>
  <c r="M24" i="4" s="1"/>
  <c r="B26" i="4"/>
  <c r="C26" i="4"/>
  <c r="D26" i="4"/>
  <c r="F26" i="4"/>
  <c r="J26" i="4" s="1"/>
  <c r="B27" i="4"/>
  <c r="C27" i="4"/>
  <c r="D27" i="4"/>
  <c r="F27" i="4"/>
  <c r="M27" i="4" s="1"/>
  <c r="B28" i="4"/>
  <c r="C28" i="4"/>
  <c r="D28" i="4"/>
  <c r="F28" i="4"/>
  <c r="B29" i="4"/>
  <c r="C29" i="4"/>
  <c r="D29" i="4"/>
  <c r="F29" i="4"/>
  <c r="J29" i="4" s="1"/>
  <c r="B30" i="4"/>
  <c r="C30" i="4"/>
  <c r="D30" i="4"/>
  <c r="F30" i="4"/>
  <c r="M30" i="4" s="1"/>
  <c r="B31" i="4"/>
  <c r="C31" i="4"/>
  <c r="D31" i="4"/>
  <c r="F31" i="4"/>
  <c r="J31" i="4" s="1"/>
  <c r="B32" i="4"/>
  <c r="C32" i="4"/>
  <c r="D32" i="4"/>
  <c r="F32" i="4"/>
  <c r="M32" i="4" s="1"/>
  <c r="B33" i="4"/>
  <c r="C33" i="4"/>
  <c r="D33" i="4"/>
  <c r="F33" i="4"/>
  <c r="F16" i="4"/>
  <c r="J16" i="4" s="1"/>
  <c r="L16" i="4" s="1"/>
  <c r="B16" i="4"/>
  <c r="C16" i="4"/>
  <c r="D16" i="4"/>
  <c r="E3" i="4"/>
  <c r="E4" i="4" s="1"/>
  <c r="E5" i="4" s="1"/>
  <c r="E6" i="4" s="1"/>
  <c r="E7" i="4" s="1"/>
  <c r="E8" i="4" s="1"/>
  <c r="E9" i="4" s="1"/>
  <c r="E10" i="4" s="1"/>
  <c r="E11" i="4" s="1"/>
  <c r="E12" i="4" s="1"/>
  <c r="E13" i="4" s="1"/>
  <c r="E14" i="4" s="1"/>
  <c r="E15" i="4" s="1"/>
  <c r="E16" i="4" s="1"/>
  <c r="E17" i="4" s="1"/>
  <c r="E18" i="4" s="1"/>
  <c r="E19" i="4" s="1"/>
  <c r="E20" i="4" s="1"/>
  <c r="E21" i="4" s="1"/>
  <c r="E22" i="4" s="1"/>
  <c r="E23" i="4" s="1"/>
  <c r="E24" i="4" s="1"/>
  <c r="E27" i="4" s="1"/>
  <c r="E28" i="4" s="1"/>
  <c r="E29" i="4" s="1"/>
  <c r="E30" i="4" s="1"/>
  <c r="E31" i="4" s="1"/>
  <c r="E32" i="4" s="1"/>
  <c r="E33" i="4" s="1"/>
  <c r="B12" i="4"/>
  <c r="C12" i="4"/>
  <c r="D12" i="4"/>
  <c r="B13" i="4"/>
  <c r="C13" i="4"/>
  <c r="D13" i="4"/>
  <c r="B14" i="4"/>
  <c r="C14" i="4"/>
  <c r="D14" i="4"/>
  <c r="B15" i="4"/>
  <c r="C15" i="4"/>
  <c r="D15" i="4"/>
  <c r="B11" i="4"/>
  <c r="C11" i="4"/>
  <c r="D11" i="4"/>
  <c r="J2" i="3"/>
  <c r="L2" i="3" s="1"/>
  <c r="K2" i="3"/>
  <c r="M2" i="3" s="1"/>
  <c r="J4" i="3"/>
  <c r="L4" i="3" s="1"/>
  <c r="M4" i="3"/>
  <c r="J5" i="3"/>
  <c r="L5" i="3" s="1"/>
  <c r="M5" i="3"/>
  <c r="J6" i="3"/>
  <c r="L6" i="3" s="1"/>
  <c r="M6" i="3"/>
  <c r="J10" i="3"/>
  <c r="L10" i="3" s="1"/>
  <c r="M10" i="3"/>
  <c r="K3" i="1"/>
  <c r="K4" i="1"/>
  <c r="J3" i="1"/>
  <c r="L3" i="1" s="1"/>
  <c r="J4" i="1"/>
  <c r="L4" i="1" s="1"/>
  <c r="K2" i="1"/>
  <c r="M2" i="1" s="1"/>
  <c r="J2" i="1"/>
  <c r="L2" i="1" s="1"/>
  <c r="K6" i="2"/>
  <c r="M6" i="2" s="1"/>
  <c r="J6" i="2"/>
  <c r="L6" i="2" s="1"/>
  <c r="K5" i="2"/>
  <c r="M5" i="2" s="1"/>
  <c r="J5" i="2"/>
  <c r="L5" i="2" s="1"/>
  <c r="M4" i="2"/>
  <c r="L4" i="2"/>
  <c r="K4" i="2"/>
  <c r="J4" i="2"/>
  <c r="K3" i="2"/>
  <c r="M3" i="2" s="1"/>
  <c r="J3" i="2"/>
  <c r="L3" i="2" s="1"/>
  <c r="K2" i="2"/>
  <c r="M2" i="2" s="1"/>
  <c r="J2" i="2"/>
  <c r="L2" i="2" s="1"/>
  <c r="M3" i="1"/>
  <c r="M4" i="1"/>
  <c r="L206" i="3" l="1"/>
  <c r="L196" i="3"/>
  <c r="L226" i="3"/>
  <c r="M210" i="3"/>
  <c r="L223" i="3"/>
  <c r="L232" i="3"/>
  <c r="M222" i="3"/>
  <c r="M225" i="3"/>
  <c r="L224" i="3"/>
  <c r="L228" i="3"/>
  <c r="M220" i="3"/>
  <c r="L227" i="3"/>
  <c r="M226" i="3"/>
  <c r="M219" i="3"/>
  <c r="L221" i="3"/>
  <c r="M229" i="3"/>
  <c r="M211" i="3"/>
  <c r="L203" i="3"/>
  <c r="M195" i="3"/>
  <c r="M207" i="3"/>
  <c r="L199" i="3"/>
  <c r="L212" i="3"/>
  <c r="M196" i="3"/>
  <c r="L205" i="3"/>
  <c r="M204" i="3"/>
  <c r="L191" i="3"/>
  <c r="L189" i="3"/>
  <c r="L201" i="3"/>
  <c r="L197" i="3"/>
  <c r="L193" i="3"/>
  <c r="M200" i="3"/>
  <c r="M192" i="3"/>
  <c r="M208" i="3"/>
  <c r="M202" i="3"/>
  <c r="M198" i="3"/>
  <c r="M194" i="3"/>
  <c r="M190" i="3"/>
  <c r="M206" i="3"/>
  <c r="L182" i="3"/>
  <c r="M179" i="3"/>
  <c r="M183" i="3"/>
  <c r="M180" i="3"/>
  <c r="M185" i="3"/>
  <c r="M184" i="3"/>
  <c r="M181" i="3"/>
  <c r="E162" i="3"/>
  <c r="E163" i="3" s="1"/>
  <c r="E164" i="3" s="1"/>
  <c r="E165" i="3" s="1"/>
  <c r="E166" i="3" s="1"/>
  <c r="E167" i="3" s="1"/>
  <c r="E168" i="3" s="1"/>
  <c r="E169" i="3" s="1"/>
  <c r="E170" i="3" s="1"/>
  <c r="E171" i="3" s="1"/>
  <c r="E172" i="3" s="1"/>
  <c r="E173" i="3" s="1"/>
  <c r="E174" i="3" s="1"/>
  <c r="E175" i="3" s="1"/>
  <c r="E176" i="3" s="1"/>
  <c r="E177" i="3" s="1"/>
  <c r="E178" i="3" s="1"/>
  <c r="E179" i="3" s="1"/>
  <c r="E180" i="3" s="1"/>
  <c r="E181" i="3" s="1"/>
  <c r="E182" i="3" s="1"/>
  <c r="E183" i="3" s="1"/>
  <c r="E184" i="3" s="1"/>
  <c r="E185" i="3" s="1"/>
  <c r="M241" i="3"/>
  <c r="M284" i="3"/>
  <c r="M282" i="3"/>
  <c r="L266" i="3"/>
  <c r="M218" i="3"/>
  <c r="M262" i="3"/>
  <c r="M217" i="3"/>
  <c r="M243" i="3"/>
  <c r="L260" i="3"/>
  <c r="M281" i="3"/>
  <c r="L255" i="3"/>
  <c r="M256" i="3"/>
  <c r="M268" i="3"/>
  <c r="M245" i="3"/>
  <c r="M231" i="3"/>
  <c r="L258" i="3"/>
  <c r="L246" i="3"/>
  <c r="L240" i="3"/>
  <c r="L239" i="3"/>
  <c r="L277" i="3"/>
  <c r="M292" i="3"/>
  <c r="L276" i="3"/>
  <c r="M261" i="3"/>
  <c r="M234" i="3"/>
  <c r="L188" i="3"/>
  <c r="L271" i="3"/>
  <c r="L216" i="3"/>
  <c r="L252" i="3"/>
  <c r="M253" i="3"/>
  <c r="M230" i="3"/>
  <c r="L273" i="3"/>
  <c r="L257" i="3"/>
  <c r="L249" i="3"/>
  <c r="M209" i="3"/>
  <c r="M254" i="3"/>
  <c r="M289" i="3"/>
  <c r="M237" i="3"/>
  <c r="M215" i="3"/>
  <c r="M251" i="3"/>
  <c r="M242" i="3"/>
  <c r="M291" i="3"/>
  <c r="L263" i="3"/>
  <c r="J165" i="4"/>
  <c r="L165" i="4" s="1"/>
  <c r="M157" i="4"/>
  <c r="M143" i="4"/>
  <c r="E240" i="4"/>
  <c r="E241" i="4" s="1"/>
  <c r="E242" i="4" s="1"/>
  <c r="E243" i="4" s="1"/>
  <c r="E244" i="4" s="1"/>
  <c r="E246" i="4" s="1"/>
  <c r="E247" i="4" s="1"/>
  <c r="E248" i="4" s="1"/>
  <c r="E249" i="4" s="1"/>
  <c r="E250" i="4" s="1"/>
  <c r="E251" i="4" s="1"/>
  <c r="E252" i="4" s="1"/>
  <c r="E253" i="4" s="1"/>
  <c r="E254" i="4" s="1"/>
  <c r="E255" i="4" s="1"/>
  <c r="E256" i="4" s="1"/>
  <c r="E257" i="4" s="1"/>
  <c r="E258" i="4" s="1"/>
  <c r="E261" i="4" s="1"/>
  <c r="E262" i="4" s="1"/>
  <c r="E263" i="4" s="1"/>
  <c r="E264" i="4" s="1"/>
  <c r="E265" i="4" s="1"/>
  <c r="E266" i="4" s="1"/>
  <c r="E267" i="4" s="1"/>
  <c r="E268" i="4" s="1"/>
  <c r="E269" i="4" s="1"/>
  <c r="E270" i="4" s="1"/>
  <c r="E271" i="4" s="1"/>
  <c r="E272" i="4" s="1"/>
  <c r="E273" i="4" s="1"/>
  <c r="E274" i="4" s="1"/>
  <c r="E276" i="4" s="1"/>
  <c r="E277" i="4" s="1"/>
  <c r="E278" i="4" s="1"/>
  <c r="E279" i="4" s="1"/>
  <c r="E145" i="4"/>
  <c r="E146" i="4" s="1"/>
  <c r="E147" i="4" s="1"/>
  <c r="E148" i="4" s="1"/>
  <c r="E149" i="4" s="1"/>
  <c r="E150" i="4" s="1"/>
  <c r="E151" i="4" s="1"/>
  <c r="E152" i="4" s="1"/>
  <c r="E153" i="4" s="1"/>
  <c r="E154" i="4" s="1"/>
  <c r="E155" i="4" s="1"/>
  <c r="E156" i="4" s="1"/>
  <c r="M106" i="4"/>
  <c r="E109" i="4"/>
  <c r="E110" i="4" s="1"/>
  <c r="E111" i="4" s="1"/>
  <c r="J55" i="4"/>
  <c r="L55" i="4" s="1"/>
  <c r="J170" i="4"/>
  <c r="L170" i="4" s="1"/>
  <c r="M122" i="4"/>
  <c r="J278" i="4"/>
  <c r="L278" i="4" s="1"/>
  <c r="J129" i="4"/>
  <c r="L129" i="4" s="1"/>
  <c r="J269" i="4"/>
  <c r="L269" i="4" s="1"/>
  <c r="J40" i="4"/>
  <c r="L40" i="4" s="1"/>
  <c r="J39" i="4"/>
  <c r="L39" i="4" s="1"/>
  <c r="M90" i="4"/>
  <c r="J252" i="4"/>
  <c r="L252" i="4" s="1"/>
  <c r="M251" i="4"/>
  <c r="J77" i="4"/>
  <c r="L77" i="4" s="1"/>
  <c r="M136" i="4"/>
  <c r="J32" i="4"/>
  <c r="L32" i="4" s="1"/>
  <c r="J156" i="4"/>
  <c r="L156" i="4" s="1"/>
  <c r="J162" i="4"/>
  <c r="L162" i="4" s="1"/>
  <c r="M217" i="4"/>
  <c r="M139" i="4"/>
  <c r="J30" i="4"/>
  <c r="L30" i="4" s="1"/>
  <c r="J148" i="4"/>
  <c r="L148" i="4" s="1"/>
  <c r="J180" i="4"/>
  <c r="L180" i="4" s="1"/>
  <c r="J163" i="4"/>
  <c r="L163" i="4" s="1"/>
  <c r="J82" i="4"/>
  <c r="L82" i="4" s="1"/>
  <c r="M121" i="4"/>
  <c r="M171" i="4"/>
  <c r="J95" i="4"/>
  <c r="L95" i="4" s="1"/>
  <c r="M202" i="4"/>
  <c r="J146" i="4"/>
  <c r="L146" i="4" s="1"/>
  <c r="J38" i="4"/>
  <c r="L38" i="4" s="1"/>
  <c r="J59" i="4"/>
  <c r="L59" i="4" s="1"/>
  <c r="M76" i="4"/>
  <c r="M141" i="4"/>
  <c r="K277" i="4"/>
  <c r="M277" i="4" s="1"/>
  <c r="M196" i="4"/>
  <c r="M140" i="4"/>
  <c r="J228" i="4"/>
  <c r="L228" i="4" s="1"/>
  <c r="M190" i="4"/>
  <c r="M178" i="4"/>
  <c r="M264" i="4"/>
  <c r="M50" i="4"/>
  <c r="J174" i="4"/>
  <c r="L174" i="4" s="1"/>
  <c r="J27" i="4"/>
  <c r="L27" i="4" s="1"/>
  <c r="M89" i="4"/>
  <c r="M110" i="4"/>
  <c r="J154" i="4"/>
  <c r="L154" i="4" s="1"/>
  <c r="J261" i="4"/>
  <c r="L261" i="4" s="1"/>
  <c r="J214" i="4"/>
  <c r="L214" i="4" s="1"/>
  <c r="J158" i="4"/>
  <c r="L158" i="4" s="1"/>
  <c r="M220" i="4"/>
  <c r="J111" i="4"/>
  <c r="L111" i="4" s="1"/>
  <c r="J46" i="4"/>
  <c r="L46" i="4" s="1"/>
  <c r="J41" i="4"/>
  <c r="L41" i="4" s="1"/>
  <c r="M117" i="4"/>
  <c r="M257" i="4"/>
  <c r="J204" i="4"/>
  <c r="L204" i="4" s="1"/>
  <c r="J166" i="4"/>
  <c r="L166" i="4" s="1"/>
  <c r="J199" i="4"/>
  <c r="L199" i="4" s="1"/>
  <c r="M16" i="4"/>
  <c r="M80" i="4"/>
  <c r="J68" i="4"/>
  <c r="L68" i="4" s="1"/>
  <c r="J105" i="4"/>
  <c r="L105" i="4" s="1"/>
  <c r="M118" i="4"/>
  <c r="M279" i="4"/>
  <c r="J270" i="4"/>
  <c r="L270" i="4" s="1"/>
  <c r="J262" i="4"/>
  <c r="L262" i="4" s="1"/>
  <c r="M31" i="4"/>
  <c r="J53" i="4"/>
  <c r="L53" i="4" s="1"/>
  <c r="M104" i="4"/>
  <c r="M150" i="4"/>
  <c r="J244" i="4"/>
  <c r="L244" i="4" s="1"/>
  <c r="M237" i="4"/>
  <c r="M212" i="4"/>
  <c r="M227" i="4"/>
  <c r="M210" i="4"/>
  <c r="M88" i="4"/>
  <c r="J101" i="4"/>
  <c r="L101" i="4" s="1"/>
  <c r="M243" i="4"/>
  <c r="J235" i="4"/>
  <c r="L235" i="4" s="1"/>
  <c r="J21" i="4"/>
  <c r="L21" i="4" s="1"/>
  <c r="J49" i="4"/>
  <c r="L49" i="4" s="1"/>
  <c r="J75" i="4"/>
  <c r="L75" i="4" s="1"/>
  <c r="M96" i="4"/>
  <c r="J132" i="4"/>
  <c r="L132" i="4" s="1"/>
  <c r="J127" i="4"/>
  <c r="L127" i="4" s="1"/>
  <c r="M145" i="4"/>
  <c r="K272" i="4"/>
  <c r="M272" i="4" s="1"/>
  <c r="J249" i="4"/>
  <c r="L249" i="4" s="1"/>
  <c r="M242" i="4"/>
  <c r="M234" i="4"/>
  <c r="M225" i="4"/>
  <c r="M216" i="4"/>
  <c r="M209" i="4"/>
  <c r="M201" i="4"/>
  <c r="M194" i="4"/>
  <c r="J187" i="4"/>
  <c r="L187" i="4" s="1"/>
  <c r="M177" i="4"/>
  <c r="J113" i="4"/>
  <c r="L113" i="4" s="1"/>
  <c r="J36" i="4"/>
  <c r="L36" i="4" s="1"/>
  <c r="M100" i="4"/>
  <c r="J226" i="4"/>
  <c r="L226" i="4" s="1"/>
  <c r="M19" i="4"/>
  <c r="M54" i="4"/>
  <c r="J48" i="4"/>
  <c r="L48" i="4" s="1"/>
  <c r="M81" i="4"/>
  <c r="M72" i="4"/>
  <c r="J107" i="4"/>
  <c r="L107" i="4" s="1"/>
  <c r="M130" i="4"/>
  <c r="J125" i="4"/>
  <c r="L125" i="4" s="1"/>
  <c r="M119" i="4"/>
  <c r="M133" i="4"/>
  <c r="M152" i="4"/>
  <c r="M161" i="4"/>
  <c r="M263" i="4"/>
  <c r="M254" i="4"/>
  <c r="M247" i="4"/>
  <c r="M239" i="4"/>
  <c r="J233" i="4"/>
  <c r="L233" i="4" s="1"/>
  <c r="M182" i="4"/>
  <c r="J176" i="4"/>
  <c r="L176" i="4" s="1"/>
  <c r="J120" i="4"/>
  <c r="L120" i="4" s="1"/>
  <c r="J188" i="4"/>
  <c r="L188" i="4" s="1"/>
  <c r="M45" i="4"/>
  <c r="K271" i="4"/>
  <c r="M271" i="4" s="1"/>
  <c r="J253" i="4"/>
  <c r="L253" i="4" s="1"/>
  <c r="M229" i="4"/>
  <c r="M223" i="4"/>
  <c r="J208" i="4"/>
  <c r="L208" i="4" s="1"/>
  <c r="J192" i="4"/>
  <c r="L192" i="4" s="1"/>
  <c r="M20" i="4"/>
  <c r="J58" i="4"/>
  <c r="L58" i="4" s="1"/>
  <c r="M124" i="4"/>
  <c r="J193" i="4"/>
  <c r="L193" i="4" s="1"/>
  <c r="M193" i="4"/>
  <c r="J224" i="4"/>
  <c r="L224" i="4" s="1"/>
  <c r="M224" i="4"/>
  <c r="M268" i="4"/>
  <c r="M232" i="4"/>
  <c r="M185" i="4"/>
  <c r="M57" i="4"/>
  <c r="J22" i="4"/>
  <c r="L22" i="4" s="1"/>
  <c r="J37" i="4"/>
  <c r="L37" i="4" s="1"/>
  <c r="J91" i="4"/>
  <c r="L91" i="4" s="1"/>
  <c r="M86" i="4"/>
  <c r="J73" i="4"/>
  <c r="L73" i="4" s="1"/>
  <c r="J97" i="4"/>
  <c r="L97" i="4" s="1"/>
  <c r="J128" i="4"/>
  <c r="L128" i="4" s="1"/>
  <c r="J115" i="4"/>
  <c r="L115" i="4" s="1"/>
  <c r="J149" i="4"/>
  <c r="L149" i="4" s="1"/>
  <c r="M149" i="4"/>
  <c r="J274" i="4"/>
  <c r="L274" i="4" s="1"/>
  <c r="J207" i="4"/>
  <c r="L207" i="4" s="1"/>
  <c r="J85" i="4"/>
  <c r="L85" i="4" s="1"/>
  <c r="J114" i="4"/>
  <c r="L114" i="4" s="1"/>
  <c r="M114" i="4"/>
  <c r="M29" i="4"/>
  <c r="M93" i="4"/>
  <c r="M109" i="4"/>
  <c r="J276" i="4"/>
  <c r="L276" i="4" s="1"/>
  <c r="K276" i="4"/>
  <c r="M276" i="4" s="1"/>
  <c r="M33" i="4"/>
  <c r="M23" i="4"/>
  <c r="M61" i="4"/>
  <c r="J52" i="4"/>
  <c r="L52" i="4" s="1"/>
  <c r="M47" i="4"/>
  <c r="J43" i="4"/>
  <c r="L43" i="4" s="1"/>
  <c r="J84" i="4"/>
  <c r="L84" i="4" s="1"/>
  <c r="J79" i="4"/>
  <c r="L79" i="4" s="1"/>
  <c r="M74" i="4"/>
  <c r="J70" i="4"/>
  <c r="L70" i="4" s="1"/>
  <c r="M65" i="4"/>
  <c r="M103" i="4"/>
  <c r="J99" i="4"/>
  <c r="L99" i="4" s="1"/>
  <c r="J94" i="4"/>
  <c r="L94" i="4" s="1"/>
  <c r="J135" i="4"/>
  <c r="L135" i="4" s="1"/>
  <c r="M135" i="4"/>
  <c r="M126" i="4"/>
  <c r="J151" i="4"/>
  <c r="L151" i="4" s="1"/>
  <c r="J144" i="4"/>
  <c r="L144" i="4" s="1"/>
  <c r="M144" i="4"/>
  <c r="J167" i="4"/>
  <c r="L167" i="4" s="1"/>
  <c r="M167" i="4"/>
  <c r="J191" i="4"/>
  <c r="L191" i="4" s="1"/>
  <c r="M191" i="4"/>
  <c r="M183" i="4"/>
  <c r="J183" i="4"/>
  <c r="L183" i="4" s="1"/>
  <c r="J256" i="4"/>
  <c r="L256" i="4" s="1"/>
  <c r="M256" i="4"/>
  <c r="J248" i="4"/>
  <c r="L248" i="4" s="1"/>
  <c r="M248" i="4"/>
  <c r="J222" i="4"/>
  <c r="L222" i="4" s="1"/>
  <c r="M222" i="4"/>
  <c r="J213" i="4"/>
  <c r="L213" i="4" s="1"/>
  <c r="M213" i="4"/>
  <c r="M266" i="4"/>
  <c r="M255" i="4"/>
  <c r="M175" i="4"/>
  <c r="L31" i="4"/>
  <c r="J67" i="4"/>
  <c r="L67" i="4" s="1"/>
  <c r="J71" i="4"/>
  <c r="L71" i="4" s="1"/>
  <c r="J258" i="4"/>
  <c r="L258" i="4" s="1"/>
  <c r="M258" i="4"/>
  <c r="J215" i="4"/>
  <c r="L215" i="4" s="1"/>
  <c r="M215" i="4"/>
  <c r="J24" i="4"/>
  <c r="L24" i="4" s="1"/>
  <c r="J153" i="4"/>
  <c r="L153" i="4" s="1"/>
  <c r="M153" i="4"/>
  <c r="J200" i="4"/>
  <c r="L200" i="4" s="1"/>
  <c r="M200" i="4"/>
  <c r="M267" i="4"/>
  <c r="J267" i="4"/>
  <c r="L267" i="4" s="1"/>
  <c r="J231" i="4"/>
  <c r="L231" i="4" s="1"/>
  <c r="M231" i="4"/>
  <c r="L19" i="4"/>
  <c r="M51" i="4"/>
  <c r="M42" i="4"/>
  <c r="M92" i="4"/>
  <c r="J83" i="4"/>
  <c r="L83" i="4" s="1"/>
  <c r="M78" i="4"/>
  <c r="M69" i="4"/>
  <c r="M108" i="4"/>
  <c r="J98" i="4"/>
  <c r="L98" i="4" s="1"/>
  <c r="M131" i="4"/>
  <c r="M169" i="4"/>
  <c r="J198" i="4"/>
  <c r="L198" i="4" s="1"/>
  <c r="M198" i="4"/>
  <c r="J273" i="4"/>
  <c r="L273" i="4" s="1"/>
  <c r="K273" i="4"/>
  <c r="M273" i="4" s="1"/>
  <c r="J265" i="4"/>
  <c r="L265" i="4" s="1"/>
  <c r="M265" i="4"/>
  <c r="M246" i="4"/>
  <c r="M241" i="4"/>
  <c r="M230" i="4"/>
  <c r="M189" i="4"/>
  <c r="M184" i="4"/>
  <c r="L29" i="4"/>
  <c r="J44" i="4"/>
  <c r="L44" i="4" s="1"/>
  <c r="M66" i="4"/>
  <c r="M250" i="4"/>
  <c r="J250" i="4"/>
  <c r="L250" i="4" s="1"/>
  <c r="J116" i="4"/>
  <c r="L116" i="4" s="1"/>
  <c r="J240" i="4"/>
  <c r="L240" i="4" s="1"/>
  <c r="M240" i="4"/>
  <c r="M28" i="4"/>
  <c r="M26" i="4"/>
  <c r="L17" i="4"/>
  <c r="M17" i="4"/>
  <c r="J33" i="4"/>
  <c r="L33" i="4" s="1"/>
  <c r="M18" i="4"/>
  <c r="J56" i="4"/>
  <c r="L56" i="4" s="1"/>
  <c r="J28" i="4"/>
  <c r="L28" i="4" s="1"/>
  <c r="J60" i="4"/>
  <c r="L60" i="4" s="1"/>
  <c r="J87" i="4"/>
  <c r="L87" i="4" s="1"/>
  <c r="J102" i="4"/>
  <c r="L102" i="4" s="1"/>
  <c r="J123" i="4"/>
  <c r="L123" i="4" s="1"/>
  <c r="J134" i="4"/>
  <c r="L134" i="4" s="1"/>
  <c r="J159" i="4"/>
  <c r="L159" i="4" s="1"/>
  <c r="M159" i="4"/>
  <c r="J181" i="4"/>
  <c r="L181" i="4" s="1"/>
  <c r="M181" i="4"/>
  <c r="M236" i="4"/>
  <c r="J236" i="4"/>
  <c r="L236" i="4" s="1"/>
  <c r="J221" i="4"/>
  <c r="L221" i="4" s="1"/>
  <c r="M211" i="4"/>
  <c r="J197" i="4"/>
  <c r="L197" i="4" s="1"/>
  <c r="J195" i="4"/>
  <c r="L195" i="4" s="1"/>
  <c r="M218" i="4"/>
  <c r="M203" i="4"/>
  <c r="M179" i="4"/>
  <c r="M206" i="4"/>
  <c r="M186" i="4"/>
  <c r="M164" i="4"/>
  <c r="M168" i="4"/>
  <c r="J142" i="4"/>
  <c r="L142" i="4" s="1"/>
  <c r="M160" i="4"/>
  <c r="M155" i="4"/>
  <c r="M147" i="4"/>
  <c r="L26" i="4"/>
  <c r="E157" i="4" l="1"/>
  <c r="E158" i="4" s="1"/>
  <c r="E159" i="4" s="1"/>
  <c r="E160" i="4" s="1"/>
  <c r="E161" i="4" s="1"/>
  <c r="E162" i="4" s="1"/>
  <c r="E163" i="4" s="1"/>
  <c r="E164" i="4" s="1"/>
  <c r="E165" i="4" s="1"/>
  <c r="E166" i="4" s="1"/>
  <c r="E167" i="4" s="1"/>
  <c r="E168" i="4" s="1"/>
  <c r="E169" i="4" s="1"/>
  <c r="E170" i="4" s="1"/>
  <c r="E171" i="4" s="1"/>
</calcChain>
</file>

<file path=xl/sharedStrings.xml><?xml version="1.0" encoding="utf-8"?>
<sst xmlns="http://schemas.openxmlformats.org/spreadsheetml/2006/main" count="1062" uniqueCount="174">
  <si>
    <t>File name</t>
  </si>
  <si>
    <t>Phi</t>
  </si>
  <si>
    <t>Event No.</t>
  </si>
  <si>
    <t>Width (W/d)</t>
  </si>
  <si>
    <t>Height (H/d)</t>
  </si>
  <si>
    <t>Frame rate</t>
  </si>
  <si>
    <t>w2,7_h2,6_ts500_phic_1ml,min_100fps_1</t>
  </si>
  <si>
    <t>t_arch [s]</t>
  </si>
  <si>
    <t>No arch [frame]</t>
  </si>
  <si>
    <t>Arch made [frame]</t>
  </si>
  <si>
    <t>Arch break [frame]</t>
  </si>
  <si>
    <t>t_flow [s]</t>
  </si>
  <si>
    <t>V_flow [mm3]</t>
  </si>
  <si>
    <t>V_arch [mm3]</t>
  </si>
  <si>
    <t>w2,7_h2,6_ts500_phic_1ml,min_100fps_2</t>
  </si>
  <si>
    <t>w2,7_h4,1_ts500_phic_1ml,min_100fps_1</t>
  </si>
  <si>
    <t>w2,7_h4,1_ts500_phic_1ml,min_100fps_2</t>
  </si>
  <si>
    <t>w2,7_h3,6_ts500_phic_1ml,min_100fps_1</t>
  </si>
  <si>
    <t>w2,7_h3,6_ts500_phic_1ml,min_100fps_2</t>
  </si>
  <si>
    <t>w2,7_h3,1_ts500_phic_1ml,min_100fps_1_2</t>
  </si>
  <si>
    <t>w2,7_h3,1_ts500_phic_1ml,min_100fps_1_1</t>
  </si>
  <si>
    <t>File name_eventNo.</t>
  </si>
  <si>
    <t>Arch No.</t>
  </si>
  <si>
    <t>Note</t>
  </si>
  <si>
    <t>w2,7_h2,6_ts500_phic_1ml,min_100fps_9</t>
  </si>
  <si>
    <t>end</t>
  </si>
  <si>
    <t>w2,7_h2,6_ts500_phic_1ml,min_100fps_3</t>
  </si>
  <si>
    <t>w2,7_h2,6_ts500_phic_1ml,min_100fps_4</t>
  </si>
  <si>
    <t>w2,7_h2,6_ts500_phic_1ml,min_100fps_5</t>
  </si>
  <si>
    <t>w2,7_h2,6_ts500_phic_1ml,min_100fps_6</t>
  </si>
  <si>
    <t>w2,7_h2,6_ts500_phic_1ml,min_100fps_7</t>
  </si>
  <si>
    <t>w2,7_h2,6_ts500_phic_1ml,min_100fps_8</t>
  </si>
  <si>
    <t>w2,7_h2,6_ts500_phic_1ml,min_100fps_10</t>
  </si>
  <si>
    <t>w2,7_h2,6_ts500_phic_1ml,min_100fps_11</t>
  </si>
  <si>
    <t>w2,7_h4,1_ts500_phic_1ml,min_100fps_3</t>
  </si>
  <si>
    <t>w2,7_h4,1_ts500_phic_1ml,min_100fps_4</t>
  </si>
  <si>
    <t>w2,7_h4,1_ts500_phic_1ml,min_100fps_5</t>
  </si>
  <si>
    <t>w2,7_h4,1_ts500_phic_1ml,min_100fps_6</t>
  </si>
  <si>
    <t>w2,7_h4,1_ts500_phic_1ml,min_100fps_7</t>
  </si>
  <si>
    <t>w2,7_h4,1_ts500_phic_1ml,min_100fps_8</t>
  </si>
  <si>
    <t>w2,7_h4,1_ts500_phic_1ml,min_100fps_9</t>
  </si>
  <si>
    <t>w2,7_h4,1_ts500_phic_1ml,min_100fps_10</t>
  </si>
  <si>
    <t>perm</t>
  </si>
  <si>
    <t>temporary</t>
  </si>
  <si>
    <t>partial</t>
  </si>
  <si>
    <t>forms at a cool angle.</t>
  </si>
  <si>
    <t>funny long granule</t>
  </si>
  <si>
    <t>starts as partial, becomes full arch</t>
  </si>
  <si>
    <t>starts as partial</t>
  </si>
  <si>
    <t>new partial arch forms right after the one prior breaks</t>
  </si>
  <si>
    <t>a sort of replacement of granules happens here</t>
  </si>
  <si>
    <t>starts and ends as a partial</t>
  </si>
  <si>
    <t>partial arch forms after this one breaks and lasts until the video ends, but density visibly decreases so I won't count it</t>
  </si>
  <si>
    <t>starts as partial arch</t>
  </si>
  <si>
    <t>weird substitution happens. Two different bridges form in succession</t>
  </si>
  <si>
    <t>partial bridge moves before finally breaking</t>
  </si>
  <si>
    <t>granule replacement</t>
  </si>
  <si>
    <t>breaks as partial arch</t>
  </si>
  <si>
    <t>some granule leakage</t>
  </si>
  <si>
    <t>perm?</t>
  </si>
  <si>
    <t>breaks as partial</t>
  </si>
  <si>
    <t>starts as partial long before main clog</t>
  </si>
  <si>
    <t>starts as partial a long time before the main clog</t>
  </si>
  <si>
    <t>shifts a little after it clogs</t>
  </si>
  <si>
    <t>could be considered partial, but I did not consider it to be so because granules appear to come to a full stop first</t>
  </si>
  <si>
    <t>breaks as a partial clog</t>
  </si>
  <si>
    <t>w1,7_h4,6_ts500_phic_1ml,min_150fps_1</t>
  </si>
  <si>
    <t>started as partial, some granules leaked, turned into permanent clog</t>
  </si>
  <si>
    <t>w1,7_h4,6_ts500_phic_1ml,min_150fps_2</t>
  </si>
  <si>
    <t>partial initially</t>
  </si>
  <si>
    <t>2 granules sort of stationary at clog site before t no_arch, determined t_arch through movement of other granules</t>
  </si>
  <si>
    <t>w1,7_h4,6_ts500_phic_1ml,min_150fps_3</t>
  </si>
  <si>
    <t>starts partial, develops into perm clog</t>
  </si>
  <si>
    <t>w1,7_h4,6_ts500_phic_1ml,min_150fps_4</t>
  </si>
  <si>
    <t>starts as partial clog</t>
  </si>
  <si>
    <t>w1,7_h3,1_ts500_phic_1ml,min_200fps_1</t>
  </si>
  <si>
    <t>END</t>
  </si>
  <si>
    <t>w1,7_h3,1_ts500_phic_1ml,min_200fps_2</t>
  </si>
  <si>
    <t>notes</t>
    <phoneticPr fontId="1" type="noConversion"/>
  </si>
  <si>
    <t>w2,7_h3,1_ts500_phic_1ml,min_100fps_1</t>
  </si>
  <si>
    <t>Seem to be a permanent arch</t>
    <phoneticPr fontId="1" type="noConversion"/>
  </si>
  <si>
    <t>w2,7_h3,1_ts500_phic_1ml,min_100fps_2</t>
    <phoneticPr fontId="1" type="noConversion"/>
  </si>
  <si>
    <t xml:space="preserve"> </t>
    <phoneticPr fontId="1" type="noConversion"/>
  </si>
  <si>
    <t>permanent</t>
    <phoneticPr fontId="1" type="noConversion"/>
  </si>
  <si>
    <t>video ended</t>
    <phoneticPr fontId="1" type="noConversion"/>
  </si>
  <si>
    <t>w2,7_h3,1_ts500_phic_1ml,min_100fps_3</t>
  </si>
  <si>
    <t>permanent, a few granules leaked</t>
    <phoneticPr fontId="1" type="noConversion"/>
  </si>
  <si>
    <t>partial arch</t>
    <phoneticPr fontId="1" type="noConversion"/>
  </si>
  <si>
    <t>a few granules leaked</t>
    <phoneticPr fontId="1" type="noConversion"/>
  </si>
  <si>
    <t>very short</t>
    <phoneticPr fontId="1" type="noConversion"/>
  </si>
  <si>
    <t>permanent. Hexagonal closepacked structure appeared, builds a strong arch (upper right corner on the picture to the right)</t>
    <phoneticPr fontId="1" type="noConversion"/>
  </si>
  <si>
    <t>A second (unstable) arch formed immidiately after the manual breakdown of the last one, also keeps the hexagonal closepacked structure</t>
    <phoneticPr fontId="1" type="noConversion"/>
  </si>
  <si>
    <t>A third unstable arch formed immediately, with the same structure</t>
    <phoneticPr fontId="1" type="noConversion"/>
  </si>
  <si>
    <t>A forth arch. The closepacked structure seems to have three main effects: 1. It separates the particles into clear layers, which decreases the degrees of freedom. 2. It can somehow induce more closepacked structures to form. 3. It makes the incoming granules come in orders, which increases the chance of having multiple granules to reach the constrain at the same time.</t>
    <phoneticPr fontId="1" type="noConversion"/>
  </si>
  <si>
    <t>permanent. The hexagonal structure can still be seen</t>
    <phoneticPr fontId="1" type="noConversion"/>
  </si>
  <si>
    <t>permanent. The hexagonal structure can still be seen, and this structure does not breakdown easily even with manual impacts.</t>
    <phoneticPr fontId="1" type="noConversion"/>
  </si>
  <si>
    <t>The hexagonal structure can still be seen</t>
    <phoneticPr fontId="1" type="noConversion"/>
  </si>
  <si>
    <t>video ended. The hexagonal shape can still be seen, but a bit distorted.</t>
    <phoneticPr fontId="1" type="noConversion"/>
  </si>
  <si>
    <t>w2,7_h3,1_ts500_phic_1ml,min_100fps_4</t>
  </si>
  <si>
    <t>permanent. The distorted hexagonal structure is still there.</t>
    <phoneticPr fontId="1" type="noConversion"/>
  </si>
  <si>
    <t>The hexagonal structure is still there, but very distorted</t>
    <phoneticPr fontId="1" type="noConversion"/>
  </si>
  <si>
    <t>The distorted hexagonal structure can still be seen.</t>
    <phoneticPr fontId="1" type="noConversion"/>
  </si>
  <si>
    <t>permanent. The distorted hexagonal structure can still be seen.</t>
    <phoneticPr fontId="1" type="noConversion"/>
  </si>
  <si>
    <t>I looked back to see if the hexagonal structure is common. It turns out that it is almost always there, This makes sense if the concentration is very high, since the closepacked form is the structure with the lowest energy.</t>
    <phoneticPr fontId="1" type="noConversion"/>
  </si>
  <si>
    <t>Half of the arch broke down at the marked time, and the arch became a partial arch after that</t>
    <phoneticPr fontId="1" type="noConversion"/>
  </si>
  <si>
    <t>The partial arch that has not broken down induced another full clogging in the marked time. The entire arch broke down eventually</t>
    <phoneticPr fontId="1" type="noConversion"/>
  </si>
  <si>
    <t>w2,7_h3,1_ts500_phic_1ml,min_100fps_5</t>
  </si>
  <si>
    <t>w2,7_h3,1_ts500_phic_1ml,min_100fps_6</t>
  </si>
  <si>
    <t>w2,7_h3,1_ts500_phic_1ml,min_100fps_7</t>
  </si>
  <si>
    <t>permanent. A few granules leaked</t>
    <phoneticPr fontId="1" type="noConversion"/>
  </si>
  <si>
    <t>w2,7_h3,1_ts500_phic_1ml,min_100fps_8</t>
    <phoneticPr fontId="1" type="noConversion"/>
  </si>
  <si>
    <t>permanent, a partial arch first formed and induced a full arch</t>
    <phoneticPr fontId="1" type="noConversion"/>
  </si>
  <si>
    <t>w2,7_h3,1_ts500_phic_1ml,min_100fps_9</t>
  </si>
  <si>
    <t>w2,7_h3,1_ts500_phic_1ml,min_100fps_10</t>
  </si>
  <si>
    <t>A few granules leaked</t>
    <phoneticPr fontId="1" type="noConversion"/>
  </si>
  <si>
    <t>The full arch turned into a partial arch for about 10 frames, then broke</t>
    <phoneticPr fontId="1" type="noConversion"/>
  </si>
  <si>
    <t>w2,7_h3,1_ts500_phic_1ml,min_100fps_11</t>
  </si>
  <si>
    <t>w2,7_h3,1_ts500_phic_1ml,min_100fps_12</t>
  </si>
  <si>
    <t xml:space="preserve">permanent. These three permanent arch took place extemely close in time. I guess this is due to the high flow velocity used to break the permanent arch manually. </t>
    <phoneticPr fontId="1" type="noConversion"/>
  </si>
  <si>
    <t>w2,7_h3,1_ts500_phic_1ml,min_100fps_13</t>
  </si>
  <si>
    <t>A partial arch first formed and induced a full arch</t>
    <phoneticPr fontId="1" type="noConversion"/>
  </si>
  <si>
    <t>partial arch, video ended</t>
    <phoneticPr fontId="1" type="noConversion"/>
  </si>
  <si>
    <t>permanent, once again, this sequence of permanent arch might be caused by the high flow rate due to the manual breakdown of the previous arch</t>
    <phoneticPr fontId="1" type="noConversion"/>
  </si>
  <si>
    <t>a partial arch first formed and induced a full arch</t>
    <phoneticPr fontId="1" type="noConversion"/>
  </si>
  <si>
    <t>w2,7_h3,6_ts500_phic_1ml,min_100fps_3</t>
  </si>
  <si>
    <t>w2,7_h3,6_ts500_phic_1ml,min_100fps_4</t>
  </si>
  <si>
    <t>w2,7_h3,6_ts500_phic_1ml,min_100fps_5</t>
  </si>
  <si>
    <t>w2,7_h3,6_ts500_phic_1ml,min_100fps_6</t>
  </si>
  <si>
    <t>A series of breaking and reforming archs</t>
    <phoneticPr fontId="1" type="noConversion"/>
  </si>
  <si>
    <t>w2,7_h3,6_ts500_phic_1ml,min_100fps_7</t>
  </si>
  <si>
    <t>video ended. An interestng partial arch shown on the right formed</t>
    <phoneticPr fontId="1" type="noConversion"/>
  </si>
  <si>
    <t>w2,7_h3,6_ts500_phic_1ml,min_100fps_8</t>
  </si>
  <si>
    <t>w2,7_h3,6_ts500_phic_1ml,min_100fps_9</t>
  </si>
  <si>
    <t>w2,7_h3,6_ts500_phic_1ml,min_100fps_10</t>
  </si>
  <si>
    <t>w2,7_h3,6_ts500_phic_1ml,min_100fps_11</t>
  </si>
  <si>
    <t>w2,7_h3,6_ts500_phic_1ml,min_100fps_12</t>
  </si>
  <si>
    <t>w2,7_h3,6_ts500_phic_1ml,min_100fps_13</t>
  </si>
  <si>
    <t>video ended. Another interesting partial arch like the one shown above formed</t>
    <phoneticPr fontId="1" type="noConversion"/>
  </si>
  <si>
    <t>w2,7_h3,6_ts500_phic_1ml,min_100fps_14</t>
  </si>
  <si>
    <t>A long but not permanent arch</t>
    <phoneticPr fontId="1" type="noConversion"/>
  </si>
  <si>
    <t>w2,7_h3,6_ts500_phic_1ml,min_100fps_15</t>
  </si>
  <si>
    <t>The temperal arch broke but a partial arch stays</t>
    <phoneticPr fontId="1" type="noConversion"/>
  </si>
  <si>
    <t>The partial arch mentioned above broke at the marked frame</t>
    <phoneticPr fontId="1" type="noConversion"/>
  </si>
  <si>
    <t>w1,7_h3,6_ts500_phic_1ml,min_180fps_1</t>
  </si>
  <si>
    <t>permanent, quite a few granules leaked. The structure of the arch slightly changed after the leaking</t>
    <phoneticPr fontId="1" type="noConversion"/>
  </si>
  <si>
    <t>permanent, quite a few granules leaked, and left with a very "hollow" arch shown in the right</t>
    <phoneticPr fontId="1" type="noConversion"/>
  </si>
  <si>
    <t>w1,7_h3,6_ts500_phic_1ml,min_180fps_2</t>
  </si>
  <si>
    <t>permanent, the first manual break down barely broke the arch, and only caused 2 granules to leak</t>
    <phoneticPr fontId="1" type="noConversion"/>
  </si>
  <si>
    <t>permanent, a few granules leaked. This permanent arch formed right after the last partial arch broke</t>
    <phoneticPr fontId="1" type="noConversion"/>
  </si>
  <si>
    <t>a few granules first leaked and then the arch broke spontaneously</t>
    <phoneticPr fontId="1" type="noConversion"/>
  </si>
  <si>
    <t>long but temporary arch</t>
    <phoneticPr fontId="1" type="noConversion"/>
  </si>
  <si>
    <t>video ended, a few granules leaked</t>
    <phoneticPr fontId="1" type="noConversion"/>
  </si>
  <si>
    <t>w1,7_h3,6_ts500_phic_1ml,min_180fps_3</t>
  </si>
  <si>
    <t>permanent, when the arch present, the stucked granules on the right were arranged in a highly ordered and packed way.</t>
    <phoneticPr fontId="1" type="noConversion"/>
  </si>
  <si>
    <t>permanent, similar structure discribed above presented</t>
    <phoneticPr fontId="1" type="noConversion"/>
  </si>
  <si>
    <t>permanent, there's a hair in the tube??</t>
    <phoneticPr fontId="1" type="noConversion"/>
  </si>
  <si>
    <t>video ended, a partial arch first formed, which induced a full arch</t>
    <phoneticPr fontId="1" type="noConversion"/>
  </si>
  <si>
    <t>w1,7_h4,1_ts500_phic_1ml,min_200fps_1</t>
  </si>
  <si>
    <t>permanent, quite a lot of granules leaked, which made this almost a partial arch at the beginning</t>
    <phoneticPr fontId="1" type="noConversion"/>
  </si>
  <si>
    <t>permanent, this arch formed immediately after the last partial arch broke. The previous partial arch probably led to this arch.</t>
    <phoneticPr fontId="1" type="noConversion"/>
  </si>
  <si>
    <t>permanent, part of the previous permanent arch was not broken by the manual break down. The remaining structure first formed a partial arch at [4790], and further led to a permanent arch at [4818]</t>
    <phoneticPr fontId="1" type="noConversion"/>
  </si>
  <si>
    <t>w1,7_h4,1_ts500_phic_1ml,min_200fps_2</t>
  </si>
  <si>
    <t>permanent, a partial arch first formed and led to a full arch</t>
    <phoneticPr fontId="1" type="noConversion"/>
  </si>
  <si>
    <t>permanent, quite a few granules leaked</t>
    <phoneticPr fontId="1" type="noConversion"/>
  </si>
  <si>
    <t>w1,7_h4,1_ts500_phic_1ml,min_200fps_3</t>
  </si>
  <si>
    <t>a partial arch first formed and led to a full arch</t>
    <phoneticPr fontId="1" type="noConversion"/>
  </si>
  <si>
    <t>done</t>
  </si>
  <si>
    <t>u</t>
  </si>
  <si>
    <t>tau = d/u</t>
  </si>
  <si>
    <t>tau* = 0.2</t>
  </si>
  <si>
    <t>tau* = 0.23</t>
  </si>
  <si>
    <t>tau* = 0.26</t>
  </si>
  <si>
    <t>tau* = 0.17</t>
  </si>
  <si>
    <t>t_flow_perm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</si>
</sst>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1" formatCode="0.000"/>
  </numFmts>
  <fonts count="3" x14ac:knownFonts="1">
    <font>
      <sz val="12"/>
      <color theme="1"/>
      <name val="Calibri"/>
      <family val="2"/>
      <scheme val="minor"/>
    </font>
    <font>
      <sz val="12"/>
      <color rgb="FF000000"/>
      <name val="Calibri"/>
      <family val="2"/>
      <scheme val="minor"/>
    </font>
    <font>
      <sz val="12"/>
      <color rgb="FFFF0000"/>
      <name val="Calibri"/>
      <family val="2"/>
      <scheme val="minor"/>
    </font>
  </fonts>
  <fills count="8">
    <fill>
      <patternFill patternType="none"/>
    </fill>
    <fill>
      <patternFill patternType="gray125"/>
    </fill>
    <fill>
      <patternFill patternType="solid">
        <fgColor theme="8"/>
        <bgColor indexed="64"/>
      </patternFill>
    </fill>
    <fill>
      <patternFill patternType="solid">
        <fgColor rgb="FF92D050"/>
        <bgColor indexed="64"/>
      </patternFill>
    </fill>
    <fill>
      <patternFill patternType="solid">
        <fgColor rgb="FFFFFF00"/>
        <bgColor indexed="64"/>
      </patternFill>
    </fill>
    <fill>
      <patternFill patternType="solid">
        <fgColor theme="7"/>
        <bgColor indexed="64"/>
      </patternFill>
    </fill>
    <fill>
      <patternFill patternType="solid">
        <fgColor rgb="FFFFC000"/>
        <bgColor indexed="64"/>
      </patternFill>
    </fill>
    <fill>
      <patternFill patternType="solid">
        <fgColor theme="0" tint="-0.249977111117893"/>
        <bgColor indexed="64"/>
      </patternFill>
    </fill>
  </fills>
  <borders count="4">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1">
    <xf numFmtId="0" fontId="0" fillId="0" borderId="0"/>
  </cellStyleXfs>
  <cellXfs count="15">
    <xf numFmtId="0" fontId="0" fillId="0" borderId="0" xfId="0"/>
    <xf numFmtId="0" fontId="1" fillId="0" borderId="0" xfId="0" applyFont="1"/>
    <xf numFmtId="0" fontId="0" fillId="2" borderId="0" xfId="0" applyFill="1"/>
    <xf numFmtId="0" fontId="2" fillId="0" borderId="0" xfId="0" applyFont="1"/>
    <xf numFmtId="0" fontId="0" fillId="3" borderId="0" xfId="0" applyFill="1"/>
    <xf numFmtId="0" fontId="0" fillId="4" borderId="0" xfId="0" applyFill="1"/>
    <xf numFmtId="0" fontId="0" fillId="5" borderId="0" xfId="0" applyFill="1"/>
    <xf numFmtId="0" fontId="2" fillId="3" borderId="0" xfId="0" applyFont="1" applyFill="1"/>
    <xf numFmtId="0" fontId="0" fillId="6" borderId="0" xfId="0" applyFill="1"/>
    <xf numFmtId="0" fontId="0" fillId="0" borderId="1" xfId="0" applyBorder="1"/>
    <xf numFmtId="0" fontId="0" fillId="0" borderId="2" xfId="0" applyBorder="1"/>
    <xf numFmtId="0" fontId="0" fillId="4" borderId="2" xfId="0" applyFill="1" applyBorder="1"/>
    <xf numFmtId="0" fontId="0" fillId="0" borderId="3" xfId="0" applyBorder="1"/>
    <xf numFmtId="0" fontId="0" fillId="7" borderId="0" xfId="0" applyFill="1"/>
    <xf numFmtId="171"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18</xdr:col>
      <xdr:colOff>352425</xdr:colOff>
      <xdr:row>15</xdr:row>
      <xdr:rowOff>0</xdr:rowOff>
    </xdr:from>
    <xdr:to>
      <xdr:col>24</xdr:col>
      <xdr:colOff>51995</xdr:colOff>
      <xdr:row>32</xdr:row>
      <xdr:rowOff>66675</xdr:rowOff>
    </xdr:to>
    <xdr:pic>
      <xdr:nvPicPr>
        <xdr:cNvPr id="2" name="图片 1">
          <a:extLst>
            <a:ext uri="{FF2B5EF4-FFF2-40B4-BE49-F238E27FC236}">
              <a16:creationId xmlns:a16="http://schemas.microsoft.com/office/drawing/2014/main" id="{A93E3956-5E09-C041-A924-9CFFD1C2DEAA}"/>
            </a:ext>
          </a:extLst>
        </xdr:cNvPr>
        <xdr:cNvPicPr>
          <a:picLocks noChangeAspect="1"/>
        </xdr:cNvPicPr>
      </xdr:nvPicPr>
      <xdr:blipFill>
        <a:blip xmlns:r="http://schemas.openxmlformats.org/officeDocument/2006/relationships" r:embed="rId1"/>
        <a:stretch>
          <a:fillRect/>
        </a:stretch>
      </xdr:blipFill>
      <xdr:spPr>
        <a:xfrm>
          <a:off x="19732625" y="3048000"/>
          <a:ext cx="3738170" cy="352107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14</xdr:col>
      <xdr:colOff>0</xdr:colOff>
      <xdr:row>28</xdr:row>
      <xdr:rowOff>126222</xdr:rowOff>
    </xdr:from>
    <xdr:to>
      <xdr:col>19</xdr:col>
      <xdr:colOff>484136</xdr:colOff>
      <xdr:row>42</xdr:row>
      <xdr:rowOff>21706</xdr:rowOff>
    </xdr:to>
    <xdr:pic>
      <xdr:nvPicPr>
        <xdr:cNvPr id="2" name="图片 1">
          <a:extLst>
            <a:ext uri="{FF2B5EF4-FFF2-40B4-BE49-F238E27FC236}">
              <a16:creationId xmlns:a16="http://schemas.microsoft.com/office/drawing/2014/main" id="{C0294133-9A2A-8C47-BAC8-895580A39C36}"/>
            </a:ext>
          </a:extLst>
        </xdr:cNvPr>
        <xdr:cNvPicPr>
          <a:picLocks noChangeAspect="1"/>
        </xdr:cNvPicPr>
      </xdr:nvPicPr>
      <xdr:blipFill>
        <a:blip xmlns:r="http://schemas.openxmlformats.org/officeDocument/2006/relationships" r:embed="rId1"/>
        <a:stretch>
          <a:fillRect/>
        </a:stretch>
      </xdr:blipFill>
      <xdr:spPr>
        <a:xfrm>
          <a:off x="22085300" y="5815822"/>
          <a:ext cx="3849636" cy="274028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13</xdr:col>
      <xdr:colOff>4739943</xdr:colOff>
      <xdr:row>62</xdr:row>
      <xdr:rowOff>180190</xdr:rowOff>
    </xdr:from>
    <xdr:to>
      <xdr:col>18</xdr:col>
      <xdr:colOff>302008</xdr:colOff>
      <xdr:row>82</xdr:row>
      <xdr:rowOff>91264</xdr:rowOff>
    </xdr:to>
    <xdr:pic>
      <xdr:nvPicPr>
        <xdr:cNvPr id="2" name="图片 1">
          <a:extLst>
            <a:ext uri="{FF2B5EF4-FFF2-40B4-BE49-F238E27FC236}">
              <a16:creationId xmlns:a16="http://schemas.microsoft.com/office/drawing/2014/main" id="{E0A7ED84-CEE2-9841-BD0C-C67003D7989F}"/>
            </a:ext>
          </a:extLst>
        </xdr:cNvPr>
        <xdr:cNvPicPr>
          <a:picLocks noChangeAspect="1"/>
        </xdr:cNvPicPr>
      </xdr:nvPicPr>
      <xdr:blipFill>
        <a:blip xmlns:r="http://schemas.openxmlformats.org/officeDocument/2006/relationships" r:embed="rId1"/>
        <a:stretch>
          <a:fillRect/>
        </a:stretch>
      </xdr:blipFill>
      <xdr:spPr>
        <a:xfrm>
          <a:off x="18328943" y="12778590"/>
          <a:ext cx="4286964" cy="3975074"/>
        </a:xfrm>
        <a:prstGeom prst="rect">
          <a:avLst/>
        </a:prstGeom>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F2448C-E2AF-FC4C-BABA-43A18EDF0C49}">
  <dimension ref="A1:N50"/>
  <sheetViews>
    <sheetView zoomScale="90" zoomScaleNormal="90" workbookViewId="0">
      <selection activeCell="C72" sqref="C72"/>
    </sheetView>
  </sheetViews>
  <sheetFormatPr baseColWidth="10" defaultRowHeight="16" x14ac:dyDescent="0.2"/>
  <cols>
    <col min="1" max="1" width="42.6640625" customWidth="1"/>
    <col min="7" max="7" width="19.33203125" customWidth="1"/>
    <col min="8" max="8" width="20.1640625" customWidth="1"/>
    <col min="9" max="9" width="17.1640625" customWidth="1"/>
    <col min="12" max="12" width="12.83203125" customWidth="1"/>
    <col min="13" max="13" width="13.83203125" customWidth="1"/>
  </cols>
  <sheetData>
    <row r="1" spans="1:14" x14ac:dyDescent="0.2">
      <c r="A1" t="s">
        <v>0</v>
      </c>
      <c r="B1" t="s">
        <v>3</v>
      </c>
      <c r="C1" t="s">
        <v>4</v>
      </c>
      <c r="D1" t="s">
        <v>1</v>
      </c>
      <c r="E1" t="s">
        <v>2</v>
      </c>
      <c r="F1" t="s">
        <v>5</v>
      </c>
      <c r="G1" t="s">
        <v>8</v>
      </c>
      <c r="H1" t="s">
        <v>9</v>
      </c>
      <c r="I1" t="s">
        <v>10</v>
      </c>
      <c r="J1" t="s">
        <v>11</v>
      </c>
      <c r="K1" t="s">
        <v>7</v>
      </c>
      <c r="L1" t="s">
        <v>12</v>
      </c>
      <c r="M1" t="s">
        <v>13</v>
      </c>
    </row>
    <row r="2" spans="1:14" x14ac:dyDescent="0.2">
      <c r="A2" t="s">
        <v>75</v>
      </c>
      <c r="B2">
        <v>1.7</v>
      </c>
      <c r="C2">
        <v>3.1</v>
      </c>
      <c r="D2">
        <v>0.6</v>
      </c>
      <c r="E2">
        <v>1</v>
      </c>
      <c r="F2">
        <v>200</v>
      </c>
      <c r="G2">
        <v>1191</v>
      </c>
      <c r="H2">
        <v>1199</v>
      </c>
      <c r="I2">
        <v>1664</v>
      </c>
      <c r="J2" s="5">
        <f>(H2-G2)/F2</f>
        <v>0.04</v>
      </c>
      <c r="K2" s="13">
        <f>(I2-H2)/F2</f>
        <v>2.3250000000000002</v>
      </c>
      <c r="L2">
        <f t="shared" ref="L2:M2" si="0">J2*1000/60</f>
        <v>0.66666666666666663</v>
      </c>
      <c r="M2">
        <f t="shared" si="0"/>
        <v>38.75</v>
      </c>
      <c r="N2" t="s">
        <v>42</v>
      </c>
    </row>
    <row r="3" spans="1:14" x14ac:dyDescent="0.2">
      <c r="B3">
        <v>1.7</v>
      </c>
      <c r="C3">
        <v>3.1</v>
      </c>
      <c r="D3">
        <v>0.6</v>
      </c>
      <c r="E3">
        <f>E2+1</f>
        <v>2</v>
      </c>
      <c r="F3">
        <v>200</v>
      </c>
      <c r="G3">
        <v>1817</v>
      </c>
      <c r="H3">
        <v>1822</v>
      </c>
      <c r="I3">
        <v>2477</v>
      </c>
      <c r="J3" s="5">
        <f t="shared" ref="J3:J50" si="1">(H3-G3)/F3</f>
        <v>2.5000000000000001E-2</v>
      </c>
      <c r="K3" s="13">
        <f t="shared" ref="K3:K49" si="2">(I3-H3)/F3</f>
        <v>3.2749999999999999</v>
      </c>
      <c r="L3">
        <f t="shared" ref="L3:L49" si="3">J3*1000/60</f>
        <v>0.41666666666666669</v>
      </c>
      <c r="M3">
        <f t="shared" ref="M3:M49" si="4">K3*1000/60</f>
        <v>54.583333333333336</v>
      </c>
      <c r="N3" t="s">
        <v>42</v>
      </c>
    </row>
    <row r="4" spans="1:14" x14ac:dyDescent="0.2">
      <c r="B4">
        <v>1.7</v>
      </c>
      <c r="C4">
        <v>3.1</v>
      </c>
      <c r="D4">
        <v>0.6</v>
      </c>
      <c r="E4">
        <f t="shared" ref="E4:E25" si="5">E3+1</f>
        <v>3</v>
      </c>
      <c r="F4">
        <v>200</v>
      </c>
      <c r="G4">
        <v>2617</v>
      </c>
      <c r="H4">
        <v>2620</v>
      </c>
      <c r="I4">
        <v>3128</v>
      </c>
      <c r="J4" s="5">
        <f t="shared" si="1"/>
        <v>1.4999999999999999E-2</v>
      </c>
      <c r="K4" s="13">
        <f t="shared" si="2"/>
        <v>2.54</v>
      </c>
      <c r="L4">
        <f t="shared" si="3"/>
        <v>0.25</v>
      </c>
      <c r="M4">
        <f t="shared" si="4"/>
        <v>42.333333333333336</v>
      </c>
      <c r="N4" t="s">
        <v>42</v>
      </c>
    </row>
    <row r="5" spans="1:14" x14ac:dyDescent="0.2">
      <c r="B5">
        <v>1.7</v>
      </c>
      <c r="C5">
        <v>3.1</v>
      </c>
      <c r="D5">
        <v>0.6</v>
      </c>
      <c r="E5">
        <f t="shared" si="5"/>
        <v>4</v>
      </c>
      <c r="F5">
        <v>200</v>
      </c>
      <c r="G5">
        <v>3258</v>
      </c>
      <c r="H5">
        <v>3261</v>
      </c>
      <c r="I5">
        <v>3802</v>
      </c>
      <c r="J5" s="5">
        <f t="shared" si="1"/>
        <v>1.4999999999999999E-2</v>
      </c>
      <c r="K5" s="13">
        <f t="shared" si="2"/>
        <v>2.7050000000000001</v>
      </c>
      <c r="L5">
        <f t="shared" si="3"/>
        <v>0.25</v>
      </c>
      <c r="M5">
        <f t="shared" si="4"/>
        <v>45.083333333333336</v>
      </c>
      <c r="N5" t="s">
        <v>42</v>
      </c>
    </row>
    <row r="6" spans="1:14" x14ac:dyDescent="0.2">
      <c r="B6">
        <v>1.7</v>
      </c>
      <c r="C6">
        <v>3.1</v>
      </c>
      <c r="D6">
        <v>0.6</v>
      </c>
      <c r="E6">
        <f t="shared" si="5"/>
        <v>5</v>
      </c>
      <c r="F6">
        <v>200</v>
      </c>
      <c r="G6">
        <v>3914</v>
      </c>
      <c r="H6">
        <v>3927</v>
      </c>
      <c r="I6">
        <v>4481</v>
      </c>
      <c r="J6" s="5">
        <f t="shared" si="1"/>
        <v>6.5000000000000002E-2</v>
      </c>
      <c r="K6" s="13">
        <f t="shared" si="2"/>
        <v>2.77</v>
      </c>
      <c r="L6">
        <f t="shared" si="3"/>
        <v>1.0833333333333333</v>
      </c>
      <c r="M6">
        <f t="shared" si="4"/>
        <v>46.166666666666664</v>
      </c>
      <c r="N6" t="s">
        <v>42</v>
      </c>
    </row>
    <row r="7" spans="1:14" x14ac:dyDescent="0.2">
      <c r="B7">
        <v>1.7</v>
      </c>
      <c r="C7">
        <v>3.1</v>
      </c>
      <c r="D7">
        <v>0.6</v>
      </c>
      <c r="E7">
        <f t="shared" si="5"/>
        <v>6</v>
      </c>
      <c r="F7">
        <v>200</v>
      </c>
      <c r="G7">
        <v>4594</v>
      </c>
      <c r="H7">
        <v>4604</v>
      </c>
      <c r="I7">
        <v>5243</v>
      </c>
      <c r="J7" s="5">
        <f t="shared" si="1"/>
        <v>0.05</v>
      </c>
      <c r="K7" s="13">
        <f t="shared" si="2"/>
        <v>3.1949999999999998</v>
      </c>
      <c r="L7">
        <f t="shared" si="3"/>
        <v>0.83333333333333337</v>
      </c>
      <c r="M7">
        <f t="shared" si="4"/>
        <v>53.25</v>
      </c>
      <c r="N7" t="s">
        <v>42</v>
      </c>
    </row>
    <row r="8" spans="1:14" x14ac:dyDescent="0.2">
      <c r="B8">
        <v>1.7</v>
      </c>
      <c r="C8">
        <v>3.1</v>
      </c>
      <c r="D8">
        <v>0.6</v>
      </c>
      <c r="E8">
        <f t="shared" si="5"/>
        <v>7</v>
      </c>
      <c r="F8">
        <v>200</v>
      </c>
      <c r="G8">
        <v>5351</v>
      </c>
      <c r="H8">
        <v>5361</v>
      </c>
      <c r="I8">
        <v>6033</v>
      </c>
      <c r="J8" s="5">
        <f t="shared" si="1"/>
        <v>0.05</v>
      </c>
      <c r="K8" s="13">
        <f t="shared" si="2"/>
        <v>3.36</v>
      </c>
      <c r="L8">
        <f t="shared" si="3"/>
        <v>0.83333333333333337</v>
      </c>
      <c r="M8">
        <f t="shared" si="4"/>
        <v>56</v>
      </c>
      <c r="N8" t="s">
        <v>42</v>
      </c>
    </row>
    <row r="9" spans="1:14" x14ac:dyDescent="0.2">
      <c r="B9">
        <v>1.7</v>
      </c>
      <c r="C9">
        <v>3.1</v>
      </c>
      <c r="D9">
        <v>0.6</v>
      </c>
      <c r="E9">
        <f t="shared" si="5"/>
        <v>8</v>
      </c>
      <c r="F9">
        <v>200</v>
      </c>
      <c r="G9">
        <v>6138</v>
      </c>
      <c r="H9">
        <v>6144</v>
      </c>
      <c r="I9">
        <v>6731</v>
      </c>
      <c r="J9" s="5">
        <f t="shared" si="1"/>
        <v>0.03</v>
      </c>
      <c r="K9" s="13">
        <f t="shared" si="2"/>
        <v>2.9350000000000001</v>
      </c>
      <c r="L9">
        <f t="shared" si="3"/>
        <v>0.5</v>
      </c>
      <c r="M9">
        <f t="shared" si="4"/>
        <v>48.916666666666664</v>
      </c>
      <c r="N9" t="s">
        <v>42</v>
      </c>
    </row>
    <row r="10" spans="1:14" x14ac:dyDescent="0.2">
      <c r="B10">
        <v>1.7</v>
      </c>
      <c r="C10">
        <v>3.1</v>
      </c>
      <c r="D10">
        <v>0.6</v>
      </c>
      <c r="E10">
        <f t="shared" si="5"/>
        <v>9</v>
      </c>
      <c r="F10">
        <v>200</v>
      </c>
      <c r="G10">
        <v>6834</v>
      </c>
      <c r="H10">
        <v>6845</v>
      </c>
      <c r="I10">
        <v>7334</v>
      </c>
      <c r="J10" s="5">
        <f t="shared" si="1"/>
        <v>5.5E-2</v>
      </c>
      <c r="K10" s="13">
        <f t="shared" si="2"/>
        <v>2.4449999999999998</v>
      </c>
      <c r="L10">
        <f t="shared" si="3"/>
        <v>0.91666666666666663</v>
      </c>
      <c r="M10">
        <f t="shared" si="4"/>
        <v>40.75</v>
      </c>
      <c r="N10" t="s">
        <v>42</v>
      </c>
    </row>
    <row r="11" spans="1:14" x14ac:dyDescent="0.2">
      <c r="B11">
        <v>1.7</v>
      </c>
      <c r="C11">
        <v>3.1</v>
      </c>
      <c r="D11">
        <v>0.6</v>
      </c>
      <c r="E11">
        <f t="shared" si="5"/>
        <v>10</v>
      </c>
      <c r="F11">
        <v>200</v>
      </c>
      <c r="G11">
        <v>7438</v>
      </c>
      <c r="H11">
        <v>7440</v>
      </c>
      <c r="I11">
        <v>7933</v>
      </c>
      <c r="J11" s="5">
        <f t="shared" si="1"/>
        <v>0.01</v>
      </c>
      <c r="K11" s="13">
        <f t="shared" si="2"/>
        <v>2.4649999999999999</v>
      </c>
      <c r="L11">
        <f t="shared" si="3"/>
        <v>0.16666666666666666</v>
      </c>
      <c r="M11">
        <f t="shared" si="4"/>
        <v>41.083333333333336</v>
      </c>
      <c r="N11" t="s">
        <v>42</v>
      </c>
    </row>
    <row r="12" spans="1:14" x14ac:dyDescent="0.2">
      <c r="B12">
        <v>1.7</v>
      </c>
      <c r="C12">
        <v>3.1</v>
      </c>
      <c r="D12">
        <v>0.6</v>
      </c>
      <c r="E12">
        <f t="shared" si="5"/>
        <v>11</v>
      </c>
      <c r="F12">
        <v>200</v>
      </c>
      <c r="G12">
        <v>8048</v>
      </c>
      <c r="H12">
        <v>8052</v>
      </c>
      <c r="I12">
        <v>8661</v>
      </c>
      <c r="J12" s="5">
        <f t="shared" si="1"/>
        <v>0.02</v>
      </c>
      <c r="K12" s="13">
        <f t="shared" si="2"/>
        <v>3.0449999999999999</v>
      </c>
      <c r="L12">
        <f t="shared" si="3"/>
        <v>0.33333333333333331</v>
      </c>
      <c r="M12">
        <f t="shared" si="4"/>
        <v>50.75</v>
      </c>
      <c r="N12" t="s">
        <v>42</v>
      </c>
    </row>
    <row r="13" spans="1:14" x14ac:dyDescent="0.2">
      <c r="B13">
        <v>1.7</v>
      </c>
      <c r="C13">
        <v>3.1</v>
      </c>
      <c r="D13">
        <v>0.6</v>
      </c>
      <c r="E13">
        <f t="shared" si="5"/>
        <v>12</v>
      </c>
      <c r="F13">
        <v>200</v>
      </c>
      <c r="G13">
        <v>8771</v>
      </c>
      <c r="H13">
        <v>8775</v>
      </c>
      <c r="I13">
        <v>9428</v>
      </c>
      <c r="J13" s="5">
        <f t="shared" si="1"/>
        <v>0.02</v>
      </c>
      <c r="K13" s="13">
        <f t="shared" si="2"/>
        <v>3.2650000000000001</v>
      </c>
      <c r="L13">
        <f t="shared" si="3"/>
        <v>0.33333333333333331</v>
      </c>
      <c r="M13">
        <f t="shared" si="4"/>
        <v>54.416666666666664</v>
      </c>
      <c r="N13" t="s">
        <v>42</v>
      </c>
    </row>
    <row r="14" spans="1:14" x14ac:dyDescent="0.2">
      <c r="B14">
        <v>1.7</v>
      </c>
      <c r="C14">
        <v>3.1</v>
      </c>
      <c r="D14">
        <v>0.6</v>
      </c>
      <c r="E14">
        <f t="shared" si="5"/>
        <v>13</v>
      </c>
      <c r="F14">
        <v>200</v>
      </c>
      <c r="G14">
        <v>9543</v>
      </c>
      <c r="H14">
        <v>9548</v>
      </c>
      <c r="I14">
        <v>10175</v>
      </c>
      <c r="J14" s="5">
        <f t="shared" si="1"/>
        <v>2.5000000000000001E-2</v>
      </c>
      <c r="K14" s="13">
        <f t="shared" si="2"/>
        <v>3.1349999999999998</v>
      </c>
      <c r="L14">
        <f t="shared" si="3"/>
        <v>0.41666666666666669</v>
      </c>
      <c r="M14">
        <f t="shared" si="4"/>
        <v>52.25</v>
      </c>
      <c r="N14" t="s">
        <v>42</v>
      </c>
    </row>
    <row r="15" spans="1:14" x14ac:dyDescent="0.2">
      <c r="B15">
        <v>1.7</v>
      </c>
      <c r="C15">
        <v>3.1</v>
      </c>
      <c r="D15">
        <v>0.6</v>
      </c>
      <c r="E15">
        <f t="shared" si="5"/>
        <v>14</v>
      </c>
      <c r="F15">
        <v>200</v>
      </c>
      <c r="G15">
        <v>10278</v>
      </c>
      <c r="H15">
        <v>10285</v>
      </c>
      <c r="I15">
        <v>10902</v>
      </c>
      <c r="J15" s="5">
        <f t="shared" si="1"/>
        <v>3.5000000000000003E-2</v>
      </c>
      <c r="K15" s="13">
        <f t="shared" si="2"/>
        <v>3.085</v>
      </c>
      <c r="L15">
        <f t="shared" si="3"/>
        <v>0.58333333333333337</v>
      </c>
      <c r="M15">
        <f t="shared" si="4"/>
        <v>51.416666666666664</v>
      </c>
      <c r="N15" t="s">
        <v>42</v>
      </c>
    </row>
    <row r="16" spans="1:14" x14ac:dyDescent="0.2">
      <c r="B16">
        <v>1.7</v>
      </c>
      <c r="C16">
        <v>3.1</v>
      </c>
      <c r="D16">
        <v>0.6</v>
      </c>
      <c r="E16">
        <f t="shared" si="5"/>
        <v>15</v>
      </c>
      <c r="F16">
        <v>200</v>
      </c>
      <c r="G16">
        <v>11005</v>
      </c>
      <c r="H16">
        <v>11009</v>
      </c>
      <c r="I16">
        <v>11754</v>
      </c>
      <c r="J16" s="5">
        <f t="shared" si="1"/>
        <v>0.02</v>
      </c>
      <c r="K16" s="13">
        <f t="shared" si="2"/>
        <v>3.7250000000000001</v>
      </c>
      <c r="L16">
        <f t="shared" si="3"/>
        <v>0.33333333333333331</v>
      </c>
      <c r="M16">
        <f t="shared" si="4"/>
        <v>62.083333333333336</v>
      </c>
      <c r="N16" t="s">
        <v>42</v>
      </c>
    </row>
    <row r="17" spans="1:14" x14ac:dyDescent="0.2">
      <c r="B17">
        <v>1.7</v>
      </c>
      <c r="C17">
        <v>3.1</v>
      </c>
      <c r="D17">
        <v>0.6</v>
      </c>
      <c r="E17">
        <f t="shared" si="5"/>
        <v>16</v>
      </c>
      <c r="F17">
        <v>200</v>
      </c>
      <c r="G17">
        <v>11865</v>
      </c>
      <c r="H17">
        <v>11868</v>
      </c>
      <c r="I17">
        <v>12587</v>
      </c>
      <c r="J17" s="5">
        <f t="shared" si="1"/>
        <v>1.4999999999999999E-2</v>
      </c>
      <c r="K17" s="13">
        <f t="shared" si="2"/>
        <v>3.5950000000000002</v>
      </c>
      <c r="L17">
        <f t="shared" si="3"/>
        <v>0.25</v>
      </c>
      <c r="M17">
        <f t="shared" si="4"/>
        <v>59.916666666666664</v>
      </c>
      <c r="N17" t="s">
        <v>42</v>
      </c>
    </row>
    <row r="18" spans="1:14" x14ac:dyDescent="0.2">
      <c r="B18">
        <v>1.7</v>
      </c>
      <c r="C18">
        <v>3.1</v>
      </c>
      <c r="D18">
        <v>0.6</v>
      </c>
      <c r="E18">
        <f t="shared" si="5"/>
        <v>17</v>
      </c>
      <c r="F18">
        <v>200</v>
      </c>
      <c r="G18">
        <v>12726</v>
      </c>
      <c r="H18">
        <v>12730</v>
      </c>
      <c r="I18">
        <v>13311</v>
      </c>
      <c r="J18" s="5">
        <f t="shared" si="1"/>
        <v>0.02</v>
      </c>
      <c r="K18" s="13">
        <f t="shared" si="2"/>
        <v>2.9049999999999998</v>
      </c>
      <c r="L18">
        <f t="shared" si="3"/>
        <v>0.33333333333333331</v>
      </c>
      <c r="M18">
        <f t="shared" si="4"/>
        <v>48.416666666666664</v>
      </c>
      <c r="N18" t="s">
        <v>42</v>
      </c>
    </row>
    <row r="19" spans="1:14" x14ac:dyDescent="0.2">
      <c r="B19">
        <v>1.7</v>
      </c>
      <c r="C19">
        <v>3.1</v>
      </c>
      <c r="D19">
        <v>0.6</v>
      </c>
      <c r="E19">
        <f t="shared" si="5"/>
        <v>18</v>
      </c>
      <c r="F19">
        <v>200</v>
      </c>
      <c r="G19">
        <v>13418</v>
      </c>
      <c r="H19">
        <v>13421</v>
      </c>
      <c r="I19">
        <v>14149</v>
      </c>
      <c r="J19" s="5">
        <f t="shared" si="1"/>
        <v>1.4999999999999999E-2</v>
      </c>
      <c r="K19" s="13">
        <f t="shared" si="2"/>
        <v>3.64</v>
      </c>
      <c r="L19">
        <f t="shared" si="3"/>
        <v>0.25</v>
      </c>
      <c r="M19">
        <f t="shared" si="4"/>
        <v>60.666666666666664</v>
      </c>
      <c r="N19" t="s">
        <v>42</v>
      </c>
    </row>
    <row r="20" spans="1:14" x14ac:dyDescent="0.2">
      <c r="B20">
        <v>1.7</v>
      </c>
      <c r="C20">
        <v>3.1</v>
      </c>
      <c r="D20">
        <v>0.6</v>
      </c>
      <c r="E20">
        <f t="shared" si="5"/>
        <v>19</v>
      </c>
      <c r="F20">
        <v>200</v>
      </c>
      <c r="G20">
        <v>14259</v>
      </c>
      <c r="H20">
        <v>14270</v>
      </c>
      <c r="I20">
        <v>14937</v>
      </c>
      <c r="J20" s="5">
        <f t="shared" si="1"/>
        <v>5.5E-2</v>
      </c>
      <c r="K20" s="13">
        <f t="shared" si="2"/>
        <v>3.335</v>
      </c>
      <c r="L20">
        <f t="shared" si="3"/>
        <v>0.91666666666666663</v>
      </c>
      <c r="M20">
        <f t="shared" si="4"/>
        <v>55.583333333333336</v>
      </c>
      <c r="N20" t="s">
        <v>42</v>
      </c>
    </row>
    <row r="21" spans="1:14" x14ac:dyDescent="0.2">
      <c r="B21">
        <v>1.7</v>
      </c>
      <c r="C21">
        <v>3.1</v>
      </c>
      <c r="D21">
        <v>0.6</v>
      </c>
      <c r="E21">
        <f t="shared" si="5"/>
        <v>20</v>
      </c>
      <c r="F21">
        <v>200</v>
      </c>
      <c r="G21">
        <v>15049</v>
      </c>
      <c r="H21">
        <v>15051</v>
      </c>
      <c r="I21">
        <v>15688</v>
      </c>
      <c r="J21" s="5">
        <f t="shared" si="1"/>
        <v>0.01</v>
      </c>
      <c r="K21" s="13">
        <f t="shared" si="2"/>
        <v>3.1850000000000001</v>
      </c>
      <c r="L21">
        <f t="shared" si="3"/>
        <v>0.16666666666666666</v>
      </c>
      <c r="M21">
        <f t="shared" si="4"/>
        <v>53.083333333333336</v>
      </c>
      <c r="N21" t="s">
        <v>42</v>
      </c>
    </row>
    <row r="22" spans="1:14" x14ac:dyDescent="0.2">
      <c r="B22">
        <v>1.7</v>
      </c>
      <c r="C22">
        <v>3.1</v>
      </c>
      <c r="D22">
        <v>0.6</v>
      </c>
      <c r="E22">
        <f t="shared" si="5"/>
        <v>21</v>
      </c>
      <c r="F22">
        <v>200</v>
      </c>
      <c r="G22">
        <v>15854</v>
      </c>
      <c r="H22">
        <v>15859</v>
      </c>
      <c r="I22">
        <v>16511</v>
      </c>
      <c r="J22" s="5">
        <f t="shared" si="1"/>
        <v>2.5000000000000001E-2</v>
      </c>
      <c r="K22" s="13">
        <f t="shared" si="2"/>
        <v>3.26</v>
      </c>
      <c r="L22">
        <f t="shared" si="3"/>
        <v>0.41666666666666669</v>
      </c>
      <c r="M22">
        <f t="shared" si="4"/>
        <v>54.333333333333336</v>
      </c>
      <c r="N22" t="s">
        <v>42</v>
      </c>
    </row>
    <row r="23" spans="1:14" x14ac:dyDescent="0.2">
      <c r="B23">
        <v>1.7</v>
      </c>
      <c r="C23">
        <v>3.1</v>
      </c>
      <c r="D23">
        <v>0.6</v>
      </c>
      <c r="E23">
        <f t="shared" si="5"/>
        <v>22</v>
      </c>
      <c r="F23">
        <v>200</v>
      </c>
      <c r="G23">
        <v>16625</v>
      </c>
      <c r="H23">
        <v>16646</v>
      </c>
      <c r="I23">
        <v>17377</v>
      </c>
      <c r="J23" s="5">
        <f t="shared" si="1"/>
        <v>0.105</v>
      </c>
      <c r="K23" s="13">
        <f t="shared" si="2"/>
        <v>3.6549999999999998</v>
      </c>
      <c r="L23">
        <f t="shared" si="3"/>
        <v>1.75</v>
      </c>
      <c r="M23">
        <f t="shared" si="4"/>
        <v>60.916666666666664</v>
      </c>
      <c r="N23" t="s">
        <v>42</v>
      </c>
    </row>
    <row r="24" spans="1:14" x14ac:dyDescent="0.2">
      <c r="B24">
        <v>1.7</v>
      </c>
      <c r="C24">
        <v>3.1</v>
      </c>
      <c r="D24">
        <v>0.6</v>
      </c>
      <c r="E24">
        <f t="shared" si="5"/>
        <v>23</v>
      </c>
      <c r="F24">
        <v>200</v>
      </c>
      <c r="G24">
        <v>17507</v>
      </c>
      <c r="H24">
        <v>17518</v>
      </c>
      <c r="I24">
        <v>18278</v>
      </c>
      <c r="J24" s="5">
        <f t="shared" si="1"/>
        <v>5.5E-2</v>
      </c>
      <c r="K24" s="13">
        <f t="shared" si="2"/>
        <v>3.8</v>
      </c>
      <c r="L24">
        <f t="shared" si="3"/>
        <v>0.91666666666666663</v>
      </c>
      <c r="M24">
        <f t="shared" si="4"/>
        <v>63.333333333333336</v>
      </c>
      <c r="N24" t="s">
        <v>42</v>
      </c>
    </row>
    <row r="25" spans="1:14" x14ac:dyDescent="0.2">
      <c r="B25">
        <v>1.7</v>
      </c>
      <c r="C25">
        <v>3.1</v>
      </c>
      <c r="D25">
        <v>0.6</v>
      </c>
      <c r="E25">
        <f t="shared" si="5"/>
        <v>24</v>
      </c>
      <c r="F25">
        <v>200</v>
      </c>
      <c r="G25">
        <v>18419</v>
      </c>
      <c r="H25">
        <v>18437</v>
      </c>
      <c r="I25">
        <v>19248</v>
      </c>
      <c r="J25" s="5">
        <f t="shared" si="1"/>
        <v>0.09</v>
      </c>
      <c r="K25" s="13">
        <f t="shared" si="2"/>
        <v>4.0549999999999997</v>
      </c>
      <c r="L25">
        <f t="shared" si="3"/>
        <v>1.5</v>
      </c>
      <c r="M25">
        <f t="shared" si="4"/>
        <v>67.583333333333329</v>
      </c>
      <c r="N25" t="s">
        <v>42</v>
      </c>
    </row>
    <row r="26" spans="1:14" x14ac:dyDescent="0.2">
      <c r="F26">
        <v>200</v>
      </c>
      <c r="G26">
        <v>19362</v>
      </c>
      <c r="H26">
        <v>19396</v>
      </c>
      <c r="I26" t="s">
        <v>76</v>
      </c>
      <c r="J26" s="5">
        <f t="shared" si="1"/>
        <v>0.17</v>
      </c>
      <c r="K26" s="13"/>
    </row>
    <row r="27" spans="1:14" x14ac:dyDescent="0.2">
      <c r="J27" s="5"/>
      <c r="K27" s="13"/>
    </row>
    <row r="28" spans="1:14" x14ac:dyDescent="0.2">
      <c r="A28" t="s">
        <v>77</v>
      </c>
      <c r="B28">
        <v>1.7</v>
      </c>
      <c r="C28">
        <v>3.1</v>
      </c>
      <c r="D28">
        <v>0.6</v>
      </c>
      <c r="E28">
        <v>1</v>
      </c>
      <c r="F28">
        <v>200</v>
      </c>
      <c r="G28">
        <v>731</v>
      </c>
      <c r="H28">
        <v>736</v>
      </c>
      <c r="I28">
        <v>1307</v>
      </c>
      <c r="J28" s="5">
        <f t="shared" si="1"/>
        <v>2.5000000000000001E-2</v>
      </c>
      <c r="K28" s="13">
        <f t="shared" si="2"/>
        <v>2.855</v>
      </c>
      <c r="L28">
        <f t="shared" si="3"/>
        <v>0.41666666666666669</v>
      </c>
      <c r="M28">
        <f t="shared" si="4"/>
        <v>47.583333333333336</v>
      </c>
      <c r="N28" t="s">
        <v>42</v>
      </c>
    </row>
    <row r="29" spans="1:14" x14ac:dyDescent="0.2">
      <c r="B29">
        <v>1.7</v>
      </c>
      <c r="C29">
        <v>3.1</v>
      </c>
      <c r="D29">
        <v>0.6</v>
      </c>
      <c r="E29">
        <f>E28+1</f>
        <v>2</v>
      </c>
      <c r="F29">
        <v>200</v>
      </c>
      <c r="G29">
        <v>1450</v>
      </c>
      <c r="H29">
        <v>1453</v>
      </c>
      <c r="I29">
        <v>1986</v>
      </c>
      <c r="J29" s="5">
        <f t="shared" si="1"/>
        <v>1.4999999999999999E-2</v>
      </c>
      <c r="K29" s="13">
        <f t="shared" si="2"/>
        <v>2.665</v>
      </c>
      <c r="L29">
        <f t="shared" si="3"/>
        <v>0.25</v>
      </c>
      <c r="M29">
        <f t="shared" si="4"/>
        <v>44.416666666666664</v>
      </c>
      <c r="N29" t="s">
        <v>42</v>
      </c>
    </row>
    <row r="30" spans="1:14" x14ac:dyDescent="0.2">
      <c r="B30">
        <v>1.7</v>
      </c>
      <c r="C30">
        <v>3.1</v>
      </c>
      <c r="D30">
        <v>0.6</v>
      </c>
      <c r="E30">
        <f t="shared" ref="E30:E49" si="6">E29+1</f>
        <v>3</v>
      </c>
      <c r="F30">
        <v>200</v>
      </c>
      <c r="G30">
        <v>2142</v>
      </c>
      <c r="H30">
        <v>2153</v>
      </c>
      <c r="I30">
        <v>2692</v>
      </c>
      <c r="J30" s="5">
        <f t="shared" si="1"/>
        <v>5.5E-2</v>
      </c>
      <c r="K30" s="13">
        <f t="shared" si="2"/>
        <v>2.6949999999999998</v>
      </c>
      <c r="L30">
        <f t="shared" si="3"/>
        <v>0.91666666666666663</v>
      </c>
      <c r="M30">
        <f t="shared" si="4"/>
        <v>44.916666666666664</v>
      </c>
      <c r="N30" t="s">
        <v>42</v>
      </c>
    </row>
    <row r="31" spans="1:14" x14ac:dyDescent="0.2">
      <c r="B31">
        <v>1.7</v>
      </c>
      <c r="C31">
        <v>3.1</v>
      </c>
      <c r="D31">
        <v>0.6</v>
      </c>
      <c r="E31">
        <f t="shared" si="6"/>
        <v>4</v>
      </c>
      <c r="F31">
        <v>200</v>
      </c>
      <c r="G31">
        <v>2842</v>
      </c>
      <c r="H31">
        <v>2860</v>
      </c>
      <c r="I31">
        <v>3435</v>
      </c>
      <c r="J31" s="5">
        <f t="shared" si="1"/>
        <v>0.09</v>
      </c>
      <c r="K31" s="13">
        <f t="shared" si="2"/>
        <v>2.875</v>
      </c>
      <c r="L31">
        <f t="shared" si="3"/>
        <v>1.5</v>
      </c>
      <c r="M31">
        <f t="shared" si="4"/>
        <v>47.916666666666664</v>
      </c>
      <c r="N31" t="s">
        <v>42</v>
      </c>
    </row>
    <row r="32" spans="1:14" x14ac:dyDescent="0.2">
      <c r="B32">
        <v>1.7</v>
      </c>
      <c r="C32">
        <v>3.1</v>
      </c>
      <c r="D32">
        <v>0.6</v>
      </c>
      <c r="E32">
        <f t="shared" si="6"/>
        <v>5</v>
      </c>
      <c r="F32">
        <v>200</v>
      </c>
      <c r="G32">
        <v>3563</v>
      </c>
      <c r="H32">
        <v>3571</v>
      </c>
      <c r="I32">
        <v>4195</v>
      </c>
      <c r="J32" s="5">
        <f t="shared" si="1"/>
        <v>0.04</v>
      </c>
      <c r="K32" s="13">
        <f t="shared" si="2"/>
        <v>3.12</v>
      </c>
      <c r="L32">
        <f t="shared" si="3"/>
        <v>0.66666666666666663</v>
      </c>
      <c r="M32">
        <f t="shared" si="4"/>
        <v>52</v>
      </c>
      <c r="N32" t="s">
        <v>42</v>
      </c>
    </row>
    <row r="33" spans="2:14" x14ac:dyDescent="0.2">
      <c r="B33">
        <v>1.7</v>
      </c>
      <c r="C33">
        <v>3.1</v>
      </c>
      <c r="D33">
        <v>0.6</v>
      </c>
      <c r="E33">
        <f t="shared" si="6"/>
        <v>6</v>
      </c>
      <c r="F33">
        <v>200</v>
      </c>
      <c r="G33">
        <v>4345</v>
      </c>
      <c r="H33">
        <v>4354</v>
      </c>
      <c r="I33">
        <v>4943</v>
      </c>
      <c r="J33" s="5">
        <f t="shared" si="1"/>
        <v>4.4999999999999998E-2</v>
      </c>
      <c r="K33" s="13">
        <f t="shared" si="2"/>
        <v>2.9449999999999998</v>
      </c>
      <c r="L33">
        <f t="shared" si="3"/>
        <v>0.75</v>
      </c>
      <c r="M33">
        <f t="shared" si="4"/>
        <v>49.083333333333336</v>
      </c>
      <c r="N33" t="s">
        <v>42</v>
      </c>
    </row>
    <row r="34" spans="2:14" x14ac:dyDescent="0.2">
      <c r="B34">
        <v>1.7</v>
      </c>
      <c r="C34">
        <v>3.1</v>
      </c>
      <c r="D34">
        <v>0.6</v>
      </c>
      <c r="E34">
        <f t="shared" si="6"/>
        <v>7</v>
      </c>
      <c r="F34">
        <v>200</v>
      </c>
      <c r="G34">
        <v>5082</v>
      </c>
      <c r="H34">
        <v>5090</v>
      </c>
      <c r="I34">
        <v>5660</v>
      </c>
      <c r="J34" s="5">
        <f t="shared" si="1"/>
        <v>0.04</v>
      </c>
      <c r="K34" s="13">
        <f t="shared" si="2"/>
        <v>2.85</v>
      </c>
      <c r="L34">
        <f t="shared" si="3"/>
        <v>0.66666666666666663</v>
      </c>
      <c r="M34">
        <f t="shared" si="4"/>
        <v>47.5</v>
      </c>
      <c r="N34" t="s">
        <v>42</v>
      </c>
    </row>
    <row r="35" spans="2:14" x14ac:dyDescent="0.2">
      <c r="B35">
        <v>1.7</v>
      </c>
      <c r="C35">
        <v>3.1</v>
      </c>
      <c r="D35">
        <v>0.6</v>
      </c>
      <c r="E35">
        <f t="shared" si="6"/>
        <v>8</v>
      </c>
      <c r="F35">
        <v>200</v>
      </c>
      <c r="G35">
        <v>5776</v>
      </c>
      <c r="H35">
        <v>5783</v>
      </c>
      <c r="I35">
        <v>6328</v>
      </c>
      <c r="J35" s="5">
        <f t="shared" si="1"/>
        <v>3.5000000000000003E-2</v>
      </c>
      <c r="K35" s="13">
        <f t="shared" si="2"/>
        <v>2.7250000000000001</v>
      </c>
      <c r="L35">
        <f t="shared" si="3"/>
        <v>0.58333333333333337</v>
      </c>
      <c r="M35">
        <f t="shared" si="4"/>
        <v>45.416666666666664</v>
      </c>
      <c r="N35" t="s">
        <v>42</v>
      </c>
    </row>
    <row r="36" spans="2:14" x14ac:dyDescent="0.2">
      <c r="B36">
        <v>1.7</v>
      </c>
      <c r="C36">
        <v>3.1</v>
      </c>
      <c r="D36">
        <v>0.6</v>
      </c>
      <c r="E36">
        <f t="shared" si="6"/>
        <v>9</v>
      </c>
      <c r="F36">
        <v>200</v>
      </c>
      <c r="G36">
        <v>6440</v>
      </c>
      <c r="H36">
        <v>6444</v>
      </c>
      <c r="I36">
        <v>6394</v>
      </c>
      <c r="J36" s="5">
        <f t="shared" si="1"/>
        <v>0.02</v>
      </c>
      <c r="K36" s="13">
        <f t="shared" si="2"/>
        <v>-0.25</v>
      </c>
      <c r="L36">
        <f t="shared" si="3"/>
        <v>0.33333333333333331</v>
      </c>
      <c r="M36">
        <f t="shared" si="4"/>
        <v>-4.166666666666667</v>
      </c>
      <c r="N36" t="s">
        <v>42</v>
      </c>
    </row>
    <row r="37" spans="2:14" x14ac:dyDescent="0.2">
      <c r="B37">
        <v>1.7</v>
      </c>
      <c r="C37">
        <v>3.1</v>
      </c>
      <c r="D37">
        <v>0.6</v>
      </c>
      <c r="E37">
        <f t="shared" si="6"/>
        <v>10</v>
      </c>
      <c r="F37">
        <v>200</v>
      </c>
      <c r="G37">
        <v>7041</v>
      </c>
      <c r="H37">
        <v>7044</v>
      </c>
      <c r="I37">
        <v>7767</v>
      </c>
      <c r="J37" s="5">
        <f t="shared" si="1"/>
        <v>1.4999999999999999E-2</v>
      </c>
      <c r="K37" s="13">
        <f t="shared" si="2"/>
        <v>3.6150000000000002</v>
      </c>
      <c r="L37">
        <f t="shared" si="3"/>
        <v>0.25</v>
      </c>
      <c r="M37">
        <f t="shared" si="4"/>
        <v>60.25</v>
      </c>
      <c r="N37" t="s">
        <v>42</v>
      </c>
    </row>
    <row r="38" spans="2:14" x14ac:dyDescent="0.2">
      <c r="B38">
        <v>1.7</v>
      </c>
      <c r="C38">
        <v>3.1</v>
      </c>
      <c r="D38">
        <v>0.6</v>
      </c>
      <c r="E38">
        <f t="shared" si="6"/>
        <v>11</v>
      </c>
      <c r="F38">
        <v>200</v>
      </c>
      <c r="G38">
        <v>7883</v>
      </c>
      <c r="H38">
        <v>7891</v>
      </c>
      <c r="I38">
        <v>8602</v>
      </c>
      <c r="J38" s="5">
        <f t="shared" si="1"/>
        <v>0.04</v>
      </c>
      <c r="K38" s="13">
        <f t="shared" si="2"/>
        <v>3.5550000000000002</v>
      </c>
      <c r="L38">
        <f t="shared" si="3"/>
        <v>0.66666666666666663</v>
      </c>
      <c r="M38">
        <f t="shared" si="4"/>
        <v>59.25</v>
      </c>
      <c r="N38" t="s">
        <v>42</v>
      </c>
    </row>
    <row r="39" spans="2:14" x14ac:dyDescent="0.2">
      <c r="B39">
        <v>1.7</v>
      </c>
      <c r="C39">
        <v>3.1</v>
      </c>
      <c r="D39">
        <v>0.6</v>
      </c>
      <c r="E39">
        <f t="shared" si="6"/>
        <v>12</v>
      </c>
      <c r="F39">
        <v>200</v>
      </c>
      <c r="G39">
        <v>8750</v>
      </c>
      <c r="H39">
        <v>8781</v>
      </c>
      <c r="I39">
        <v>9515</v>
      </c>
      <c r="J39" s="5">
        <f t="shared" si="1"/>
        <v>0.155</v>
      </c>
      <c r="K39" s="13">
        <f t="shared" si="2"/>
        <v>3.67</v>
      </c>
      <c r="L39">
        <f t="shared" si="3"/>
        <v>2.5833333333333335</v>
      </c>
      <c r="M39">
        <f t="shared" si="4"/>
        <v>61.166666666666664</v>
      </c>
      <c r="N39" t="s">
        <v>42</v>
      </c>
    </row>
    <row r="40" spans="2:14" x14ac:dyDescent="0.2">
      <c r="B40">
        <v>1.7</v>
      </c>
      <c r="C40">
        <v>3.1</v>
      </c>
      <c r="D40">
        <v>0.6</v>
      </c>
      <c r="E40">
        <f t="shared" si="6"/>
        <v>13</v>
      </c>
      <c r="F40">
        <v>200</v>
      </c>
      <c r="G40">
        <v>9642</v>
      </c>
      <c r="H40">
        <v>9650</v>
      </c>
      <c r="I40">
        <v>10267</v>
      </c>
      <c r="J40" s="5">
        <f t="shared" si="1"/>
        <v>0.04</v>
      </c>
      <c r="K40" s="13">
        <f t="shared" si="2"/>
        <v>3.085</v>
      </c>
      <c r="L40">
        <f t="shared" si="3"/>
        <v>0.66666666666666663</v>
      </c>
      <c r="M40">
        <f t="shared" si="4"/>
        <v>51.416666666666664</v>
      </c>
      <c r="N40" t="s">
        <v>42</v>
      </c>
    </row>
    <row r="41" spans="2:14" x14ac:dyDescent="0.2">
      <c r="B41">
        <v>1.7</v>
      </c>
      <c r="C41">
        <v>3.1</v>
      </c>
      <c r="D41">
        <v>0.6</v>
      </c>
      <c r="E41">
        <f t="shared" si="6"/>
        <v>14</v>
      </c>
      <c r="F41">
        <v>200</v>
      </c>
      <c r="G41">
        <v>10378</v>
      </c>
      <c r="H41">
        <v>10390</v>
      </c>
      <c r="I41">
        <v>10991</v>
      </c>
      <c r="J41" s="5">
        <f t="shared" si="1"/>
        <v>0.06</v>
      </c>
      <c r="K41" s="13">
        <f t="shared" si="2"/>
        <v>3.0049999999999999</v>
      </c>
      <c r="L41">
        <f t="shared" si="3"/>
        <v>1</v>
      </c>
      <c r="M41">
        <f t="shared" si="4"/>
        <v>50.083333333333336</v>
      </c>
      <c r="N41" t="s">
        <v>42</v>
      </c>
    </row>
    <row r="42" spans="2:14" x14ac:dyDescent="0.2">
      <c r="B42">
        <v>1.7</v>
      </c>
      <c r="C42">
        <v>3.1</v>
      </c>
      <c r="D42">
        <v>0.6</v>
      </c>
      <c r="E42">
        <f t="shared" si="6"/>
        <v>15</v>
      </c>
      <c r="F42">
        <v>200</v>
      </c>
      <c r="G42">
        <v>11115</v>
      </c>
      <c r="H42">
        <v>11126</v>
      </c>
      <c r="I42">
        <v>11709</v>
      </c>
      <c r="J42" s="5">
        <f t="shared" si="1"/>
        <v>5.5E-2</v>
      </c>
      <c r="K42" s="13">
        <f t="shared" si="2"/>
        <v>2.915</v>
      </c>
      <c r="L42">
        <f t="shared" si="3"/>
        <v>0.91666666666666663</v>
      </c>
      <c r="M42">
        <f t="shared" si="4"/>
        <v>48.583333333333336</v>
      </c>
      <c r="N42" t="s">
        <v>42</v>
      </c>
    </row>
    <row r="43" spans="2:14" x14ac:dyDescent="0.2">
      <c r="B43">
        <v>1.7</v>
      </c>
      <c r="C43">
        <v>3.1</v>
      </c>
      <c r="D43">
        <v>0.6</v>
      </c>
      <c r="E43">
        <f t="shared" si="6"/>
        <v>16</v>
      </c>
      <c r="F43">
        <v>200</v>
      </c>
      <c r="G43">
        <v>11825</v>
      </c>
      <c r="H43">
        <v>11828</v>
      </c>
      <c r="I43">
        <v>12505</v>
      </c>
      <c r="J43" s="5">
        <f t="shared" si="1"/>
        <v>1.4999999999999999E-2</v>
      </c>
      <c r="K43" s="13">
        <f t="shared" si="2"/>
        <v>3.3849999999999998</v>
      </c>
      <c r="L43">
        <f t="shared" si="3"/>
        <v>0.25</v>
      </c>
      <c r="M43">
        <f t="shared" si="4"/>
        <v>56.416666666666664</v>
      </c>
      <c r="N43" t="s">
        <v>42</v>
      </c>
    </row>
    <row r="44" spans="2:14" x14ac:dyDescent="0.2">
      <c r="B44">
        <v>1.7</v>
      </c>
      <c r="C44">
        <v>3.1</v>
      </c>
      <c r="D44">
        <v>0.6</v>
      </c>
      <c r="E44">
        <f t="shared" si="6"/>
        <v>17</v>
      </c>
      <c r="F44">
        <v>200</v>
      </c>
      <c r="G44">
        <v>12663</v>
      </c>
      <c r="H44">
        <v>12667</v>
      </c>
      <c r="I44">
        <v>13304</v>
      </c>
      <c r="J44" s="5">
        <f t="shared" si="1"/>
        <v>0.02</v>
      </c>
      <c r="K44" s="13">
        <f t="shared" si="2"/>
        <v>3.1850000000000001</v>
      </c>
      <c r="L44">
        <f t="shared" si="3"/>
        <v>0.33333333333333331</v>
      </c>
      <c r="M44">
        <f t="shared" si="4"/>
        <v>53.083333333333336</v>
      </c>
      <c r="N44" t="s">
        <v>42</v>
      </c>
    </row>
    <row r="45" spans="2:14" x14ac:dyDescent="0.2">
      <c r="B45">
        <v>1.7</v>
      </c>
      <c r="C45">
        <v>3.1</v>
      </c>
      <c r="D45">
        <v>0.6</v>
      </c>
      <c r="E45">
        <f t="shared" si="6"/>
        <v>18</v>
      </c>
      <c r="F45">
        <v>200</v>
      </c>
      <c r="G45">
        <v>13424</v>
      </c>
      <c r="H45">
        <v>13429</v>
      </c>
      <c r="I45">
        <v>14035</v>
      </c>
      <c r="J45" s="5">
        <f t="shared" si="1"/>
        <v>2.5000000000000001E-2</v>
      </c>
      <c r="K45" s="13">
        <f t="shared" si="2"/>
        <v>3.03</v>
      </c>
      <c r="L45">
        <f t="shared" si="3"/>
        <v>0.41666666666666669</v>
      </c>
      <c r="M45">
        <f t="shared" si="4"/>
        <v>50.5</v>
      </c>
      <c r="N45" t="s">
        <v>42</v>
      </c>
    </row>
    <row r="46" spans="2:14" x14ac:dyDescent="0.2">
      <c r="B46">
        <v>1.7</v>
      </c>
      <c r="C46">
        <v>3.1</v>
      </c>
      <c r="D46">
        <v>0.6</v>
      </c>
      <c r="E46">
        <f t="shared" si="6"/>
        <v>19</v>
      </c>
      <c r="F46">
        <v>200</v>
      </c>
      <c r="G46">
        <v>14147</v>
      </c>
      <c r="H46">
        <v>14153</v>
      </c>
      <c r="I46">
        <v>14605</v>
      </c>
      <c r="J46" s="5">
        <f t="shared" si="1"/>
        <v>0.03</v>
      </c>
      <c r="K46" s="13">
        <f t="shared" si="2"/>
        <v>2.2599999999999998</v>
      </c>
      <c r="L46">
        <f t="shared" si="3"/>
        <v>0.5</v>
      </c>
      <c r="M46">
        <f t="shared" si="4"/>
        <v>37.666666666666664</v>
      </c>
      <c r="N46" t="s">
        <v>42</v>
      </c>
    </row>
    <row r="47" spans="2:14" x14ac:dyDescent="0.2">
      <c r="B47">
        <v>1.7</v>
      </c>
      <c r="C47">
        <v>3.1</v>
      </c>
      <c r="D47">
        <v>0.6</v>
      </c>
      <c r="E47">
        <f t="shared" si="6"/>
        <v>20</v>
      </c>
      <c r="F47">
        <v>200</v>
      </c>
      <c r="G47">
        <v>14723</v>
      </c>
      <c r="H47">
        <v>14726</v>
      </c>
      <c r="I47">
        <v>15460</v>
      </c>
      <c r="J47" s="5">
        <f t="shared" si="1"/>
        <v>1.4999999999999999E-2</v>
      </c>
      <c r="K47" s="13">
        <f t="shared" si="2"/>
        <v>3.67</v>
      </c>
      <c r="L47">
        <f t="shared" si="3"/>
        <v>0.25</v>
      </c>
      <c r="M47">
        <f t="shared" si="4"/>
        <v>61.166666666666664</v>
      </c>
      <c r="N47" t="s">
        <v>42</v>
      </c>
    </row>
    <row r="48" spans="2:14" x14ac:dyDescent="0.2">
      <c r="B48">
        <v>1.7</v>
      </c>
      <c r="C48">
        <v>3.1</v>
      </c>
      <c r="D48">
        <v>0.6</v>
      </c>
      <c r="E48">
        <f t="shared" si="6"/>
        <v>21</v>
      </c>
      <c r="F48">
        <v>200</v>
      </c>
      <c r="G48">
        <v>15572</v>
      </c>
      <c r="H48">
        <v>15578</v>
      </c>
      <c r="I48">
        <v>16190</v>
      </c>
      <c r="J48" s="5">
        <f t="shared" si="1"/>
        <v>0.03</v>
      </c>
      <c r="K48" s="13">
        <f t="shared" si="2"/>
        <v>3.06</v>
      </c>
      <c r="L48">
        <f t="shared" si="3"/>
        <v>0.5</v>
      </c>
      <c r="M48">
        <f t="shared" si="4"/>
        <v>51</v>
      </c>
      <c r="N48" t="s">
        <v>42</v>
      </c>
    </row>
    <row r="49" spans="2:14" x14ac:dyDescent="0.2">
      <c r="B49">
        <v>1.7</v>
      </c>
      <c r="C49">
        <v>3.1</v>
      </c>
      <c r="D49">
        <v>0.6</v>
      </c>
      <c r="E49">
        <f t="shared" si="6"/>
        <v>22</v>
      </c>
      <c r="F49">
        <v>200</v>
      </c>
      <c r="G49">
        <v>16310</v>
      </c>
      <c r="H49">
        <v>16326</v>
      </c>
      <c r="I49">
        <v>17249</v>
      </c>
      <c r="J49" s="5">
        <f t="shared" si="1"/>
        <v>0.08</v>
      </c>
      <c r="K49" s="13">
        <f t="shared" si="2"/>
        <v>4.6150000000000002</v>
      </c>
      <c r="L49">
        <f t="shared" si="3"/>
        <v>1.3333333333333333</v>
      </c>
      <c r="M49">
        <f t="shared" si="4"/>
        <v>76.916666666666671</v>
      </c>
      <c r="N49" t="s">
        <v>42</v>
      </c>
    </row>
    <row r="50" spans="2:14" x14ac:dyDescent="0.2">
      <c r="F50">
        <v>200</v>
      </c>
      <c r="G50">
        <v>17387</v>
      </c>
      <c r="H50">
        <v>17428</v>
      </c>
      <c r="I50" t="s">
        <v>76</v>
      </c>
      <c r="J50" s="5">
        <f t="shared" si="1"/>
        <v>0.20499999999999999</v>
      </c>
      <c r="N50" t="s">
        <v>42</v>
      </c>
    </row>
  </sheetData>
  <pageMargins left="0.7" right="0.7" top="0.75" bottom="0.75" header="0.3" footer="0.3"/>
  <pageSetup orientation="portrait" horizontalDpi="0"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D2061B-2359-7C42-A796-B89358403D9C}">
  <dimension ref="A1:M8"/>
  <sheetViews>
    <sheetView workbookViewId="0">
      <selection activeCell="F52" sqref="F52"/>
    </sheetView>
  </sheetViews>
  <sheetFormatPr baseColWidth="10" defaultRowHeight="16" x14ac:dyDescent="0.2"/>
  <cols>
    <col min="1" max="1" width="36.6640625" customWidth="1"/>
    <col min="2" max="3" width="13.33203125" customWidth="1"/>
    <col min="7" max="9" width="16.6640625" customWidth="1"/>
    <col min="12" max="13" width="13.33203125" customWidth="1"/>
  </cols>
  <sheetData>
    <row r="1" spans="1:13" x14ac:dyDescent="0.2">
      <c r="A1" t="s">
        <v>0</v>
      </c>
      <c r="B1" t="s">
        <v>3</v>
      </c>
      <c r="C1" t="s">
        <v>4</v>
      </c>
      <c r="D1" t="s">
        <v>1</v>
      </c>
      <c r="E1" t="s">
        <v>2</v>
      </c>
      <c r="F1" t="s">
        <v>5</v>
      </c>
      <c r="G1" t="s">
        <v>8</v>
      </c>
      <c r="H1" t="s">
        <v>9</v>
      </c>
      <c r="I1" t="s">
        <v>10</v>
      </c>
      <c r="J1" t="s">
        <v>11</v>
      </c>
      <c r="K1" t="s">
        <v>7</v>
      </c>
      <c r="L1" t="s">
        <v>12</v>
      </c>
      <c r="M1" t="s">
        <v>13</v>
      </c>
    </row>
    <row r="2" spans="1:13" x14ac:dyDescent="0.2">
      <c r="A2" t="s">
        <v>17</v>
      </c>
      <c r="B2">
        <v>2.7</v>
      </c>
      <c r="C2">
        <v>3.6</v>
      </c>
      <c r="D2">
        <v>0.6</v>
      </c>
      <c r="E2">
        <v>1</v>
      </c>
      <c r="F2">
        <v>100</v>
      </c>
      <c r="J2">
        <f>(H2-G2)*F2</f>
        <v>0</v>
      </c>
      <c r="K2">
        <f>(I2-H2)*F2</f>
        <v>0</v>
      </c>
      <c r="L2">
        <f>J2*1000/60</f>
        <v>0</v>
      </c>
      <c r="M2">
        <f>K2*1000/60</f>
        <v>0</v>
      </c>
    </row>
    <row r="3" spans="1:13" x14ac:dyDescent="0.2">
      <c r="B3">
        <v>2.7</v>
      </c>
      <c r="C3">
        <v>3.6</v>
      </c>
      <c r="D3">
        <v>0.6</v>
      </c>
      <c r="E3">
        <v>2</v>
      </c>
      <c r="F3">
        <v>100</v>
      </c>
      <c r="J3">
        <f t="shared" ref="J3:J6" si="0">(H3-G3)*F3</f>
        <v>0</v>
      </c>
      <c r="K3">
        <f t="shared" ref="K3:K6" si="1">(I3-H3)*F3</f>
        <v>0</v>
      </c>
      <c r="L3">
        <f t="shared" ref="L3:M6" si="2">J3*1000/60</f>
        <v>0</v>
      </c>
      <c r="M3">
        <f t="shared" si="2"/>
        <v>0</v>
      </c>
    </row>
    <row r="4" spans="1:13" x14ac:dyDescent="0.2">
      <c r="B4">
        <v>2.7</v>
      </c>
      <c r="C4">
        <v>3.6</v>
      </c>
      <c r="D4">
        <v>0.6</v>
      </c>
      <c r="E4">
        <v>3</v>
      </c>
      <c r="F4">
        <v>100</v>
      </c>
      <c r="J4">
        <f t="shared" si="0"/>
        <v>0</v>
      </c>
      <c r="K4">
        <f t="shared" si="1"/>
        <v>0</v>
      </c>
      <c r="L4">
        <f t="shared" si="2"/>
        <v>0</v>
      </c>
      <c r="M4">
        <f t="shared" si="2"/>
        <v>0</v>
      </c>
    </row>
    <row r="5" spans="1:13" x14ac:dyDescent="0.2">
      <c r="B5">
        <v>2.7</v>
      </c>
      <c r="C5">
        <v>3.6</v>
      </c>
      <c r="D5">
        <v>0.6</v>
      </c>
      <c r="E5">
        <v>4</v>
      </c>
      <c r="F5">
        <v>100</v>
      </c>
      <c r="J5">
        <f t="shared" si="0"/>
        <v>0</v>
      </c>
      <c r="K5">
        <f t="shared" si="1"/>
        <v>0</v>
      </c>
      <c r="L5">
        <f t="shared" si="2"/>
        <v>0</v>
      </c>
      <c r="M5">
        <f t="shared" si="2"/>
        <v>0</v>
      </c>
    </row>
    <row r="6" spans="1:13" x14ac:dyDescent="0.2">
      <c r="B6">
        <v>2.7</v>
      </c>
      <c r="C6">
        <v>3.6</v>
      </c>
      <c r="D6">
        <v>0.6</v>
      </c>
      <c r="E6">
        <v>5</v>
      </c>
      <c r="F6">
        <v>100</v>
      </c>
      <c r="J6">
        <f t="shared" si="0"/>
        <v>0</v>
      </c>
      <c r="K6">
        <f t="shared" si="1"/>
        <v>0</v>
      </c>
      <c r="L6">
        <f t="shared" si="2"/>
        <v>0</v>
      </c>
      <c r="M6">
        <f t="shared" si="2"/>
        <v>0</v>
      </c>
    </row>
    <row r="8" spans="1:13" x14ac:dyDescent="0.2">
      <c r="A8" t="s">
        <v>18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818296-C482-2D4D-9EA0-DADEB557CC31}">
  <dimension ref="A1:O83"/>
  <sheetViews>
    <sheetView topLeftCell="B49" workbookViewId="0">
      <selection activeCell="I93" sqref="I93"/>
    </sheetView>
  </sheetViews>
  <sheetFormatPr baseColWidth="10" defaultColWidth="8.83203125" defaultRowHeight="16" x14ac:dyDescent="0.2"/>
  <cols>
    <col min="1" max="1" width="35.5" customWidth="1"/>
    <col min="2" max="2" width="11.5" customWidth="1"/>
    <col min="3" max="3" width="11.6640625" customWidth="1"/>
    <col min="5" max="5" width="8.83203125" customWidth="1"/>
    <col min="6" max="6" width="9.6640625" customWidth="1"/>
    <col min="7" max="7" width="14.1640625" customWidth="1"/>
    <col min="8" max="8" width="16.33203125" customWidth="1"/>
    <col min="9" max="9" width="16.1640625" customWidth="1"/>
    <col min="11" max="11" width="13.1640625" customWidth="1"/>
    <col min="13" max="13" width="12.5" customWidth="1"/>
    <col min="14" max="14" width="12.33203125" customWidth="1"/>
    <col min="15" max="15" width="52.6640625" customWidth="1"/>
  </cols>
  <sheetData>
    <row r="1" spans="1:15" x14ac:dyDescent="0.2">
      <c r="A1" t="s">
        <v>0</v>
      </c>
      <c r="B1" t="s">
        <v>3</v>
      </c>
      <c r="C1" t="s">
        <v>4</v>
      </c>
      <c r="D1" t="s">
        <v>1</v>
      </c>
      <c r="E1" t="s">
        <v>2</v>
      </c>
      <c r="F1" t="s">
        <v>5</v>
      </c>
      <c r="G1" t="s">
        <v>8</v>
      </c>
      <c r="H1" t="s">
        <v>9</v>
      </c>
      <c r="I1" t="s">
        <v>10</v>
      </c>
      <c r="J1" t="s">
        <v>11</v>
      </c>
      <c r="K1" t="s">
        <v>173</v>
      </c>
      <c r="L1" t="s">
        <v>7</v>
      </c>
      <c r="M1" t="s">
        <v>12</v>
      </c>
      <c r="N1" t="s">
        <v>13</v>
      </c>
      <c r="O1" t="s">
        <v>78</v>
      </c>
    </row>
    <row r="2" spans="1:15" x14ac:dyDescent="0.2">
      <c r="A2" t="s">
        <v>143</v>
      </c>
    </row>
    <row r="3" spans="1:15" x14ac:dyDescent="0.2">
      <c r="B3">
        <v>1.7</v>
      </c>
      <c r="C3">
        <v>3.6</v>
      </c>
      <c r="E3">
        <v>1</v>
      </c>
      <c r="F3">
        <v>180</v>
      </c>
      <c r="G3">
        <v>435</v>
      </c>
      <c r="H3">
        <v>444</v>
      </c>
      <c r="I3">
        <v>1075</v>
      </c>
      <c r="J3">
        <f>(H3-G3)/F3</f>
        <v>0.05</v>
      </c>
      <c r="K3">
        <f>(H3-G3)/F3</f>
        <v>0.05</v>
      </c>
      <c r="L3">
        <f>(I3-H3)/F3</f>
        <v>3.5055555555555555</v>
      </c>
      <c r="M3">
        <f>J3*1000/60</f>
        <v>0.83333333333333337</v>
      </c>
      <c r="N3">
        <f t="shared" ref="N3:N18" si="0">L3*1000/60</f>
        <v>58.425925925925931</v>
      </c>
      <c r="O3" s="2" t="s">
        <v>83</v>
      </c>
    </row>
    <row r="4" spans="1:15" x14ac:dyDescent="0.2">
      <c r="B4">
        <v>1.7</v>
      </c>
      <c r="C4">
        <v>3.6</v>
      </c>
      <c r="E4">
        <v>2</v>
      </c>
      <c r="F4">
        <v>180</v>
      </c>
      <c r="G4">
        <v>1075</v>
      </c>
      <c r="H4">
        <v>1086</v>
      </c>
      <c r="I4">
        <v>2022</v>
      </c>
      <c r="J4">
        <f>(H4-G4)/F4</f>
        <v>6.1111111111111109E-2</v>
      </c>
      <c r="K4">
        <f t="shared" ref="K4:K67" si="1">(H4-G4)/F4</f>
        <v>6.1111111111111109E-2</v>
      </c>
      <c r="L4">
        <f>(I4-H4)/F4</f>
        <v>5.2</v>
      </c>
      <c r="M4">
        <f>J4*1000/60</f>
        <v>1.0185185185185184</v>
      </c>
      <c r="N4">
        <f t="shared" si="0"/>
        <v>86.666666666666671</v>
      </c>
      <c r="O4" s="2" t="s">
        <v>83</v>
      </c>
    </row>
    <row r="5" spans="1:15" x14ac:dyDescent="0.2">
      <c r="B5">
        <v>1.7</v>
      </c>
      <c r="C5">
        <v>3.6</v>
      </c>
      <c r="E5">
        <v>3</v>
      </c>
      <c r="F5">
        <v>180</v>
      </c>
      <c r="G5">
        <v>2022</v>
      </c>
      <c r="H5">
        <v>2040</v>
      </c>
      <c r="I5">
        <v>2056</v>
      </c>
      <c r="J5">
        <f>(H5-G5)/F5</f>
        <v>0.1</v>
      </c>
      <c r="L5">
        <f>(I5-H5)/F5</f>
        <v>8.8888888888888892E-2</v>
      </c>
      <c r="M5">
        <f>J5*1000/60</f>
        <v>1.6666666666666667</v>
      </c>
      <c r="N5">
        <f t="shared" si="0"/>
        <v>1.4814814814814814</v>
      </c>
      <c r="O5" t="s">
        <v>89</v>
      </c>
    </row>
    <row r="6" spans="1:15" x14ac:dyDescent="0.2">
      <c r="B6">
        <v>1.7</v>
      </c>
      <c r="C6">
        <v>3.6</v>
      </c>
      <c r="E6">
        <v>4</v>
      </c>
      <c r="F6">
        <v>180</v>
      </c>
      <c r="G6">
        <v>2056</v>
      </c>
      <c r="H6">
        <v>2137</v>
      </c>
      <c r="I6">
        <v>2980</v>
      </c>
      <c r="J6">
        <f>(H6-G6)/F6</f>
        <v>0.45</v>
      </c>
      <c r="K6">
        <f>SUM(J5:J6)</f>
        <v>0.55000000000000004</v>
      </c>
      <c r="L6">
        <f>(I6-H6)/F6</f>
        <v>4.6833333333333336</v>
      </c>
      <c r="M6">
        <f>J6*1000/60</f>
        <v>7.5</v>
      </c>
      <c r="N6">
        <f t="shared" si="0"/>
        <v>78.055555555555571</v>
      </c>
      <c r="O6" s="2" t="s">
        <v>83</v>
      </c>
    </row>
    <row r="7" spans="1:15" x14ac:dyDescent="0.2">
      <c r="B7">
        <v>1.7</v>
      </c>
      <c r="C7">
        <v>3.6</v>
      </c>
      <c r="E7">
        <v>5</v>
      </c>
      <c r="F7">
        <v>180</v>
      </c>
      <c r="G7">
        <v>2980</v>
      </c>
      <c r="H7">
        <v>3006</v>
      </c>
      <c r="I7">
        <v>3740</v>
      </c>
      <c r="J7">
        <f>(H7-G7)/F7</f>
        <v>0.14444444444444443</v>
      </c>
      <c r="K7">
        <f t="shared" si="1"/>
        <v>0.14444444444444443</v>
      </c>
      <c r="L7">
        <f>(I7-H7)/F7</f>
        <v>4.0777777777777775</v>
      </c>
      <c r="M7">
        <f>J7*1000/60</f>
        <v>2.407407407407407</v>
      </c>
      <c r="N7">
        <f t="shared" si="0"/>
        <v>67.962962962962962</v>
      </c>
      <c r="O7" s="2" t="s">
        <v>83</v>
      </c>
    </row>
    <row r="8" spans="1:15" x14ac:dyDescent="0.2">
      <c r="B8">
        <v>1.7</v>
      </c>
      <c r="C8">
        <v>3.6</v>
      </c>
      <c r="E8">
        <v>6</v>
      </c>
      <c r="F8">
        <v>180</v>
      </c>
      <c r="G8">
        <v>3740</v>
      </c>
      <c r="H8">
        <v>3806</v>
      </c>
      <c r="I8">
        <v>4549</v>
      </c>
      <c r="J8">
        <f>(H8-G8)/F8</f>
        <v>0.36666666666666664</v>
      </c>
      <c r="K8">
        <f t="shared" si="1"/>
        <v>0.36666666666666664</v>
      </c>
      <c r="L8">
        <f>(I8-H8)/F8</f>
        <v>4.1277777777777782</v>
      </c>
      <c r="M8">
        <f>J8*1000/60</f>
        <v>6.1111111111111107</v>
      </c>
      <c r="N8">
        <f t="shared" si="0"/>
        <v>68.796296296296305</v>
      </c>
      <c r="O8" s="2" t="s">
        <v>83</v>
      </c>
    </row>
    <row r="9" spans="1:15" x14ac:dyDescent="0.2">
      <c r="B9">
        <v>1.7</v>
      </c>
      <c r="C9">
        <v>3.6</v>
      </c>
      <c r="E9">
        <v>7</v>
      </c>
      <c r="F9">
        <v>180</v>
      </c>
      <c r="G9">
        <v>4549</v>
      </c>
      <c r="H9">
        <v>4552</v>
      </c>
      <c r="I9">
        <v>5194</v>
      </c>
      <c r="J9">
        <f>(H9-G9)/F9</f>
        <v>1.6666666666666666E-2</v>
      </c>
      <c r="K9">
        <f t="shared" si="1"/>
        <v>1.6666666666666666E-2</v>
      </c>
      <c r="L9">
        <f>(I9-H9)/F9</f>
        <v>3.5666666666666669</v>
      </c>
      <c r="M9">
        <f>J9*1000/60</f>
        <v>0.27777777777777779</v>
      </c>
      <c r="N9">
        <f t="shared" si="0"/>
        <v>59.44444444444445</v>
      </c>
      <c r="O9" s="2" t="s">
        <v>83</v>
      </c>
    </row>
    <row r="10" spans="1:15" x14ac:dyDescent="0.2">
      <c r="B10">
        <v>1.7</v>
      </c>
      <c r="C10">
        <v>3.6</v>
      </c>
      <c r="E10">
        <v>8</v>
      </c>
      <c r="F10">
        <v>180</v>
      </c>
      <c r="G10">
        <v>5194</v>
      </c>
      <c r="H10">
        <v>5199</v>
      </c>
      <c r="I10">
        <v>5888</v>
      </c>
      <c r="J10">
        <f>(H10-G10)/F10</f>
        <v>2.7777777777777776E-2</v>
      </c>
      <c r="K10">
        <f t="shared" si="1"/>
        <v>2.7777777777777776E-2</v>
      </c>
      <c r="L10">
        <f>(I10-H10)/F10</f>
        <v>3.8277777777777779</v>
      </c>
      <c r="M10">
        <f>J10*1000/60</f>
        <v>0.46296296296296291</v>
      </c>
      <c r="N10">
        <f t="shared" si="0"/>
        <v>63.796296296296298</v>
      </c>
      <c r="O10" s="2" t="s">
        <v>83</v>
      </c>
    </row>
    <row r="11" spans="1:15" x14ac:dyDescent="0.2">
      <c r="B11">
        <v>1.7</v>
      </c>
      <c r="C11">
        <v>3.6</v>
      </c>
      <c r="E11">
        <v>9</v>
      </c>
      <c r="F11">
        <v>180</v>
      </c>
      <c r="G11">
        <v>5888</v>
      </c>
      <c r="H11">
        <v>5911</v>
      </c>
      <c r="I11">
        <v>6617</v>
      </c>
      <c r="J11">
        <f>(H11-G11)/F11</f>
        <v>0.12777777777777777</v>
      </c>
      <c r="K11">
        <f t="shared" si="1"/>
        <v>0.12777777777777777</v>
      </c>
      <c r="L11">
        <f>(I11-H11)/F11</f>
        <v>3.9222222222222221</v>
      </c>
      <c r="M11">
        <f>J11*1000/60</f>
        <v>2.1296296296296293</v>
      </c>
      <c r="N11">
        <f t="shared" si="0"/>
        <v>65.370370370370367</v>
      </c>
      <c r="O11" s="2" t="s">
        <v>83</v>
      </c>
    </row>
    <row r="12" spans="1:15" x14ac:dyDescent="0.2">
      <c r="B12">
        <v>1.7</v>
      </c>
      <c r="C12">
        <v>3.6</v>
      </c>
      <c r="E12">
        <v>10</v>
      </c>
      <c r="F12">
        <v>180</v>
      </c>
      <c r="G12">
        <v>6617</v>
      </c>
      <c r="H12">
        <v>6626</v>
      </c>
      <c r="I12">
        <v>7356</v>
      </c>
      <c r="J12">
        <f>(H12-G12)/F12</f>
        <v>0.05</v>
      </c>
      <c r="K12">
        <f t="shared" si="1"/>
        <v>0.05</v>
      </c>
      <c r="L12">
        <f>(I12-H12)/F12</f>
        <v>4.0555555555555554</v>
      </c>
      <c r="M12">
        <f>J12*1000/60</f>
        <v>0.83333333333333337</v>
      </c>
      <c r="N12">
        <f t="shared" si="0"/>
        <v>67.592592592592581</v>
      </c>
      <c r="O12" s="2" t="s">
        <v>83</v>
      </c>
    </row>
    <row r="13" spans="1:15" x14ac:dyDescent="0.2">
      <c r="B13">
        <v>1.7</v>
      </c>
      <c r="C13">
        <v>3.6</v>
      </c>
      <c r="E13">
        <v>11</v>
      </c>
      <c r="F13">
        <v>180</v>
      </c>
      <c r="G13">
        <v>7356</v>
      </c>
      <c r="H13">
        <v>7461</v>
      </c>
      <c r="I13">
        <v>8461</v>
      </c>
      <c r="J13">
        <f>(H13-G13)/F13</f>
        <v>0.58333333333333337</v>
      </c>
      <c r="K13">
        <f t="shared" si="1"/>
        <v>0.58333333333333337</v>
      </c>
      <c r="L13">
        <f>(I13-H13)/F13</f>
        <v>5.5555555555555554</v>
      </c>
      <c r="M13">
        <f>J13*1000/60</f>
        <v>9.7222222222222232</v>
      </c>
      <c r="N13">
        <f t="shared" si="0"/>
        <v>92.592592592592595</v>
      </c>
      <c r="O13" s="2" t="s">
        <v>144</v>
      </c>
    </row>
    <row r="14" spans="1:15" x14ac:dyDescent="0.2">
      <c r="B14">
        <v>1.7</v>
      </c>
      <c r="C14">
        <v>3.6</v>
      </c>
      <c r="E14">
        <v>12</v>
      </c>
      <c r="F14">
        <v>180</v>
      </c>
      <c r="G14">
        <v>8461</v>
      </c>
      <c r="H14">
        <v>8580</v>
      </c>
      <c r="I14">
        <v>9553</v>
      </c>
      <c r="J14">
        <f>(H14-G14)/F14</f>
        <v>0.66111111111111109</v>
      </c>
      <c r="K14">
        <f t="shared" si="1"/>
        <v>0.66111111111111109</v>
      </c>
      <c r="L14">
        <f>(I14-H14)/F14</f>
        <v>5.4055555555555559</v>
      </c>
      <c r="M14">
        <f>J14*1000/60</f>
        <v>11.018518518518517</v>
      </c>
      <c r="N14">
        <f t="shared" si="0"/>
        <v>90.092592592592595</v>
      </c>
      <c r="O14" s="2" t="s">
        <v>86</v>
      </c>
    </row>
    <row r="15" spans="1:15" x14ac:dyDescent="0.2">
      <c r="B15">
        <v>1.7</v>
      </c>
      <c r="C15">
        <v>3.6</v>
      </c>
      <c r="E15">
        <v>13</v>
      </c>
      <c r="F15">
        <v>180</v>
      </c>
      <c r="G15">
        <v>9553</v>
      </c>
      <c r="H15">
        <v>9710</v>
      </c>
      <c r="I15">
        <v>10580</v>
      </c>
      <c r="J15">
        <f>(H15-G15)/F15</f>
        <v>0.87222222222222223</v>
      </c>
      <c r="K15">
        <f t="shared" si="1"/>
        <v>0.87222222222222223</v>
      </c>
      <c r="L15">
        <f>(I15-H15)/F15</f>
        <v>4.833333333333333</v>
      </c>
      <c r="M15">
        <f>J15*1000/60</f>
        <v>14.537037037037038</v>
      </c>
      <c r="N15">
        <f t="shared" si="0"/>
        <v>80.555555555555557</v>
      </c>
      <c r="O15" s="2" t="s">
        <v>83</v>
      </c>
    </row>
    <row r="16" spans="1:15" x14ac:dyDescent="0.2">
      <c r="B16">
        <v>1.7</v>
      </c>
      <c r="C16">
        <v>3.6</v>
      </c>
      <c r="E16">
        <v>14</v>
      </c>
      <c r="F16">
        <v>180</v>
      </c>
      <c r="G16">
        <v>10580</v>
      </c>
      <c r="H16">
        <v>10625</v>
      </c>
      <c r="I16">
        <v>11658</v>
      </c>
      <c r="J16">
        <f>(H16-G16)/F16</f>
        <v>0.25</v>
      </c>
      <c r="K16">
        <f t="shared" si="1"/>
        <v>0.25</v>
      </c>
      <c r="L16">
        <f>(I16-H16)/F16</f>
        <v>5.7388888888888889</v>
      </c>
      <c r="M16">
        <f>J16*1000/60</f>
        <v>4.166666666666667</v>
      </c>
      <c r="N16">
        <f t="shared" si="0"/>
        <v>95.648148148148138</v>
      </c>
      <c r="O16" s="2" t="s">
        <v>83</v>
      </c>
    </row>
    <row r="17" spans="1:15" x14ac:dyDescent="0.2">
      <c r="B17">
        <v>1.7</v>
      </c>
      <c r="C17">
        <v>3.6</v>
      </c>
      <c r="E17">
        <v>15</v>
      </c>
      <c r="F17">
        <v>180</v>
      </c>
      <c r="G17">
        <v>11658</v>
      </c>
      <c r="H17">
        <v>11676</v>
      </c>
      <c r="I17">
        <v>12762</v>
      </c>
      <c r="J17">
        <f>(H17-G17)/F17</f>
        <v>0.1</v>
      </c>
      <c r="K17">
        <f t="shared" si="1"/>
        <v>0.1</v>
      </c>
      <c r="L17">
        <f>(I17-H17)/F17</f>
        <v>6.0333333333333332</v>
      </c>
      <c r="M17">
        <f>J17*1000/60</f>
        <v>1.6666666666666667</v>
      </c>
      <c r="N17">
        <f t="shared" si="0"/>
        <v>100.55555555555556</v>
      </c>
      <c r="O17" s="2" t="s">
        <v>83</v>
      </c>
    </row>
    <row r="18" spans="1:15" x14ac:dyDescent="0.2">
      <c r="B18">
        <v>1.7</v>
      </c>
      <c r="C18">
        <v>3.6</v>
      </c>
      <c r="E18">
        <v>16</v>
      </c>
      <c r="F18">
        <v>180</v>
      </c>
      <c r="G18">
        <v>12762</v>
      </c>
      <c r="H18">
        <v>12790</v>
      </c>
      <c r="I18">
        <v>13643</v>
      </c>
      <c r="J18">
        <f>(H18-G18)/F18</f>
        <v>0.15555555555555556</v>
      </c>
      <c r="K18">
        <f t="shared" si="1"/>
        <v>0.15555555555555556</v>
      </c>
      <c r="L18">
        <f>(I18-H18)/F18</f>
        <v>4.7388888888888889</v>
      </c>
      <c r="M18">
        <f>J18*1000/60</f>
        <v>2.592592592592593</v>
      </c>
      <c r="N18">
        <f t="shared" si="0"/>
        <v>78.981481481481481</v>
      </c>
      <c r="O18" s="2" t="s">
        <v>83</v>
      </c>
    </row>
    <row r="19" spans="1:15" x14ac:dyDescent="0.2">
      <c r="B19">
        <v>1.7</v>
      </c>
      <c r="C19">
        <v>3.6</v>
      </c>
      <c r="E19">
        <v>17</v>
      </c>
      <c r="F19">
        <v>180</v>
      </c>
      <c r="G19">
        <v>13643</v>
      </c>
      <c r="H19">
        <v>13658</v>
      </c>
      <c r="I19">
        <v>14377</v>
      </c>
      <c r="J19">
        <f>(H19-G19)/F19</f>
        <v>8.3333333333333329E-2</v>
      </c>
      <c r="K19">
        <f t="shared" si="1"/>
        <v>8.3333333333333329E-2</v>
      </c>
      <c r="L19">
        <f>(I19-H19)/F19</f>
        <v>3.9944444444444445</v>
      </c>
      <c r="M19">
        <f>J19*1000/60</f>
        <v>1.3888888888888888</v>
      </c>
      <c r="N19">
        <f t="shared" ref="N19:N54" si="2">L19*1000/60</f>
        <v>66.574074074074076</v>
      </c>
      <c r="O19" s="2" t="s">
        <v>83</v>
      </c>
    </row>
    <row r="20" spans="1:15" x14ac:dyDescent="0.2">
      <c r="B20">
        <v>1.7</v>
      </c>
      <c r="C20">
        <v>3.6</v>
      </c>
      <c r="E20">
        <v>18</v>
      </c>
      <c r="F20">
        <v>180</v>
      </c>
      <c r="G20">
        <v>14377</v>
      </c>
      <c r="H20">
        <v>14405</v>
      </c>
      <c r="I20">
        <v>15202</v>
      </c>
      <c r="J20">
        <f>(H20-G20)/F20</f>
        <v>0.15555555555555556</v>
      </c>
      <c r="K20">
        <f t="shared" si="1"/>
        <v>0.15555555555555556</v>
      </c>
      <c r="L20">
        <f>(I20-H20)/F20</f>
        <v>4.427777777777778</v>
      </c>
      <c r="M20">
        <f>J20*1000/60</f>
        <v>2.592592592592593</v>
      </c>
      <c r="N20">
        <f t="shared" si="2"/>
        <v>73.796296296296305</v>
      </c>
      <c r="O20" s="2" t="s">
        <v>83</v>
      </c>
    </row>
    <row r="21" spans="1:15" x14ac:dyDescent="0.2">
      <c r="B21">
        <v>1.7</v>
      </c>
      <c r="C21">
        <v>3.6</v>
      </c>
      <c r="E21">
        <v>19</v>
      </c>
      <c r="F21">
        <v>180</v>
      </c>
      <c r="G21">
        <v>15202</v>
      </c>
      <c r="H21">
        <v>15211</v>
      </c>
      <c r="I21">
        <v>15996</v>
      </c>
      <c r="J21">
        <f>(H21-G21)/F21</f>
        <v>0.05</v>
      </c>
      <c r="K21">
        <f t="shared" si="1"/>
        <v>0.05</v>
      </c>
      <c r="L21">
        <f>(I21-H21)/F21</f>
        <v>4.3611111111111107</v>
      </c>
      <c r="M21">
        <f>J21*1000/60</f>
        <v>0.83333333333333337</v>
      </c>
      <c r="N21">
        <f t="shared" si="2"/>
        <v>72.685185185185176</v>
      </c>
      <c r="O21" s="2" t="s">
        <v>83</v>
      </c>
    </row>
    <row r="22" spans="1:15" x14ac:dyDescent="0.2">
      <c r="B22">
        <v>1.7</v>
      </c>
      <c r="C22">
        <v>3.6</v>
      </c>
      <c r="E22">
        <v>20</v>
      </c>
      <c r="F22">
        <v>180</v>
      </c>
      <c r="G22">
        <v>15996</v>
      </c>
      <c r="H22">
        <v>16003</v>
      </c>
      <c r="I22">
        <v>16763</v>
      </c>
      <c r="J22">
        <f>(H22-G22)/F22</f>
        <v>3.888888888888889E-2</v>
      </c>
      <c r="K22">
        <f t="shared" si="1"/>
        <v>3.888888888888889E-2</v>
      </c>
      <c r="L22">
        <f>(I22-H22)/F22</f>
        <v>4.2222222222222223</v>
      </c>
      <c r="M22">
        <f>J22*1000/60</f>
        <v>0.64814814814814825</v>
      </c>
      <c r="N22">
        <f t="shared" si="2"/>
        <v>70.370370370370381</v>
      </c>
      <c r="O22" s="2" t="s">
        <v>86</v>
      </c>
    </row>
    <row r="23" spans="1:15" x14ac:dyDescent="0.2">
      <c r="B23">
        <v>1.7</v>
      </c>
      <c r="C23">
        <v>3.6</v>
      </c>
      <c r="E23">
        <v>21</v>
      </c>
      <c r="F23">
        <v>180</v>
      </c>
      <c r="G23">
        <v>16763</v>
      </c>
      <c r="H23">
        <v>16775</v>
      </c>
      <c r="I23">
        <v>17727</v>
      </c>
      <c r="J23">
        <f>(H23-G23)/F23</f>
        <v>6.6666666666666666E-2</v>
      </c>
      <c r="K23">
        <f t="shared" si="1"/>
        <v>6.6666666666666666E-2</v>
      </c>
      <c r="L23">
        <f>(I23-H23)/F23</f>
        <v>5.2888888888888888</v>
      </c>
      <c r="M23">
        <f>J23*1000/60</f>
        <v>1.1111111111111112</v>
      </c>
      <c r="N23">
        <f t="shared" si="2"/>
        <v>88.148148148148138</v>
      </c>
      <c r="O23" s="2" t="s">
        <v>83</v>
      </c>
    </row>
    <row r="24" spans="1:15" x14ac:dyDescent="0.2">
      <c r="B24">
        <v>1.7</v>
      </c>
      <c r="C24">
        <v>3.6</v>
      </c>
      <c r="E24">
        <v>22</v>
      </c>
      <c r="F24">
        <v>180</v>
      </c>
      <c r="G24">
        <v>17727</v>
      </c>
      <c r="H24">
        <v>17734</v>
      </c>
      <c r="I24">
        <v>17793</v>
      </c>
      <c r="J24">
        <f>(H24-G24)/F24</f>
        <v>3.888888888888889E-2</v>
      </c>
      <c r="L24">
        <f>(I24-H24)/F24</f>
        <v>0.32777777777777778</v>
      </c>
      <c r="M24">
        <f>J24*1000/60</f>
        <v>0.64814814814814825</v>
      </c>
      <c r="N24">
        <f t="shared" si="2"/>
        <v>5.4629629629629628</v>
      </c>
      <c r="O24" s="4" t="s">
        <v>87</v>
      </c>
    </row>
    <row r="25" spans="1:15" x14ac:dyDescent="0.2">
      <c r="B25">
        <v>1.7</v>
      </c>
      <c r="C25">
        <v>3.6</v>
      </c>
      <c r="E25">
        <v>23</v>
      </c>
      <c r="F25">
        <v>180</v>
      </c>
      <c r="G25">
        <v>17793</v>
      </c>
      <c r="H25">
        <v>17858</v>
      </c>
      <c r="I25">
        <v>18928</v>
      </c>
      <c r="J25">
        <f>(H25-G25)/F25</f>
        <v>0.3611111111111111</v>
      </c>
      <c r="K25">
        <f>J24+J25</f>
        <v>0.4</v>
      </c>
      <c r="L25">
        <f>(I25-H25)/F25</f>
        <v>5.9444444444444446</v>
      </c>
      <c r="M25">
        <f>J25*1000/60</f>
        <v>6.0185185185185182</v>
      </c>
      <c r="N25">
        <f t="shared" si="2"/>
        <v>99.074074074074076</v>
      </c>
      <c r="O25" s="2" t="s">
        <v>83</v>
      </c>
    </row>
    <row r="26" spans="1:15" x14ac:dyDescent="0.2">
      <c r="B26">
        <v>1.7</v>
      </c>
      <c r="C26">
        <v>3.6</v>
      </c>
      <c r="E26">
        <v>24</v>
      </c>
      <c r="F26">
        <v>180</v>
      </c>
      <c r="G26">
        <v>18928</v>
      </c>
      <c r="H26">
        <v>18931</v>
      </c>
      <c r="I26">
        <v>19734</v>
      </c>
      <c r="J26">
        <f>(H26-G26)/F26</f>
        <v>1.6666666666666666E-2</v>
      </c>
      <c r="K26">
        <f t="shared" si="1"/>
        <v>1.6666666666666666E-2</v>
      </c>
      <c r="L26">
        <f>(I26-H26)/F26</f>
        <v>4.4611111111111112</v>
      </c>
      <c r="M26">
        <f>J26*1000/60</f>
        <v>0.27777777777777779</v>
      </c>
      <c r="N26">
        <f t="shared" si="2"/>
        <v>74.351851851851862</v>
      </c>
      <c r="O26" s="2" t="s">
        <v>86</v>
      </c>
    </row>
    <row r="27" spans="1:15" x14ac:dyDescent="0.2">
      <c r="B27">
        <v>1.7</v>
      </c>
      <c r="C27">
        <v>3.6</v>
      </c>
      <c r="E27">
        <v>25</v>
      </c>
      <c r="F27">
        <v>180</v>
      </c>
      <c r="G27">
        <v>19734</v>
      </c>
      <c r="H27">
        <v>19745</v>
      </c>
      <c r="I27">
        <v>20931</v>
      </c>
      <c r="J27">
        <f>(H27-G27)/F27</f>
        <v>6.1111111111111109E-2</v>
      </c>
      <c r="K27">
        <f t="shared" si="1"/>
        <v>6.1111111111111109E-2</v>
      </c>
      <c r="L27">
        <f>(I27-H27)/F27</f>
        <v>6.5888888888888886</v>
      </c>
      <c r="M27">
        <f>J27*1000/60</f>
        <v>1.0185185185185184</v>
      </c>
      <c r="N27">
        <f t="shared" si="2"/>
        <v>109.81481481481481</v>
      </c>
      <c r="O27" s="2" t="s">
        <v>145</v>
      </c>
    </row>
    <row r="28" spans="1:15" x14ac:dyDescent="0.2">
      <c r="B28">
        <v>1.7</v>
      </c>
      <c r="C28">
        <v>3.6</v>
      </c>
      <c r="E28">
        <v>26</v>
      </c>
      <c r="F28">
        <v>180</v>
      </c>
      <c r="G28">
        <v>20931</v>
      </c>
      <c r="H28">
        <v>20949</v>
      </c>
      <c r="J28">
        <f>(H28-G28)/F28</f>
        <v>0.1</v>
      </c>
      <c r="K28">
        <f t="shared" si="1"/>
        <v>0.1</v>
      </c>
      <c r="L28">
        <f>(I28-H28)/F28</f>
        <v>-116.38333333333334</v>
      </c>
      <c r="M28">
        <f>J28*1000/60</f>
        <v>1.6666666666666667</v>
      </c>
      <c r="N28">
        <f t="shared" si="2"/>
        <v>-1939.7222222222224</v>
      </c>
      <c r="O28" s="3" t="s">
        <v>84</v>
      </c>
    </row>
    <row r="29" spans="1:15" x14ac:dyDescent="0.2">
      <c r="A29" t="s">
        <v>146</v>
      </c>
    </row>
    <row r="30" spans="1:15" x14ac:dyDescent="0.2">
      <c r="B30">
        <v>1.7</v>
      </c>
      <c r="C30">
        <v>3.6</v>
      </c>
      <c r="E30">
        <v>1</v>
      </c>
      <c r="F30">
        <v>180</v>
      </c>
      <c r="G30">
        <v>558</v>
      </c>
      <c r="H30">
        <v>561</v>
      </c>
      <c r="I30">
        <v>1074</v>
      </c>
      <c r="J30">
        <f>(H30-G30)/F30</f>
        <v>1.6666666666666666E-2</v>
      </c>
      <c r="K30">
        <f t="shared" si="1"/>
        <v>1.6666666666666666E-2</v>
      </c>
      <c r="L30">
        <f>(I30-H30)/F30</f>
        <v>2.85</v>
      </c>
      <c r="M30">
        <f>J30*1000/60</f>
        <v>0.27777777777777779</v>
      </c>
      <c r="N30">
        <f t="shared" si="2"/>
        <v>47.5</v>
      </c>
      <c r="O30" s="2" t="s">
        <v>147</v>
      </c>
    </row>
    <row r="31" spans="1:15" x14ac:dyDescent="0.2">
      <c r="B31">
        <v>1.7</v>
      </c>
      <c r="C31">
        <v>3.6</v>
      </c>
      <c r="E31">
        <v>2</v>
      </c>
      <c r="F31">
        <v>180</v>
      </c>
      <c r="G31">
        <v>1074</v>
      </c>
      <c r="H31">
        <v>1096</v>
      </c>
      <c r="I31">
        <v>2178</v>
      </c>
      <c r="J31">
        <f>(H31-G31)/F31</f>
        <v>0.12222222222222222</v>
      </c>
      <c r="K31">
        <f t="shared" si="1"/>
        <v>0.12222222222222222</v>
      </c>
      <c r="L31">
        <f>(I31-H31)/F31</f>
        <v>6.0111111111111111</v>
      </c>
      <c r="M31">
        <f>J31*1000/60</f>
        <v>2.0370370370370368</v>
      </c>
      <c r="N31">
        <f t="shared" si="2"/>
        <v>100.18518518518519</v>
      </c>
      <c r="O31" s="2" t="s">
        <v>83</v>
      </c>
    </row>
    <row r="32" spans="1:15" x14ac:dyDescent="0.2">
      <c r="B32">
        <v>1.7</v>
      </c>
      <c r="C32">
        <v>3.6</v>
      </c>
      <c r="E32">
        <v>3</v>
      </c>
      <c r="F32">
        <v>180</v>
      </c>
      <c r="G32">
        <v>2178</v>
      </c>
      <c r="H32">
        <v>2205</v>
      </c>
      <c r="I32">
        <v>2229</v>
      </c>
      <c r="J32">
        <f>(H32-G32)/F32</f>
        <v>0.15</v>
      </c>
      <c r="L32">
        <f>(I32-H32)/F32</f>
        <v>0.13333333333333333</v>
      </c>
      <c r="M32">
        <f>J32*1000/60</f>
        <v>2.5</v>
      </c>
      <c r="N32">
        <f t="shared" si="2"/>
        <v>2.2222222222222223</v>
      </c>
      <c r="O32" s="4" t="s">
        <v>87</v>
      </c>
    </row>
    <row r="33" spans="2:15" x14ac:dyDescent="0.2">
      <c r="B33">
        <v>1.7</v>
      </c>
      <c r="C33">
        <v>3.6</v>
      </c>
      <c r="E33">
        <v>4</v>
      </c>
      <c r="F33">
        <v>180</v>
      </c>
      <c r="G33">
        <v>2229</v>
      </c>
      <c r="H33">
        <v>2232</v>
      </c>
      <c r="I33">
        <v>3425</v>
      </c>
      <c r="J33">
        <f>(H33-G33)/F33</f>
        <v>1.6666666666666666E-2</v>
      </c>
      <c r="K33">
        <f>J32+J33</f>
        <v>0.16666666666666666</v>
      </c>
      <c r="L33">
        <f>(I33-H33)/F33</f>
        <v>6.6277777777777782</v>
      </c>
      <c r="M33">
        <f>J33*1000/60</f>
        <v>0.27777777777777779</v>
      </c>
      <c r="N33">
        <f t="shared" si="2"/>
        <v>110.46296296296298</v>
      </c>
      <c r="O33" s="2" t="s">
        <v>148</v>
      </c>
    </row>
    <row r="34" spans="2:15" x14ac:dyDescent="0.2">
      <c r="B34">
        <v>1.7</v>
      </c>
      <c r="C34">
        <v>3.6</v>
      </c>
      <c r="E34">
        <v>5</v>
      </c>
      <c r="F34">
        <v>180</v>
      </c>
      <c r="G34">
        <v>3425</v>
      </c>
      <c r="H34">
        <v>3441</v>
      </c>
      <c r="I34">
        <v>4564</v>
      </c>
      <c r="J34">
        <f>(H34-G34)/F34</f>
        <v>8.8888888888888892E-2</v>
      </c>
      <c r="K34">
        <f t="shared" si="1"/>
        <v>8.8888888888888892E-2</v>
      </c>
      <c r="L34">
        <f>(I34-H34)/F34</f>
        <v>6.2388888888888889</v>
      </c>
      <c r="M34">
        <f>J34*1000/60</f>
        <v>1.4814814814814814</v>
      </c>
      <c r="N34">
        <f t="shared" si="2"/>
        <v>103.98148148148148</v>
      </c>
      <c r="O34" s="2" t="s">
        <v>83</v>
      </c>
    </row>
    <row r="35" spans="2:15" x14ac:dyDescent="0.2">
      <c r="B35">
        <v>1.7</v>
      </c>
      <c r="C35">
        <v>3.6</v>
      </c>
      <c r="E35">
        <v>6</v>
      </c>
      <c r="F35">
        <v>180</v>
      </c>
      <c r="G35">
        <v>4564</v>
      </c>
      <c r="H35">
        <v>4584</v>
      </c>
      <c r="I35">
        <v>5575</v>
      </c>
      <c r="J35">
        <f>(H35-G35)/F35</f>
        <v>0.1111111111111111</v>
      </c>
      <c r="K35">
        <f t="shared" si="1"/>
        <v>0.1111111111111111</v>
      </c>
      <c r="L35">
        <f>(I35-H35)/F35</f>
        <v>5.5055555555555555</v>
      </c>
      <c r="M35">
        <f>J35*1000/60</f>
        <v>1.8518518518518516</v>
      </c>
      <c r="N35">
        <f t="shared" si="2"/>
        <v>91.759259259259267</v>
      </c>
      <c r="O35" s="2" t="s">
        <v>83</v>
      </c>
    </row>
    <row r="36" spans="2:15" x14ac:dyDescent="0.2">
      <c r="B36">
        <v>1.7</v>
      </c>
      <c r="C36">
        <v>3.6</v>
      </c>
      <c r="E36">
        <v>7</v>
      </c>
      <c r="F36">
        <v>180</v>
      </c>
      <c r="G36">
        <v>5575</v>
      </c>
      <c r="H36">
        <v>5597</v>
      </c>
      <c r="I36">
        <v>5668</v>
      </c>
      <c r="J36">
        <f>(H36-G36)/F36</f>
        <v>0.12222222222222222</v>
      </c>
      <c r="K36">
        <f t="shared" si="1"/>
        <v>0.12222222222222222</v>
      </c>
      <c r="L36">
        <f>(I36-H36)/F36</f>
        <v>0.39444444444444443</v>
      </c>
      <c r="M36">
        <f>J36*1000/60</f>
        <v>2.0370370370370368</v>
      </c>
      <c r="N36">
        <f t="shared" si="2"/>
        <v>6.5740740740740744</v>
      </c>
    </row>
    <row r="37" spans="2:15" x14ac:dyDescent="0.2">
      <c r="B37">
        <v>1.7</v>
      </c>
      <c r="C37">
        <v>3.6</v>
      </c>
      <c r="E37">
        <v>8</v>
      </c>
      <c r="F37">
        <v>180</v>
      </c>
      <c r="G37">
        <v>5668</v>
      </c>
      <c r="H37">
        <v>5683</v>
      </c>
      <c r="I37">
        <v>6745</v>
      </c>
      <c r="J37">
        <f>(H37-G37)/F37</f>
        <v>8.3333333333333329E-2</v>
      </c>
      <c r="K37">
        <f t="shared" si="1"/>
        <v>8.3333333333333329E-2</v>
      </c>
      <c r="L37">
        <f>(I37-H37)/F37</f>
        <v>5.9</v>
      </c>
      <c r="M37">
        <f>J37*1000/60</f>
        <v>1.3888888888888888</v>
      </c>
      <c r="N37">
        <f t="shared" si="2"/>
        <v>98.333333333333329</v>
      </c>
      <c r="O37" s="2" t="s">
        <v>83</v>
      </c>
    </row>
    <row r="38" spans="2:15" x14ac:dyDescent="0.2">
      <c r="B38">
        <v>1.7</v>
      </c>
      <c r="C38">
        <v>3.6</v>
      </c>
      <c r="E38">
        <v>9</v>
      </c>
      <c r="F38">
        <v>180</v>
      </c>
      <c r="G38">
        <v>6745</v>
      </c>
      <c r="H38">
        <v>6770</v>
      </c>
      <c r="I38">
        <v>7924</v>
      </c>
      <c r="J38">
        <f>(H38-G38)/F38</f>
        <v>0.1388888888888889</v>
      </c>
      <c r="K38">
        <f t="shared" si="1"/>
        <v>0.1388888888888889</v>
      </c>
      <c r="L38">
        <f>(I38-H38)/F38</f>
        <v>6.4111111111111114</v>
      </c>
      <c r="M38">
        <f>J38*1000/60</f>
        <v>2.3148148148148149</v>
      </c>
      <c r="N38">
        <f t="shared" si="2"/>
        <v>106.85185185185186</v>
      </c>
      <c r="O38" s="2" t="s">
        <v>83</v>
      </c>
    </row>
    <row r="39" spans="2:15" x14ac:dyDescent="0.2">
      <c r="B39">
        <v>1.7</v>
      </c>
      <c r="C39">
        <v>3.6</v>
      </c>
      <c r="E39">
        <v>10</v>
      </c>
      <c r="F39">
        <v>180</v>
      </c>
      <c r="G39">
        <v>7924</v>
      </c>
      <c r="H39">
        <v>7954</v>
      </c>
      <c r="I39">
        <v>9183</v>
      </c>
      <c r="J39">
        <f>(H39-G39)/F39</f>
        <v>0.16666666666666666</v>
      </c>
      <c r="K39">
        <f t="shared" si="1"/>
        <v>0.16666666666666666</v>
      </c>
      <c r="L39">
        <f>(I39-H39)/F39</f>
        <v>6.8277777777777775</v>
      </c>
      <c r="M39">
        <f>J39*1000/60</f>
        <v>2.7777777777777777</v>
      </c>
      <c r="N39">
        <f t="shared" si="2"/>
        <v>113.79629629629629</v>
      </c>
      <c r="O39" s="2" t="s">
        <v>83</v>
      </c>
    </row>
    <row r="40" spans="2:15" x14ac:dyDescent="0.2">
      <c r="B40">
        <v>1.7</v>
      </c>
      <c r="C40">
        <v>3.6</v>
      </c>
      <c r="E40">
        <v>11</v>
      </c>
      <c r="F40">
        <v>180</v>
      </c>
      <c r="G40">
        <v>9183</v>
      </c>
      <c r="H40">
        <v>9232</v>
      </c>
      <c r="I40">
        <v>10861</v>
      </c>
      <c r="J40">
        <f>(H40-G40)/F40</f>
        <v>0.2722222222222222</v>
      </c>
      <c r="K40">
        <f t="shared" si="1"/>
        <v>0.2722222222222222</v>
      </c>
      <c r="L40">
        <f>(I40-H40)/F40</f>
        <v>9.0500000000000007</v>
      </c>
      <c r="M40">
        <f>J40*1000/60</f>
        <v>4.5370370370370363</v>
      </c>
      <c r="N40">
        <f t="shared" si="2"/>
        <v>150.83333333333334</v>
      </c>
      <c r="O40" s="2" t="s">
        <v>86</v>
      </c>
    </row>
    <row r="41" spans="2:15" x14ac:dyDescent="0.2">
      <c r="B41">
        <v>1.7</v>
      </c>
      <c r="C41">
        <v>3.6</v>
      </c>
      <c r="E41">
        <v>12</v>
      </c>
      <c r="F41">
        <v>180</v>
      </c>
      <c r="G41">
        <v>10861</v>
      </c>
      <c r="H41">
        <v>10879</v>
      </c>
      <c r="I41">
        <v>12223</v>
      </c>
      <c r="J41">
        <f>(H41-G41)/F41</f>
        <v>0.1</v>
      </c>
      <c r="K41">
        <f t="shared" si="1"/>
        <v>0.1</v>
      </c>
      <c r="L41">
        <f>(I41-H41)/F41</f>
        <v>7.4666666666666668</v>
      </c>
      <c r="M41">
        <f>J41*1000/60</f>
        <v>1.6666666666666667</v>
      </c>
      <c r="N41">
        <f t="shared" si="2"/>
        <v>124.44444444444444</v>
      </c>
      <c r="O41" s="2" t="s">
        <v>83</v>
      </c>
    </row>
    <row r="42" spans="2:15" x14ac:dyDescent="0.2">
      <c r="B42">
        <v>1.7</v>
      </c>
      <c r="C42">
        <v>3.6</v>
      </c>
      <c r="E42">
        <v>13</v>
      </c>
      <c r="F42">
        <v>180</v>
      </c>
      <c r="G42">
        <v>12223</v>
      </c>
      <c r="H42">
        <v>12287</v>
      </c>
      <c r="I42">
        <v>13369</v>
      </c>
      <c r="J42">
        <f>(H42-G42)/F42</f>
        <v>0.35555555555555557</v>
      </c>
      <c r="K42">
        <f t="shared" si="1"/>
        <v>0.35555555555555557</v>
      </c>
      <c r="L42">
        <f>(I42-H42)/F42</f>
        <v>6.0111111111111111</v>
      </c>
      <c r="M42">
        <f>J42*1000/60</f>
        <v>5.9259259259259256</v>
      </c>
      <c r="N42">
        <f t="shared" si="2"/>
        <v>100.18518518518519</v>
      </c>
      <c r="O42" s="2" t="s">
        <v>83</v>
      </c>
    </row>
    <row r="43" spans="2:15" x14ac:dyDescent="0.2">
      <c r="B43">
        <v>1.7</v>
      </c>
      <c r="C43">
        <v>3.6</v>
      </c>
      <c r="E43">
        <v>14</v>
      </c>
      <c r="F43">
        <v>180</v>
      </c>
      <c r="G43">
        <v>13369</v>
      </c>
      <c r="H43">
        <v>13380</v>
      </c>
      <c r="I43">
        <v>14322</v>
      </c>
      <c r="J43">
        <f>(H43-G43)/F43</f>
        <v>6.1111111111111109E-2</v>
      </c>
      <c r="K43">
        <f t="shared" si="1"/>
        <v>6.1111111111111109E-2</v>
      </c>
      <c r="L43">
        <f>(I43-H43)/F43</f>
        <v>5.2333333333333334</v>
      </c>
      <c r="M43">
        <f>J43*1000/60</f>
        <v>1.0185185185185184</v>
      </c>
      <c r="N43">
        <f t="shared" si="2"/>
        <v>87.222222222222214</v>
      </c>
      <c r="O43" s="2" t="s">
        <v>83</v>
      </c>
    </row>
    <row r="44" spans="2:15" x14ac:dyDescent="0.2">
      <c r="B44">
        <v>1.7</v>
      </c>
      <c r="C44">
        <v>3.6</v>
      </c>
      <c r="E44">
        <v>15</v>
      </c>
      <c r="F44">
        <v>180</v>
      </c>
      <c r="G44">
        <v>14322</v>
      </c>
      <c r="H44">
        <v>14334</v>
      </c>
      <c r="I44">
        <v>15410</v>
      </c>
      <c r="J44">
        <f>(H44-G44)/F44</f>
        <v>6.6666666666666666E-2</v>
      </c>
      <c r="K44">
        <f t="shared" si="1"/>
        <v>6.6666666666666666E-2</v>
      </c>
      <c r="L44">
        <f>(I44-H44)/F44</f>
        <v>5.9777777777777779</v>
      </c>
      <c r="M44">
        <f>J44*1000/60</f>
        <v>1.1111111111111112</v>
      </c>
      <c r="N44">
        <f t="shared" si="2"/>
        <v>99.629629629629633</v>
      </c>
      <c r="O44" s="2" t="s">
        <v>83</v>
      </c>
    </row>
    <row r="45" spans="2:15" x14ac:dyDescent="0.2">
      <c r="B45">
        <v>1.7</v>
      </c>
      <c r="C45">
        <v>3.6</v>
      </c>
      <c r="E45">
        <v>16</v>
      </c>
      <c r="F45">
        <v>180</v>
      </c>
      <c r="G45">
        <v>15410</v>
      </c>
      <c r="H45">
        <v>15417</v>
      </c>
      <c r="I45">
        <v>16347</v>
      </c>
      <c r="J45">
        <f>(H45-G45)/F45</f>
        <v>3.888888888888889E-2</v>
      </c>
      <c r="K45">
        <f t="shared" si="1"/>
        <v>3.888888888888889E-2</v>
      </c>
      <c r="L45">
        <f>(I45-H45)/F45</f>
        <v>5.166666666666667</v>
      </c>
      <c r="M45">
        <f>J45*1000/60</f>
        <v>0.64814814814814825</v>
      </c>
      <c r="N45">
        <f t="shared" si="2"/>
        <v>86.111111111111114</v>
      </c>
      <c r="O45" s="2" t="s">
        <v>83</v>
      </c>
    </row>
    <row r="46" spans="2:15" x14ac:dyDescent="0.2">
      <c r="B46">
        <v>1.7</v>
      </c>
      <c r="C46">
        <v>3.6</v>
      </c>
      <c r="E46">
        <v>17</v>
      </c>
      <c r="F46">
        <v>180</v>
      </c>
      <c r="G46">
        <v>16347</v>
      </c>
      <c r="H46">
        <v>16354</v>
      </c>
      <c r="I46">
        <v>17188</v>
      </c>
      <c r="J46">
        <f>(H46-G46)/F46</f>
        <v>3.888888888888889E-2</v>
      </c>
      <c r="K46">
        <f t="shared" si="1"/>
        <v>3.888888888888889E-2</v>
      </c>
      <c r="L46">
        <f>(I46-H46)/F46</f>
        <v>4.6333333333333337</v>
      </c>
      <c r="M46">
        <f>J46*1000/60</f>
        <v>0.64814814814814825</v>
      </c>
      <c r="N46">
        <f t="shared" si="2"/>
        <v>77.222222222222229</v>
      </c>
      <c r="O46" s="2" t="s">
        <v>83</v>
      </c>
    </row>
    <row r="47" spans="2:15" x14ac:dyDescent="0.2">
      <c r="B47">
        <v>1.7</v>
      </c>
      <c r="C47">
        <v>3.6</v>
      </c>
      <c r="E47">
        <v>18</v>
      </c>
      <c r="F47">
        <v>180</v>
      </c>
      <c r="G47">
        <v>17188</v>
      </c>
      <c r="H47">
        <v>17217</v>
      </c>
      <c r="I47">
        <v>18223</v>
      </c>
      <c r="J47">
        <f>(H47-G47)/F47</f>
        <v>0.16111111111111112</v>
      </c>
      <c r="K47">
        <f t="shared" si="1"/>
        <v>0.16111111111111112</v>
      </c>
      <c r="L47">
        <f>(I47-H47)/F47</f>
        <v>5.5888888888888886</v>
      </c>
      <c r="M47">
        <f>J47*1000/60</f>
        <v>2.6851851851851851</v>
      </c>
      <c r="N47">
        <f t="shared" si="2"/>
        <v>93.148148148148138</v>
      </c>
      <c r="O47" s="2" t="s">
        <v>86</v>
      </c>
    </row>
    <row r="48" spans="2:15" x14ac:dyDescent="0.2">
      <c r="B48">
        <v>1.7</v>
      </c>
      <c r="C48">
        <v>3.6</v>
      </c>
      <c r="E48">
        <v>19</v>
      </c>
      <c r="F48">
        <v>180</v>
      </c>
      <c r="G48">
        <v>18223</v>
      </c>
      <c r="H48">
        <v>18237</v>
      </c>
      <c r="I48">
        <v>19196</v>
      </c>
      <c r="J48">
        <f>(H48-G48)/F48</f>
        <v>7.7777777777777779E-2</v>
      </c>
      <c r="K48">
        <f t="shared" si="1"/>
        <v>7.7777777777777779E-2</v>
      </c>
      <c r="L48">
        <f>(I48-H48)/F48</f>
        <v>5.3277777777777775</v>
      </c>
      <c r="M48">
        <f>J48*1000/60</f>
        <v>1.2962962962962965</v>
      </c>
      <c r="N48">
        <f t="shared" si="2"/>
        <v>88.796296296296291</v>
      </c>
      <c r="O48" s="2" t="s">
        <v>83</v>
      </c>
    </row>
    <row r="49" spans="2:15" x14ac:dyDescent="0.2">
      <c r="B49">
        <v>1.7</v>
      </c>
      <c r="C49">
        <v>3.6</v>
      </c>
      <c r="E49">
        <v>20</v>
      </c>
      <c r="F49">
        <v>180</v>
      </c>
      <c r="G49">
        <v>19196</v>
      </c>
      <c r="H49">
        <v>19219</v>
      </c>
      <c r="I49">
        <v>20285</v>
      </c>
      <c r="J49">
        <f>(H49-G49)/F49</f>
        <v>0.12777777777777777</v>
      </c>
      <c r="K49">
        <f t="shared" si="1"/>
        <v>0.12777777777777777</v>
      </c>
      <c r="L49">
        <f>(I49-H49)/F49</f>
        <v>5.9222222222222225</v>
      </c>
      <c r="M49">
        <f>J49*1000/60</f>
        <v>2.1296296296296293</v>
      </c>
      <c r="N49">
        <f t="shared" si="2"/>
        <v>98.703703703703709</v>
      </c>
      <c r="O49" s="2" t="s">
        <v>83</v>
      </c>
    </row>
    <row r="50" spans="2:15" x14ac:dyDescent="0.2">
      <c r="B50">
        <v>1.7</v>
      </c>
      <c r="C50">
        <v>3.6</v>
      </c>
      <c r="E50">
        <v>21</v>
      </c>
      <c r="F50">
        <v>180</v>
      </c>
      <c r="G50">
        <f>I49</f>
        <v>20285</v>
      </c>
      <c r="H50">
        <v>20294</v>
      </c>
      <c r="I50">
        <v>21262</v>
      </c>
      <c r="J50">
        <f>(H50-G50)/F50</f>
        <v>0.05</v>
      </c>
      <c r="K50">
        <f t="shared" si="1"/>
        <v>0.05</v>
      </c>
      <c r="L50">
        <f>(I50-H50)/F50</f>
        <v>5.3777777777777782</v>
      </c>
      <c r="M50">
        <f>J50*1000/60</f>
        <v>0.83333333333333337</v>
      </c>
      <c r="N50">
        <f t="shared" si="2"/>
        <v>89.629629629629633</v>
      </c>
      <c r="O50" s="2" t="s">
        <v>83</v>
      </c>
    </row>
    <row r="51" spans="2:15" x14ac:dyDescent="0.2">
      <c r="B51">
        <v>1.7</v>
      </c>
      <c r="C51">
        <v>3.6</v>
      </c>
      <c r="E51">
        <v>22</v>
      </c>
      <c r="F51">
        <v>180</v>
      </c>
      <c r="G51">
        <f t="shared" ref="G51:G83" si="3">I50</f>
        <v>21262</v>
      </c>
      <c r="H51">
        <v>21318</v>
      </c>
      <c r="I51">
        <v>22222</v>
      </c>
      <c r="J51">
        <f>(H51-G51)/F51</f>
        <v>0.31111111111111112</v>
      </c>
      <c r="K51">
        <f t="shared" si="1"/>
        <v>0.31111111111111112</v>
      </c>
      <c r="L51">
        <f>(I51-H51)/F51</f>
        <v>5.0222222222222221</v>
      </c>
      <c r="M51">
        <f>J51*1000/60</f>
        <v>5.185185185185186</v>
      </c>
      <c r="N51">
        <f t="shared" si="2"/>
        <v>83.703703703703695</v>
      </c>
      <c r="O51" s="2" t="s">
        <v>83</v>
      </c>
    </row>
    <row r="52" spans="2:15" x14ac:dyDescent="0.2">
      <c r="B52">
        <v>1.7</v>
      </c>
      <c r="C52">
        <v>3.6</v>
      </c>
      <c r="E52">
        <v>23</v>
      </c>
      <c r="F52">
        <v>180</v>
      </c>
      <c r="G52">
        <f t="shared" si="3"/>
        <v>22222</v>
      </c>
      <c r="H52">
        <v>22251</v>
      </c>
      <c r="I52">
        <v>23371</v>
      </c>
      <c r="J52">
        <f>(H52-G52)/F52</f>
        <v>0.16111111111111112</v>
      </c>
      <c r="K52">
        <f t="shared" si="1"/>
        <v>0.16111111111111112</v>
      </c>
      <c r="L52">
        <f>(I52-H52)/F52</f>
        <v>6.2222222222222223</v>
      </c>
      <c r="M52">
        <f>J52*1000/60</f>
        <v>2.6851851851851851</v>
      </c>
      <c r="N52">
        <f t="shared" si="2"/>
        <v>103.70370370370371</v>
      </c>
      <c r="O52" s="2" t="s">
        <v>83</v>
      </c>
    </row>
    <row r="53" spans="2:15" x14ac:dyDescent="0.2">
      <c r="B53">
        <v>1.7</v>
      </c>
      <c r="C53">
        <v>3.6</v>
      </c>
      <c r="E53">
        <v>24</v>
      </c>
      <c r="F53">
        <v>180</v>
      </c>
      <c r="G53">
        <f t="shared" si="3"/>
        <v>23371</v>
      </c>
      <c r="H53">
        <v>23429</v>
      </c>
      <c r="I53">
        <v>24474</v>
      </c>
      <c r="J53">
        <f>(H53-G53)/F53</f>
        <v>0.32222222222222224</v>
      </c>
      <c r="K53">
        <f t="shared" si="1"/>
        <v>0.32222222222222224</v>
      </c>
      <c r="L53">
        <f>(I53-H53)/F53</f>
        <v>5.8055555555555554</v>
      </c>
      <c r="M53">
        <f>J53*1000/60</f>
        <v>5.3703703703703702</v>
      </c>
      <c r="N53">
        <f t="shared" si="2"/>
        <v>96.759259259259267</v>
      </c>
      <c r="O53" s="2" t="s">
        <v>83</v>
      </c>
    </row>
    <row r="54" spans="2:15" x14ac:dyDescent="0.2">
      <c r="B54">
        <v>1.7</v>
      </c>
      <c r="C54">
        <v>3.6</v>
      </c>
      <c r="E54">
        <v>25</v>
      </c>
      <c r="F54">
        <v>180</v>
      </c>
      <c r="G54">
        <f t="shared" si="3"/>
        <v>24474</v>
      </c>
      <c r="H54">
        <v>24485</v>
      </c>
      <c r="I54">
        <v>25563</v>
      </c>
      <c r="J54">
        <f>(H54-G54)/F54</f>
        <v>6.1111111111111109E-2</v>
      </c>
      <c r="K54">
        <f t="shared" si="1"/>
        <v>6.1111111111111109E-2</v>
      </c>
      <c r="L54">
        <f>(I54-H54)/F54</f>
        <v>5.9888888888888889</v>
      </c>
      <c r="M54">
        <f>J54*1000/60</f>
        <v>1.0185185185185184</v>
      </c>
      <c r="N54">
        <f t="shared" si="2"/>
        <v>99.81481481481481</v>
      </c>
      <c r="O54" s="2" t="s">
        <v>83</v>
      </c>
    </row>
    <row r="55" spans="2:15" x14ac:dyDescent="0.2">
      <c r="B55">
        <v>1.7</v>
      </c>
      <c r="C55">
        <v>3.6</v>
      </c>
      <c r="E55">
        <v>26</v>
      </c>
      <c r="F55">
        <v>180</v>
      </c>
      <c r="G55">
        <f t="shared" si="3"/>
        <v>25563</v>
      </c>
      <c r="H55">
        <v>25573</v>
      </c>
      <c r="I55">
        <v>25687</v>
      </c>
      <c r="J55">
        <f>(H55-G55)/F55</f>
        <v>5.5555555555555552E-2</v>
      </c>
      <c r="L55">
        <f>(I55-H55)/F55</f>
        <v>0.6333333333333333</v>
      </c>
      <c r="M55">
        <f>J55*1000/60</f>
        <v>0.92592592592592582</v>
      </c>
      <c r="N55">
        <f t="shared" ref="N55:N83" si="4">L55*1000/60</f>
        <v>10.555555555555554</v>
      </c>
      <c r="O55" t="s">
        <v>149</v>
      </c>
    </row>
    <row r="56" spans="2:15" x14ac:dyDescent="0.2">
      <c r="B56">
        <v>1.7</v>
      </c>
      <c r="C56">
        <v>3.6</v>
      </c>
      <c r="E56">
        <v>27</v>
      </c>
      <c r="F56">
        <v>180</v>
      </c>
      <c r="G56">
        <f t="shared" si="3"/>
        <v>25687</v>
      </c>
      <c r="H56">
        <v>25719</v>
      </c>
      <c r="I56">
        <v>26402</v>
      </c>
      <c r="J56">
        <f>(H56-G56)/F56</f>
        <v>0.17777777777777778</v>
      </c>
      <c r="L56">
        <f>(I56-H56)/F56</f>
        <v>3.7944444444444443</v>
      </c>
      <c r="M56">
        <f>J56*1000/60</f>
        <v>2.9629629629629628</v>
      </c>
      <c r="N56">
        <f t="shared" si="4"/>
        <v>63.24074074074074</v>
      </c>
    </row>
    <row r="57" spans="2:15" x14ac:dyDescent="0.2">
      <c r="B57">
        <v>1.7</v>
      </c>
      <c r="C57">
        <v>3.6</v>
      </c>
      <c r="E57">
        <v>28</v>
      </c>
      <c r="F57">
        <v>180</v>
      </c>
      <c r="G57">
        <f t="shared" si="3"/>
        <v>26402</v>
      </c>
      <c r="H57">
        <v>26438</v>
      </c>
      <c r="I57">
        <v>27501</v>
      </c>
      <c r="J57">
        <f>(H57-G57)/F57</f>
        <v>0.2</v>
      </c>
      <c r="K57">
        <f>SUM(J55:J57)</f>
        <v>0.43333333333333335</v>
      </c>
      <c r="L57">
        <f>(I57-H57)/F57</f>
        <v>5.9055555555555559</v>
      </c>
      <c r="M57">
        <f>J57*1000/60</f>
        <v>3.3333333333333335</v>
      </c>
      <c r="N57">
        <f t="shared" si="4"/>
        <v>98.425925925925924</v>
      </c>
      <c r="O57" s="2" t="s">
        <v>83</v>
      </c>
    </row>
    <row r="58" spans="2:15" x14ac:dyDescent="0.2">
      <c r="B58">
        <v>1.7</v>
      </c>
      <c r="C58">
        <v>3.6</v>
      </c>
      <c r="E58">
        <v>29</v>
      </c>
      <c r="F58">
        <v>180</v>
      </c>
      <c r="G58">
        <f t="shared" si="3"/>
        <v>27501</v>
      </c>
      <c r="H58">
        <v>27515</v>
      </c>
      <c r="I58">
        <v>28614</v>
      </c>
      <c r="J58">
        <f>(H58-G58)/F58</f>
        <v>7.7777777777777779E-2</v>
      </c>
      <c r="L58">
        <f>(I58-H58)/F58</f>
        <v>6.1055555555555552</v>
      </c>
      <c r="M58">
        <f>J58*1000/60</f>
        <v>1.2962962962962965</v>
      </c>
      <c r="N58">
        <f t="shared" si="4"/>
        <v>101.75925925925925</v>
      </c>
      <c r="O58" t="s">
        <v>150</v>
      </c>
    </row>
    <row r="59" spans="2:15" x14ac:dyDescent="0.2">
      <c r="B59">
        <v>1.7</v>
      </c>
      <c r="C59">
        <v>3.6</v>
      </c>
      <c r="E59">
        <v>30</v>
      </c>
      <c r="F59">
        <v>180</v>
      </c>
      <c r="G59">
        <f t="shared" si="3"/>
        <v>28614</v>
      </c>
      <c r="H59">
        <v>28652</v>
      </c>
      <c r="I59">
        <v>30033</v>
      </c>
      <c r="J59">
        <f>(H59-G59)/F59</f>
        <v>0.21111111111111111</v>
      </c>
      <c r="K59">
        <f>SUM(J58:J59)</f>
        <v>0.28888888888888886</v>
      </c>
      <c r="L59">
        <f>(I59-H59)/F59</f>
        <v>7.6722222222222225</v>
      </c>
      <c r="M59">
        <f>J59*1000/60</f>
        <v>3.5185185185185186</v>
      </c>
      <c r="N59">
        <f t="shared" si="4"/>
        <v>127.87037037037038</v>
      </c>
      <c r="O59" s="2" t="s">
        <v>83</v>
      </c>
    </row>
    <row r="60" spans="2:15" x14ac:dyDescent="0.2">
      <c r="B60">
        <v>1.7</v>
      </c>
      <c r="C60">
        <v>3.6</v>
      </c>
      <c r="E60">
        <v>31</v>
      </c>
      <c r="F60">
        <v>180</v>
      </c>
      <c r="G60">
        <f t="shared" si="3"/>
        <v>30033</v>
      </c>
      <c r="H60">
        <v>30039</v>
      </c>
      <c r="I60">
        <v>30991</v>
      </c>
      <c r="J60">
        <f>(H60-G60)/F60</f>
        <v>3.3333333333333333E-2</v>
      </c>
      <c r="K60">
        <f t="shared" si="1"/>
        <v>3.3333333333333333E-2</v>
      </c>
      <c r="L60">
        <f>(I60-H60)/F60</f>
        <v>5.2888888888888888</v>
      </c>
      <c r="M60">
        <f>J60*1000/60</f>
        <v>0.55555555555555558</v>
      </c>
      <c r="N60">
        <f t="shared" si="4"/>
        <v>88.148148148148138</v>
      </c>
      <c r="O60" s="2" t="s">
        <v>83</v>
      </c>
    </row>
    <row r="61" spans="2:15" x14ac:dyDescent="0.2">
      <c r="B61">
        <v>1.7</v>
      </c>
      <c r="C61">
        <v>3.6</v>
      </c>
      <c r="E61">
        <v>32</v>
      </c>
      <c r="F61">
        <v>180</v>
      </c>
      <c r="G61">
        <f t="shared" si="3"/>
        <v>30991</v>
      </c>
      <c r="H61">
        <v>31001</v>
      </c>
      <c r="I61">
        <v>32084</v>
      </c>
      <c r="J61">
        <f>(H61-G61)/F61</f>
        <v>5.5555555555555552E-2</v>
      </c>
      <c r="K61">
        <f t="shared" si="1"/>
        <v>5.5555555555555552E-2</v>
      </c>
      <c r="L61">
        <f>(I61-H61)/F61</f>
        <v>6.0166666666666666</v>
      </c>
      <c r="M61">
        <f>J61*1000/60</f>
        <v>0.92592592592592582</v>
      </c>
      <c r="N61">
        <f t="shared" si="4"/>
        <v>100.27777777777779</v>
      </c>
      <c r="O61" s="2" t="s">
        <v>83</v>
      </c>
    </row>
    <row r="62" spans="2:15" x14ac:dyDescent="0.2">
      <c r="B62">
        <v>1.7</v>
      </c>
      <c r="C62">
        <v>3.6</v>
      </c>
      <c r="E62">
        <v>33</v>
      </c>
      <c r="F62">
        <v>180</v>
      </c>
      <c r="G62">
        <f t="shared" si="3"/>
        <v>32084</v>
      </c>
      <c r="H62">
        <v>32095</v>
      </c>
      <c r="I62">
        <v>32936</v>
      </c>
      <c r="J62">
        <f>(H62-G62)/F62</f>
        <v>6.1111111111111109E-2</v>
      </c>
      <c r="K62">
        <f t="shared" si="1"/>
        <v>6.1111111111111109E-2</v>
      </c>
      <c r="L62">
        <f>(I62-H62)/F62</f>
        <v>4.6722222222222225</v>
      </c>
      <c r="M62">
        <f>J62*1000/60</f>
        <v>1.0185185185185184</v>
      </c>
      <c r="N62">
        <f t="shared" si="4"/>
        <v>77.870370370370381</v>
      </c>
      <c r="O62" s="2" t="s">
        <v>83</v>
      </c>
    </row>
    <row r="63" spans="2:15" x14ac:dyDescent="0.2">
      <c r="B63">
        <v>1.7</v>
      </c>
      <c r="C63">
        <v>3.6</v>
      </c>
      <c r="E63">
        <v>34</v>
      </c>
      <c r="F63">
        <v>180</v>
      </c>
      <c r="G63">
        <f t="shared" si="3"/>
        <v>32936</v>
      </c>
      <c r="H63">
        <v>32942</v>
      </c>
      <c r="I63">
        <v>33802</v>
      </c>
      <c r="J63">
        <f>(H63-G63)/F63</f>
        <v>3.3333333333333333E-2</v>
      </c>
      <c r="K63">
        <f t="shared" si="1"/>
        <v>3.3333333333333333E-2</v>
      </c>
      <c r="L63">
        <f>(I63-H63)/F63</f>
        <v>4.7777777777777777</v>
      </c>
      <c r="M63">
        <f>J63*1000/60</f>
        <v>0.55555555555555558</v>
      </c>
      <c r="N63">
        <f t="shared" si="4"/>
        <v>79.629629629629619</v>
      </c>
      <c r="O63" s="2" t="s">
        <v>83</v>
      </c>
    </row>
    <row r="64" spans="2:15" x14ac:dyDescent="0.2">
      <c r="B64">
        <v>1.7</v>
      </c>
      <c r="C64">
        <v>3.6</v>
      </c>
      <c r="E64">
        <v>35</v>
      </c>
      <c r="F64">
        <v>180</v>
      </c>
      <c r="G64">
        <f t="shared" si="3"/>
        <v>33802</v>
      </c>
      <c r="H64">
        <v>33826</v>
      </c>
      <c r="J64">
        <f>(H64-G64)/F64</f>
        <v>0.13333333333333333</v>
      </c>
      <c r="K64">
        <f t="shared" si="1"/>
        <v>0.13333333333333333</v>
      </c>
      <c r="L64">
        <f>(I64-H64)/F64</f>
        <v>-187.92222222222222</v>
      </c>
      <c r="M64">
        <f>J64*1000/60</f>
        <v>2.2222222222222223</v>
      </c>
      <c r="N64">
        <f t="shared" si="4"/>
        <v>-3132.037037037037</v>
      </c>
      <c r="O64" s="3" t="s">
        <v>151</v>
      </c>
    </row>
    <row r="65" spans="1:15" x14ac:dyDescent="0.2">
      <c r="A65" t="s">
        <v>152</v>
      </c>
    </row>
    <row r="66" spans="1:15" x14ac:dyDescent="0.2">
      <c r="B66">
        <v>1.7</v>
      </c>
      <c r="C66">
        <v>3.6</v>
      </c>
      <c r="E66">
        <v>1</v>
      </c>
      <c r="F66">
        <v>180</v>
      </c>
      <c r="G66">
        <v>602</v>
      </c>
      <c r="H66">
        <v>615</v>
      </c>
      <c r="I66">
        <v>1781</v>
      </c>
      <c r="J66">
        <f>(H66-G66)/F66</f>
        <v>7.2222222222222215E-2</v>
      </c>
      <c r="K66">
        <f t="shared" si="1"/>
        <v>7.2222222222222215E-2</v>
      </c>
      <c r="L66">
        <f>(I66-H66)/F66</f>
        <v>6.4777777777777779</v>
      </c>
      <c r="M66">
        <f>J66*1000/60</f>
        <v>1.2037037037037035</v>
      </c>
      <c r="N66">
        <f t="shared" si="4"/>
        <v>107.96296296296298</v>
      </c>
      <c r="O66" s="2" t="s">
        <v>83</v>
      </c>
    </row>
    <row r="67" spans="1:15" x14ac:dyDescent="0.2">
      <c r="B67">
        <v>1.7</v>
      </c>
      <c r="C67">
        <v>3.6</v>
      </c>
      <c r="E67">
        <v>2</v>
      </c>
      <c r="F67">
        <v>180</v>
      </c>
      <c r="G67">
        <f t="shared" si="3"/>
        <v>1781</v>
      </c>
      <c r="H67">
        <v>1867</v>
      </c>
      <c r="I67">
        <v>3549</v>
      </c>
      <c r="J67">
        <f>(H67-G67)/F67</f>
        <v>0.4777777777777778</v>
      </c>
      <c r="K67">
        <f t="shared" si="1"/>
        <v>0.4777777777777778</v>
      </c>
      <c r="L67">
        <f>(I67-H67)/F67</f>
        <v>9.344444444444445</v>
      </c>
      <c r="M67">
        <f>J67*1000/60</f>
        <v>7.9629629629629637</v>
      </c>
      <c r="N67">
        <f t="shared" si="4"/>
        <v>155.74074074074076</v>
      </c>
      <c r="O67" s="2" t="s">
        <v>153</v>
      </c>
    </row>
    <row r="68" spans="1:15" x14ac:dyDescent="0.2">
      <c r="B68">
        <v>1.7</v>
      </c>
      <c r="C68">
        <v>3.6</v>
      </c>
      <c r="E68">
        <v>3</v>
      </c>
      <c r="F68">
        <v>180</v>
      </c>
      <c r="G68">
        <f t="shared" si="3"/>
        <v>3549</v>
      </c>
      <c r="H68">
        <v>3591</v>
      </c>
      <c r="I68">
        <v>5066</v>
      </c>
      <c r="J68">
        <f>(H68-G68)/F68</f>
        <v>0.23333333333333334</v>
      </c>
      <c r="K68">
        <f t="shared" ref="K68:K83" si="5">(H68-G68)/F68</f>
        <v>0.23333333333333334</v>
      </c>
      <c r="L68">
        <f>(I68-H68)/F68</f>
        <v>8.1944444444444446</v>
      </c>
      <c r="M68">
        <f>J68*1000/60</f>
        <v>3.8888888888888888</v>
      </c>
      <c r="N68">
        <f t="shared" si="4"/>
        <v>136.57407407407408</v>
      </c>
      <c r="O68" s="2" t="s">
        <v>154</v>
      </c>
    </row>
    <row r="69" spans="1:15" x14ac:dyDescent="0.2">
      <c r="B69">
        <v>1.7</v>
      </c>
      <c r="C69">
        <v>3.6</v>
      </c>
      <c r="E69">
        <v>4</v>
      </c>
      <c r="F69">
        <v>180</v>
      </c>
      <c r="G69">
        <f t="shared" si="3"/>
        <v>5066</v>
      </c>
      <c r="H69">
        <v>5073</v>
      </c>
      <c r="I69">
        <v>6263</v>
      </c>
      <c r="J69">
        <f>(H69-G69)/F69</f>
        <v>3.888888888888889E-2</v>
      </c>
      <c r="K69">
        <f t="shared" si="5"/>
        <v>3.888888888888889E-2</v>
      </c>
      <c r="L69">
        <f>(I69-H69)/F69</f>
        <v>6.6111111111111107</v>
      </c>
      <c r="M69">
        <f>J69*1000/60</f>
        <v>0.64814814814814825</v>
      </c>
      <c r="N69">
        <f t="shared" si="4"/>
        <v>110.18518518518518</v>
      </c>
      <c r="O69" s="2" t="s">
        <v>83</v>
      </c>
    </row>
    <row r="70" spans="1:15" x14ac:dyDescent="0.2">
      <c r="B70">
        <v>1.7</v>
      </c>
      <c r="C70">
        <v>3.6</v>
      </c>
      <c r="E70">
        <v>5</v>
      </c>
      <c r="F70">
        <v>180</v>
      </c>
      <c r="G70">
        <f t="shared" si="3"/>
        <v>6263</v>
      </c>
      <c r="H70">
        <v>6278</v>
      </c>
      <c r="I70">
        <v>7418</v>
      </c>
      <c r="J70">
        <f>(H70-G70)/F70</f>
        <v>8.3333333333333329E-2</v>
      </c>
      <c r="K70">
        <f t="shared" si="5"/>
        <v>8.3333333333333329E-2</v>
      </c>
      <c r="L70">
        <f>(I70-H70)/F70</f>
        <v>6.333333333333333</v>
      </c>
      <c r="M70">
        <f>J70*1000/60</f>
        <v>1.3888888888888888</v>
      </c>
      <c r="N70">
        <f t="shared" si="4"/>
        <v>105.55555555555556</v>
      </c>
      <c r="O70" s="2" t="s">
        <v>83</v>
      </c>
    </row>
    <row r="71" spans="1:15" x14ac:dyDescent="0.2">
      <c r="B71">
        <v>1.7</v>
      </c>
      <c r="C71">
        <v>3.6</v>
      </c>
      <c r="E71">
        <v>6</v>
      </c>
      <c r="F71">
        <v>180</v>
      </c>
      <c r="G71">
        <f t="shared" si="3"/>
        <v>7418</v>
      </c>
      <c r="H71">
        <v>7466</v>
      </c>
      <c r="I71">
        <v>8847</v>
      </c>
      <c r="J71">
        <f>(H71-G71)/F71</f>
        <v>0.26666666666666666</v>
      </c>
      <c r="K71">
        <f t="shared" si="5"/>
        <v>0.26666666666666666</v>
      </c>
      <c r="L71">
        <f>(I71-H71)/F71</f>
        <v>7.6722222222222225</v>
      </c>
      <c r="M71">
        <f>J71*1000/60</f>
        <v>4.4444444444444446</v>
      </c>
      <c r="N71">
        <f t="shared" si="4"/>
        <v>127.87037037037038</v>
      </c>
      <c r="O71" s="2" t="s">
        <v>83</v>
      </c>
    </row>
    <row r="72" spans="1:15" x14ac:dyDescent="0.2">
      <c r="B72">
        <v>1.7</v>
      </c>
      <c r="C72">
        <v>3.6</v>
      </c>
      <c r="E72">
        <v>7</v>
      </c>
      <c r="F72">
        <v>180</v>
      </c>
      <c r="G72">
        <f t="shared" si="3"/>
        <v>8847</v>
      </c>
      <c r="H72">
        <v>8873</v>
      </c>
      <c r="I72">
        <v>10014</v>
      </c>
      <c r="J72">
        <f>(H72-G72)/F72</f>
        <v>0.14444444444444443</v>
      </c>
      <c r="K72">
        <f t="shared" si="5"/>
        <v>0.14444444444444443</v>
      </c>
      <c r="L72">
        <f>(I72-H72)/F72</f>
        <v>6.3388888888888886</v>
      </c>
      <c r="M72">
        <f>J72*1000/60</f>
        <v>2.407407407407407</v>
      </c>
      <c r="N72">
        <f t="shared" si="4"/>
        <v>105.64814814814814</v>
      </c>
      <c r="O72" s="2" t="s">
        <v>83</v>
      </c>
    </row>
    <row r="73" spans="1:15" x14ac:dyDescent="0.2">
      <c r="B73">
        <v>1.7</v>
      </c>
      <c r="C73">
        <v>3.6</v>
      </c>
      <c r="E73">
        <v>8</v>
      </c>
      <c r="F73">
        <v>180</v>
      </c>
      <c r="G73">
        <f t="shared" si="3"/>
        <v>10014</v>
      </c>
      <c r="H73">
        <v>10043</v>
      </c>
      <c r="I73">
        <v>10953</v>
      </c>
      <c r="J73">
        <f>(H73-G73)/F73</f>
        <v>0.16111111111111112</v>
      </c>
      <c r="K73">
        <f t="shared" si="5"/>
        <v>0.16111111111111112</v>
      </c>
      <c r="L73">
        <f>(I73-H73)/F73</f>
        <v>5.0555555555555554</v>
      </c>
      <c r="M73">
        <f>J73*1000/60</f>
        <v>2.6851851851851851</v>
      </c>
      <c r="N73">
        <f t="shared" si="4"/>
        <v>84.259259259259267</v>
      </c>
      <c r="O73" s="2" t="s">
        <v>155</v>
      </c>
    </row>
    <row r="74" spans="1:15" x14ac:dyDescent="0.2">
      <c r="B74">
        <v>1.7</v>
      </c>
      <c r="C74">
        <v>3.6</v>
      </c>
      <c r="E74">
        <v>9</v>
      </c>
      <c r="F74">
        <v>180</v>
      </c>
      <c r="G74">
        <f t="shared" si="3"/>
        <v>10953</v>
      </c>
      <c r="H74">
        <v>10961</v>
      </c>
      <c r="I74">
        <v>12206</v>
      </c>
      <c r="J74">
        <f>(H74-G74)/F74</f>
        <v>4.4444444444444446E-2</v>
      </c>
      <c r="K74">
        <f t="shared" si="5"/>
        <v>4.4444444444444446E-2</v>
      </c>
      <c r="L74">
        <f>(I74-H74)/F74</f>
        <v>6.916666666666667</v>
      </c>
      <c r="M74">
        <f>J74*1000/60</f>
        <v>0.7407407407407407</v>
      </c>
      <c r="N74">
        <f t="shared" si="4"/>
        <v>115.27777777777779</v>
      </c>
      <c r="O74" s="2" t="s">
        <v>83</v>
      </c>
    </row>
    <row r="75" spans="1:15" x14ac:dyDescent="0.2">
      <c r="B75">
        <v>1.7</v>
      </c>
      <c r="C75">
        <v>3.6</v>
      </c>
      <c r="E75">
        <v>10</v>
      </c>
      <c r="F75">
        <v>180</v>
      </c>
      <c r="G75">
        <f t="shared" si="3"/>
        <v>12206</v>
      </c>
      <c r="H75">
        <v>12221</v>
      </c>
      <c r="I75">
        <v>13268</v>
      </c>
      <c r="J75">
        <f>(H75-G75)/F75</f>
        <v>8.3333333333333329E-2</v>
      </c>
      <c r="K75">
        <f t="shared" si="5"/>
        <v>8.3333333333333329E-2</v>
      </c>
      <c r="L75">
        <f>(I75-H75)/F75</f>
        <v>5.8166666666666664</v>
      </c>
      <c r="M75">
        <f>J75*1000/60</f>
        <v>1.3888888888888888</v>
      </c>
      <c r="N75">
        <f t="shared" si="4"/>
        <v>96.944444444444429</v>
      </c>
      <c r="O75" s="2" t="s">
        <v>83</v>
      </c>
    </row>
    <row r="76" spans="1:15" x14ac:dyDescent="0.2">
      <c r="B76">
        <v>1.7</v>
      </c>
      <c r="C76">
        <v>3.6</v>
      </c>
      <c r="E76">
        <v>11</v>
      </c>
      <c r="F76">
        <v>180</v>
      </c>
      <c r="G76">
        <f t="shared" si="3"/>
        <v>13268</v>
      </c>
      <c r="H76">
        <v>13280</v>
      </c>
      <c r="I76">
        <v>14245</v>
      </c>
      <c r="J76">
        <f>(H76-G76)/F76</f>
        <v>6.6666666666666666E-2</v>
      </c>
      <c r="K76">
        <f t="shared" si="5"/>
        <v>6.6666666666666666E-2</v>
      </c>
      <c r="L76">
        <f>(I76-H76)/F76</f>
        <v>5.3611111111111107</v>
      </c>
      <c r="M76">
        <f>J76*1000/60</f>
        <v>1.1111111111111112</v>
      </c>
      <c r="N76">
        <f t="shared" si="4"/>
        <v>89.351851851851833</v>
      </c>
      <c r="O76" s="2" t="s">
        <v>83</v>
      </c>
    </row>
    <row r="77" spans="1:15" x14ac:dyDescent="0.2">
      <c r="B77">
        <v>1.7</v>
      </c>
      <c r="C77">
        <v>3.6</v>
      </c>
      <c r="E77">
        <v>12</v>
      </c>
      <c r="F77">
        <v>180</v>
      </c>
      <c r="G77">
        <f t="shared" si="3"/>
        <v>14245</v>
      </c>
      <c r="H77">
        <v>14252</v>
      </c>
      <c r="I77">
        <v>15383</v>
      </c>
      <c r="J77">
        <f>(H77-G77)/F77</f>
        <v>3.888888888888889E-2</v>
      </c>
      <c r="K77">
        <f t="shared" si="5"/>
        <v>3.888888888888889E-2</v>
      </c>
      <c r="L77">
        <f>(I77-H77)/F77</f>
        <v>6.2833333333333332</v>
      </c>
      <c r="M77">
        <f>J77*1000/60</f>
        <v>0.64814814814814825</v>
      </c>
      <c r="N77">
        <f t="shared" si="4"/>
        <v>104.72222222222221</v>
      </c>
      <c r="O77" s="2" t="s">
        <v>83</v>
      </c>
    </row>
    <row r="78" spans="1:15" x14ac:dyDescent="0.2">
      <c r="B78">
        <v>1.7</v>
      </c>
      <c r="C78">
        <v>3.6</v>
      </c>
      <c r="E78">
        <v>13</v>
      </c>
      <c r="F78">
        <v>180</v>
      </c>
      <c r="G78">
        <f t="shared" si="3"/>
        <v>15383</v>
      </c>
      <c r="H78">
        <v>15412</v>
      </c>
      <c r="I78">
        <v>16407</v>
      </c>
      <c r="J78">
        <f>(H78-G78)/F78</f>
        <v>0.16111111111111112</v>
      </c>
      <c r="K78">
        <f t="shared" si="5"/>
        <v>0.16111111111111112</v>
      </c>
      <c r="L78">
        <f>(I78-H78)/F78</f>
        <v>5.5277777777777777</v>
      </c>
      <c r="M78">
        <f>J78*1000/60</f>
        <v>2.6851851851851851</v>
      </c>
      <c r="N78">
        <f t="shared" si="4"/>
        <v>92.129629629629619</v>
      </c>
      <c r="O78" s="2" t="s">
        <v>83</v>
      </c>
    </row>
    <row r="79" spans="1:15" x14ac:dyDescent="0.2">
      <c r="B79">
        <v>1.7</v>
      </c>
      <c r="C79">
        <v>3.6</v>
      </c>
      <c r="E79">
        <v>14</v>
      </c>
      <c r="F79">
        <v>180</v>
      </c>
      <c r="G79">
        <f t="shared" si="3"/>
        <v>16407</v>
      </c>
      <c r="H79">
        <v>16431</v>
      </c>
      <c r="I79">
        <v>17448</v>
      </c>
      <c r="J79">
        <f>(H79-G79)/F79</f>
        <v>0.13333333333333333</v>
      </c>
      <c r="K79">
        <f t="shared" si="5"/>
        <v>0.13333333333333333</v>
      </c>
      <c r="L79">
        <f>(I79-H79)/F79</f>
        <v>5.65</v>
      </c>
      <c r="M79">
        <f>J79*1000/60</f>
        <v>2.2222222222222223</v>
      </c>
      <c r="N79">
        <f t="shared" si="4"/>
        <v>94.166666666666671</v>
      </c>
      <c r="O79" s="2" t="s">
        <v>83</v>
      </c>
    </row>
    <row r="80" spans="1:15" x14ac:dyDescent="0.2">
      <c r="B80">
        <v>1.7</v>
      </c>
      <c r="C80">
        <v>3.6</v>
      </c>
      <c r="E80">
        <v>15</v>
      </c>
      <c r="F80">
        <v>180</v>
      </c>
      <c r="G80">
        <f t="shared" si="3"/>
        <v>17448</v>
      </c>
      <c r="H80">
        <v>17458</v>
      </c>
      <c r="I80">
        <v>17515</v>
      </c>
      <c r="J80">
        <f>(H80-G80)/F80</f>
        <v>5.5555555555555552E-2</v>
      </c>
      <c r="L80">
        <f>(I80-H80)/F80</f>
        <v>0.31666666666666665</v>
      </c>
      <c r="M80">
        <f>J80*1000/60</f>
        <v>0.92592592592592582</v>
      </c>
      <c r="N80">
        <f t="shared" si="4"/>
        <v>5.2777777777777768</v>
      </c>
      <c r="O80" s="4" t="s">
        <v>87</v>
      </c>
    </row>
    <row r="81" spans="2:15" x14ac:dyDescent="0.2">
      <c r="B81">
        <v>1.7</v>
      </c>
      <c r="C81">
        <v>3.6</v>
      </c>
      <c r="E81">
        <v>16</v>
      </c>
      <c r="F81">
        <v>180</v>
      </c>
      <c r="G81">
        <f t="shared" si="3"/>
        <v>17515</v>
      </c>
      <c r="H81">
        <v>17542</v>
      </c>
      <c r="I81">
        <v>18567</v>
      </c>
      <c r="J81">
        <f>(H81-G81)/F81</f>
        <v>0.15</v>
      </c>
      <c r="K81">
        <f>SUM(J80:J81)</f>
        <v>0.20555555555555555</v>
      </c>
      <c r="L81">
        <f>(I81-H81)/F81</f>
        <v>5.6944444444444446</v>
      </c>
      <c r="M81">
        <f>J81*1000/60</f>
        <v>2.5</v>
      </c>
      <c r="N81">
        <f t="shared" si="4"/>
        <v>94.907407407407405</v>
      </c>
      <c r="O81" s="2" t="s">
        <v>86</v>
      </c>
    </row>
    <row r="82" spans="2:15" x14ac:dyDescent="0.2">
      <c r="B82">
        <v>1.7</v>
      </c>
      <c r="C82">
        <v>3.6</v>
      </c>
      <c r="E82">
        <v>17</v>
      </c>
      <c r="F82">
        <v>180</v>
      </c>
      <c r="G82">
        <f t="shared" si="3"/>
        <v>18567</v>
      </c>
      <c r="H82">
        <v>18578</v>
      </c>
      <c r="I82">
        <v>19605</v>
      </c>
      <c r="J82">
        <f>(H82-G82)/F82</f>
        <v>6.1111111111111109E-2</v>
      </c>
      <c r="K82">
        <f t="shared" si="5"/>
        <v>6.1111111111111109E-2</v>
      </c>
      <c r="L82">
        <f>(I82-H82)/F82</f>
        <v>5.7055555555555557</v>
      </c>
      <c r="M82">
        <f>J82*1000/60</f>
        <v>1.0185185185185184</v>
      </c>
      <c r="N82">
        <f t="shared" si="4"/>
        <v>95.092592592592595</v>
      </c>
      <c r="O82" s="2" t="s">
        <v>83</v>
      </c>
    </row>
    <row r="83" spans="2:15" x14ac:dyDescent="0.2">
      <c r="B83">
        <v>1.7</v>
      </c>
      <c r="C83">
        <v>3.6</v>
      </c>
      <c r="E83">
        <v>18</v>
      </c>
      <c r="F83">
        <v>180</v>
      </c>
      <c r="G83">
        <f t="shared" si="3"/>
        <v>19605</v>
      </c>
      <c r="H83">
        <v>19624</v>
      </c>
      <c r="J83">
        <f>(H83-G83)/F83</f>
        <v>0.10555555555555556</v>
      </c>
      <c r="K83">
        <f t="shared" si="5"/>
        <v>0.10555555555555556</v>
      </c>
      <c r="L83">
        <f>(I83-H83)/F83</f>
        <v>-109.02222222222223</v>
      </c>
      <c r="M83">
        <f>J83*1000/60</f>
        <v>1.7592592592592593</v>
      </c>
      <c r="N83">
        <f t="shared" si="4"/>
        <v>-1817.037037037037</v>
      </c>
      <c r="O83" s="3" t="s">
        <v>156</v>
      </c>
    </row>
  </sheetData>
  <pageMargins left="0.7" right="0.7" top="0.75" bottom="0.75" header="0.3" footer="0.3"/>
  <pageSetup orientation="portrait" horizontalDpi="0" verticalDpi="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27D451-D829-7D4C-AC77-0F20E8445186}">
  <dimension ref="A1:O62"/>
  <sheetViews>
    <sheetView topLeftCell="B35" workbookViewId="0">
      <selection activeCell="I92" sqref="I92"/>
    </sheetView>
  </sheetViews>
  <sheetFormatPr baseColWidth="10" defaultColWidth="8.83203125" defaultRowHeight="16" x14ac:dyDescent="0.2"/>
  <cols>
    <col min="1" max="1" width="35.6640625" customWidth="1"/>
    <col min="2" max="3" width="11.6640625" customWidth="1"/>
    <col min="6" max="6" width="9.83203125" customWidth="1"/>
    <col min="7" max="7" width="14.1640625" customWidth="1"/>
    <col min="8" max="9" width="16.1640625" customWidth="1"/>
    <col min="10" max="10" width="8.5" customWidth="1"/>
    <col min="11" max="11" width="15.6640625" customWidth="1"/>
    <col min="12" max="12" width="8.33203125" customWidth="1"/>
    <col min="13" max="13" width="12.33203125" customWidth="1"/>
    <col min="14" max="14" width="12.6640625" customWidth="1"/>
    <col min="15" max="15" width="51.33203125" customWidth="1"/>
  </cols>
  <sheetData>
    <row r="1" spans="1:15" x14ac:dyDescent="0.2">
      <c r="A1" t="s">
        <v>0</v>
      </c>
      <c r="B1" t="s">
        <v>3</v>
      </c>
      <c r="C1" t="s">
        <v>4</v>
      </c>
      <c r="D1" t="s">
        <v>1</v>
      </c>
      <c r="E1" t="s">
        <v>2</v>
      </c>
      <c r="F1" t="s">
        <v>5</v>
      </c>
      <c r="G1" t="s">
        <v>8</v>
      </c>
      <c r="H1" t="s">
        <v>9</v>
      </c>
      <c r="I1" t="s">
        <v>10</v>
      </c>
      <c r="J1" t="s">
        <v>11</v>
      </c>
      <c r="K1" t="s">
        <v>173</v>
      </c>
      <c r="L1" t="s">
        <v>7</v>
      </c>
      <c r="M1" t="s">
        <v>12</v>
      </c>
      <c r="N1" t="s">
        <v>13</v>
      </c>
      <c r="O1" t="s">
        <v>78</v>
      </c>
    </row>
    <row r="2" spans="1:15" x14ac:dyDescent="0.2">
      <c r="A2" t="s">
        <v>157</v>
      </c>
    </row>
    <row r="3" spans="1:15" x14ac:dyDescent="0.2">
      <c r="B3">
        <v>1.7</v>
      </c>
      <c r="C3">
        <v>4.0999999999999996</v>
      </c>
      <c r="E3">
        <v>1</v>
      </c>
      <c r="F3">
        <v>180</v>
      </c>
      <c r="G3">
        <v>715</v>
      </c>
      <c r="H3">
        <v>747</v>
      </c>
      <c r="I3">
        <v>2126</v>
      </c>
      <c r="J3">
        <f>(H3-G3)/F3</f>
        <v>0.17777777777777778</v>
      </c>
      <c r="K3" s="14">
        <f>J3</f>
        <v>0.17777777777777778</v>
      </c>
      <c r="L3">
        <f>(I3-H3)/F3</f>
        <v>7.6611111111111114</v>
      </c>
      <c r="M3">
        <f>J3*1000/60</f>
        <v>2.9629629629629628</v>
      </c>
      <c r="N3">
        <f t="shared" ref="N3:N18" si="0">L3*1000/60</f>
        <v>127.68518518518519</v>
      </c>
      <c r="O3" s="2" t="s">
        <v>158</v>
      </c>
    </row>
    <row r="4" spans="1:15" x14ac:dyDescent="0.2">
      <c r="B4">
        <v>1.7</v>
      </c>
      <c r="C4">
        <v>4.0999999999999996</v>
      </c>
      <c r="E4">
        <v>2</v>
      </c>
      <c r="F4">
        <v>180</v>
      </c>
      <c r="G4">
        <f t="shared" ref="G4:G62" si="1">I3</f>
        <v>2126</v>
      </c>
      <c r="H4">
        <v>2154</v>
      </c>
      <c r="I4">
        <v>2277</v>
      </c>
      <c r="J4">
        <f>(H4-G4)/F4</f>
        <v>0.15555555555555556</v>
      </c>
      <c r="K4" s="14"/>
      <c r="L4">
        <f>(I4-H4)/F4</f>
        <v>0.68333333333333335</v>
      </c>
      <c r="M4">
        <f>J4*1000/60</f>
        <v>2.592592592592593</v>
      </c>
      <c r="N4">
        <f t="shared" si="0"/>
        <v>11.388888888888889</v>
      </c>
      <c r="O4" s="4" t="s">
        <v>87</v>
      </c>
    </row>
    <row r="5" spans="1:15" x14ac:dyDescent="0.2">
      <c r="B5">
        <v>1.7</v>
      </c>
      <c r="C5">
        <v>4.0999999999999996</v>
      </c>
      <c r="E5">
        <v>3</v>
      </c>
      <c r="F5">
        <v>180</v>
      </c>
      <c r="G5">
        <f t="shared" si="1"/>
        <v>2277</v>
      </c>
      <c r="H5">
        <v>2288</v>
      </c>
      <c r="I5">
        <v>3532</v>
      </c>
      <c r="J5">
        <f>(H5-G5)/F5</f>
        <v>6.1111111111111109E-2</v>
      </c>
      <c r="K5" s="14">
        <f>SUM(J4:J5)</f>
        <v>0.21666666666666667</v>
      </c>
      <c r="L5">
        <f>(I5-H5)/F5</f>
        <v>6.9111111111111114</v>
      </c>
      <c r="M5">
        <f>J5*1000/60</f>
        <v>1.0185185185185184</v>
      </c>
      <c r="N5">
        <f t="shared" si="0"/>
        <v>115.18518518518519</v>
      </c>
      <c r="O5" s="2" t="s">
        <v>159</v>
      </c>
    </row>
    <row r="6" spans="1:15" x14ac:dyDescent="0.2">
      <c r="B6">
        <v>1.7</v>
      </c>
      <c r="C6">
        <v>4.0999999999999996</v>
      </c>
      <c r="E6">
        <v>4</v>
      </c>
      <c r="F6">
        <v>180</v>
      </c>
      <c r="G6">
        <f t="shared" si="1"/>
        <v>3532</v>
      </c>
      <c r="H6">
        <v>3555</v>
      </c>
      <c r="I6">
        <v>4783</v>
      </c>
      <c r="J6">
        <f>(H6-G6)/F6</f>
        <v>0.12777777777777777</v>
      </c>
      <c r="K6" s="14">
        <f t="shared" ref="K4:K62" si="2">J6</f>
        <v>0.12777777777777777</v>
      </c>
      <c r="L6">
        <f>(I6-H6)/F6</f>
        <v>6.822222222222222</v>
      </c>
      <c r="M6">
        <f>J6*1000/60</f>
        <v>2.1296296296296293</v>
      </c>
      <c r="N6">
        <f t="shared" si="0"/>
        <v>113.7037037037037</v>
      </c>
      <c r="O6" s="2" t="s">
        <v>83</v>
      </c>
    </row>
    <row r="7" spans="1:15" x14ac:dyDescent="0.2">
      <c r="B7">
        <v>1.7</v>
      </c>
      <c r="C7">
        <v>4.0999999999999996</v>
      </c>
      <c r="E7">
        <v>5</v>
      </c>
      <c r="F7">
        <v>180</v>
      </c>
      <c r="G7">
        <f t="shared" si="1"/>
        <v>4783</v>
      </c>
      <c r="H7">
        <v>4790</v>
      </c>
      <c r="I7">
        <v>5858</v>
      </c>
      <c r="J7">
        <f>(H7-G7)/F7</f>
        <v>3.888888888888889E-2</v>
      </c>
      <c r="K7" s="14">
        <f t="shared" si="2"/>
        <v>3.888888888888889E-2</v>
      </c>
      <c r="L7">
        <f>(I7-H7)/F7</f>
        <v>5.9333333333333336</v>
      </c>
      <c r="M7">
        <f>J7*1000/60</f>
        <v>0.64814814814814825</v>
      </c>
      <c r="N7">
        <f t="shared" si="0"/>
        <v>98.8888888888889</v>
      </c>
      <c r="O7" s="2" t="s">
        <v>160</v>
      </c>
    </row>
    <row r="8" spans="1:15" x14ac:dyDescent="0.2">
      <c r="B8">
        <v>1.7</v>
      </c>
      <c r="C8">
        <v>4.0999999999999996</v>
      </c>
      <c r="E8">
        <v>6</v>
      </c>
      <c r="F8">
        <v>180</v>
      </c>
      <c r="G8">
        <f t="shared" si="1"/>
        <v>5858</v>
      </c>
      <c r="H8">
        <v>5944</v>
      </c>
      <c r="I8">
        <v>7088</v>
      </c>
      <c r="J8">
        <f>(H8-G8)/F8</f>
        <v>0.4777777777777778</v>
      </c>
      <c r="K8" s="14">
        <f t="shared" si="2"/>
        <v>0.4777777777777778</v>
      </c>
      <c r="L8">
        <f>(I8-H8)/F8</f>
        <v>6.3555555555555552</v>
      </c>
      <c r="M8">
        <f>J8*1000/60</f>
        <v>7.9629629629629637</v>
      </c>
      <c r="N8">
        <f t="shared" si="0"/>
        <v>105.92592592592591</v>
      </c>
      <c r="O8" s="2" t="s">
        <v>83</v>
      </c>
    </row>
    <row r="9" spans="1:15" x14ac:dyDescent="0.2">
      <c r="B9">
        <v>1.7</v>
      </c>
      <c r="C9">
        <v>4.0999999999999996</v>
      </c>
      <c r="E9">
        <v>7</v>
      </c>
      <c r="F9">
        <v>180</v>
      </c>
      <c r="G9">
        <f t="shared" si="1"/>
        <v>7088</v>
      </c>
      <c r="H9">
        <v>7098</v>
      </c>
      <c r="I9">
        <v>8213</v>
      </c>
      <c r="J9">
        <f>(H9-G9)/F9</f>
        <v>5.5555555555555552E-2</v>
      </c>
      <c r="K9" s="14">
        <f t="shared" si="2"/>
        <v>5.5555555555555552E-2</v>
      </c>
      <c r="L9">
        <f>(I9-H9)/F9</f>
        <v>6.1944444444444446</v>
      </c>
      <c r="M9">
        <f>J9*1000/60</f>
        <v>0.92592592592592582</v>
      </c>
      <c r="N9">
        <f t="shared" si="0"/>
        <v>103.24074074074073</v>
      </c>
      <c r="O9" s="2" t="s">
        <v>83</v>
      </c>
    </row>
    <row r="10" spans="1:15" x14ac:dyDescent="0.2">
      <c r="B10">
        <v>1.7</v>
      </c>
      <c r="C10">
        <v>4.0999999999999996</v>
      </c>
      <c r="E10">
        <v>8</v>
      </c>
      <c r="F10">
        <v>180</v>
      </c>
      <c r="G10">
        <f t="shared" si="1"/>
        <v>8213</v>
      </c>
      <c r="H10">
        <v>8220</v>
      </c>
      <c r="I10">
        <v>9135</v>
      </c>
      <c r="J10">
        <f>(H10-G10)/F10</f>
        <v>3.888888888888889E-2</v>
      </c>
      <c r="K10" s="14">
        <f t="shared" si="2"/>
        <v>3.888888888888889E-2</v>
      </c>
      <c r="L10">
        <f>(I10-H10)/F10</f>
        <v>5.083333333333333</v>
      </c>
      <c r="M10">
        <f>J10*1000/60</f>
        <v>0.64814814814814825</v>
      </c>
      <c r="N10">
        <f t="shared" si="0"/>
        <v>84.722222222222214</v>
      </c>
      <c r="O10" s="2" t="s">
        <v>83</v>
      </c>
    </row>
    <row r="11" spans="1:15" x14ac:dyDescent="0.2">
      <c r="B11">
        <v>1.7</v>
      </c>
      <c r="C11">
        <v>4.0999999999999996</v>
      </c>
      <c r="E11">
        <v>9</v>
      </c>
      <c r="F11">
        <v>180</v>
      </c>
      <c r="G11">
        <f t="shared" si="1"/>
        <v>9135</v>
      </c>
      <c r="H11">
        <v>9147</v>
      </c>
      <c r="I11">
        <v>10368</v>
      </c>
      <c r="J11">
        <f>(H11-G11)/F11</f>
        <v>6.6666666666666666E-2</v>
      </c>
      <c r="K11" s="14">
        <f t="shared" si="2"/>
        <v>6.6666666666666666E-2</v>
      </c>
      <c r="L11">
        <f>(I11-H11)/F11</f>
        <v>6.7833333333333332</v>
      </c>
      <c r="M11">
        <f>J11*1000/60</f>
        <v>1.1111111111111112</v>
      </c>
      <c r="N11">
        <f t="shared" si="0"/>
        <v>113.05555555555556</v>
      </c>
      <c r="O11" s="2" t="s">
        <v>111</v>
      </c>
    </row>
    <row r="12" spans="1:15" x14ac:dyDescent="0.2">
      <c r="B12">
        <v>1.7</v>
      </c>
      <c r="C12">
        <v>4.0999999999999996</v>
      </c>
      <c r="E12">
        <v>10</v>
      </c>
      <c r="F12">
        <v>180</v>
      </c>
      <c r="G12">
        <f t="shared" si="1"/>
        <v>10368</v>
      </c>
      <c r="H12">
        <v>10386</v>
      </c>
      <c r="I12">
        <v>11447</v>
      </c>
      <c r="J12">
        <f>(H12-G12)/F12</f>
        <v>0.1</v>
      </c>
      <c r="K12" s="14">
        <f t="shared" si="2"/>
        <v>0.1</v>
      </c>
      <c r="L12">
        <f>(I12-H12)/F12</f>
        <v>5.8944444444444448</v>
      </c>
      <c r="M12">
        <f>J12*1000/60</f>
        <v>1.6666666666666667</v>
      </c>
      <c r="N12">
        <f t="shared" si="0"/>
        <v>98.240740740740748</v>
      </c>
      <c r="O12" s="2" t="s">
        <v>83</v>
      </c>
    </row>
    <row r="13" spans="1:15" x14ac:dyDescent="0.2">
      <c r="B13">
        <v>1.7</v>
      </c>
      <c r="C13">
        <v>4.0999999999999996</v>
      </c>
      <c r="E13">
        <v>11</v>
      </c>
      <c r="F13">
        <v>180</v>
      </c>
      <c r="G13">
        <f t="shared" si="1"/>
        <v>11447</v>
      </c>
      <c r="H13">
        <v>11498</v>
      </c>
      <c r="I13">
        <v>12527</v>
      </c>
      <c r="J13">
        <f>(H13-G13)/F13</f>
        <v>0.28333333333333333</v>
      </c>
      <c r="K13" s="14">
        <f t="shared" si="2"/>
        <v>0.28333333333333333</v>
      </c>
      <c r="L13">
        <f>(I13-H13)/F13</f>
        <v>5.7166666666666668</v>
      </c>
      <c r="M13">
        <f>J13*1000/60</f>
        <v>4.7222222222222223</v>
      </c>
      <c r="N13">
        <f t="shared" si="0"/>
        <v>95.277777777777786</v>
      </c>
      <c r="O13" s="2" t="s">
        <v>83</v>
      </c>
    </row>
    <row r="14" spans="1:15" x14ac:dyDescent="0.2">
      <c r="B14">
        <v>1.7</v>
      </c>
      <c r="C14">
        <v>4.0999999999999996</v>
      </c>
      <c r="E14">
        <v>12</v>
      </c>
      <c r="F14">
        <v>180</v>
      </c>
      <c r="G14">
        <f t="shared" si="1"/>
        <v>12527</v>
      </c>
      <c r="H14">
        <v>12547</v>
      </c>
      <c r="I14">
        <v>13466</v>
      </c>
      <c r="J14">
        <f>(H14-G14)/F14</f>
        <v>0.1111111111111111</v>
      </c>
      <c r="K14" s="14">
        <f t="shared" si="2"/>
        <v>0.1111111111111111</v>
      </c>
      <c r="L14">
        <f>(I14-H14)/F14</f>
        <v>5.1055555555555552</v>
      </c>
      <c r="M14">
        <f>J14*1000/60</f>
        <v>1.8518518518518516</v>
      </c>
      <c r="N14">
        <f t="shared" si="0"/>
        <v>85.092592592592581</v>
      </c>
      <c r="O14" s="2" t="s">
        <v>83</v>
      </c>
    </row>
    <row r="15" spans="1:15" x14ac:dyDescent="0.2">
      <c r="B15">
        <v>1.7</v>
      </c>
      <c r="C15">
        <v>4.0999999999999996</v>
      </c>
      <c r="E15">
        <v>13</v>
      </c>
      <c r="F15">
        <v>180</v>
      </c>
      <c r="G15">
        <f t="shared" si="1"/>
        <v>13466</v>
      </c>
      <c r="H15">
        <v>13488</v>
      </c>
      <c r="I15">
        <v>14643</v>
      </c>
      <c r="J15">
        <f>(H15-G15)/F15</f>
        <v>0.12222222222222222</v>
      </c>
      <c r="K15" s="14">
        <f t="shared" si="2"/>
        <v>0.12222222222222222</v>
      </c>
      <c r="L15">
        <f>(I15-H15)/F15</f>
        <v>6.416666666666667</v>
      </c>
      <c r="M15">
        <f>J15*1000/60</f>
        <v>2.0370370370370368</v>
      </c>
      <c r="N15">
        <f t="shared" si="0"/>
        <v>106.94444444444444</v>
      </c>
      <c r="O15" s="2" t="s">
        <v>83</v>
      </c>
    </row>
    <row r="16" spans="1:15" x14ac:dyDescent="0.2">
      <c r="B16">
        <v>1.7</v>
      </c>
      <c r="C16">
        <v>4.0999999999999996</v>
      </c>
      <c r="E16">
        <v>14</v>
      </c>
      <c r="F16">
        <v>180</v>
      </c>
      <c r="G16">
        <f t="shared" si="1"/>
        <v>14643</v>
      </c>
      <c r="H16">
        <v>14659</v>
      </c>
      <c r="I16">
        <v>15598</v>
      </c>
      <c r="J16">
        <f>(H16-G16)/F16</f>
        <v>8.8888888888888892E-2</v>
      </c>
      <c r="K16" s="14">
        <f t="shared" si="2"/>
        <v>8.8888888888888892E-2</v>
      </c>
      <c r="L16">
        <f>(I16-H16)/F16</f>
        <v>5.2166666666666668</v>
      </c>
      <c r="M16">
        <f>J16*1000/60</f>
        <v>1.4814814814814814</v>
      </c>
      <c r="N16">
        <f t="shared" si="0"/>
        <v>86.944444444444443</v>
      </c>
      <c r="O16" s="2" t="s">
        <v>83</v>
      </c>
    </row>
    <row r="17" spans="1:15" x14ac:dyDescent="0.2">
      <c r="B17">
        <v>1.7</v>
      </c>
      <c r="C17">
        <v>4.0999999999999996</v>
      </c>
      <c r="E17">
        <v>15</v>
      </c>
      <c r="F17">
        <v>180</v>
      </c>
      <c r="G17">
        <f t="shared" si="1"/>
        <v>15598</v>
      </c>
      <c r="H17">
        <v>15606</v>
      </c>
      <c r="I17">
        <v>16553</v>
      </c>
      <c r="J17">
        <f>(H17-G17)/F17</f>
        <v>4.4444444444444446E-2</v>
      </c>
      <c r="K17" s="14">
        <f t="shared" si="2"/>
        <v>4.4444444444444446E-2</v>
      </c>
      <c r="L17">
        <f>(I17-H17)/F17</f>
        <v>5.2611111111111111</v>
      </c>
      <c r="M17">
        <f>J17*1000/60</f>
        <v>0.7407407407407407</v>
      </c>
      <c r="N17">
        <f t="shared" si="0"/>
        <v>87.68518518518519</v>
      </c>
      <c r="O17" s="2" t="s">
        <v>83</v>
      </c>
    </row>
    <row r="18" spans="1:15" x14ac:dyDescent="0.2">
      <c r="B18">
        <v>1.7</v>
      </c>
      <c r="C18">
        <v>4.0999999999999996</v>
      </c>
      <c r="E18">
        <v>16</v>
      </c>
      <c r="F18">
        <v>180</v>
      </c>
      <c r="G18">
        <f t="shared" si="1"/>
        <v>16553</v>
      </c>
      <c r="H18">
        <v>16603</v>
      </c>
      <c r="I18">
        <v>17767</v>
      </c>
      <c r="J18">
        <f>(H18-G18)/F18</f>
        <v>0.27777777777777779</v>
      </c>
      <c r="K18" s="14">
        <f t="shared" si="2"/>
        <v>0.27777777777777779</v>
      </c>
      <c r="L18">
        <f>(I18-H18)/F18</f>
        <v>6.4666666666666668</v>
      </c>
      <c r="M18">
        <f>J18*1000/60</f>
        <v>4.6296296296296298</v>
      </c>
      <c r="N18">
        <f t="shared" si="0"/>
        <v>107.77777777777779</v>
      </c>
      <c r="O18" s="2" t="s">
        <v>86</v>
      </c>
    </row>
    <row r="19" spans="1:15" x14ac:dyDescent="0.2">
      <c r="B19">
        <v>1.7</v>
      </c>
      <c r="C19">
        <v>4.0999999999999996</v>
      </c>
      <c r="E19">
        <v>17</v>
      </c>
      <c r="F19">
        <v>180</v>
      </c>
      <c r="G19">
        <f t="shared" si="1"/>
        <v>17767</v>
      </c>
      <c r="H19">
        <v>17940</v>
      </c>
      <c r="I19">
        <v>18947</v>
      </c>
      <c r="J19">
        <f>(H19-G19)/F19</f>
        <v>0.96111111111111114</v>
      </c>
      <c r="K19" s="14">
        <f t="shared" si="2"/>
        <v>0.96111111111111114</v>
      </c>
      <c r="L19">
        <f>(I19-H19)/F19</f>
        <v>5.5944444444444441</v>
      </c>
      <c r="M19">
        <f>J19*1000/60</f>
        <v>16.018518518518519</v>
      </c>
      <c r="N19">
        <f t="shared" ref="N19:N62" si="3">L19*1000/60</f>
        <v>93.240740740740733</v>
      </c>
      <c r="O19" s="2" t="s">
        <v>83</v>
      </c>
    </row>
    <row r="20" spans="1:15" x14ac:dyDescent="0.2">
      <c r="B20">
        <v>1.7</v>
      </c>
      <c r="C20">
        <v>4.0999999999999996</v>
      </c>
      <c r="E20">
        <v>18</v>
      </c>
      <c r="F20">
        <v>180</v>
      </c>
      <c r="G20">
        <f t="shared" si="1"/>
        <v>18947</v>
      </c>
      <c r="H20">
        <v>18959</v>
      </c>
      <c r="I20">
        <v>19971</v>
      </c>
      <c r="J20">
        <f>(H20-G20)/F20</f>
        <v>6.6666666666666666E-2</v>
      </c>
      <c r="K20" s="14">
        <f t="shared" si="2"/>
        <v>6.6666666666666666E-2</v>
      </c>
      <c r="L20">
        <f>(I20-H20)/F20</f>
        <v>5.6222222222222218</v>
      </c>
      <c r="M20">
        <f>J20*1000/60</f>
        <v>1.1111111111111112</v>
      </c>
      <c r="N20">
        <f t="shared" si="3"/>
        <v>93.703703703703695</v>
      </c>
      <c r="O20" s="2" t="s">
        <v>83</v>
      </c>
    </row>
    <row r="21" spans="1:15" x14ac:dyDescent="0.2">
      <c r="B21">
        <v>1.7</v>
      </c>
      <c r="C21">
        <v>4.0999999999999996</v>
      </c>
      <c r="E21">
        <v>19</v>
      </c>
      <c r="F21">
        <v>180</v>
      </c>
      <c r="G21">
        <f t="shared" si="1"/>
        <v>19971</v>
      </c>
      <c r="H21">
        <v>19991</v>
      </c>
      <c r="I21">
        <v>21092</v>
      </c>
      <c r="J21">
        <f>(H21-G21)/F21</f>
        <v>0.1111111111111111</v>
      </c>
      <c r="K21" s="14">
        <f t="shared" si="2"/>
        <v>0.1111111111111111</v>
      </c>
      <c r="L21">
        <f>(I21-H21)/F21</f>
        <v>6.1166666666666663</v>
      </c>
      <c r="M21">
        <f>J21*1000/60</f>
        <v>1.8518518518518516</v>
      </c>
      <c r="N21">
        <f t="shared" si="3"/>
        <v>101.94444444444443</v>
      </c>
      <c r="O21" s="2" t="s">
        <v>83</v>
      </c>
    </row>
    <row r="22" spans="1:15" x14ac:dyDescent="0.2">
      <c r="B22">
        <v>1.7</v>
      </c>
      <c r="C22">
        <v>4.0999999999999996</v>
      </c>
      <c r="E22">
        <v>20</v>
      </c>
      <c r="F22">
        <v>180</v>
      </c>
      <c r="G22">
        <f t="shared" si="1"/>
        <v>21092</v>
      </c>
      <c r="H22">
        <v>21117</v>
      </c>
      <c r="I22">
        <v>21977</v>
      </c>
      <c r="J22">
        <f>(H22-G22)/F22</f>
        <v>0.1388888888888889</v>
      </c>
      <c r="K22" s="14">
        <f t="shared" si="2"/>
        <v>0.1388888888888889</v>
      </c>
      <c r="L22">
        <f>(I22-H22)/F22</f>
        <v>4.7777777777777777</v>
      </c>
      <c r="M22">
        <f>J22*1000/60</f>
        <v>2.3148148148148149</v>
      </c>
      <c r="N22">
        <f t="shared" si="3"/>
        <v>79.629629629629619</v>
      </c>
      <c r="O22" s="2" t="s">
        <v>83</v>
      </c>
    </row>
    <row r="23" spans="1:15" x14ac:dyDescent="0.2">
      <c r="B23">
        <v>1.7</v>
      </c>
      <c r="C23">
        <v>4.0999999999999996</v>
      </c>
      <c r="E23">
        <v>21</v>
      </c>
      <c r="F23">
        <v>180</v>
      </c>
      <c r="G23">
        <f t="shared" si="1"/>
        <v>21977</v>
      </c>
      <c r="H23">
        <v>21990</v>
      </c>
      <c r="J23">
        <f>(H23-G23)/F23</f>
        <v>7.2222222222222215E-2</v>
      </c>
      <c r="K23" s="14">
        <f t="shared" si="2"/>
        <v>7.2222222222222215E-2</v>
      </c>
      <c r="L23">
        <f>(I23-H23)/F23</f>
        <v>-122.16666666666667</v>
      </c>
      <c r="M23">
        <f>J23*1000/60</f>
        <v>1.2037037037037035</v>
      </c>
      <c r="N23">
        <f t="shared" si="3"/>
        <v>-2036.1111111111111</v>
      </c>
      <c r="O23" s="3" t="s">
        <v>84</v>
      </c>
    </row>
    <row r="24" spans="1:15" x14ac:dyDescent="0.2">
      <c r="A24" t="s">
        <v>161</v>
      </c>
      <c r="K24" s="14"/>
    </row>
    <row r="25" spans="1:15" x14ac:dyDescent="0.2">
      <c r="B25">
        <v>1.7</v>
      </c>
      <c r="C25">
        <v>4.0999999999999996</v>
      </c>
      <c r="E25">
        <v>1</v>
      </c>
      <c r="F25">
        <v>180</v>
      </c>
      <c r="G25">
        <v>727</v>
      </c>
      <c r="H25">
        <v>763</v>
      </c>
      <c r="I25">
        <v>1638</v>
      </c>
      <c r="J25">
        <f>(H25-G25)/F25</f>
        <v>0.2</v>
      </c>
      <c r="K25" s="14">
        <f t="shared" si="2"/>
        <v>0.2</v>
      </c>
      <c r="L25">
        <f>(I25-H25)/F25</f>
        <v>4.8611111111111107</v>
      </c>
      <c r="M25">
        <f>J25*1000/60</f>
        <v>3.3333333333333335</v>
      </c>
      <c r="N25">
        <f t="shared" si="3"/>
        <v>81.018518518518505</v>
      </c>
      <c r="O25" s="2" t="s">
        <v>83</v>
      </c>
    </row>
    <row r="26" spans="1:15" x14ac:dyDescent="0.2">
      <c r="B26">
        <v>1.7</v>
      </c>
      <c r="C26">
        <v>4.0999999999999996</v>
      </c>
      <c r="E26">
        <v>2</v>
      </c>
      <c r="F26">
        <v>180</v>
      </c>
      <c r="G26">
        <f t="shared" si="1"/>
        <v>1638</v>
      </c>
      <c r="H26">
        <v>1647</v>
      </c>
      <c r="I26">
        <v>2693</v>
      </c>
      <c r="J26">
        <f>(H26-G26)/F26</f>
        <v>0.05</v>
      </c>
      <c r="K26" s="14">
        <f t="shared" si="2"/>
        <v>0.05</v>
      </c>
      <c r="L26">
        <f>(I26-H26)/F26</f>
        <v>5.8111111111111109</v>
      </c>
      <c r="M26">
        <f>J26*1000/60</f>
        <v>0.83333333333333337</v>
      </c>
      <c r="N26">
        <f t="shared" si="3"/>
        <v>96.851851851851862</v>
      </c>
      <c r="O26" s="2" t="s">
        <v>83</v>
      </c>
    </row>
    <row r="27" spans="1:15" x14ac:dyDescent="0.2">
      <c r="B27">
        <v>1.7</v>
      </c>
      <c r="C27">
        <v>4.0999999999999996</v>
      </c>
      <c r="E27">
        <v>3</v>
      </c>
      <c r="F27">
        <v>180</v>
      </c>
      <c r="G27">
        <f t="shared" si="1"/>
        <v>2693</v>
      </c>
      <c r="H27">
        <v>2703</v>
      </c>
      <c r="I27">
        <v>3561</v>
      </c>
      <c r="J27">
        <f>(H27-G27)/F27</f>
        <v>5.5555555555555552E-2</v>
      </c>
      <c r="K27" s="14">
        <f t="shared" si="2"/>
        <v>5.5555555555555552E-2</v>
      </c>
      <c r="L27">
        <f>(I27-H27)/F27</f>
        <v>4.7666666666666666</v>
      </c>
      <c r="M27">
        <f>J27*1000/60</f>
        <v>0.92592592592592582</v>
      </c>
      <c r="N27">
        <f t="shared" si="3"/>
        <v>79.444444444444443</v>
      </c>
      <c r="O27" s="2" t="s">
        <v>83</v>
      </c>
    </row>
    <row r="28" spans="1:15" x14ac:dyDescent="0.2">
      <c r="B28">
        <v>1.7</v>
      </c>
      <c r="C28">
        <v>4.0999999999999996</v>
      </c>
      <c r="E28">
        <v>4</v>
      </c>
      <c r="F28">
        <v>180</v>
      </c>
      <c r="G28">
        <f t="shared" si="1"/>
        <v>3561</v>
      </c>
      <c r="H28">
        <v>3584</v>
      </c>
      <c r="I28">
        <v>4617</v>
      </c>
      <c r="J28">
        <f>(H28-G28)/F28</f>
        <v>0.12777777777777777</v>
      </c>
      <c r="K28" s="14">
        <f t="shared" si="2"/>
        <v>0.12777777777777777</v>
      </c>
      <c r="L28">
        <f>(I28-H28)/F28</f>
        <v>5.7388888888888889</v>
      </c>
      <c r="M28">
        <f>J28*1000/60</f>
        <v>2.1296296296296293</v>
      </c>
      <c r="N28">
        <f t="shared" si="3"/>
        <v>95.648148148148138</v>
      </c>
      <c r="O28" s="2" t="s">
        <v>86</v>
      </c>
    </row>
    <row r="29" spans="1:15" x14ac:dyDescent="0.2">
      <c r="B29">
        <v>1.7</v>
      </c>
      <c r="C29">
        <v>4.0999999999999996</v>
      </c>
      <c r="E29">
        <v>5</v>
      </c>
      <c r="F29">
        <v>180</v>
      </c>
      <c r="G29">
        <f t="shared" si="1"/>
        <v>4617</v>
      </c>
      <c r="H29">
        <v>4646</v>
      </c>
      <c r="I29">
        <v>5626</v>
      </c>
      <c r="J29">
        <f>(H29-G29)/F29</f>
        <v>0.16111111111111112</v>
      </c>
      <c r="K29" s="14">
        <f t="shared" si="2"/>
        <v>0.16111111111111112</v>
      </c>
      <c r="L29">
        <f>(I29-H29)/F29</f>
        <v>5.4444444444444446</v>
      </c>
      <c r="M29">
        <f>J29*1000/60</f>
        <v>2.6851851851851851</v>
      </c>
      <c r="N29">
        <f t="shared" si="3"/>
        <v>90.740740740740733</v>
      </c>
      <c r="O29" s="2" t="s">
        <v>83</v>
      </c>
    </row>
    <row r="30" spans="1:15" x14ac:dyDescent="0.2">
      <c r="B30">
        <v>1.7</v>
      </c>
      <c r="C30">
        <v>4.0999999999999996</v>
      </c>
      <c r="E30">
        <v>6</v>
      </c>
      <c r="F30">
        <v>180</v>
      </c>
      <c r="G30">
        <f t="shared" si="1"/>
        <v>5626</v>
      </c>
      <c r="H30">
        <v>5658</v>
      </c>
      <c r="I30">
        <v>6871</v>
      </c>
      <c r="J30">
        <f>(H30-G30)/F30</f>
        <v>0.17777777777777778</v>
      </c>
      <c r="K30" s="14">
        <f t="shared" si="2"/>
        <v>0.17777777777777778</v>
      </c>
      <c r="L30">
        <f>(I30-H30)/F30</f>
        <v>6.7388888888888889</v>
      </c>
      <c r="M30">
        <f>J30*1000/60</f>
        <v>2.9629629629629628</v>
      </c>
      <c r="N30">
        <f t="shared" si="3"/>
        <v>112.31481481481481</v>
      </c>
      <c r="O30" s="2" t="s">
        <v>86</v>
      </c>
    </row>
    <row r="31" spans="1:15" x14ac:dyDescent="0.2">
      <c r="B31">
        <v>1.7</v>
      </c>
      <c r="C31">
        <v>4.0999999999999996</v>
      </c>
      <c r="E31">
        <v>7</v>
      </c>
      <c r="F31">
        <v>180</v>
      </c>
      <c r="G31">
        <f t="shared" si="1"/>
        <v>6871</v>
      </c>
      <c r="H31">
        <v>6890</v>
      </c>
      <c r="I31">
        <v>7793</v>
      </c>
      <c r="J31">
        <f>(H31-G31)/F31</f>
        <v>0.10555555555555556</v>
      </c>
      <c r="K31" s="14">
        <f t="shared" si="2"/>
        <v>0.10555555555555556</v>
      </c>
      <c r="L31">
        <f>(I31-H31)/F31</f>
        <v>5.0166666666666666</v>
      </c>
      <c r="M31">
        <f>J31*1000/60</f>
        <v>1.7592592592592593</v>
      </c>
      <c r="N31">
        <f t="shared" si="3"/>
        <v>83.611111111111114</v>
      </c>
      <c r="O31" s="2" t="s">
        <v>83</v>
      </c>
    </row>
    <row r="32" spans="1:15" x14ac:dyDescent="0.2">
      <c r="B32">
        <v>1.7</v>
      </c>
      <c r="C32">
        <v>4.0999999999999996</v>
      </c>
      <c r="E32">
        <v>8</v>
      </c>
      <c r="F32">
        <v>180</v>
      </c>
      <c r="G32">
        <f t="shared" si="1"/>
        <v>7793</v>
      </c>
      <c r="H32">
        <v>7805</v>
      </c>
      <c r="I32">
        <v>8573</v>
      </c>
      <c r="J32">
        <f>(H32-G32)/F32</f>
        <v>6.6666666666666666E-2</v>
      </c>
      <c r="K32" s="14">
        <f t="shared" si="2"/>
        <v>6.6666666666666666E-2</v>
      </c>
      <c r="L32">
        <f>(I32-H32)/F32</f>
        <v>4.2666666666666666</v>
      </c>
      <c r="M32">
        <f>J32*1000/60</f>
        <v>1.1111111111111112</v>
      </c>
      <c r="N32">
        <f t="shared" si="3"/>
        <v>71.111111111111114</v>
      </c>
      <c r="O32" s="2" t="s">
        <v>83</v>
      </c>
    </row>
    <row r="33" spans="1:15" x14ac:dyDescent="0.2">
      <c r="B33">
        <v>1.7</v>
      </c>
      <c r="C33">
        <v>4.0999999999999996</v>
      </c>
      <c r="E33">
        <v>9</v>
      </c>
      <c r="F33">
        <v>180</v>
      </c>
      <c r="G33">
        <f t="shared" si="1"/>
        <v>8573</v>
      </c>
      <c r="H33">
        <v>8594</v>
      </c>
      <c r="I33">
        <v>9613</v>
      </c>
      <c r="J33">
        <f>(H33-G33)/F33</f>
        <v>0.11666666666666667</v>
      </c>
      <c r="K33" s="14">
        <f t="shared" si="2"/>
        <v>0.11666666666666667</v>
      </c>
      <c r="L33">
        <f>(I33-H33)/F33</f>
        <v>5.6611111111111114</v>
      </c>
      <c r="M33">
        <f>J33*1000/60</f>
        <v>1.9444444444444444</v>
      </c>
      <c r="N33">
        <f t="shared" si="3"/>
        <v>94.351851851851862</v>
      </c>
      <c r="O33" s="2" t="s">
        <v>83</v>
      </c>
    </row>
    <row r="34" spans="1:15" x14ac:dyDescent="0.2">
      <c r="B34">
        <v>1.7</v>
      </c>
      <c r="C34">
        <v>4.0999999999999996</v>
      </c>
      <c r="E34">
        <v>10</v>
      </c>
      <c r="F34">
        <v>180</v>
      </c>
      <c r="G34">
        <f t="shared" si="1"/>
        <v>9613</v>
      </c>
      <c r="H34">
        <v>9625</v>
      </c>
      <c r="I34">
        <v>10505</v>
      </c>
      <c r="J34">
        <f>(H34-G34)/F34</f>
        <v>6.6666666666666666E-2</v>
      </c>
      <c r="K34" s="14">
        <f t="shared" si="2"/>
        <v>6.6666666666666666E-2</v>
      </c>
      <c r="L34">
        <f>(I34-H34)/F34</f>
        <v>4.8888888888888893</v>
      </c>
      <c r="M34">
        <f>J34*1000/60</f>
        <v>1.1111111111111112</v>
      </c>
      <c r="N34">
        <f t="shared" si="3"/>
        <v>81.481481481481495</v>
      </c>
      <c r="O34" s="2" t="s">
        <v>83</v>
      </c>
    </row>
    <row r="35" spans="1:15" x14ac:dyDescent="0.2">
      <c r="B35">
        <v>1.7</v>
      </c>
      <c r="C35">
        <v>4.0999999999999996</v>
      </c>
      <c r="E35">
        <v>11</v>
      </c>
      <c r="F35">
        <v>180</v>
      </c>
      <c r="G35">
        <f t="shared" si="1"/>
        <v>10505</v>
      </c>
      <c r="H35">
        <v>10521</v>
      </c>
      <c r="I35">
        <v>11381</v>
      </c>
      <c r="J35">
        <f>(H35-G35)/F35</f>
        <v>8.8888888888888892E-2</v>
      </c>
      <c r="K35" s="14">
        <f t="shared" si="2"/>
        <v>8.8888888888888892E-2</v>
      </c>
      <c r="L35">
        <f>(I35-H35)/F35</f>
        <v>4.7777777777777777</v>
      </c>
      <c r="M35">
        <f>J35*1000/60</f>
        <v>1.4814814814814814</v>
      </c>
      <c r="N35">
        <f t="shared" si="3"/>
        <v>79.629629629629619</v>
      </c>
      <c r="O35" s="2" t="s">
        <v>83</v>
      </c>
    </row>
    <row r="36" spans="1:15" x14ac:dyDescent="0.2">
      <c r="B36">
        <v>1.7</v>
      </c>
      <c r="C36">
        <v>4.0999999999999996</v>
      </c>
      <c r="E36">
        <v>12</v>
      </c>
      <c r="F36">
        <v>180</v>
      </c>
      <c r="G36">
        <f t="shared" si="1"/>
        <v>11381</v>
      </c>
      <c r="H36">
        <v>11394</v>
      </c>
      <c r="I36">
        <v>12082</v>
      </c>
      <c r="J36">
        <f>(H36-G36)/F36</f>
        <v>7.2222222222222215E-2</v>
      </c>
      <c r="K36" s="14">
        <f t="shared" si="2"/>
        <v>7.2222222222222215E-2</v>
      </c>
      <c r="L36">
        <f>(I36-H36)/F36</f>
        <v>3.8222222222222224</v>
      </c>
      <c r="M36">
        <f>J36*1000/60</f>
        <v>1.2037037037037035</v>
      </c>
      <c r="N36">
        <f t="shared" si="3"/>
        <v>63.703703703703709</v>
      </c>
      <c r="O36" s="2" t="s">
        <v>86</v>
      </c>
    </row>
    <row r="37" spans="1:15" x14ac:dyDescent="0.2">
      <c r="B37">
        <v>1.7</v>
      </c>
      <c r="C37">
        <v>4.0999999999999996</v>
      </c>
      <c r="E37">
        <v>13</v>
      </c>
      <c r="F37">
        <v>180</v>
      </c>
      <c r="G37">
        <f t="shared" si="1"/>
        <v>12082</v>
      </c>
      <c r="H37">
        <v>12090</v>
      </c>
      <c r="I37">
        <v>13409</v>
      </c>
      <c r="J37">
        <f>(H37-G37)/F37</f>
        <v>4.4444444444444446E-2</v>
      </c>
      <c r="K37" s="14">
        <f t="shared" si="2"/>
        <v>4.4444444444444446E-2</v>
      </c>
      <c r="L37">
        <f>(I37-H37)/F37</f>
        <v>7.3277777777777775</v>
      </c>
      <c r="M37">
        <f>J37*1000/60</f>
        <v>0.7407407407407407</v>
      </c>
      <c r="N37">
        <f t="shared" si="3"/>
        <v>122.12962962962962</v>
      </c>
      <c r="O37" s="2" t="s">
        <v>83</v>
      </c>
    </row>
    <row r="38" spans="1:15" x14ac:dyDescent="0.2">
      <c r="B38">
        <v>1.7</v>
      </c>
      <c r="C38">
        <v>4.0999999999999996</v>
      </c>
      <c r="E38">
        <v>14</v>
      </c>
      <c r="F38">
        <v>180</v>
      </c>
      <c r="G38">
        <f t="shared" si="1"/>
        <v>13409</v>
      </c>
      <c r="H38">
        <v>13442</v>
      </c>
      <c r="I38">
        <v>14492</v>
      </c>
      <c r="J38">
        <f>(H38-G38)/F38</f>
        <v>0.18333333333333332</v>
      </c>
      <c r="K38" s="14">
        <f t="shared" si="2"/>
        <v>0.18333333333333332</v>
      </c>
      <c r="L38">
        <f>(I38-H38)/F38</f>
        <v>5.833333333333333</v>
      </c>
      <c r="M38">
        <f>J38*1000/60</f>
        <v>3.0555555555555554</v>
      </c>
      <c r="N38">
        <f t="shared" si="3"/>
        <v>97.222222222222214</v>
      </c>
      <c r="O38" s="2" t="s">
        <v>83</v>
      </c>
    </row>
    <row r="39" spans="1:15" x14ac:dyDescent="0.2">
      <c r="B39">
        <v>1.7</v>
      </c>
      <c r="C39">
        <v>4.0999999999999996</v>
      </c>
      <c r="E39">
        <v>15</v>
      </c>
      <c r="F39">
        <v>180</v>
      </c>
      <c r="G39">
        <f t="shared" si="1"/>
        <v>14492</v>
      </c>
      <c r="H39">
        <v>14504</v>
      </c>
      <c r="I39">
        <v>15373</v>
      </c>
      <c r="J39">
        <f>(H39-G39)/F39</f>
        <v>6.6666666666666666E-2</v>
      </c>
      <c r="K39" s="14">
        <f t="shared" si="2"/>
        <v>6.6666666666666666E-2</v>
      </c>
      <c r="L39">
        <f>(I39-H39)/F39</f>
        <v>4.8277777777777775</v>
      </c>
      <c r="M39">
        <f>J39*1000/60</f>
        <v>1.1111111111111112</v>
      </c>
      <c r="N39">
        <f t="shared" si="3"/>
        <v>80.462962962962962</v>
      </c>
      <c r="O39" s="2" t="s">
        <v>83</v>
      </c>
    </row>
    <row r="40" spans="1:15" x14ac:dyDescent="0.2">
      <c r="B40">
        <v>1.7</v>
      </c>
      <c r="C40">
        <v>4.0999999999999996</v>
      </c>
      <c r="E40">
        <v>16</v>
      </c>
      <c r="F40">
        <v>180</v>
      </c>
      <c r="G40">
        <f t="shared" si="1"/>
        <v>15373</v>
      </c>
      <c r="H40">
        <v>15381</v>
      </c>
      <c r="I40">
        <v>16212</v>
      </c>
      <c r="J40">
        <f>(H40-G40)/F40</f>
        <v>4.4444444444444446E-2</v>
      </c>
      <c r="K40" s="14">
        <f t="shared" si="2"/>
        <v>4.4444444444444446E-2</v>
      </c>
      <c r="L40">
        <f>(I40-H40)/F40</f>
        <v>4.6166666666666663</v>
      </c>
      <c r="M40">
        <f>J40*1000/60</f>
        <v>0.7407407407407407</v>
      </c>
      <c r="N40">
        <f t="shared" si="3"/>
        <v>76.944444444444429</v>
      </c>
      <c r="O40" s="2" t="s">
        <v>86</v>
      </c>
    </row>
    <row r="41" spans="1:15" x14ac:dyDescent="0.2">
      <c r="B41">
        <v>1.7</v>
      </c>
      <c r="C41">
        <v>4.0999999999999996</v>
      </c>
      <c r="E41">
        <v>17</v>
      </c>
      <c r="F41">
        <v>180</v>
      </c>
      <c r="G41">
        <f t="shared" si="1"/>
        <v>16212</v>
      </c>
      <c r="H41">
        <v>16223</v>
      </c>
      <c r="I41">
        <v>17394</v>
      </c>
      <c r="J41">
        <f>(H41-G41)/F41</f>
        <v>6.1111111111111109E-2</v>
      </c>
      <c r="K41" s="14">
        <f t="shared" si="2"/>
        <v>6.1111111111111109E-2</v>
      </c>
      <c r="L41">
        <f>(I41-H41)/F41</f>
        <v>6.5055555555555555</v>
      </c>
      <c r="M41">
        <f>J41*1000/60</f>
        <v>1.0185185185185184</v>
      </c>
      <c r="N41">
        <f t="shared" si="3"/>
        <v>108.42592592592592</v>
      </c>
      <c r="O41" s="2" t="s">
        <v>162</v>
      </c>
    </row>
    <row r="42" spans="1:15" x14ac:dyDescent="0.2">
      <c r="B42">
        <v>1.7</v>
      </c>
      <c r="C42">
        <v>4.0999999999999996</v>
      </c>
      <c r="E42">
        <v>18</v>
      </c>
      <c r="F42">
        <v>180</v>
      </c>
      <c r="G42">
        <f t="shared" si="1"/>
        <v>17394</v>
      </c>
      <c r="H42">
        <v>17428</v>
      </c>
      <c r="I42">
        <v>19396</v>
      </c>
      <c r="J42">
        <f>(H42-G42)/F42</f>
        <v>0.18888888888888888</v>
      </c>
      <c r="K42" s="14">
        <f t="shared" si="2"/>
        <v>0.18888888888888888</v>
      </c>
      <c r="L42">
        <f>(I42-H42)/F42</f>
        <v>10.933333333333334</v>
      </c>
      <c r="M42">
        <f>J42*1000/60</f>
        <v>3.1481481481481479</v>
      </c>
      <c r="N42">
        <f t="shared" si="3"/>
        <v>182.22222222222223</v>
      </c>
      <c r="O42" s="2" t="s">
        <v>163</v>
      </c>
    </row>
    <row r="43" spans="1:15" x14ac:dyDescent="0.2">
      <c r="B43">
        <v>1.7</v>
      </c>
      <c r="C43">
        <v>4.0999999999999996</v>
      </c>
      <c r="E43">
        <v>19</v>
      </c>
      <c r="F43">
        <v>180</v>
      </c>
      <c r="G43">
        <f t="shared" si="1"/>
        <v>19396</v>
      </c>
      <c r="H43">
        <v>19406</v>
      </c>
      <c r="I43">
        <v>20306</v>
      </c>
      <c r="J43">
        <f>(H43-G43)/F43</f>
        <v>5.5555555555555552E-2</v>
      </c>
      <c r="K43" s="14">
        <f t="shared" si="2"/>
        <v>5.5555555555555552E-2</v>
      </c>
      <c r="L43">
        <f>(I43-H43)/F43</f>
        <v>5</v>
      </c>
      <c r="M43">
        <f>J43*1000/60</f>
        <v>0.92592592592592582</v>
      </c>
      <c r="N43">
        <f t="shared" si="3"/>
        <v>83.333333333333329</v>
      </c>
      <c r="O43" s="2" t="s">
        <v>83</v>
      </c>
    </row>
    <row r="44" spans="1:15" x14ac:dyDescent="0.2">
      <c r="B44">
        <v>1.7</v>
      </c>
      <c r="C44">
        <v>4.0999999999999996</v>
      </c>
      <c r="E44">
        <v>20</v>
      </c>
      <c r="F44">
        <v>180</v>
      </c>
      <c r="G44">
        <f t="shared" si="1"/>
        <v>20306</v>
      </c>
      <c r="H44">
        <v>20389</v>
      </c>
      <c r="I44">
        <v>21261</v>
      </c>
      <c r="J44">
        <f>(H44-G44)/F44</f>
        <v>0.46111111111111114</v>
      </c>
      <c r="K44" s="14">
        <f t="shared" si="2"/>
        <v>0.46111111111111114</v>
      </c>
      <c r="L44">
        <f>(I44-H44)/F44</f>
        <v>4.8444444444444441</v>
      </c>
      <c r="M44">
        <f>J44*1000/60</f>
        <v>7.685185185185186</v>
      </c>
      <c r="N44">
        <f t="shared" si="3"/>
        <v>80.740740740740733</v>
      </c>
      <c r="O44" s="2" t="s">
        <v>83</v>
      </c>
    </row>
    <row r="45" spans="1:15" x14ac:dyDescent="0.2">
      <c r="B45">
        <v>1.7</v>
      </c>
      <c r="C45">
        <v>4.0999999999999996</v>
      </c>
      <c r="E45">
        <v>21</v>
      </c>
      <c r="F45">
        <v>180</v>
      </c>
      <c r="G45">
        <f t="shared" si="1"/>
        <v>21261</v>
      </c>
      <c r="H45">
        <v>21272</v>
      </c>
      <c r="J45">
        <f>(H45-G45)/F45</f>
        <v>6.1111111111111109E-2</v>
      </c>
      <c r="K45" s="14">
        <f t="shared" si="2"/>
        <v>6.1111111111111109E-2</v>
      </c>
      <c r="L45">
        <f>(I45-H45)/F45</f>
        <v>-118.17777777777778</v>
      </c>
      <c r="M45">
        <f>J45*1000/60</f>
        <v>1.0185185185185184</v>
      </c>
      <c r="N45">
        <f t="shared" si="3"/>
        <v>-1969.6296296296298</v>
      </c>
      <c r="O45" s="3" t="s">
        <v>84</v>
      </c>
    </row>
    <row r="46" spans="1:15" x14ac:dyDescent="0.2">
      <c r="A46" t="s">
        <v>164</v>
      </c>
      <c r="K46" s="14"/>
    </row>
    <row r="47" spans="1:15" x14ac:dyDescent="0.2">
      <c r="B47">
        <v>1.7</v>
      </c>
      <c r="C47">
        <v>4.0999999999999996</v>
      </c>
      <c r="E47">
        <v>1</v>
      </c>
      <c r="F47">
        <v>180</v>
      </c>
      <c r="G47">
        <v>614</v>
      </c>
      <c r="H47">
        <v>694</v>
      </c>
      <c r="I47">
        <v>1205</v>
      </c>
      <c r="J47">
        <f>(H47-G47)/F47</f>
        <v>0.44444444444444442</v>
      </c>
      <c r="K47" s="14"/>
      <c r="L47">
        <f>(I47-H47)/F47</f>
        <v>2.838888888888889</v>
      </c>
      <c r="M47">
        <f>J47*1000/60</f>
        <v>7.4074074074074066</v>
      </c>
      <c r="N47">
        <f t="shared" si="3"/>
        <v>47.314814814814817</v>
      </c>
      <c r="O47" t="s">
        <v>165</v>
      </c>
    </row>
    <row r="48" spans="1:15" x14ac:dyDescent="0.2">
      <c r="B48">
        <v>1.7</v>
      </c>
      <c r="C48">
        <v>4.0999999999999996</v>
      </c>
      <c r="E48">
        <v>2</v>
      </c>
      <c r="F48">
        <v>180</v>
      </c>
      <c r="G48">
        <f t="shared" si="1"/>
        <v>1205</v>
      </c>
      <c r="H48">
        <v>1523</v>
      </c>
      <c r="I48">
        <v>2635</v>
      </c>
      <c r="J48">
        <f>(H48-G48)/F48</f>
        <v>1.7666666666666666</v>
      </c>
      <c r="K48" s="14">
        <f>SUM(J47:J48)</f>
        <v>2.2111111111111112</v>
      </c>
      <c r="L48">
        <f>(I48-H48)/F48</f>
        <v>6.177777777777778</v>
      </c>
      <c r="M48">
        <f>J48*1000/60</f>
        <v>29.444444444444443</v>
      </c>
      <c r="N48">
        <f t="shared" si="3"/>
        <v>102.96296296296298</v>
      </c>
      <c r="O48" s="2" t="s">
        <v>83</v>
      </c>
    </row>
    <row r="49" spans="2:15" x14ac:dyDescent="0.2">
      <c r="B49">
        <v>1.7</v>
      </c>
      <c r="C49">
        <v>4.0999999999999996</v>
      </c>
      <c r="F49">
        <v>180</v>
      </c>
      <c r="G49">
        <f t="shared" si="1"/>
        <v>2635</v>
      </c>
      <c r="H49">
        <v>2639</v>
      </c>
      <c r="I49">
        <v>3735</v>
      </c>
      <c r="J49">
        <f>(H49-G49)/F49</f>
        <v>2.2222222222222223E-2</v>
      </c>
      <c r="K49" s="14">
        <f t="shared" si="2"/>
        <v>2.2222222222222223E-2</v>
      </c>
      <c r="L49">
        <f>(I49-H49)/F49</f>
        <v>6.0888888888888886</v>
      </c>
      <c r="M49">
        <f>J49*1000/60</f>
        <v>0.37037037037037035</v>
      </c>
      <c r="N49">
        <f t="shared" si="3"/>
        <v>101.48148148148148</v>
      </c>
      <c r="O49" s="2" t="s">
        <v>162</v>
      </c>
    </row>
    <row r="50" spans="2:15" x14ac:dyDescent="0.2">
      <c r="B50">
        <v>1.7</v>
      </c>
      <c r="C50">
        <v>4.0999999999999996</v>
      </c>
      <c r="F50">
        <v>180</v>
      </c>
      <c r="G50">
        <f t="shared" si="1"/>
        <v>3735</v>
      </c>
      <c r="H50">
        <v>3740</v>
      </c>
      <c r="I50">
        <v>4619</v>
      </c>
      <c r="J50">
        <f>(H50-G50)/F50</f>
        <v>2.7777777777777776E-2</v>
      </c>
      <c r="K50" s="14">
        <f t="shared" si="2"/>
        <v>2.7777777777777776E-2</v>
      </c>
      <c r="L50">
        <f>(I50-H50)/F50</f>
        <v>4.8833333333333337</v>
      </c>
      <c r="M50">
        <f>J50*1000/60</f>
        <v>0.46296296296296291</v>
      </c>
      <c r="N50">
        <f t="shared" si="3"/>
        <v>81.3888888888889</v>
      </c>
      <c r="O50" s="2" t="s">
        <v>83</v>
      </c>
    </row>
    <row r="51" spans="2:15" x14ac:dyDescent="0.2">
      <c r="B51">
        <v>1.7</v>
      </c>
      <c r="C51">
        <v>4.0999999999999996</v>
      </c>
      <c r="F51">
        <v>180</v>
      </c>
      <c r="G51">
        <f t="shared" si="1"/>
        <v>4619</v>
      </c>
      <c r="H51">
        <v>4623</v>
      </c>
      <c r="I51">
        <v>4898</v>
      </c>
      <c r="J51">
        <f>(H51-G51)/F51</f>
        <v>2.2222222222222223E-2</v>
      </c>
      <c r="K51" s="14"/>
      <c r="L51">
        <f>(I51-H51)/F51</f>
        <v>1.5277777777777777</v>
      </c>
      <c r="M51">
        <f>J51*1000/60</f>
        <v>0.37037037037037035</v>
      </c>
      <c r="N51">
        <f t="shared" si="3"/>
        <v>25.462962962962958</v>
      </c>
      <c r="O51" t="s">
        <v>165</v>
      </c>
    </row>
    <row r="52" spans="2:15" x14ac:dyDescent="0.2">
      <c r="B52">
        <v>1.7</v>
      </c>
      <c r="C52">
        <v>4.0999999999999996</v>
      </c>
      <c r="F52">
        <v>180</v>
      </c>
      <c r="G52">
        <f t="shared" si="1"/>
        <v>4898</v>
      </c>
      <c r="H52">
        <v>5003</v>
      </c>
      <c r="I52">
        <v>6027</v>
      </c>
      <c r="J52">
        <f>(H52-G52)/F52</f>
        <v>0.58333333333333337</v>
      </c>
      <c r="K52" s="14">
        <f>SUM(J51:J52)</f>
        <v>0.60555555555555562</v>
      </c>
      <c r="L52">
        <f>(I52-H52)/F52</f>
        <v>5.6888888888888891</v>
      </c>
      <c r="M52">
        <f>J52*1000/60</f>
        <v>9.7222222222222232</v>
      </c>
      <c r="N52">
        <f t="shared" si="3"/>
        <v>94.81481481481481</v>
      </c>
      <c r="O52" s="2" t="s">
        <v>83</v>
      </c>
    </row>
    <row r="53" spans="2:15" x14ac:dyDescent="0.2">
      <c r="B53">
        <v>1.7</v>
      </c>
      <c r="C53">
        <v>4.0999999999999996</v>
      </c>
      <c r="F53">
        <v>180</v>
      </c>
      <c r="G53">
        <f t="shared" si="1"/>
        <v>6027</v>
      </c>
      <c r="H53">
        <v>6066</v>
      </c>
      <c r="I53">
        <v>7195</v>
      </c>
      <c r="J53">
        <f>(H53-G53)/F53</f>
        <v>0.21666666666666667</v>
      </c>
      <c r="K53" s="14">
        <f t="shared" si="2"/>
        <v>0.21666666666666667</v>
      </c>
      <c r="L53">
        <f>(I53-H53)/F53</f>
        <v>6.2722222222222221</v>
      </c>
      <c r="M53">
        <f>J53*1000/60</f>
        <v>3.6111111111111116</v>
      </c>
      <c r="N53">
        <f t="shared" si="3"/>
        <v>104.53703703703702</v>
      </c>
      <c r="O53" s="2" t="s">
        <v>83</v>
      </c>
    </row>
    <row r="54" spans="2:15" x14ac:dyDescent="0.2">
      <c r="B54">
        <v>1.7</v>
      </c>
      <c r="C54">
        <v>4.0999999999999996</v>
      </c>
      <c r="F54">
        <v>180</v>
      </c>
      <c r="G54">
        <f t="shared" si="1"/>
        <v>7195</v>
      </c>
      <c r="H54">
        <v>7228</v>
      </c>
      <c r="I54">
        <v>8236</v>
      </c>
      <c r="J54">
        <f>(H54-G54)/F54</f>
        <v>0.18333333333333332</v>
      </c>
      <c r="K54" s="14">
        <f t="shared" si="2"/>
        <v>0.18333333333333332</v>
      </c>
      <c r="L54">
        <f>(I54-H54)/F54</f>
        <v>5.6</v>
      </c>
      <c r="M54">
        <f>J54*1000/60</f>
        <v>3.0555555555555554</v>
      </c>
      <c r="N54">
        <f t="shared" si="3"/>
        <v>93.333333333333329</v>
      </c>
      <c r="O54" s="2" t="s">
        <v>83</v>
      </c>
    </row>
    <row r="55" spans="2:15" x14ac:dyDescent="0.2">
      <c r="B55">
        <v>1.7</v>
      </c>
      <c r="C55">
        <v>4.0999999999999996</v>
      </c>
      <c r="F55">
        <v>180</v>
      </c>
      <c r="G55">
        <f t="shared" si="1"/>
        <v>8236</v>
      </c>
      <c r="H55">
        <v>8251</v>
      </c>
      <c r="I55">
        <v>8391</v>
      </c>
      <c r="J55">
        <f>(H55-G55)/F55</f>
        <v>8.3333333333333329E-2</v>
      </c>
      <c r="K55" s="14"/>
      <c r="L55">
        <f>(I55-H55)/F55</f>
        <v>0.77777777777777779</v>
      </c>
      <c r="M55">
        <f>J55*1000/60</f>
        <v>1.3888888888888888</v>
      </c>
      <c r="N55">
        <f t="shared" si="3"/>
        <v>12.962962962962964</v>
      </c>
    </row>
    <row r="56" spans="2:15" x14ac:dyDescent="0.2">
      <c r="B56">
        <v>1.7</v>
      </c>
      <c r="C56">
        <v>4.0999999999999996</v>
      </c>
      <c r="F56">
        <v>180</v>
      </c>
      <c r="G56">
        <f t="shared" si="1"/>
        <v>8391</v>
      </c>
      <c r="H56">
        <v>8454</v>
      </c>
      <c r="I56">
        <v>9503</v>
      </c>
      <c r="J56">
        <f>(H56-G56)/F56</f>
        <v>0.35</v>
      </c>
      <c r="K56" s="14">
        <f>SUM(J55:J56)</f>
        <v>0.43333333333333329</v>
      </c>
      <c r="L56">
        <f>(I56-H56)/F56</f>
        <v>5.8277777777777775</v>
      </c>
      <c r="M56">
        <f>J56*1000/60</f>
        <v>5.833333333333333</v>
      </c>
      <c r="N56">
        <f t="shared" si="3"/>
        <v>97.129629629629619</v>
      </c>
      <c r="O56" s="2" t="s">
        <v>83</v>
      </c>
    </row>
    <row r="57" spans="2:15" x14ac:dyDescent="0.2">
      <c r="B57">
        <v>1.7</v>
      </c>
      <c r="C57">
        <v>4.0999999999999996</v>
      </c>
      <c r="F57">
        <v>180</v>
      </c>
      <c r="G57">
        <f t="shared" si="1"/>
        <v>9503</v>
      </c>
      <c r="H57">
        <v>9539</v>
      </c>
      <c r="I57">
        <v>10750</v>
      </c>
      <c r="J57">
        <f>(H57-G57)/F57</f>
        <v>0.2</v>
      </c>
      <c r="K57" s="14">
        <f t="shared" si="2"/>
        <v>0.2</v>
      </c>
      <c r="L57">
        <f>(I57-H57)/F57</f>
        <v>6.7277777777777779</v>
      </c>
      <c r="M57">
        <f>J57*1000/60</f>
        <v>3.3333333333333335</v>
      </c>
      <c r="N57">
        <f t="shared" si="3"/>
        <v>112.12962962962963</v>
      </c>
      <c r="O57" s="2" t="s">
        <v>163</v>
      </c>
    </row>
    <row r="58" spans="2:15" x14ac:dyDescent="0.2">
      <c r="B58">
        <v>1.7</v>
      </c>
      <c r="C58">
        <v>4.0999999999999996</v>
      </c>
      <c r="F58">
        <v>180</v>
      </c>
      <c r="G58">
        <f t="shared" si="1"/>
        <v>10750</v>
      </c>
      <c r="H58">
        <v>10777</v>
      </c>
      <c r="I58">
        <v>11924</v>
      </c>
      <c r="J58">
        <f>(H58-G58)/F58</f>
        <v>0.15</v>
      </c>
      <c r="K58" s="14">
        <f t="shared" si="2"/>
        <v>0.15</v>
      </c>
      <c r="L58">
        <f>(I58-H58)/F58</f>
        <v>6.3722222222222218</v>
      </c>
      <c r="M58">
        <f>J58*1000/60</f>
        <v>2.5</v>
      </c>
      <c r="N58">
        <f t="shared" si="3"/>
        <v>106.2037037037037</v>
      </c>
      <c r="O58" s="2" t="s">
        <v>83</v>
      </c>
    </row>
    <row r="59" spans="2:15" x14ac:dyDescent="0.2">
      <c r="B59">
        <v>1.7</v>
      </c>
      <c r="C59">
        <v>4.0999999999999996</v>
      </c>
      <c r="F59">
        <v>180</v>
      </c>
      <c r="G59">
        <f t="shared" si="1"/>
        <v>11924</v>
      </c>
      <c r="H59">
        <v>11949</v>
      </c>
      <c r="I59">
        <v>13122</v>
      </c>
      <c r="J59">
        <f>(H59-G59)/F59</f>
        <v>0.1388888888888889</v>
      </c>
      <c r="K59" s="14">
        <f t="shared" si="2"/>
        <v>0.1388888888888889</v>
      </c>
      <c r="L59">
        <f>(I59-H59)/F59</f>
        <v>6.5166666666666666</v>
      </c>
      <c r="M59">
        <f>J59*1000/60</f>
        <v>2.3148148148148149</v>
      </c>
      <c r="N59">
        <f t="shared" si="3"/>
        <v>108.61111111111111</v>
      </c>
      <c r="O59" s="2" t="s">
        <v>83</v>
      </c>
    </row>
    <row r="60" spans="2:15" x14ac:dyDescent="0.2">
      <c r="B60">
        <v>1.7</v>
      </c>
      <c r="C60">
        <v>4.0999999999999996</v>
      </c>
      <c r="F60">
        <v>180</v>
      </c>
      <c r="G60">
        <f t="shared" si="1"/>
        <v>13122</v>
      </c>
      <c r="H60">
        <v>13128</v>
      </c>
      <c r="I60">
        <v>14336</v>
      </c>
      <c r="J60">
        <f>(H60-G60)/F60</f>
        <v>3.3333333333333333E-2</v>
      </c>
      <c r="K60" s="14">
        <f t="shared" si="2"/>
        <v>3.3333333333333333E-2</v>
      </c>
      <c r="L60">
        <f>(I60-H60)/F60</f>
        <v>6.7111111111111112</v>
      </c>
      <c r="M60">
        <f>J60*1000/60</f>
        <v>0.55555555555555558</v>
      </c>
      <c r="N60">
        <f t="shared" si="3"/>
        <v>111.85185185185186</v>
      </c>
      <c r="O60" s="2" t="s">
        <v>163</v>
      </c>
    </row>
    <row r="61" spans="2:15" x14ac:dyDescent="0.2">
      <c r="B61">
        <v>1.7</v>
      </c>
      <c r="C61">
        <v>4.0999999999999996</v>
      </c>
      <c r="F61">
        <v>180</v>
      </c>
      <c r="G61">
        <f t="shared" si="1"/>
        <v>14336</v>
      </c>
      <c r="H61">
        <v>14408</v>
      </c>
      <c r="I61">
        <v>15832</v>
      </c>
      <c r="J61">
        <f>(H61-G61)/F61</f>
        <v>0.4</v>
      </c>
      <c r="K61" s="14">
        <f t="shared" si="2"/>
        <v>0.4</v>
      </c>
      <c r="L61">
        <f>(I61-H61)/F61</f>
        <v>7.9111111111111114</v>
      </c>
      <c r="M61">
        <f>J61*1000/60</f>
        <v>6.666666666666667</v>
      </c>
      <c r="N61">
        <f t="shared" si="3"/>
        <v>131.85185185185185</v>
      </c>
      <c r="O61" s="2" t="s">
        <v>83</v>
      </c>
    </row>
    <row r="62" spans="2:15" x14ac:dyDescent="0.2">
      <c r="B62">
        <v>1.7</v>
      </c>
      <c r="C62">
        <v>4.0999999999999996</v>
      </c>
      <c r="F62">
        <v>180</v>
      </c>
      <c r="G62">
        <f t="shared" si="1"/>
        <v>15832</v>
      </c>
      <c r="H62">
        <v>15852</v>
      </c>
      <c r="J62">
        <f>(H62-G62)/F62</f>
        <v>0.1111111111111111</v>
      </c>
      <c r="K62" s="14">
        <f t="shared" si="2"/>
        <v>0.1111111111111111</v>
      </c>
      <c r="L62">
        <f>(I62-H62)/F62</f>
        <v>-88.066666666666663</v>
      </c>
      <c r="M62">
        <f>J62*1000/60</f>
        <v>1.8518518518518516</v>
      </c>
      <c r="N62">
        <f t="shared" si="3"/>
        <v>-1467.7777777777776</v>
      </c>
      <c r="O62" s="3" t="s">
        <v>84</v>
      </c>
    </row>
  </sheetData>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8E4D55-47F3-864E-B43D-16D302D25178}">
  <dimension ref="A1:Q69"/>
  <sheetViews>
    <sheetView tabSelected="1" topLeftCell="D1" workbookViewId="0">
      <selection activeCell="J40" sqref="J40"/>
    </sheetView>
  </sheetViews>
  <sheetFormatPr baseColWidth="10" defaultRowHeight="16" x14ac:dyDescent="0.2"/>
  <cols>
    <col min="1" max="1" width="35.6640625" customWidth="1"/>
    <col min="7" max="7" width="18.6640625" customWidth="1"/>
    <col min="8" max="8" width="18.83203125" customWidth="1"/>
    <col min="9" max="9" width="21.83203125" customWidth="1"/>
    <col min="11" max="11" width="15" customWidth="1"/>
    <col min="13" max="13" width="13.83203125" customWidth="1"/>
    <col min="14" max="14" width="12.83203125" customWidth="1"/>
  </cols>
  <sheetData>
    <row r="1" spans="1:17" x14ac:dyDescent="0.2">
      <c r="A1" t="s">
        <v>0</v>
      </c>
      <c r="B1" t="s">
        <v>3</v>
      </c>
      <c r="C1" t="s">
        <v>4</v>
      </c>
      <c r="D1" t="s">
        <v>1</v>
      </c>
      <c r="E1" t="s">
        <v>2</v>
      </c>
      <c r="F1" t="s">
        <v>5</v>
      </c>
      <c r="G1" t="s">
        <v>8</v>
      </c>
      <c r="H1" t="s">
        <v>9</v>
      </c>
      <c r="I1" t="s">
        <v>10</v>
      </c>
      <c r="J1" t="s">
        <v>11</v>
      </c>
      <c r="K1" t="s">
        <v>173</v>
      </c>
      <c r="L1" t="s">
        <v>7</v>
      </c>
      <c r="M1" t="s">
        <v>12</v>
      </c>
      <c r="N1" t="s">
        <v>13</v>
      </c>
    </row>
    <row r="2" spans="1:17" x14ac:dyDescent="0.2">
      <c r="A2" t="s">
        <v>66</v>
      </c>
      <c r="B2">
        <v>2.7</v>
      </c>
      <c r="C2">
        <v>4.5999999999999996</v>
      </c>
      <c r="D2">
        <v>0.6</v>
      </c>
      <c r="E2">
        <v>1</v>
      </c>
      <c r="F2">
        <v>150</v>
      </c>
      <c r="G2">
        <v>612</v>
      </c>
      <c r="H2">
        <v>637</v>
      </c>
      <c r="I2">
        <v>1355</v>
      </c>
      <c r="J2" s="5">
        <f>(H2-G2)/F2</f>
        <v>0.16666666666666666</v>
      </c>
      <c r="K2" s="14">
        <f>J2</f>
        <v>0.16666666666666666</v>
      </c>
      <c r="L2" s="13">
        <f>(I2-H2)/F2</f>
        <v>4.7866666666666671</v>
      </c>
      <c r="M2">
        <f>J2*1000/60</f>
        <v>2.7777777777777777</v>
      </c>
      <c r="N2">
        <f t="shared" ref="N2" si="0">L2*1000/60</f>
        <v>79.777777777777786</v>
      </c>
      <c r="O2" t="s">
        <v>42</v>
      </c>
    </row>
    <row r="3" spans="1:17" x14ac:dyDescent="0.2">
      <c r="B3">
        <v>2.7</v>
      </c>
      <c r="C3">
        <v>4.5999999999999996</v>
      </c>
      <c r="D3">
        <v>0.6</v>
      </c>
      <c r="E3">
        <f>E2+1</f>
        <v>2</v>
      </c>
      <c r="F3">
        <v>150</v>
      </c>
      <c r="G3">
        <v>1396</v>
      </c>
      <c r="H3">
        <v>1411</v>
      </c>
      <c r="I3">
        <v>2015</v>
      </c>
      <c r="J3" s="5">
        <f t="shared" ref="J3:J66" si="1">(H3-G3)/F3</f>
        <v>0.1</v>
      </c>
      <c r="K3" s="14">
        <f t="shared" ref="K3:K66" si="2">J3</f>
        <v>0.1</v>
      </c>
      <c r="L3" s="13">
        <f>(I3-H3)/F3</f>
        <v>4.0266666666666664</v>
      </c>
      <c r="M3">
        <f>J3*1000/60</f>
        <v>1.6666666666666667</v>
      </c>
      <c r="N3">
        <f t="shared" ref="N3:N66" si="3">L3*1000/60</f>
        <v>67.111111111111114</v>
      </c>
      <c r="O3" t="s">
        <v>42</v>
      </c>
    </row>
    <row r="4" spans="1:17" x14ac:dyDescent="0.2">
      <c r="B4">
        <v>2.7</v>
      </c>
      <c r="C4">
        <v>4.5999999999999996</v>
      </c>
      <c r="D4">
        <v>0.6</v>
      </c>
      <c r="E4">
        <f t="shared" ref="E4:E11" si="4">E3+1</f>
        <v>3</v>
      </c>
      <c r="F4">
        <v>150</v>
      </c>
      <c r="G4">
        <v>2078</v>
      </c>
      <c r="H4">
        <v>2097</v>
      </c>
      <c r="I4">
        <v>2798</v>
      </c>
      <c r="J4" s="5">
        <f t="shared" si="1"/>
        <v>0.12666666666666668</v>
      </c>
      <c r="K4" s="14">
        <f t="shared" si="2"/>
        <v>0.12666666666666668</v>
      </c>
      <c r="L4" s="13">
        <f>(I4-H4)/F4</f>
        <v>4.6733333333333329</v>
      </c>
      <c r="M4">
        <f>J4*1000/60</f>
        <v>2.1111111111111112</v>
      </c>
      <c r="N4">
        <f t="shared" si="3"/>
        <v>77.888888888888886</v>
      </c>
      <c r="O4" t="s">
        <v>42</v>
      </c>
      <c r="Q4" t="s">
        <v>67</v>
      </c>
    </row>
    <row r="5" spans="1:17" x14ac:dyDescent="0.2">
      <c r="B5">
        <v>2.7</v>
      </c>
      <c r="C5">
        <v>4.5999999999999996</v>
      </c>
      <c r="D5">
        <v>0.6</v>
      </c>
      <c r="E5">
        <f t="shared" si="4"/>
        <v>4</v>
      </c>
      <c r="F5">
        <v>150</v>
      </c>
      <c r="G5">
        <v>2854</v>
      </c>
      <c r="H5">
        <v>2869</v>
      </c>
      <c r="I5">
        <v>3611</v>
      </c>
      <c r="J5" s="5">
        <f t="shared" si="1"/>
        <v>0.1</v>
      </c>
      <c r="K5" s="14">
        <f t="shared" si="2"/>
        <v>0.1</v>
      </c>
      <c r="L5" s="13">
        <f>(I5-H5)/F5</f>
        <v>4.9466666666666663</v>
      </c>
      <c r="M5">
        <f>J5*1000/60</f>
        <v>1.6666666666666667</v>
      </c>
      <c r="N5">
        <f t="shared" si="3"/>
        <v>82.444444444444429</v>
      </c>
      <c r="O5" t="s">
        <v>42</v>
      </c>
    </row>
    <row r="6" spans="1:17" x14ac:dyDescent="0.2">
      <c r="B6">
        <v>2.7</v>
      </c>
      <c r="C6">
        <v>4.5999999999999996</v>
      </c>
      <c r="D6">
        <v>0.6</v>
      </c>
      <c r="E6">
        <f t="shared" si="4"/>
        <v>5</v>
      </c>
      <c r="F6">
        <v>150</v>
      </c>
      <c r="G6">
        <v>3658</v>
      </c>
      <c r="H6">
        <v>3680</v>
      </c>
      <c r="I6">
        <v>3743</v>
      </c>
      <c r="J6" s="5">
        <f t="shared" si="1"/>
        <v>0.14666666666666667</v>
      </c>
      <c r="K6" s="14"/>
      <c r="L6" s="13">
        <f>(I6-H6)/F6</f>
        <v>0.42</v>
      </c>
      <c r="M6">
        <f>J6*1000/60</f>
        <v>2.4444444444444442</v>
      </c>
      <c r="N6">
        <f t="shared" si="3"/>
        <v>7</v>
      </c>
      <c r="O6" t="s">
        <v>43</v>
      </c>
    </row>
    <row r="7" spans="1:17" x14ac:dyDescent="0.2">
      <c r="B7">
        <v>2.7</v>
      </c>
      <c r="C7">
        <v>4.5999999999999996</v>
      </c>
      <c r="D7">
        <v>0.6</v>
      </c>
      <c r="E7">
        <f t="shared" si="4"/>
        <v>6</v>
      </c>
      <c r="F7">
        <v>150</v>
      </c>
      <c r="G7">
        <v>3760</v>
      </c>
      <c r="H7">
        <v>3793</v>
      </c>
      <c r="I7">
        <v>4376</v>
      </c>
      <c r="J7" s="5">
        <f t="shared" si="1"/>
        <v>0.22</v>
      </c>
      <c r="K7" s="14">
        <f>SUM(J6:J7)</f>
        <v>0.3666666666666667</v>
      </c>
      <c r="L7" s="13">
        <f>(I7-H7)/F7</f>
        <v>3.8866666666666667</v>
      </c>
      <c r="M7">
        <f>J7*1000/60</f>
        <v>3.6666666666666665</v>
      </c>
      <c r="N7">
        <f t="shared" si="3"/>
        <v>64.777777777777771</v>
      </c>
      <c r="O7" t="s">
        <v>42</v>
      </c>
    </row>
    <row r="8" spans="1:17" x14ac:dyDescent="0.2">
      <c r="B8">
        <v>2.7</v>
      </c>
      <c r="C8">
        <v>4.5999999999999996</v>
      </c>
      <c r="D8">
        <v>0.6</v>
      </c>
      <c r="E8">
        <f t="shared" si="4"/>
        <v>7</v>
      </c>
      <c r="F8">
        <v>150</v>
      </c>
      <c r="G8">
        <v>4431</v>
      </c>
      <c r="H8">
        <v>4453</v>
      </c>
      <c r="I8">
        <v>5264</v>
      </c>
      <c r="J8" s="5">
        <f t="shared" si="1"/>
        <v>0.14666666666666667</v>
      </c>
      <c r="K8" s="14">
        <f t="shared" si="2"/>
        <v>0.14666666666666667</v>
      </c>
      <c r="L8" s="13">
        <f>(I8-H8)/F8</f>
        <v>5.4066666666666663</v>
      </c>
      <c r="M8">
        <f>J8*1000/60</f>
        <v>2.4444444444444442</v>
      </c>
      <c r="N8">
        <f t="shared" si="3"/>
        <v>90.1111111111111</v>
      </c>
      <c r="O8" t="s">
        <v>42</v>
      </c>
    </row>
    <row r="9" spans="1:17" x14ac:dyDescent="0.2">
      <c r="B9">
        <v>2.7</v>
      </c>
      <c r="C9">
        <v>4.5999999999999996</v>
      </c>
      <c r="D9">
        <v>0.6</v>
      </c>
      <c r="E9">
        <f t="shared" si="4"/>
        <v>8</v>
      </c>
      <c r="F9">
        <v>150</v>
      </c>
      <c r="G9">
        <v>5311</v>
      </c>
      <c r="H9">
        <v>5315</v>
      </c>
      <c r="I9">
        <v>5998</v>
      </c>
      <c r="J9" s="5">
        <f t="shared" si="1"/>
        <v>2.6666666666666668E-2</v>
      </c>
      <c r="K9" s="14">
        <f t="shared" si="2"/>
        <v>2.6666666666666668E-2</v>
      </c>
      <c r="L9" s="13">
        <f>(I9-H9)/F9</f>
        <v>4.5533333333333337</v>
      </c>
      <c r="M9">
        <f>J9*1000/60</f>
        <v>0.44444444444444448</v>
      </c>
      <c r="N9">
        <f t="shared" si="3"/>
        <v>75.8888888888889</v>
      </c>
      <c r="O9" t="s">
        <v>42</v>
      </c>
    </row>
    <row r="10" spans="1:17" x14ac:dyDescent="0.2">
      <c r="B10">
        <v>2.7</v>
      </c>
      <c r="C10">
        <v>4.5999999999999996</v>
      </c>
      <c r="D10">
        <v>0.6</v>
      </c>
      <c r="E10">
        <f t="shared" si="4"/>
        <v>9</v>
      </c>
      <c r="F10">
        <v>150</v>
      </c>
      <c r="G10">
        <v>6049</v>
      </c>
      <c r="H10">
        <v>6066</v>
      </c>
      <c r="I10">
        <v>6704</v>
      </c>
      <c r="J10" s="5">
        <f t="shared" si="1"/>
        <v>0.11333333333333333</v>
      </c>
      <c r="K10" s="14">
        <f t="shared" si="2"/>
        <v>0.11333333333333333</v>
      </c>
      <c r="L10" s="13">
        <f>(I10-H10)/F10</f>
        <v>4.253333333333333</v>
      </c>
      <c r="M10">
        <f>J10*1000/60</f>
        <v>1.8888888888888888</v>
      </c>
      <c r="N10">
        <f t="shared" si="3"/>
        <v>70.888888888888886</v>
      </c>
      <c r="O10" t="s">
        <v>42</v>
      </c>
    </row>
    <row r="11" spans="1:17" x14ac:dyDescent="0.2">
      <c r="B11">
        <v>2.7</v>
      </c>
      <c r="C11">
        <v>4.5999999999999996</v>
      </c>
      <c r="D11">
        <v>0.6</v>
      </c>
      <c r="E11">
        <f t="shared" si="4"/>
        <v>10</v>
      </c>
      <c r="F11">
        <v>150</v>
      </c>
      <c r="G11">
        <v>6763</v>
      </c>
      <c r="H11">
        <v>6767</v>
      </c>
      <c r="I11">
        <v>7308</v>
      </c>
      <c r="J11" s="5">
        <f t="shared" si="1"/>
        <v>2.6666666666666668E-2</v>
      </c>
      <c r="K11" s="14">
        <f t="shared" si="2"/>
        <v>2.6666666666666668E-2</v>
      </c>
      <c r="L11" s="13">
        <f>(I11-H11)/F11</f>
        <v>3.6066666666666665</v>
      </c>
      <c r="M11">
        <f>J11*1000/60</f>
        <v>0.44444444444444448</v>
      </c>
      <c r="N11">
        <f t="shared" si="3"/>
        <v>60.111111111111107</v>
      </c>
      <c r="O11" t="s">
        <v>42</v>
      </c>
    </row>
    <row r="12" spans="1:17" x14ac:dyDescent="0.2">
      <c r="G12">
        <v>7372</v>
      </c>
      <c r="H12">
        <v>7378</v>
      </c>
      <c r="I12" t="s">
        <v>25</v>
      </c>
      <c r="J12" s="5"/>
      <c r="K12" s="14"/>
      <c r="L12" s="13"/>
    </row>
    <row r="13" spans="1:17" x14ac:dyDescent="0.2">
      <c r="J13" s="5"/>
      <c r="K13" s="14"/>
      <c r="L13" s="13"/>
    </row>
    <row r="14" spans="1:17" x14ac:dyDescent="0.2">
      <c r="A14" t="s">
        <v>68</v>
      </c>
      <c r="B14">
        <v>2.7</v>
      </c>
      <c r="C14">
        <v>4.5999999999999996</v>
      </c>
      <c r="D14">
        <v>0.6</v>
      </c>
      <c r="E14">
        <v>1</v>
      </c>
      <c r="F14">
        <v>150</v>
      </c>
      <c r="G14">
        <v>342</v>
      </c>
      <c r="H14">
        <v>347</v>
      </c>
      <c r="I14">
        <v>730</v>
      </c>
      <c r="J14" s="5">
        <f t="shared" si="1"/>
        <v>3.3333333333333333E-2</v>
      </c>
      <c r="K14" s="14">
        <f t="shared" si="2"/>
        <v>3.3333333333333333E-2</v>
      </c>
      <c r="L14" s="13">
        <f>(I14-H14)/F14</f>
        <v>2.5533333333333332</v>
      </c>
      <c r="M14">
        <f>J14*1000/60</f>
        <v>0.55555555555555558</v>
      </c>
      <c r="N14">
        <f t="shared" si="3"/>
        <v>42.55555555555555</v>
      </c>
      <c r="O14" t="s">
        <v>42</v>
      </c>
    </row>
    <row r="15" spans="1:17" x14ac:dyDescent="0.2">
      <c r="B15">
        <v>2.7</v>
      </c>
      <c r="C15">
        <v>4.5999999999999996</v>
      </c>
      <c r="D15">
        <v>0.6</v>
      </c>
      <c r="E15">
        <f>E14+1</f>
        <v>2</v>
      </c>
      <c r="F15">
        <v>150</v>
      </c>
      <c r="G15">
        <v>768</v>
      </c>
      <c r="H15">
        <v>785</v>
      </c>
      <c r="I15">
        <v>1261</v>
      </c>
      <c r="J15" s="5">
        <f t="shared" si="1"/>
        <v>0.11333333333333333</v>
      </c>
      <c r="K15" s="14">
        <f t="shared" si="2"/>
        <v>0.11333333333333333</v>
      </c>
      <c r="L15" s="13">
        <f>(I15-H15)/F15</f>
        <v>3.1733333333333333</v>
      </c>
      <c r="M15">
        <f>J15*1000/60</f>
        <v>1.8888888888888888</v>
      </c>
      <c r="N15">
        <f t="shared" si="3"/>
        <v>52.888888888888893</v>
      </c>
      <c r="O15" t="s">
        <v>42</v>
      </c>
    </row>
    <row r="16" spans="1:17" x14ac:dyDescent="0.2">
      <c r="B16">
        <v>2.7</v>
      </c>
      <c r="C16">
        <v>4.5999999999999996</v>
      </c>
      <c r="D16">
        <v>0.6</v>
      </c>
      <c r="E16">
        <f t="shared" ref="E16:E37" si="5">E15+1</f>
        <v>3</v>
      </c>
      <c r="F16">
        <v>150</v>
      </c>
      <c r="G16">
        <v>1283</v>
      </c>
      <c r="H16">
        <v>1338</v>
      </c>
      <c r="I16">
        <v>1914</v>
      </c>
      <c r="J16" s="5">
        <f t="shared" si="1"/>
        <v>0.36666666666666664</v>
      </c>
      <c r="K16" s="14">
        <f t="shared" si="2"/>
        <v>0.36666666666666664</v>
      </c>
      <c r="L16" s="13">
        <f>(I16-H16)/F16</f>
        <v>3.84</v>
      </c>
      <c r="M16">
        <f>J16*1000/60</f>
        <v>6.1111111111111107</v>
      </c>
      <c r="N16">
        <f t="shared" si="3"/>
        <v>64</v>
      </c>
      <c r="O16" t="s">
        <v>42</v>
      </c>
    </row>
    <row r="17" spans="2:17" x14ac:dyDescent="0.2">
      <c r="B17">
        <v>2.7</v>
      </c>
      <c r="C17">
        <v>4.5999999999999996</v>
      </c>
      <c r="D17">
        <v>0.6</v>
      </c>
      <c r="E17">
        <f t="shared" si="5"/>
        <v>4</v>
      </c>
      <c r="F17">
        <v>150</v>
      </c>
      <c r="G17">
        <v>1964</v>
      </c>
      <c r="H17">
        <v>1978</v>
      </c>
      <c r="I17">
        <v>2574</v>
      </c>
      <c r="J17" s="5">
        <f t="shared" si="1"/>
        <v>9.3333333333333338E-2</v>
      </c>
      <c r="K17" s="14">
        <f t="shared" si="2"/>
        <v>9.3333333333333338E-2</v>
      </c>
      <c r="L17" s="13">
        <f>(I17-H17)/F17</f>
        <v>3.9733333333333332</v>
      </c>
      <c r="M17">
        <f>J17*1000/60</f>
        <v>1.5555555555555558</v>
      </c>
      <c r="N17">
        <f t="shared" si="3"/>
        <v>66.222222222222214</v>
      </c>
      <c r="O17" t="s">
        <v>42</v>
      </c>
    </row>
    <row r="18" spans="2:17" x14ac:dyDescent="0.2">
      <c r="B18">
        <v>2.7</v>
      </c>
      <c r="C18">
        <v>4.5999999999999996</v>
      </c>
      <c r="D18">
        <v>0.6</v>
      </c>
      <c r="E18">
        <f t="shared" si="5"/>
        <v>5</v>
      </c>
      <c r="F18">
        <v>150</v>
      </c>
      <c r="G18">
        <v>2629</v>
      </c>
      <c r="H18">
        <v>2634</v>
      </c>
      <c r="I18">
        <v>2724</v>
      </c>
      <c r="J18" s="5">
        <f t="shared" si="1"/>
        <v>3.3333333333333333E-2</v>
      </c>
      <c r="K18" s="14"/>
      <c r="L18" s="13">
        <f>(I18-H18)/F18</f>
        <v>0.6</v>
      </c>
      <c r="M18">
        <f>J18*1000/60</f>
        <v>0.55555555555555558</v>
      </c>
      <c r="N18">
        <f t="shared" si="3"/>
        <v>10</v>
      </c>
      <c r="O18" t="s">
        <v>43</v>
      </c>
      <c r="P18" t="s">
        <v>44</v>
      </c>
    </row>
    <row r="19" spans="2:17" x14ac:dyDescent="0.2">
      <c r="B19">
        <v>2.7</v>
      </c>
      <c r="C19">
        <v>4.5999999999999996</v>
      </c>
      <c r="D19">
        <v>0.6</v>
      </c>
      <c r="E19">
        <f t="shared" si="5"/>
        <v>6</v>
      </c>
      <c r="F19">
        <v>150</v>
      </c>
      <c r="G19">
        <v>2724</v>
      </c>
      <c r="H19">
        <v>2794</v>
      </c>
      <c r="I19">
        <v>3507</v>
      </c>
      <c r="J19" s="5">
        <f t="shared" si="1"/>
        <v>0.46666666666666667</v>
      </c>
      <c r="K19" s="14">
        <f>SUM(J18:J19)</f>
        <v>0.5</v>
      </c>
      <c r="L19" s="13">
        <f>(I19-H19)/F19</f>
        <v>4.753333333333333</v>
      </c>
      <c r="M19">
        <f>J19*1000/60</f>
        <v>7.7777777777777777</v>
      </c>
      <c r="N19">
        <f t="shared" si="3"/>
        <v>79.222222222222214</v>
      </c>
      <c r="O19" t="s">
        <v>42</v>
      </c>
    </row>
    <row r="20" spans="2:17" x14ac:dyDescent="0.2">
      <c r="B20">
        <v>2.7</v>
      </c>
      <c r="C20">
        <v>4.5999999999999996</v>
      </c>
      <c r="D20">
        <v>0.6</v>
      </c>
      <c r="E20">
        <f t="shared" si="5"/>
        <v>7</v>
      </c>
      <c r="F20">
        <v>150</v>
      </c>
      <c r="G20">
        <v>3570</v>
      </c>
      <c r="H20">
        <v>3577</v>
      </c>
      <c r="I20">
        <v>4153</v>
      </c>
      <c r="J20" s="5">
        <f t="shared" si="1"/>
        <v>4.6666666666666669E-2</v>
      </c>
      <c r="K20" s="14">
        <f t="shared" si="2"/>
        <v>4.6666666666666669E-2</v>
      </c>
      <c r="L20" s="13">
        <f>(I20-H20)/F20</f>
        <v>3.84</v>
      </c>
      <c r="M20">
        <f>J20*1000/60</f>
        <v>0.7777777777777779</v>
      </c>
      <c r="N20">
        <f t="shared" si="3"/>
        <v>64</v>
      </c>
      <c r="O20" t="s">
        <v>42</v>
      </c>
    </row>
    <row r="21" spans="2:17" x14ac:dyDescent="0.2">
      <c r="B21">
        <v>2.7</v>
      </c>
      <c r="C21">
        <v>4.5999999999999996</v>
      </c>
      <c r="D21">
        <v>0.6</v>
      </c>
      <c r="E21">
        <f t="shared" si="5"/>
        <v>8</v>
      </c>
      <c r="F21">
        <v>150</v>
      </c>
      <c r="G21">
        <v>4210</v>
      </c>
      <c r="H21">
        <v>4215</v>
      </c>
      <c r="I21">
        <v>4726</v>
      </c>
      <c r="J21" s="5">
        <f t="shared" si="1"/>
        <v>3.3333333333333333E-2</v>
      </c>
      <c r="K21" s="14">
        <f t="shared" si="2"/>
        <v>3.3333333333333333E-2</v>
      </c>
      <c r="L21" s="13">
        <f>(I21-H21)/F21</f>
        <v>3.4066666666666667</v>
      </c>
      <c r="M21">
        <f>J21*1000/60</f>
        <v>0.55555555555555558</v>
      </c>
      <c r="N21">
        <f t="shared" si="3"/>
        <v>56.777777777777779</v>
      </c>
      <c r="O21" t="s">
        <v>42</v>
      </c>
    </row>
    <row r="22" spans="2:17" x14ac:dyDescent="0.2">
      <c r="B22">
        <v>2.7</v>
      </c>
      <c r="C22">
        <v>4.5999999999999996</v>
      </c>
      <c r="D22">
        <v>0.6</v>
      </c>
      <c r="E22">
        <f t="shared" si="5"/>
        <v>9</v>
      </c>
      <c r="F22">
        <v>150</v>
      </c>
      <c r="G22">
        <v>4786</v>
      </c>
      <c r="H22">
        <v>4789</v>
      </c>
      <c r="I22">
        <v>5276</v>
      </c>
      <c r="J22" s="5">
        <f t="shared" si="1"/>
        <v>0.02</v>
      </c>
      <c r="K22" s="14">
        <f t="shared" si="2"/>
        <v>0.02</v>
      </c>
      <c r="L22" s="13">
        <f>(I22-H22)/F22</f>
        <v>3.2466666666666666</v>
      </c>
      <c r="M22">
        <f>J22*1000/60</f>
        <v>0.33333333333333331</v>
      </c>
      <c r="N22">
        <f t="shared" si="3"/>
        <v>54.111111111111107</v>
      </c>
      <c r="O22" t="s">
        <v>42</v>
      </c>
    </row>
    <row r="23" spans="2:17" x14ac:dyDescent="0.2">
      <c r="B23">
        <v>2.7</v>
      </c>
      <c r="C23">
        <v>4.5999999999999996</v>
      </c>
      <c r="D23">
        <v>0.6</v>
      </c>
      <c r="E23">
        <f t="shared" si="5"/>
        <v>10</v>
      </c>
      <c r="F23">
        <v>150</v>
      </c>
      <c r="G23">
        <v>5354</v>
      </c>
      <c r="H23">
        <v>5386</v>
      </c>
      <c r="I23">
        <v>5972</v>
      </c>
      <c r="J23" s="5">
        <f t="shared" si="1"/>
        <v>0.21333333333333335</v>
      </c>
      <c r="K23" s="14">
        <f t="shared" si="2"/>
        <v>0.21333333333333335</v>
      </c>
      <c r="L23" s="13">
        <f>(I23-H23)/F23</f>
        <v>3.9066666666666667</v>
      </c>
      <c r="M23">
        <f>J23*1000/60</f>
        <v>3.5555555555555558</v>
      </c>
      <c r="N23">
        <f t="shared" si="3"/>
        <v>65.111111111111114</v>
      </c>
      <c r="O23" t="s">
        <v>42</v>
      </c>
    </row>
    <row r="24" spans="2:17" x14ac:dyDescent="0.2">
      <c r="B24">
        <v>2.7</v>
      </c>
      <c r="C24">
        <v>4.5999999999999996</v>
      </c>
      <c r="D24">
        <v>0.6</v>
      </c>
      <c r="E24">
        <f t="shared" si="5"/>
        <v>11</v>
      </c>
      <c r="F24">
        <v>150</v>
      </c>
      <c r="G24">
        <v>6041</v>
      </c>
      <c r="H24">
        <v>6097</v>
      </c>
      <c r="I24">
        <v>6133</v>
      </c>
      <c r="J24" s="5">
        <f t="shared" si="1"/>
        <v>0.37333333333333335</v>
      </c>
      <c r="K24" s="14"/>
      <c r="L24" s="13">
        <f>(I24-H24)/F24</f>
        <v>0.24</v>
      </c>
      <c r="M24">
        <f>J24*1000/60</f>
        <v>6.2222222222222232</v>
      </c>
      <c r="N24">
        <f t="shared" si="3"/>
        <v>4</v>
      </c>
      <c r="O24" t="s">
        <v>43</v>
      </c>
    </row>
    <row r="25" spans="2:17" x14ac:dyDescent="0.2">
      <c r="B25">
        <v>2.7</v>
      </c>
      <c r="C25">
        <v>4.5999999999999996</v>
      </c>
      <c r="D25">
        <v>0.6</v>
      </c>
      <c r="E25">
        <f t="shared" si="5"/>
        <v>12</v>
      </c>
      <c r="F25">
        <v>150</v>
      </c>
      <c r="G25">
        <v>6133</v>
      </c>
      <c r="H25">
        <v>6165</v>
      </c>
      <c r="I25">
        <v>6911</v>
      </c>
      <c r="J25" s="5">
        <f t="shared" si="1"/>
        <v>0.21333333333333335</v>
      </c>
      <c r="K25" s="14">
        <f>SUM(J24:J25)</f>
        <v>0.58666666666666667</v>
      </c>
      <c r="L25" s="13">
        <f>(I25-H25)/F25</f>
        <v>4.9733333333333336</v>
      </c>
      <c r="M25">
        <f>J25*1000/60</f>
        <v>3.5555555555555558</v>
      </c>
      <c r="N25">
        <f t="shared" si="3"/>
        <v>82.8888888888889</v>
      </c>
      <c r="O25" t="s">
        <v>42</v>
      </c>
    </row>
    <row r="26" spans="2:17" x14ac:dyDescent="0.2">
      <c r="B26">
        <v>2.7</v>
      </c>
      <c r="C26">
        <v>4.5999999999999996</v>
      </c>
      <c r="D26">
        <v>0.6</v>
      </c>
      <c r="E26">
        <f t="shared" si="5"/>
        <v>13</v>
      </c>
      <c r="F26">
        <v>150</v>
      </c>
      <c r="G26">
        <v>6977</v>
      </c>
      <c r="H26">
        <v>6993</v>
      </c>
      <c r="I26">
        <v>7853</v>
      </c>
      <c r="J26" s="5">
        <f t="shared" si="1"/>
        <v>0.10666666666666667</v>
      </c>
      <c r="K26" s="14">
        <f t="shared" si="2"/>
        <v>0.10666666666666667</v>
      </c>
      <c r="L26" s="13">
        <f>(I26-H26)/F26</f>
        <v>5.7333333333333334</v>
      </c>
      <c r="M26">
        <f>J26*1000/60</f>
        <v>1.7777777777777779</v>
      </c>
      <c r="N26">
        <f t="shared" si="3"/>
        <v>95.555555555555557</v>
      </c>
      <c r="O26" t="s">
        <v>42</v>
      </c>
    </row>
    <row r="27" spans="2:17" x14ac:dyDescent="0.2">
      <c r="B27">
        <v>2.7</v>
      </c>
      <c r="C27">
        <v>4.5999999999999996</v>
      </c>
      <c r="D27">
        <v>0.6</v>
      </c>
      <c r="E27">
        <f t="shared" si="5"/>
        <v>14</v>
      </c>
      <c r="F27">
        <v>150</v>
      </c>
      <c r="G27">
        <v>7959</v>
      </c>
      <c r="H27">
        <v>7966</v>
      </c>
      <c r="I27">
        <v>8351</v>
      </c>
      <c r="J27" s="5">
        <f t="shared" si="1"/>
        <v>4.6666666666666669E-2</v>
      </c>
      <c r="K27" s="14">
        <f t="shared" si="2"/>
        <v>4.6666666666666669E-2</v>
      </c>
      <c r="L27" s="13">
        <f>(I27-H27)/F27</f>
        <v>2.5666666666666669</v>
      </c>
      <c r="M27">
        <f>J27*1000/60</f>
        <v>0.7777777777777779</v>
      </c>
      <c r="N27">
        <f t="shared" si="3"/>
        <v>42.777777777777786</v>
      </c>
      <c r="O27" t="s">
        <v>42</v>
      </c>
    </row>
    <row r="28" spans="2:17" x14ac:dyDescent="0.2">
      <c r="B28">
        <v>2.7</v>
      </c>
      <c r="C28">
        <v>4.5999999999999996</v>
      </c>
      <c r="D28">
        <v>0.6</v>
      </c>
      <c r="E28">
        <f t="shared" si="5"/>
        <v>15</v>
      </c>
      <c r="F28">
        <v>150</v>
      </c>
      <c r="G28">
        <v>8617</v>
      </c>
      <c r="H28">
        <v>8641</v>
      </c>
      <c r="I28">
        <v>9361</v>
      </c>
      <c r="J28" s="5">
        <f t="shared" si="1"/>
        <v>0.16</v>
      </c>
      <c r="K28" s="14">
        <f t="shared" si="2"/>
        <v>0.16</v>
      </c>
      <c r="L28" s="13">
        <f>(I28-H28)/F28</f>
        <v>4.8</v>
      </c>
      <c r="M28">
        <f>J28*1000/60</f>
        <v>2.6666666666666665</v>
      </c>
      <c r="N28">
        <f t="shared" si="3"/>
        <v>80</v>
      </c>
      <c r="O28" t="s">
        <v>42</v>
      </c>
    </row>
    <row r="29" spans="2:17" x14ac:dyDescent="0.2">
      <c r="B29">
        <v>2.7</v>
      </c>
      <c r="C29">
        <v>4.5999999999999996</v>
      </c>
      <c r="D29">
        <v>0.6</v>
      </c>
      <c r="E29">
        <f t="shared" si="5"/>
        <v>16</v>
      </c>
      <c r="F29">
        <v>150</v>
      </c>
      <c r="G29">
        <v>9445</v>
      </c>
      <c r="H29">
        <v>9450</v>
      </c>
      <c r="I29">
        <v>10377</v>
      </c>
      <c r="J29" s="5">
        <f t="shared" si="1"/>
        <v>3.3333333333333333E-2</v>
      </c>
      <c r="K29" s="14">
        <f t="shared" si="2"/>
        <v>3.3333333333333333E-2</v>
      </c>
      <c r="L29" s="13">
        <f>(I29-H29)/F29</f>
        <v>6.18</v>
      </c>
      <c r="M29">
        <f>J29*1000/60</f>
        <v>0.55555555555555558</v>
      </c>
      <c r="N29">
        <f t="shared" si="3"/>
        <v>103</v>
      </c>
      <c r="O29" t="s">
        <v>42</v>
      </c>
      <c r="Q29" t="s">
        <v>69</v>
      </c>
    </row>
    <row r="30" spans="2:17" x14ac:dyDescent="0.2">
      <c r="B30">
        <v>2.7</v>
      </c>
      <c r="C30">
        <v>4.5999999999999996</v>
      </c>
      <c r="D30">
        <v>0.6</v>
      </c>
      <c r="E30">
        <f t="shared" si="5"/>
        <v>17</v>
      </c>
      <c r="F30">
        <v>150</v>
      </c>
      <c r="G30">
        <v>10458</v>
      </c>
      <c r="H30">
        <v>10485</v>
      </c>
      <c r="I30">
        <v>11307</v>
      </c>
      <c r="J30" s="5">
        <f t="shared" si="1"/>
        <v>0.18</v>
      </c>
      <c r="K30" s="14">
        <f t="shared" si="2"/>
        <v>0.18</v>
      </c>
      <c r="L30" s="13">
        <f>(I30-H30)/F30</f>
        <v>5.48</v>
      </c>
      <c r="M30">
        <f>J30*1000/60</f>
        <v>3</v>
      </c>
      <c r="N30">
        <f t="shared" si="3"/>
        <v>91.333333333333329</v>
      </c>
      <c r="O30" t="s">
        <v>42</v>
      </c>
    </row>
    <row r="31" spans="2:17" x14ac:dyDescent="0.2">
      <c r="B31">
        <v>2.7</v>
      </c>
      <c r="C31">
        <v>4.5999999999999996</v>
      </c>
      <c r="D31">
        <v>0.6</v>
      </c>
      <c r="E31">
        <f t="shared" si="5"/>
        <v>18</v>
      </c>
      <c r="F31">
        <v>150</v>
      </c>
      <c r="G31">
        <v>11391</v>
      </c>
      <c r="H31">
        <v>11400</v>
      </c>
      <c r="I31">
        <v>12034</v>
      </c>
      <c r="J31" s="5">
        <f t="shared" si="1"/>
        <v>0.06</v>
      </c>
      <c r="K31" s="14">
        <f t="shared" si="2"/>
        <v>0.06</v>
      </c>
      <c r="L31" s="13">
        <f>(I31-H31)/F31</f>
        <v>4.2266666666666666</v>
      </c>
      <c r="M31">
        <f>J31*1000/60</f>
        <v>1</v>
      </c>
      <c r="N31">
        <f t="shared" si="3"/>
        <v>70.444444444444443</v>
      </c>
      <c r="O31" t="s">
        <v>42</v>
      </c>
    </row>
    <row r="32" spans="2:17" x14ac:dyDescent="0.2">
      <c r="B32">
        <v>2.7</v>
      </c>
      <c r="C32">
        <v>4.5999999999999996</v>
      </c>
      <c r="D32">
        <v>0.6</v>
      </c>
      <c r="E32">
        <f t="shared" si="5"/>
        <v>19</v>
      </c>
      <c r="F32">
        <v>150</v>
      </c>
      <c r="G32">
        <v>12116</v>
      </c>
      <c r="H32">
        <v>12124</v>
      </c>
      <c r="I32">
        <v>12869</v>
      </c>
      <c r="J32" s="5">
        <f t="shared" si="1"/>
        <v>5.3333333333333337E-2</v>
      </c>
      <c r="K32" s="14">
        <f t="shared" si="2"/>
        <v>5.3333333333333337E-2</v>
      </c>
      <c r="L32" s="13">
        <f>(I32-H32)/F32</f>
        <v>4.9666666666666668</v>
      </c>
      <c r="M32">
        <f>J32*1000/60</f>
        <v>0.88888888888888895</v>
      </c>
      <c r="N32">
        <f t="shared" si="3"/>
        <v>82.777777777777786</v>
      </c>
      <c r="O32" t="s">
        <v>42</v>
      </c>
    </row>
    <row r="33" spans="1:17" x14ac:dyDescent="0.2">
      <c r="B33">
        <v>2.7</v>
      </c>
      <c r="C33">
        <v>4.5999999999999996</v>
      </c>
      <c r="D33">
        <v>0.6</v>
      </c>
      <c r="E33">
        <f t="shared" si="5"/>
        <v>20</v>
      </c>
      <c r="F33">
        <v>150</v>
      </c>
      <c r="G33">
        <v>12952</v>
      </c>
      <c r="H33">
        <v>12960</v>
      </c>
      <c r="I33">
        <v>13482</v>
      </c>
      <c r="J33" s="5">
        <f t="shared" si="1"/>
        <v>5.3333333333333337E-2</v>
      </c>
      <c r="K33" s="14">
        <f t="shared" si="2"/>
        <v>5.3333333333333337E-2</v>
      </c>
      <c r="L33" s="13">
        <f>(I33-H33)/F33</f>
        <v>3.48</v>
      </c>
      <c r="M33">
        <f>J33*1000/60</f>
        <v>0.88888888888888895</v>
      </c>
      <c r="N33">
        <f t="shared" si="3"/>
        <v>58</v>
      </c>
      <c r="O33" t="s">
        <v>42</v>
      </c>
    </row>
    <row r="34" spans="1:17" x14ac:dyDescent="0.2">
      <c r="B34">
        <v>2.7</v>
      </c>
      <c r="C34">
        <v>4.5999999999999996</v>
      </c>
      <c r="D34">
        <v>0.6</v>
      </c>
      <c r="E34">
        <f t="shared" si="5"/>
        <v>21</v>
      </c>
      <c r="F34">
        <v>150</v>
      </c>
      <c r="G34">
        <v>13572</v>
      </c>
      <c r="H34">
        <v>13582</v>
      </c>
      <c r="I34">
        <v>13610</v>
      </c>
      <c r="J34" s="5">
        <f t="shared" si="1"/>
        <v>6.6666666666666666E-2</v>
      </c>
      <c r="K34" s="14"/>
      <c r="L34" s="13">
        <f>(I34-H34)/F34</f>
        <v>0.18666666666666668</v>
      </c>
      <c r="M34">
        <f>J34*1000/60</f>
        <v>1.1111111111111112</v>
      </c>
      <c r="N34">
        <f t="shared" si="3"/>
        <v>3.1111111111111116</v>
      </c>
      <c r="O34" t="s">
        <v>43</v>
      </c>
      <c r="P34" t="s">
        <v>44</v>
      </c>
    </row>
    <row r="35" spans="1:17" x14ac:dyDescent="0.2">
      <c r="B35">
        <v>2.7</v>
      </c>
      <c r="C35">
        <v>4.5999999999999996</v>
      </c>
      <c r="D35">
        <v>0.6</v>
      </c>
      <c r="E35">
        <f t="shared" si="5"/>
        <v>22</v>
      </c>
      <c r="F35">
        <v>150</v>
      </c>
      <c r="G35">
        <v>13610</v>
      </c>
      <c r="H35">
        <v>13621</v>
      </c>
      <c r="I35">
        <v>13666</v>
      </c>
      <c r="J35" s="5">
        <f t="shared" si="1"/>
        <v>7.3333333333333334E-2</v>
      </c>
      <c r="K35" s="14"/>
      <c r="L35" s="13">
        <f>(I35-H35)/F35</f>
        <v>0.3</v>
      </c>
      <c r="M35">
        <f>J35*1000/60</f>
        <v>1.2222222222222221</v>
      </c>
      <c r="N35">
        <f t="shared" si="3"/>
        <v>5</v>
      </c>
      <c r="O35" t="s">
        <v>43</v>
      </c>
      <c r="P35" t="s">
        <v>44</v>
      </c>
    </row>
    <row r="36" spans="1:17" x14ac:dyDescent="0.2">
      <c r="B36">
        <v>2.7</v>
      </c>
      <c r="C36">
        <v>4.5999999999999996</v>
      </c>
      <c r="D36">
        <v>0.6</v>
      </c>
      <c r="E36">
        <f t="shared" si="5"/>
        <v>23</v>
      </c>
      <c r="F36">
        <v>150</v>
      </c>
      <c r="G36">
        <v>13666</v>
      </c>
      <c r="H36">
        <v>13668</v>
      </c>
      <c r="I36">
        <v>13840</v>
      </c>
      <c r="J36" s="5">
        <f t="shared" si="1"/>
        <v>1.3333333333333334E-2</v>
      </c>
      <c r="K36" s="14"/>
      <c r="L36" s="13">
        <f>(I36-H36)/F36</f>
        <v>1.1466666666666667</v>
      </c>
      <c r="M36">
        <f>J36*1000/60</f>
        <v>0.22222222222222224</v>
      </c>
      <c r="N36">
        <f t="shared" si="3"/>
        <v>19.111111111111111</v>
      </c>
      <c r="O36" t="s">
        <v>43</v>
      </c>
    </row>
    <row r="37" spans="1:17" x14ac:dyDescent="0.2">
      <c r="B37">
        <v>2.7</v>
      </c>
      <c r="C37">
        <v>4.5999999999999996</v>
      </c>
      <c r="D37">
        <v>0.6</v>
      </c>
      <c r="E37">
        <f t="shared" si="5"/>
        <v>24</v>
      </c>
      <c r="F37">
        <v>150</v>
      </c>
      <c r="G37">
        <v>13840</v>
      </c>
      <c r="H37">
        <v>13868</v>
      </c>
      <c r="I37">
        <v>14443</v>
      </c>
      <c r="J37" s="5">
        <f t="shared" si="1"/>
        <v>0.18666666666666668</v>
      </c>
      <c r="K37" s="14">
        <f>SUM(J34:J37)</f>
        <v>0.34</v>
      </c>
      <c r="L37" s="13">
        <f>(I37-H37)/F37</f>
        <v>3.8333333333333335</v>
      </c>
      <c r="M37">
        <f>J37*1000/60</f>
        <v>3.1111111111111116</v>
      </c>
      <c r="N37">
        <f t="shared" si="3"/>
        <v>63.888888888888893</v>
      </c>
      <c r="O37" t="s">
        <v>42</v>
      </c>
    </row>
    <row r="38" spans="1:17" x14ac:dyDescent="0.2">
      <c r="G38">
        <v>14558</v>
      </c>
      <c r="H38">
        <v>14563</v>
      </c>
      <c r="I38" t="s">
        <v>25</v>
      </c>
      <c r="J38" s="5"/>
      <c r="K38" s="14"/>
      <c r="L38" s="13"/>
      <c r="Q38" t="s">
        <v>70</v>
      </c>
    </row>
    <row r="39" spans="1:17" x14ac:dyDescent="0.2">
      <c r="J39" s="5"/>
      <c r="K39" s="14"/>
      <c r="L39" s="13"/>
    </row>
    <row r="40" spans="1:17" x14ac:dyDescent="0.2">
      <c r="A40" t="s">
        <v>71</v>
      </c>
      <c r="B40">
        <v>2.7</v>
      </c>
      <c r="C40">
        <v>4.5999999999999996</v>
      </c>
      <c r="D40">
        <v>0.6</v>
      </c>
      <c r="E40">
        <f t="shared" ref="E40" si="6">E39+1</f>
        <v>1</v>
      </c>
      <c r="F40">
        <v>150</v>
      </c>
      <c r="G40">
        <v>810</v>
      </c>
      <c r="H40">
        <v>821</v>
      </c>
      <c r="I40">
        <v>1581</v>
      </c>
      <c r="J40" s="5">
        <f t="shared" si="1"/>
        <v>7.3333333333333334E-2</v>
      </c>
      <c r="K40" s="14">
        <f t="shared" si="2"/>
        <v>7.3333333333333334E-2</v>
      </c>
      <c r="L40" s="13">
        <f>(I40-H40)/F40</f>
        <v>5.0666666666666664</v>
      </c>
      <c r="M40">
        <f>J40*1000/60</f>
        <v>1.2222222222222221</v>
      </c>
      <c r="N40">
        <f t="shared" si="3"/>
        <v>84.444444444444429</v>
      </c>
      <c r="O40" t="s">
        <v>42</v>
      </c>
    </row>
    <row r="41" spans="1:17" x14ac:dyDescent="0.2">
      <c r="B41">
        <v>2.7</v>
      </c>
      <c r="C41">
        <v>4.5999999999999996</v>
      </c>
      <c r="D41">
        <v>0.6</v>
      </c>
      <c r="E41">
        <f t="shared" ref="E41:E51" si="7">E40+1</f>
        <v>2</v>
      </c>
      <c r="F41">
        <v>150</v>
      </c>
      <c r="G41">
        <v>1664</v>
      </c>
      <c r="H41">
        <v>1677</v>
      </c>
      <c r="I41">
        <v>2801</v>
      </c>
      <c r="J41" s="5">
        <f t="shared" si="1"/>
        <v>8.666666666666667E-2</v>
      </c>
      <c r="K41" s="14">
        <f t="shared" si="2"/>
        <v>8.666666666666667E-2</v>
      </c>
      <c r="L41" s="13">
        <f>(I41-H41)/F41</f>
        <v>7.4933333333333332</v>
      </c>
      <c r="M41">
        <f>J41*1000/60</f>
        <v>1.4444444444444444</v>
      </c>
      <c r="N41">
        <f t="shared" si="3"/>
        <v>124.88888888888889</v>
      </c>
      <c r="O41" t="s">
        <v>42</v>
      </c>
    </row>
    <row r="42" spans="1:17" x14ac:dyDescent="0.2">
      <c r="B42">
        <v>2.7</v>
      </c>
      <c r="C42">
        <v>4.5999999999999996</v>
      </c>
      <c r="D42">
        <v>0.6</v>
      </c>
      <c r="E42">
        <f t="shared" si="7"/>
        <v>3</v>
      </c>
      <c r="F42">
        <v>150</v>
      </c>
      <c r="G42">
        <v>2892</v>
      </c>
      <c r="H42">
        <v>2907</v>
      </c>
      <c r="I42">
        <v>3835</v>
      </c>
      <c r="J42" s="5">
        <f t="shared" si="1"/>
        <v>0.1</v>
      </c>
      <c r="K42" s="14">
        <f t="shared" si="2"/>
        <v>0.1</v>
      </c>
      <c r="L42" s="13">
        <f>(I42-H42)/F42</f>
        <v>6.1866666666666665</v>
      </c>
      <c r="M42">
        <f>J42*1000/60</f>
        <v>1.6666666666666667</v>
      </c>
      <c r="N42">
        <f t="shared" si="3"/>
        <v>103.11111111111111</v>
      </c>
      <c r="O42" t="s">
        <v>42</v>
      </c>
    </row>
    <row r="43" spans="1:17" x14ac:dyDescent="0.2">
      <c r="B43">
        <v>2.7</v>
      </c>
      <c r="C43">
        <v>4.5999999999999996</v>
      </c>
      <c r="D43">
        <v>0.6</v>
      </c>
      <c r="E43">
        <f t="shared" si="7"/>
        <v>4</v>
      </c>
      <c r="F43">
        <v>150</v>
      </c>
      <c r="G43">
        <v>3932</v>
      </c>
      <c r="H43">
        <v>3940</v>
      </c>
      <c r="I43">
        <v>4673</v>
      </c>
      <c r="J43" s="5">
        <f t="shared" si="1"/>
        <v>5.3333333333333337E-2</v>
      </c>
      <c r="K43" s="14">
        <f t="shared" si="2"/>
        <v>5.3333333333333337E-2</v>
      </c>
      <c r="L43" s="13">
        <f>(I43-H43)/F43</f>
        <v>4.8866666666666667</v>
      </c>
      <c r="M43">
        <f>J43*1000/60</f>
        <v>0.88888888888888895</v>
      </c>
      <c r="N43">
        <f t="shared" si="3"/>
        <v>81.444444444444443</v>
      </c>
      <c r="O43" t="s">
        <v>42</v>
      </c>
    </row>
    <row r="44" spans="1:17" x14ac:dyDescent="0.2">
      <c r="B44">
        <v>2.7</v>
      </c>
      <c r="C44">
        <v>4.5999999999999996</v>
      </c>
      <c r="D44">
        <v>0.6</v>
      </c>
      <c r="E44">
        <f t="shared" si="7"/>
        <v>5</v>
      </c>
      <c r="F44">
        <v>150</v>
      </c>
      <c r="G44">
        <v>4757</v>
      </c>
      <c r="H44">
        <v>4762</v>
      </c>
      <c r="I44">
        <v>5631</v>
      </c>
      <c r="J44" s="5">
        <f t="shared" si="1"/>
        <v>3.3333333333333333E-2</v>
      </c>
      <c r="K44" s="14">
        <f t="shared" si="2"/>
        <v>3.3333333333333333E-2</v>
      </c>
      <c r="L44" s="13">
        <f>(I44-H44)/F44</f>
        <v>5.793333333333333</v>
      </c>
      <c r="M44">
        <f>J44*1000/60</f>
        <v>0.55555555555555558</v>
      </c>
      <c r="N44">
        <f t="shared" si="3"/>
        <v>96.555555555555557</v>
      </c>
      <c r="O44" t="s">
        <v>42</v>
      </c>
      <c r="Q44" t="s">
        <v>72</v>
      </c>
    </row>
    <row r="45" spans="1:17" x14ac:dyDescent="0.2">
      <c r="B45">
        <v>2.7</v>
      </c>
      <c r="C45">
        <v>4.5999999999999996</v>
      </c>
      <c r="D45">
        <v>0.6</v>
      </c>
      <c r="E45">
        <f t="shared" si="7"/>
        <v>6</v>
      </c>
      <c r="F45">
        <v>150</v>
      </c>
      <c r="G45">
        <v>5725</v>
      </c>
      <c r="H45">
        <v>5730</v>
      </c>
      <c r="I45">
        <v>6595</v>
      </c>
      <c r="J45" s="5">
        <f t="shared" si="1"/>
        <v>3.3333333333333333E-2</v>
      </c>
      <c r="K45" s="14">
        <f t="shared" si="2"/>
        <v>3.3333333333333333E-2</v>
      </c>
      <c r="L45" s="13">
        <f>(I45-H45)/F45</f>
        <v>5.7666666666666666</v>
      </c>
      <c r="M45">
        <f>J45*1000/60</f>
        <v>0.55555555555555558</v>
      </c>
      <c r="N45">
        <f t="shared" si="3"/>
        <v>96.111111111111114</v>
      </c>
      <c r="O45" t="s">
        <v>42</v>
      </c>
    </row>
    <row r="46" spans="1:17" x14ac:dyDescent="0.2">
      <c r="B46">
        <v>2.7</v>
      </c>
      <c r="C46">
        <v>4.5999999999999996</v>
      </c>
      <c r="D46">
        <v>0.6</v>
      </c>
      <c r="E46">
        <f t="shared" si="7"/>
        <v>7</v>
      </c>
      <c r="F46">
        <v>150</v>
      </c>
      <c r="G46">
        <v>6701</v>
      </c>
      <c r="H46">
        <v>6704</v>
      </c>
      <c r="I46">
        <v>7533</v>
      </c>
      <c r="J46" s="5">
        <f t="shared" si="1"/>
        <v>0.02</v>
      </c>
      <c r="K46" s="14">
        <f t="shared" si="2"/>
        <v>0.02</v>
      </c>
      <c r="L46" s="13">
        <f>(I46-H46)/F46</f>
        <v>5.5266666666666664</v>
      </c>
      <c r="M46">
        <f>J46*1000/60</f>
        <v>0.33333333333333331</v>
      </c>
      <c r="N46">
        <f t="shared" si="3"/>
        <v>92.1111111111111</v>
      </c>
      <c r="O46" t="s">
        <v>42</v>
      </c>
    </row>
    <row r="47" spans="1:17" x14ac:dyDescent="0.2">
      <c r="B47">
        <v>2.7</v>
      </c>
      <c r="C47">
        <v>4.5999999999999996</v>
      </c>
      <c r="D47">
        <v>0.6</v>
      </c>
      <c r="E47">
        <f t="shared" si="7"/>
        <v>8</v>
      </c>
      <c r="F47">
        <v>150</v>
      </c>
      <c r="G47">
        <v>7614</v>
      </c>
      <c r="H47">
        <v>7633</v>
      </c>
      <c r="I47">
        <v>8605</v>
      </c>
      <c r="J47" s="5">
        <f t="shared" si="1"/>
        <v>0.12666666666666668</v>
      </c>
      <c r="K47" s="14">
        <f t="shared" si="2"/>
        <v>0.12666666666666668</v>
      </c>
      <c r="L47" s="13">
        <f>(I47-H47)/F47</f>
        <v>6.48</v>
      </c>
      <c r="M47">
        <f>J47*1000/60</f>
        <v>2.1111111111111112</v>
      </c>
      <c r="N47">
        <f t="shared" si="3"/>
        <v>108</v>
      </c>
      <c r="O47" t="s">
        <v>42</v>
      </c>
    </row>
    <row r="48" spans="1:17" x14ac:dyDescent="0.2">
      <c r="B48">
        <v>2.7</v>
      </c>
      <c r="C48">
        <v>4.5999999999999996</v>
      </c>
      <c r="D48">
        <v>0.6</v>
      </c>
      <c r="E48">
        <f t="shared" si="7"/>
        <v>9</v>
      </c>
      <c r="F48">
        <v>150</v>
      </c>
      <c r="G48">
        <v>8684</v>
      </c>
      <c r="H48">
        <v>8707</v>
      </c>
      <c r="I48">
        <v>9650</v>
      </c>
      <c r="J48" s="5">
        <f t="shared" si="1"/>
        <v>0.15333333333333332</v>
      </c>
      <c r="K48" s="14">
        <f t="shared" si="2"/>
        <v>0.15333333333333332</v>
      </c>
      <c r="L48" s="13">
        <f>(I48-H48)/F48</f>
        <v>6.2866666666666671</v>
      </c>
      <c r="M48">
        <f>J48*1000/60</f>
        <v>2.5555555555555554</v>
      </c>
      <c r="N48">
        <f t="shared" si="3"/>
        <v>104.77777777777779</v>
      </c>
      <c r="O48" t="s">
        <v>42</v>
      </c>
    </row>
    <row r="49" spans="1:17" x14ac:dyDescent="0.2">
      <c r="B49">
        <v>2.7</v>
      </c>
      <c r="C49">
        <v>4.5999999999999996</v>
      </c>
      <c r="D49">
        <v>0.6</v>
      </c>
      <c r="E49">
        <f t="shared" si="7"/>
        <v>10</v>
      </c>
      <c r="F49">
        <v>150</v>
      </c>
      <c r="G49">
        <v>9736</v>
      </c>
      <c r="H49">
        <v>9742</v>
      </c>
      <c r="I49">
        <v>10546</v>
      </c>
      <c r="J49" s="5">
        <f t="shared" si="1"/>
        <v>0.04</v>
      </c>
      <c r="K49" s="14">
        <f t="shared" si="2"/>
        <v>0.04</v>
      </c>
      <c r="L49" s="13">
        <f>(I49-H49)/F49</f>
        <v>5.36</v>
      </c>
      <c r="M49">
        <f>J49*1000/60</f>
        <v>0.66666666666666663</v>
      </c>
      <c r="N49">
        <f t="shared" si="3"/>
        <v>89.333333333333329</v>
      </c>
      <c r="O49" t="s">
        <v>42</v>
      </c>
    </row>
    <row r="50" spans="1:17" x14ac:dyDescent="0.2">
      <c r="B50">
        <v>2.7</v>
      </c>
      <c r="C50">
        <v>4.5999999999999996</v>
      </c>
      <c r="D50">
        <v>0.6</v>
      </c>
      <c r="E50">
        <f t="shared" si="7"/>
        <v>11</v>
      </c>
      <c r="F50">
        <v>150</v>
      </c>
      <c r="G50">
        <v>10614</v>
      </c>
      <c r="H50">
        <v>10631</v>
      </c>
      <c r="I50">
        <v>11462</v>
      </c>
      <c r="J50" s="5">
        <f t="shared" si="1"/>
        <v>0.11333333333333333</v>
      </c>
      <c r="K50" s="14">
        <f t="shared" si="2"/>
        <v>0.11333333333333333</v>
      </c>
      <c r="L50" s="13">
        <f>(I50-H50)/F50</f>
        <v>5.54</v>
      </c>
      <c r="M50">
        <f>J50*1000/60</f>
        <v>1.8888888888888888</v>
      </c>
      <c r="N50">
        <f t="shared" si="3"/>
        <v>92.333333333333329</v>
      </c>
      <c r="O50" t="s">
        <v>42</v>
      </c>
    </row>
    <row r="51" spans="1:17" x14ac:dyDescent="0.2">
      <c r="B51">
        <v>2.7</v>
      </c>
      <c r="C51">
        <v>4.5999999999999996</v>
      </c>
      <c r="D51">
        <v>0.6</v>
      </c>
      <c r="E51">
        <f t="shared" si="7"/>
        <v>12</v>
      </c>
      <c r="F51">
        <v>150</v>
      </c>
      <c r="G51">
        <v>11547</v>
      </c>
      <c r="H51">
        <v>11550</v>
      </c>
      <c r="J51" s="5"/>
      <c r="K51" s="14"/>
      <c r="L51" s="13"/>
    </row>
    <row r="52" spans="1:17" x14ac:dyDescent="0.2">
      <c r="J52" s="5"/>
      <c r="K52" s="14"/>
      <c r="L52" s="13"/>
    </row>
    <row r="53" spans="1:17" x14ac:dyDescent="0.2">
      <c r="A53" t="s">
        <v>73</v>
      </c>
      <c r="B53">
        <v>2.7</v>
      </c>
      <c r="C53">
        <v>4.5999999999999996</v>
      </c>
      <c r="D53">
        <v>0.6</v>
      </c>
      <c r="E53">
        <v>1</v>
      </c>
      <c r="F53">
        <v>150</v>
      </c>
      <c r="G53">
        <v>440</v>
      </c>
      <c r="H53">
        <v>472</v>
      </c>
      <c r="I53">
        <v>1186</v>
      </c>
      <c r="J53" s="5">
        <f t="shared" si="1"/>
        <v>0.21333333333333335</v>
      </c>
      <c r="K53" s="14">
        <f t="shared" si="2"/>
        <v>0.21333333333333335</v>
      </c>
      <c r="L53" s="13">
        <f>(I53-H53)/F53</f>
        <v>4.76</v>
      </c>
      <c r="M53">
        <f>J53*1000/60</f>
        <v>3.5555555555555558</v>
      </c>
      <c r="N53">
        <f t="shared" si="3"/>
        <v>79.333333333333329</v>
      </c>
      <c r="O53" t="s">
        <v>42</v>
      </c>
    </row>
    <row r="54" spans="1:17" x14ac:dyDescent="0.2">
      <c r="B54">
        <v>2.7</v>
      </c>
      <c r="C54">
        <v>4.5999999999999996</v>
      </c>
      <c r="D54">
        <v>0.6</v>
      </c>
      <c r="E54">
        <f>E53+1</f>
        <v>2</v>
      </c>
      <c r="F54">
        <v>150</v>
      </c>
      <c r="G54">
        <v>1304</v>
      </c>
      <c r="H54">
        <v>1332</v>
      </c>
      <c r="I54">
        <v>2144</v>
      </c>
      <c r="J54" s="5">
        <f t="shared" si="1"/>
        <v>0.18666666666666668</v>
      </c>
      <c r="K54" s="14">
        <f t="shared" si="2"/>
        <v>0.18666666666666668</v>
      </c>
      <c r="L54" s="13">
        <f>(I54-H54)/F54</f>
        <v>5.4133333333333331</v>
      </c>
      <c r="M54">
        <f>J54*1000/60</f>
        <v>3.1111111111111116</v>
      </c>
      <c r="N54">
        <f t="shared" si="3"/>
        <v>90.222222222222214</v>
      </c>
      <c r="O54" t="s">
        <v>42</v>
      </c>
    </row>
    <row r="55" spans="1:17" x14ac:dyDescent="0.2">
      <c r="B55">
        <v>2.7</v>
      </c>
      <c r="C55">
        <v>4.5999999999999996</v>
      </c>
      <c r="D55">
        <v>0.6</v>
      </c>
      <c r="E55">
        <f t="shared" ref="E55:E68" si="8">E54+1</f>
        <v>3</v>
      </c>
      <c r="F55">
        <v>150</v>
      </c>
      <c r="G55">
        <v>2228</v>
      </c>
      <c r="H55">
        <v>2235</v>
      </c>
      <c r="I55">
        <v>3049</v>
      </c>
      <c r="J55" s="5">
        <f t="shared" si="1"/>
        <v>4.6666666666666669E-2</v>
      </c>
      <c r="K55" s="14">
        <f t="shared" si="2"/>
        <v>4.6666666666666669E-2</v>
      </c>
      <c r="L55" s="13">
        <f>(I55-H55)/F55</f>
        <v>5.4266666666666667</v>
      </c>
      <c r="M55">
        <f>J55*1000/60</f>
        <v>0.7777777777777779</v>
      </c>
      <c r="N55">
        <f t="shared" si="3"/>
        <v>90.444444444444443</v>
      </c>
      <c r="O55" t="s">
        <v>42</v>
      </c>
    </row>
    <row r="56" spans="1:17" x14ac:dyDescent="0.2">
      <c r="B56">
        <v>2.7</v>
      </c>
      <c r="C56">
        <v>4.5999999999999996</v>
      </c>
      <c r="D56">
        <v>0.6</v>
      </c>
      <c r="E56">
        <f t="shared" si="8"/>
        <v>4</v>
      </c>
      <c r="F56">
        <v>150</v>
      </c>
      <c r="G56">
        <v>3210</v>
      </c>
      <c r="H56">
        <v>3218</v>
      </c>
      <c r="I56">
        <v>3934</v>
      </c>
      <c r="J56" s="5">
        <f t="shared" si="1"/>
        <v>5.3333333333333337E-2</v>
      </c>
      <c r="K56" s="14">
        <f t="shared" si="2"/>
        <v>5.3333333333333337E-2</v>
      </c>
      <c r="L56" s="13">
        <f>(I56-H56)/F56</f>
        <v>4.7733333333333334</v>
      </c>
      <c r="M56">
        <f>J56*1000/60</f>
        <v>0.88888888888888895</v>
      </c>
      <c r="N56">
        <f t="shared" si="3"/>
        <v>79.555555555555557</v>
      </c>
      <c r="O56" t="s">
        <v>42</v>
      </c>
    </row>
    <row r="57" spans="1:17" x14ac:dyDescent="0.2">
      <c r="B57">
        <v>2.7</v>
      </c>
      <c r="C57">
        <v>4.5999999999999996</v>
      </c>
      <c r="D57">
        <v>0.6</v>
      </c>
      <c r="E57">
        <f t="shared" si="8"/>
        <v>5</v>
      </c>
      <c r="F57">
        <v>150</v>
      </c>
      <c r="G57">
        <v>4079</v>
      </c>
      <c r="H57">
        <v>4094</v>
      </c>
      <c r="I57">
        <v>4818</v>
      </c>
      <c r="J57" s="5">
        <f t="shared" si="1"/>
        <v>0.1</v>
      </c>
      <c r="K57" s="14">
        <f t="shared" si="2"/>
        <v>0.1</v>
      </c>
      <c r="L57" s="13">
        <f>(I57-H57)/F57</f>
        <v>4.8266666666666671</v>
      </c>
      <c r="M57">
        <f>J57*1000/60</f>
        <v>1.6666666666666667</v>
      </c>
      <c r="N57">
        <f t="shared" si="3"/>
        <v>80.444444444444443</v>
      </c>
      <c r="O57" t="s">
        <v>42</v>
      </c>
    </row>
    <row r="58" spans="1:17" x14ac:dyDescent="0.2">
      <c r="B58">
        <v>2.7</v>
      </c>
      <c r="C58">
        <v>4.5999999999999996</v>
      </c>
      <c r="D58">
        <v>0.6</v>
      </c>
      <c r="E58">
        <f t="shared" si="8"/>
        <v>6</v>
      </c>
      <c r="F58">
        <v>150</v>
      </c>
      <c r="G58">
        <v>4975</v>
      </c>
      <c r="H58">
        <v>4984</v>
      </c>
      <c r="I58">
        <v>5944</v>
      </c>
      <c r="J58" s="5">
        <f t="shared" si="1"/>
        <v>0.06</v>
      </c>
      <c r="K58" s="14">
        <f t="shared" si="2"/>
        <v>0.06</v>
      </c>
      <c r="L58" s="13">
        <f>(I58-H58)/F58</f>
        <v>6.4</v>
      </c>
      <c r="M58">
        <f>J58*1000/60</f>
        <v>1</v>
      </c>
      <c r="N58">
        <f t="shared" si="3"/>
        <v>106.66666666666667</v>
      </c>
      <c r="O58" t="s">
        <v>42</v>
      </c>
    </row>
    <row r="59" spans="1:17" x14ac:dyDescent="0.2">
      <c r="B59">
        <v>2.7</v>
      </c>
      <c r="C59">
        <v>4.5999999999999996</v>
      </c>
      <c r="D59">
        <v>0.6</v>
      </c>
      <c r="E59">
        <f t="shared" si="8"/>
        <v>7</v>
      </c>
      <c r="F59">
        <v>150</v>
      </c>
      <c r="G59">
        <v>6056</v>
      </c>
      <c r="H59">
        <v>6067</v>
      </c>
      <c r="I59">
        <v>6952</v>
      </c>
      <c r="J59" s="5">
        <f t="shared" si="1"/>
        <v>7.3333333333333334E-2</v>
      </c>
      <c r="K59" s="14">
        <f t="shared" si="2"/>
        <v>7.3333333333333334E-2</v>
      </c>
      <c r="L59" s="13">
        <f>(I59-H59)/F59</f>
        <v>5.9</v>
      </c>
      <c r="M59">
        <f>J59*1000/60</f>
        <v>1.2222222222222221</v>
      </c>
      <c r="N59">
        <f t="shared" si="3"/>
        <v>98.333333333333329</v>
      </c>
      <c r="O59" t="s">
        <v>42</v>
      </c>
    </row>
    <row r="60" spans="1:17" x14ac:dyDescent="0.2">
      <c r="B60">
        <v>2.7</v>
      </c>
      <c r="C60">
        <v>4.5999999999999996</v>
      </c>
      <c r="D60">
        <v>0.6</v>
      </c>
      <c r="E60">
        <f t="shared" si="8"/>
        <v>8</v>
      </c>
      <c r="F60">
        <v>150</v>
      </c>
      <c r="G60">
        <v>7056</v>
      </c>
      <c r="H60">
        <v>7060</v>
      </c>
      <c r="I60">
        <v>7882</v>
      </c>
      <c r="J60" s="5">
        <f t="shared" si="1"/>
        <v>2.6666666666666668E-2</v>
      </c>
      <c r="K60" s="14">
        <f t="shared" si="2"/>
        <v>2.6666666666666668E-2</v>
      </c>
      <c r="L60" s="13">
        <f>(I60-H60)/F60</f>
        <v>5.48</v>
      </c>
      <c r="M60">
        <f>J60*1000/60</f>
        <v>0.44444444444444448</v>
      </c>
      <c r="N60">
        <f t="shared" si="3"/>
        <v>91.333333333333329</v>
      </c>
      <c r="O60" t="s">
        <v>42</v>
      </c>
    </row>
    <row r="61" spans="1:17" x14ac:dyDescent="0.2">
      <c r="B61">
        <v>2.7</v>
      </c>
      <c r="C61">
        <v>4.5999999999999996</v>
      </c>
      <c r="D61">
        <v>0.6</v>
      </c>
      <c r="E61">
        <f t="shared" si="8"/>
        <v>9</v>
      </c>
      <c r="F61">
        <v>150</v>
      </c>
      <c r="G61">
        <v>7987</v>
      </c>
      <c r="H61">
        <v>8011</v>
      </c>
      <c r="I61">
        <v>8886</v>
      </c>
      <c r="J61" s="5">
        <f t="shared" si="1"/>
        <v>0.16</v>
      </c>
      <c r="K61" s="14">
        <f t="shared" si="2"/>
        <v>0.16</v>
      </c>
      <c r="L61" s="13">
        <f>(I61-H61)/F61</f>
        <v>5.833333333333333</v>
      </c>
      <c r="M61">
        <f>J61*1000/60</f>
        <v>2.6666666666666665</v>
      </c>
      <c r="N61">
        <f t="shared" si="3"/>
        <v>97.222222222222214</v>
      </c>
      <c r="O61" t="s">
        <v>42</v>
      </c>
    </row>
    <row r="62" spans="1:17" x14ac:dyDescent="0.2">
      <c r="B62">
        <v>2.7</v>
      </c>
      <c r="C62">
        <v>4.5999999999999996</v>
      </c>
      <c r="D62">
        <v>0.6</v>
      </c>
      <c r="E62">
        <f t="shared" si="8"/>
        <v>10</v>
      </c>
      <c r="F62">
        <v>150</v>
      </c>
      <c r="G62">
        <v>9005</v>
      </c>
      <c r="H62">
        <v>9016</v>
      </c>
      <c r="I62">
        <v>9937</v>
      </c>
      <c r="J62" s="5">
        <f t="shared" si="1"/>
        <v>7.3333333333333334E-2</v>
      </c>
      <c r="K62" s="14">
        <f t="shared" si="2"/>
        <v>7.3333333333333334E-2</v>
      </c>
      <c r="L62" s="13">
        <f>(I62-H62)/F62</f>
        <v>6.14</v>
      </c>
      <c r="M62">
        <f>J62*1000/60</f>
        <v>1.2222222222222221</v>
      </c>
      <c r="N62">
        <f t="shared" si="3"/>
        <v>102.33333333333333</v>
      </c>
      <c r="O62" t="s">
        <v>42</v>
      </c>
    </row>
    <row r="63" spans="1:17" x14ac:dyDescent="0.2">
      <c r="B63">
        <v>2.7</v>
      </c>
      <c r="C63">
        <v>4.5999999999999996</v>
      </c>
      <c r="D63">
        <v>0.6</v>
      </c>
      <c r="E63">
        <f t="shared" si="8"/>
        <v>11</v>
      </c>
      <c r="F63">
        <v>150</v>
      </c>
      <c r="G63">
        <v>10056</v>
      </c>
      <c r="H63">
        <v>10064</v>
      </c>
      <c r="I63">
        <v>11139</v>
      </c>
      <c r="J63" s="5">
        <f t="shared" si="1"/>
        <v>5.3333333333333337E-2</v>
      </c>
      <c r="K63" s="14">
        <f t="shared" si="2"/>
        <v>5.3333333333333337E-2</v>
      </c>
      <c r="L63" s="13">
        <f>(I63-H63)/F63</f>
        <v>7.166666666666667</v>
      </c>
      <c r="M63">
        <f>J63*1000/60</f>
        <v>0.88888888888888895</v>
      </c>
      <c r="N63">
        <f t="shared" si="3"/>
        <v>119.44444444444444</v>
      </c>
      <c r="O63" t="s">
        <v>42</v>
      </c>
      <c r="Q63" t="s">
        <v>74</v>
      </c>
    </row>
    <row r="64" spans="1:17" x14ac:dyDescent="0.2">
      <c r="B64">
        <v>2.7</v>
      </c>
      <c r="C64">
        <v>4.5999999999999996</v>
      </c>
      <c r="D64">
        <v>0.6</v>
      </c>
      <c r="E64">
        <f t="shared" si="8"/>
        <v>12</v>
      </c>
      <c r="F64">
        <v>150</v>
      </c>
      <c r="G64">
        <v>11254</v>
      </c>
      <c r="H64">
        <v>11265</v>
      </c>
      <c r="I64">
        <v>12133</v>
      </c>
      <c r="J64" s="5">
        <f t="shared" si="1"/>
        <v>7.3333333333333334E-2</v>
      </c>
      <c r="K64" s="14">
        <f t="shared" si="2"/>
        <v>7.3333333333333334E-2</v>
      </c>
      <c r="L64" s="13">
        <f>(I64-H64)/F64</f>
        <v>5.7866666666666671</v>
      </c>
      <c r="M64">
        <f>J64*1000/60</f>
        <v>1.2222222222222221</v>
      </c>
      <c r="N64">
        <f t="shared" si="3"/>
        <v>96.444444444444443</v>
      </c>
      <c r="O64" t="s">
        <v>42</v>
      </c>
    </row>
    <row r="65" spans="2:15" x14ac:dyDescent="0.2">
      <c r="B65">
        <v>2.7</v>
      </c>
      <c r="C65">
        <v>4.5999999999999996</v>
      </c>
      <c r="D65">
        <v>0.6</v>
      </c>
      <c r="E65">
        <f t="shared" si="8"/>
        <v>13</v>
      </c>
      <c r="F65">
        <v>150</v>
      </c>
      <c r="G65">
        <v>12266</v>
      </c>
      <c r="H65">
        <v>12292</v>
      </c>
      <c r="I65">
        <v>13157</v>
      </c>
      <c r="J65" s="5">
        <f t="shared" si="1"/>
        <v>0.17333333333333334</v>
      </c>
      <c r="K65" s="14">
        <f t="shared" si="2"/>
        <v>0.17333333333333334</v>
      </c>
      <c r="L65" s="13">
        <f>(I65-H65)/F65</f>
        <v>5.7666666666666666</v>
      </c>
      <c r="M65">
        <f>J65*1000/60</f>
        <v>2.8888888888888888</v>
      </c>
      <c r="N65">
        <f t="shared" si="3"/>
        <v>96.111111111111114</v>
      </c>
      <c r="O65" t="s">
        <v>42</v>
      </c>
    </row>
    <row r="66" spans="2:15" x14ac:dyDescent="0.2">
      <c r="B66">
        <v>2.7</v>
      </c>
      <c r="C66">
        <v>4.5999999999999996</v>
      </c>
      <c r="D66">
        <v>0.6</v>
      </c>
      <c r="E66">
        <f t="shared" si="8"/>
        <v>14</v>
      </c>
      <c r="F66">
        <v>150</v>
      </c>
      <c r="G66">
        <v>13262</v>
      </c>
      <c r="H66">
        <v>13316</v>
      </c>
      <c r="I66">
        <v>13401</v>
      </c>
      <c r="J66" s="5">
        <f t="shared" si="1"/>
        <v>0.36</v>
      </c>
      <c r="K66" s="14"/>
      <c r="L66" s="13">
        <f>(I66-H66)/F66</f>
        <v>0.56666666666666665</v>
      </c>
      <c r="M66">
        <f>J66*1000/60</f>
        <v>6</v>
      </c>
      <c r="N66">
        <f t="shared" si="3"/>
        <v>9.4444444444444446</v>
      </c>
      <c r="O66" t="s">
        <v>43</v>
      </c>
    </row>
    <row r="67" spans="2:15" x14ac:dyDescent="0.2">
      <c r="B67">
        <v>2.7</v>
      </c>
      <c r="C67">
        <v>4.5999999999999996</v>
      </c>
      <c r="D67">
        <v>0.6</v>
      </c>
      <c r="E67">
        <f t="shared" si="8"/>
        <v>15</v>
      </c>
      <c r="F67">
        <v>150</v>
      </c>
      <c r="G67">
        <v>13401</v>
      </c>
      <c r="H67">
        <v>13410</v>
      </c>
      <c r="I67">
        <v>14321</v>
      </c>
      <c r="J67" s="5">
        <f t="shared" ref="J67:J68" si="9">(H67-G67)/F67</f>
        <v>0.06</v>
      </c>
      <c r="K67" s="14">
        <f>SUM(J66:J67)</f>
        <v>0.42</v>
      </c>
      <c r="L67" s="13">
        <f>(I67-H67)/F67</f>
        <v>6.0733333333333333</v>
      </c>
      <c r="M67">
        <f>J67*1000/60</f>
        <v>1</v>
      </c>
      <c r="N67">
        <f t="shared" ref="N67:N68" si="10">L67*1000/60</f>
        <v>101.22222222222221</v>
      </c>
      <c r="O67" t="s">
        <v>42</v>
      </c>
    </row>
    <row r="68" spans="2:15" x14ac:dyDescent="0.2">
      <c r="B68">
        <v>2.7</v>
      </c>
      <c r="C68">
        <v>4.5999999999999996</v>
      </c>
      <c r="D68">
        <v>0.6</v>
      </c>
      <c r="E68">
        <f t="shared" si="8"/>
        <v>16</v>
      </c>
      <c r="F68">
        <v>150</v>
      </c>
      <c r="G68">
        <v>14455</v>
      </c>
      <c r="H68">
        <v>14465</v>
      </c>
      <c r="I68">
        <v>15253</v>
      </c>
      <c r="J68" s="5">
        <f t="shared" si="9"/>
        <v>6.6666666666666666E-2</v>
      </c>
      <c r="K68" s="14">
        <f t="shared" ref="K67:K68" si="11">J68</f>
        <v>6.6666666666666666E-2</v>
      </c>
      <c r="L68" s="13">
        <f>(I68-H68)/F68</f>
        <v>5.253333333333333</v>
      </c>
      <c r="M68">
        <f>J68*1000/60</f>
        <v>1.1111111111111112</v>
      </c>
      <c r="N68">
        <f t="shared" si="10"/>
        <v>87.555555555555557</v>
      </c>
      <c r="O68" t="s">
        <v>42</v>
      </c>
    </row>
    <row r="69" spans="2:15" x14ac:dyDescent="0.2">
      <c r="G69">
        <v>15366</v>
      </c>
      <c r="H69">
        <v>15375</v>
      </c>
      <c r="I69" t="s">
        <v>25</v>
      </c>
    </row>
  </sheetData>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EBD340-11E4-784F-A48C-1C02B0B3CE39}">
  <dimension ref="A1:P279"/>
  <sheetViews>
    <sheetView topLeftCell="A227" zoomScaleNormal="100" workbookViewId="0">
      <selection activeCell="G242" sqref="G242"/>
    </sheetView>
  </sheetViews>
  <sheetFormatPr baseColWidth="10" defaultRowHeight="16" x14ac:dyDescent="0.2"/>
  <cols>
    <col min="1" max="1" width="36.6640625" customWidth="1"/>
    <col min="2" max="3" width="13.33203125" customWidth="1"/>
    <col min="7" max="9" width="16.6640625" customWidth="1"/>
    <col min="12" max="13" width="13.33203125" customWidth="1"/>
    <col min="14" max="14" width="21.5" customWidth="1"/>
    <col min="16" max="16" width="20.6640625" customWidth="1"/>
  </cols>
  <sheetData>
    <row r="1" spans="1:16" x14ac:dyDescent="0.2">
      <c r="A1" t="s">
        <v>0</v>
      </c>
      <c r="B1" t="s">
        <v>3</v>
      </c>
      <c r="C1" t="s">
        <v>4</v>
      </c>
      <c r="D1" t="s">
        <v>1</v>
      </c>
      <c r="E1" t="s">
        <v>2</v>
      </c>
      <c r="F1" t="s">
        <v>5</v>
      </c>
      <c r="G1" t="s">
        <v>8</v>
      </c>
      <c r="H1" t="s">
        <v>9</v>
      </c>
      <c r="I1" t="s">
        <v>10</v>
      </c>
      <c r="J1" t="s">
        <v>11</v>
      </c>
      <c r="K1" t="s">
        <v>7</v>
      </c>
      <c r="L1" t="s">
        <v>12</v>
      </c>
      <c r="M1" t="s">
        <v>13</v>
      </c>
    </row>
    <row r="2" spans="1:16" x14ac:dyDescent="0.2">
      <c r="A2" t="s">
        <v>24</v>
      </c>
      <c r="B2">
        <v>2.7</v>
      </c>
      <c r="C2">
        <v>2.6</v>
      </c>
      <c r="D2">
        <v>0.6</v>
      </c>
      <c r="E2">
        <v>1</v>
      </c>
      <c r="F2">
        <v>100</v>
      </c>
      <c r="G2">
        <v>267</v>
      </c>
      <c r="H2">
        <v>456</v>
      </c>
      <c r="I2">
        <v>1085</v>
      </c>
      <c r="J2">
        <f>(H2-G2)/F2</f>
        <v>1.89</v>
      </c>
      <c r="L2">
        <f>J2*1000/60</f>
        <v>31.5</v>
      </c>
      <c r="M2">
        <f>K2*1000/60</f>
        <v>0</v>
      </c>
      <c r="N2" t="str">
        <f>IF(G3-I2&gt;20,"perm","temporary")</f>
        <v>perm</v>
      </c>
    </row>
    <row r="3" spans="1:16" x14ac:dyDescent="0.2">
      <c r="B3">
        <v>2.7</v>
      </c>
      <c r="C3">
        <v>2.6</v>
      </c>
      <c r="D3">
        <v>0.6</v>
      </c>
      <c r="E3">
        <f>E2+1</f>
        <v>2</v>
      </c>
      <c r="F3">
        <v>100</v>
      </c>
      <c r="G3">
        <v>1153</v>
      </c>
      <c r="H3">
        <v>1172</v>
      </c>
      <c r="I3">
        <v>1612</v>
      </c>
      <c r="J3">
        <f t="shared" ref="J3:J33" si="0">(H3-G3)/F3</f>
        <v>0.19</v>
      </c>
      <c r="L3">
        <f t="shared" ref="L3:M6" si="1">J3*1000/60</f>
        <v>3.1666666666666665</v>
      </c>
      <c r="M3">
        <f t="shared" si="1"/>
        <v>0</v>
      </c>
      <c r="N3" t="str">
        <f t="shared" ref="N3:N32" si="2">IF(G4-I3&gt;20,"perm","temporary")</f>
        <v>perm</v>
      </c>
    </row>
    <row r="4" spans="1:16" x14ac:dyDescent="0.2">
      <c r="B4">
        <v>2.7</v>
      </c>
      <c r="C4">
        <v>2.6</v>
      </c>
      <c r="D4">
        <v>0.6</v>
      </c>
      <c r="E4">
        <f t="shared" ref="E4:E15" si="3">E3+1</f>
        <v>3</v>
      </c>
      <c r="F4">
        <v>100</v>
      </c>
      <c r="G4">
        <v>1673</v>
      </c>
      <c r="H4">
        <v>1681</v>
      </c>
      <c r="I4">
        <v>1929</v>
      </c>
      <c r="J4">
        <f t="shared" si="0"/>
        <v>0.08</v>
      </c>
      <c r="L4">
        <f t="shared" si="1"/>
        <v>1.3333333333333333</v>
      </c>
      <c r="M4">
        <f t="shared" si="1"/>
        <v>0</v>
      </c>
      <c r="N4" t="str">
        <f t="shared" si="2"/>
        <v>perm</v>
      </c>
    </row>
    <row r="5" spans="1:16" x14ac:dyDescent="0.2">
      <c r="A5" t="s">
        <v>167</v>
      </c>
      <c r="B5">
        <v>2.7</v>
      </c>
      <c r="C5">
        <v>2.6</v>
      </c>
      <c r="D5">
        <v>0.6</v>
      </c>
      <c r="E5">
        <f t="shared" si="3"/>
        <v>4</v>
      </c>
      <c r="F5">
        <v>100</v>
      </c>
      <c r="G5">
        <v>1992</v>
      </c>
      <c r="H5">
        <v>2098</v>
      </c>
      <c r="I5">
        <v>2562</v>
      </c>
      <c r="J5">
        <f t="shared" si="0"/>
        <v>1.06</v>
      </c>
      <c r="L5">
        <f t="shared" si="1"/>
        <v>17.666666666666668</v>
      </c>
      <c r="M5">
        <f t="shared" si="1"/>
        <v>0</v>
      </c>
      <c r="N5" t="str">
        <f t="shared" si="2"/>
        <v>perm</v>
      </c>
    </row>
    <row r="6" spans="1:16" x14ac:dyDescent="0.2">
      <c r="A6">
        <f>1000/60/2.6/2.7/0.58/0.58</f>
        <v>7.0575774103320681</v>
      </c>
      <c r="B6">
        <v>2.7</v>
      </c>
      <c r="C6">
        <v>2.6</v>
      </c>
      <c r="D6">
        <v>0.6</v>
      </c>
      <c r="E6">
        <f t="shared" si="3"/>
        <v>5</v>
      </c>
      <c r="F6">
        <v>100</v>
      </c>
      <c r="G6">
        <v>2620</v>
      </c>
      <c r="H6">
        <v>2623</v>
      </c>
      <c r="I6">
        <v>2978</v>
      </c>
      <c r="J6">
        <f t="shared" si="0"/>
        <v>0.03</v>
      </c>
      <c r="L6">
        <f t="shared" si="1"/>
        <v>0.5</v>
      </c>
      <c r="M6">
        <f t="shared" si="1"/>
        <v>0</v>
      </c>
      <c r="N6" t="str">
        <f t="shared" si="2"/>
        <v>perm</v>
      </c>
    </row>
    <row r="7" spans="1:16" x14ac:dyDescent="0.2">
      <c r="A7" t="s">
        <v>168</v>
      </c>
      <c r="B7">
        <v>2.7</v>
      </c>
      <c r="C7">
        <v>2.6</v>
      </c>
      <c r="D7">
        <v>0.6</v>
      </c>
      <c r="E7">
        <f t="shared" si="3"/>
        <v>6</v>
      </c>
      <c r="F7">
        <v>100</v>
      </c>
      <c r="G7">
        <v>3027</v>
      </c>
      <c r="H7">
        <v>3048</v>
      </c>
      <c r="I7">
        <v>3384</v>
      </c>
      <c r="J7">
        <f t="shared" si="0"/>
        <v>0.21</v>
      </c>
      <c r="L7">
        <f t="shared" ref="L7:L15" si="4">J7*1000/60</f>
        <v>3.5</v>
      </c>
      <c r="M7">
        <f t="shared" ref="M7:M15" si="5">K7*1000/60</f>
        <v>0</v>
      </c>
      <c r="N7" t="str">
        <f t="shared" si="2"/>
        <v>perm</v>
      </c>
    </row>
    <row r="8" spans="1:16" x14ac:dyDescent="0.2">
      <c r="A8">
        <f>0.58/A6</f>
        <v>8.2181174399999987E-2</v>
      </c>
      <c r="B8">
        <v>2.7</v>
      </c>
      <c r="C8">
        <v>2.6</v>
      </c>
      <c r="D8">
        <v>0.6</v>
      </c>
      <c r="E8">
        <f t="shared" si="3"/>
        <v>7</v>
      </c>
      <c r="F8">
        <v>100</v>
      </c>
      <c r="G8">
        <v>3432</v>
      </c>
      <c r="H8">
        <v>3434</v>
      </c>
      <c r="I8">
        <v>3849</v>
      </c>
      <c r="J8">
        <f t="shared" si="0"/>
        <v>0.02</v>
      </c>
      <c r="L8">
        <f t="shared" si="4"/>
        <v>0.33333333333333331</v>
      </c>
      <c r="M8">
        <f t="shared" si="5"/>
        <v>0</v>
      </c>
      <c r="N8" t="str">
        <f t="shared" si="2"/>
        <v>perm</v>
      </c>
    </row>
    <row r="9" spans="1:16" x14ac:dyDescent="0.2">
      <c r="A9" t="s">
        <v>172</v>
      </c>
      <c r="B9">
        <v>2.7</v>
      </c>
      <c r="C9">
        <v>2.6</v>
      </c>
      <c r="D9">
        <v>0.6</v>
      </c>
      <c r="E9">
        <f t="shared" si="3"/>
        <v>8</v>
      </c>
      <c r="F9">
        <v>100</v>
      </c>
      <c r="G9">
        <v>3892</v>
      </c>
      <c r="H9">
        <v>3899</v>
      </c>
      <c r="I9">
        <v>4366</v>
      </c>
      <c r="J9">
        <f t="shared" si="0"/>
        <v>7.0000000000000007E-2</v>
      </c>
      <c r="L9">
        <f t="shared" si="4"/>
        <v>1.1666666666666667</v>
      </c>
      <c r="M9">
        <f t="shared" si="5"/>
        <v>0</v>
      </c>
      <c r="N9" t="str">
        <f t="shared" si="2"/>
        <v>perm</v>
      </c>
    </row>
    <row r="10" spans="1:16" x14ac:dyDescent="0.2">
      <c r="B10">
        <v>2.7</v>
      </c>
      <c r="C10">
        <v>2.6</v>
      </c>
      <c r="D10">
        <v>0.6</v>
      </c>
      <c r="E10">
        <f t="shared" si="3"/>
        <v>9</v>
      </c>
      <c r="F10">
        <v>100</v>
      </c>
      <c r="G10">
        <v>4418</v>
      </c>
      <c r="H10">
        <v>4478</v>
      </c>
      <c r="I10">
        <v>4955</v>
      </c>
      <c r="J10">
        <f t="shared" si="0"/>
        <v>0.6</v>
      </c>
      <c r="L10">
        <f t="shared" si="4"/>
        <v>10</v>
      </c>
      <c r="M10">
        <f t="shared" si="5"/>
        <v>0</v>
      </c>
      <c r="N10" t="str">
        <f t="shared" si="2"/>
        <v>perm</v>
      </c>
    </row>
    <row r="11" spans="1:16" x14ac:dyDescent="0.2">
      <c r="B11">
        <f>2.7</f>
        <v>2.7</v>
      </c>
      <c r="C11">
        <f>2.6</f>
        <v>2.6</v>
      </c>
      <c r="D11">
        <f>0.6</f>
        <v>0.6</v>
      </c>
      <c r="E11">
        <f t="shared" si="3"/>
        <v>10</v>
      </c>
      <c r="F11">
        <v>100</v>
      </c>
      <c r="G11">
        <v>5009</v>
      </c>
      <c r="H11">
        <v>5017</v>
      </c>
      <c r="I11">
        <v>5443</v>
      </c>
      <c r="J11">
        <f t="shared" si="0"/>
        <v>0.08</v>
      </c>
      <c r="L11">
        <f t="shared" si="4"/>
        <v>1.3333333333333333</v>
      </c>
      <c r="M11">
        <f t="shared" si="5"/>
        <v>0</v>
      </c>
      <c r="N11" t="str">
        <f t="shared" si="2"/>
        <v>perm</v>
      </c>
    </row>
    <row r="12" spans="1:16" x14ac:dyDescent="0.2">
      <c r="B12">
        <f t="shared" ref="B12:B33" si="6">2.7</f>
        <v>2.7</v>
      </c>
      <c r="C12">
        <f t="shared" ref="C12:C33" si="7">2.6</f>
        <v>2.6</v>
      </c>
      <c r="D12">
        <f t="shared" ref="D12:D33" si="8">0.6</f>
        <v>0.6</v>
      </c>
      <c r="E12">
        <f t="shared" si="3"/>
        <v>11</v>
      </c>
      <c r="F12">
        <v>100</v>
      </c>
      <c r="G12">
        <v>5491</v>
      </c>
      <c r="H12">
        <v>5494</v>
      </c>
      <c r="I12">
        <v>5748</v>
      </c>
      <c r="J12">
        <f t="shared" si="0"/>
        <v>0.03</v>
      </c>
      <c r="L12">
        <f t="shared" si="4"/>
        <v>0.5</v>
      </c>
      <c r="M12">
        <f t="shared" si="5"/>
        <v>0</v>
      </c>
      <c r="N12" t="str">
        <f t="shared" si="2"/>
        <v>perm</v>
      </c>
    </row>
    <row r="13" spans="1:16" x14ac:dyDescent="0.2">
      <c r="B13">
        <f t="shared" si="6"/>
        <v>2.7</v>
      </c>
      <c r="C13">
        <f t="shared" si="7"/>
        <v>2.6</v>
      </c>
      <c r="D13">
        <f t="shared" si="8"/>
        <v>0.6</v>
      </c>
      <c r="E13">
        <f t="shared" si="3"/>
        <v>12</v>
      </c>
      <c r="F13">
        <v>100</v>
      </c>
      <c r="G13">
        <v>5791</v>
      </c>
      <c r="H13">
        <v>5799</v>
      </c>
      <c r="I13">
        <v>6235</v>
      </c>
      <c r="J13">
        <f t="shared" si="0"/>
        <v>0.08</v>
      </c>
      <c r="L13">
        <f t="shared" si="4"/>
        <v>1.3333333333333333</v>
      </c>
      <c r="M13">
        <f t="shared" si="5"/>
        <v>0</v>
      </c>
      <c r="N13" t="str">
        <f t="shared" si="2"/>
        <v>perm</v>
      </c>
    </row>
    <row r="14" spans="1:16" x14ac:dyDescent="0.2">
      <c r="B14">
        <f t="shared" si="6"/>
        <v>2.7</v>
      </c>
      <c r="C14">
        <f t="shared" si="7"/>
        <v>2.6</v>
      </c>
      <c r="D14">
        <f t="shared" si="8"/>
        <v>0.6</v>
      </c>
      <c r="E14">
        <f t="shared" si="3"/>
        <v>13</v>
      </c>
      <c r="F14">
        <v>100</v>
      </c>
      <c r="G14">
        <v>6279</v>
      </c>
      <c r="H14">
        <v>6287</v>
      </c>
      <c r="I14">
        <v>6324</v>
      </c>
      <c r="J14">
        <f t="shared" si="0"/>
        <v>0.08</v>
      </c>
      <c r="K14">
        <f t="shared" ref="K14:K57" si="9">(I14-H14)/F14</f>
        <v>0.37</v>
      </c>
      <c r="L14">
        <f t="shared" si="4"/>
        <v>1.3333333333333333</v>
      </c>
      <c r="M14">
        <f t="shared" si="5"/>
        <v>6.166666666666667</v>
      </c>
      <c r="N14" t="str">
        <f t="shared" si="2"/>
        <v>temporary</v>
      </c>
    </row>
    <row r="15" spans="1:16" x14ac:dyDescent="0.2">
      <c r="B15">
        <f t="shared" si="6"/>
        <v>2.7</v>
      </c>
      <c r="C15">
        <f t="shared" si="7"/>
        <v>2.6</v>
      </c>
      <c r="D15">
        <f t="shared" si="8"/>
        <v>0.6</v>
      </c>
      <c r="E15">
        <f t="shared" si="3"/>
        <v>14</v>
      </c>
      <c r="F15">
        <v>100</v>
      </c>
      <c r="G15">
        <v>6324</v>
      </c>
      <c r="H15">
        <v>6346</v>
      </c>
      <c r="I15">
        <v>6745</v>
      </c>
      <c r="J15">
        <f t="shared" si="0"/>
        <v>0.22</v>
      </c>
      <c r="L15">
        <f t="shared" si="4"/>
        <v>3.6666666666666665</v>
      </c>
      <c r="M15">
        <f t="shared" si="5"/>
        <v>0</v>
      </c>
      <c r="N15" t="str">
        <f t="shared" si="2"/>
        <v>perm</v>
      </c>
      <c r="P15" t="s">
        <v>46</v>
      </c>
    </row>
    <row r="16" spans="1:16" x14ac:dyDescent="0.2">
      <c r="B16">
        <f t="shared" si="6"/>
        <v>2.7</v>
      </c>
      <c r="C16">
        <f t="shared" si="7"/>
        <v>2.6</v>
      </c>
      <c r="D16">
        <f t="shared" si="8"/>
        <v>0.6</v>
      </c>
      <c r="E16">
        <f t="shared" ref="E16" si="10">E15+1</f>
        <v>15</v>
      </c>
      <c r="F16">
        <f>100</f>
        <v>100</v>
      </c>
      <c r="G16">
        <v>6799</v>
      </c>
      <c r="H16">
        <v>6804</v>
      </c>
      <c r="I16">
        <v>7073</v>
      </c>
      <c r="J16">
        <f t="shared" si="0"/>
        <v>0.05</v>
      </c>
      <c r="L16">
        <f t="shared" ref="L16:L33" si="11">J16*1000/60</f>
        <v>0.83333333333333337</v>
      </c>
      <c r="M16">
        <f t="shared" ref="M16:M33" si="12">K16*1000/60</f>
        <v>0</v>
      </c>
      <c r="N16" t="str">
        <f t="shared" si="2"/>
        <v>perm</v>
      </c>
    </row>
    <row r="17" spans="2:15" x14ac:dyDescent="0.2">
      <c r="B17">
        <f t="shared" si="6"/>
        <v>2.7</v>
      </c>
      <c r="C17">
        <f t="shared" si="7"/>
        <v>2.6</v>
      </c>
      <c r="D17">
        <f t="shared" si="8"/>
        <v>0.6</v>
      </c>
      <c r="E17">
        <f t="shared" ref="E17:E33" si="13">E16+1</f>
        <v>16</v>
      </c>
      <c r="F17">
        <f>100</f>
        <v>100</v>
      </c>
      <c r="G17">
        <v>7129</v>
      </c>
      <c r="H17">
        <v>7144</v>
      </c>
      <c r="I17">
        <v>7542</v>
      </c>
      <c r="J17">
        <f t="shared" si="0"/>
        <v>0.15</v>
      </c>
      <c r="L17">
        <f t="shared" si="11"/>
        <v>2.5</v>
      </c>
      <c r="M17">
        <f t="shared" si="12"/>
        <v>0</v>
      </c>
      <c r="N17" t="str">
        <f t="shared" si="2"/>
        <v>perm</v>
      </c>
    </row>
    <row r="18" spans="2:15" x14ac:dyDescent="0.2">
      <c r="B18">
        <f t="shared" si="6"/>
        <v>2.7</v>
      </c>
      <c r="C18">
        <f t="shared" si="7"/>
        <v>2.6</v>
      </c>
      <c r="D18">
        <f t="shared" si="8"/>
        <v>0.6</v>
      </c>
      <c r="E18">
        <f t="shared" si="13"/>
        <v>17</v>
      </c>
      <c r="F18">
        <f>100</f>
        <v>100</v>
      </c>
      <c r="G18">
        <v>7589</v>
      </c>
      <c r="H18">
        <v>7596</v>
      </c>
      <c r="I18">
        <v>7943</v>
      </c>
      <c r="J18">
        <f t="shared" si="0"/>
        <v>7.0000000000000007E-2</v>
      </c>
      <c r="L18">
        <f t="shared" si="11"/>
        <v>1.1666666666666667</v>
      </c>
      <c r="M18">
        <f t="shared" si="12"/>
        <v>0</v>
      </c>
      <c r="N18" t="str">
        <f t="shared" si="2"/>
        <v>perm</v>
      </c>
    </row>
    <row r="19" spans="2:15" x14ac:dyDescent="0.2">
      <c r="B19">
        <f t="shared" si="6"/>
        <v>2.7</v>
      </c>
      <c r="C19">
        <f t="shared" si="7"/>
        <v>2.6</v>
      </c>
      <c r="D19">
        <f t="shared" si="8"/>
        <v>0.6</v>
      </c>
      <c r="E19">
        <f t="shared" si="13"/>
        <v>18</v>
      </c>
      <c r="F19">
        <f>100</f>
        <v>100</v>
      </c>
      <c r="G19">
        <v>7991</v>
      </c>
      <c r="H19">
        <v>8131</v>
      </c>
      <c r="I19">
        <v>8229</v>
      </c>
      <c r="J19">
        <f t="shared" si="0"/>
        <v>1.4</v>
      </c>
      <c r="K19">
        <f t="shared" si="9"/>
        <v>0.98</v>
      </c>
      <c r="L19">
        <f t="shared" si="11"/>
        <v>23.333333333333332</v>
      </c>
      <c r="M19">
        <f t="shared" si="12"/>
        <v>16.333333333333332</v>
      </c>
      <c r="N19" t="str">
        <f t="shared" si="2"/>
        <v>temporary</v>
      </c>
    </row>
    <row r="20" spans="2:15" x14ac:dyDescent="0.2">
      <c r="B20">
        <f t="shared" si="6"/>
        <v>2.7</v>
      </c>
      <c r="C20">
        <f t="shared" si="7"/>
        <v>2.6</v>
      </c>
      <c r="D20">
        <f t="shared" si="8"/>
        <v>0.6</v>
      </c>
      <c r="E20">
        <f t="shared" si="13"/>
        <v>19</v>
      </c>
      <c r="F20">
        <f>100</f>
        <v>100</v>
      </c>
      <c r="G20">
        <v>8229</v>
      </c>
      <c r="H20">
        <v>8301</v>
      </c>
      <c r="I20">
        <v>8321</v>
      </c>
      <c r="J20">
        <f t="shared" si="0"/>
        <v>0.72</v>
      </c>
      <c r="K20">
        <f t="shared" si="9"/>
        <v>0.2</v>
      </c>
      <c r="L20">
        <f t="shared" si="11"/>
        <v>12</v>
      </c>
      <c r="M20">
        <f t="shared" si="12"/>
        <v>3.3333333333333335</v>
      </c>
      <c r="N20" t="str">
        <f t="shared" si="2"/>
        <v>temporary</v>
      </c>
    </row>
    <row r="21" spans="2:15" x14ac:dyDescent="0.2">
      <c r="B21">
        <f t="shared" si="6"/>
        <v>2.7</v>
      </c>
      <c r="C21">
        <f t="shared" si="7"/>
        <v>2.6</v>
      </c>
      <c r="D21">
        <f t="shared" si="8"/>
        <v>0.6</v>
      </c>
      <c r="E21">
        <f t="shared" si="13"/>
        <v>20</v>
      </c>
      <c r="F21">
        <f>100</f>
        <v>100</v>
      </c>
      <c r="G21">
        <v>8321</v>
      </c>
      <c r="H21">
        <v>8388</v>
      </c>
      <c r="I21">
        <v>8498</v>
      </c>
      <c r="J21">
        <f t="shared" si="0"/>
        <v>0.67</v>
      </c>
      <c r="K21">
        <f t="shared" si="9"/>
        <v>1.1000000000000001</v>
      </c>
      <c r="L21">
        <f t="shared" si="11"/>
        <v>11.166666666666666</v>
      </c>
      <c r="M21">
        <f t="shared" si="12"/>
        <v>18.333333333333332</v>
      </c>
      <c r="N21" t="str">
        <f t="shared" si="2"/>
        <v>temporary</v>
      </c>
    </row>
    <row r="22" spans="2:15" x14ac:dyDescent="0.2">
      <c r="B22">
        <f t="shared" si="6"/>
        <v>2.7</v>
      </c>
      <c r="C22">
        <f t="shared" si="7"/>
        <v>2.6</v>
      </c>
      <c r="D22">
        <f t="shared" si="8"/>
        <v>0.6</v>
      </c>
      <c r="E22">
        <f t="shared" si="13"/>
        <v>21</v>
      </c>
      <c r="F22">
        <f>100</f>
        <v>100</v>
      </c>
      <c r="G22">
        <v>8498</v>
      </c>
      <c r="H22">
        <v>8529</v>
      </c>
      <c r="I22">
        <v>8550</v>
      </c>
      <c r="J22">
        <f t="shared" si="0"/>
        <v>0.31</v>
      </c>
      <c r="K22">
        <f t="shared" si="9"/>
        <v>0.21</v>
      </c>
      <c r="L22">
        <f t="shared" si="11"/>
        <v>5.166666666666667</v>
      </c>
      <c r="M22">
        <f t="shared" si="12"/>
        <v>3.5</v>
      </c>
      <c r="N22" t="str">
        <f t="shared" si="2"/>
        <v>temporary</v>
      </c>
    </row>
    <row r="23" spans="2:15" x14ac:dyDescent="0.2">
      <c r="B23">
        <f t="shared" si="6"/>
        <v>2.7</v>
      </c>
      <c r="C23">
        <f t="shared" si="7"/>
        <v>2.6</v>
      </c>
      <c r="D23">
        <f t="shared" si="8"/>
        <v>0.6</v>
      </c>
      <c r="E23">
        <f t="shared" si="13"/>
        <v>22</v>
      </c>
      <c r="F23">
        <f>100</f>
        <v>100</v>
      </c>
      <c r="G23">
        <v>8550</v>
      </c>
      <c r="H23">
        <v>8618</v>
      </c>
      <c r="I23">
        <v>9136</v>
      </c>
      <c r="J23">
        <f t="shared" si="0"/>
        <v>0.68</v>
      </c>
      <c r="L23">
        <f t="shared" si="11"/>
        <v>11.333333333333334</v>
      </c>
      <c r="M23">
        <f t="shared" si="12"/>
        <v>0</v>
      </c>
      <c r="N23" t="str">
        <f t="shared" si="2"/>
        <v>perm</v>
      </c>
    </row>
    <row r="24" spans="2:15" x14ac:dyDescent="0.2">
      <c r="B24">
        <f t="shared" si="6"/>
        <v>2.7</v>
      </c>
      <c r="C24">
        <f t="shared" si="7"/>
        <v>2.6</v>
      </c>
      <c r="D24">
        <f t="shared" si="8"/>
        <v>0.6</v>
      </c>
      <c r="E24">
        <f t="shared" si="13"/>
        <v>23</v>
      </c>
      <c r="F24">
        <f>100</f>
        <v>100</v>
      </c>
      <c r="G24">
        <v>9183</v>
      </c>
      <c r="H24">
        <v>9186</v>
      </c>
      <c r="I24">
        <v>9259</v>
      </c>
      <c r="J24">
        <f t="shared" si="0"/>
        <v>0.03</v>
      </c>
      <c r="L24">
        <f t="shared" si="11"/>
        <v>0.5</v>
      </c>
      <c r="M24">
        <f t="shared" si="12"/>
        <v>0</v>
      </c>
      <c r="N24" t="str">
        <f>IF(G26-I24&gt;20,"perm","temporary")</f>
        <v>perm</v>
      </c>
    </row>
    <row r="25" spans="2:15" x14ac:dyDescent="0.2">
      <c r="B25">
        <f t="shared" si="6"/>
        <v>2.7</v>
      </c>
      <c r="C25">
        <f t="shared" si="7"/>
        <v>2.6</v>
      </c>
      <c r="D25">
        <f t="shared" si="8"/>
        <v>0.6</v>
      </c>
      <c r="E25">
        <f>E24+1</f>
        <v>24</v>
      </c>
      <c r="F25">
        <f>100</f>
        <v>100</v>
      </c>
      <c r="G25">
        <v>9259</v>
      </c>
      <c r="H25">
        <v>9292</v>
      </c>
      <c r="I25">
        <v>9302</v>
      </c>
      <c r="J25">
        <f t="shared" ref="J25" si="14">(H25-G25)/F25</f>
        <v>0.33</v>
      </c>
      <c r="L25">
        <f t="shared" ref="L25" si="15">J25*1000/60</f>
        <v>5.5</v>
      </c>
      <c r="M25">
        <f t="shared" ref="M25" si="16">K25*1000/60</f>
        <v>0</v>
      </c>
      <c r="N25" t="s">
        <v>43</v>
      </c>
      <c r="O25" t="s">
        <v>44</v>
      </c>
    </row>
    <row r="26" spans="2:15" x14ac:dyDescent="0.2">
      <c r="B26">
        <f t="shared" si="6"/>
        <v>2.7</v>
      </c>
      <c r="C26">
        <f t="shared" si="7"/>
        <v>2.6</v>
      </c>
      <c r="D26">
        <f t="shared" si="8"/>
        <v>0.6</v>
      </c>
      <c r="E26">
        <f>E25+1</f>
        <v>25</v>
      </c>
      <c r="F26">
        <f>100</f>
        <v>100</v>
      </c>
      <c r="G26">
        <v>9302</v>
      </c>
      <c r="H26">
        <v>9498</v>
      </c>
      <c r="I26">
        <v>9954</v>
      </c>
      <c r="J26">
        <f t="shared" si="0"/>
        <v>1.96</v>
      </c>
      <c r="L26">
        <f t="shared" si="11"/>
        <v>32.666666666666664</v>
      </c>
      <c r="M26">
        <f t="shared" si="12"/>
        <v>0</v>
      </c>
      <c r="N26" t="str">
        <f t="shared" si="2"/>
        <v>perm</v>
      </c>
    </row>
    <row r="27" spans="2:15" x14ac:dyDescent="0.2">
      <c r="B27">
        <f t="shared" si="6"/>
        <v>2.7</v>
      </c>
      <c r="C27">
        <f t="shared" si="7"/>
        <v>2.6</v>
      </c>
      <c r="D27">
        <f t="shared" si="8"/>
        <v>0.6</v>
      </c>
      <c r="E27">
        <f t="shared" si="13"/>
        <v>26</v>
      </c>
      <c r="F27">
        <f>100</f>
        <v>100</v>
      </c>
      <c r="G27">
        <v>10004</v>
      </c>
      <c r="H27">
        <v>10010</v>
      </c>
      <c r="I27">
        <v>10428</v>
      </c>
      <c r="J27">
        <f t="shared" si="0"/>
        <v>0.06</v>
      </c>
      <c r="L27">
        <f t="shared" si="11"/>
        <v>1</v>
      </c>
      <c r="M27">
        <f t="shared" si="12"/>
        <v>0</v>
      </c>
      <c r="N27" t="str">
        <f t="shared" si="2"/>
        <v>perm</v>
      </c>
    </row>
    <row r="28" spans="2:15" x14ac:dyDescent="0.2">
      <c r="B28">
        <f t="shared" si="6"/>
        <v>2.7</v>
      </c>
      <c r="C28">
        <f t="shared" si="7"/>
        <v>2.6</v>
      </c>
      <c r="D28">
        <f t="shared" si="8"/>
        <v>0.6</v>
      </c>
      <c r="E28">
        <f t="shared" si="13"/>
        <v>27</v>
      </c>
      <c r="F28">
        <f>100</f>
        <v>100</v>
      </c>
      <c r="G28">
        <v>10474</v>
      </c>
      <c r="H28">
        <v>10476</v>
      </c>
      <c r="I28">
        <v>10725</v>
      </c>
      <c r="J28">
        <f t="shared" si="0"/>
        <v>0.02</v>
      </c>
      <c r="L28">
        <f t="shared" si="11"/>
        <v>0.33333333333333331</v>
      </c>
      <c r="M28">
        <f t="shared" si="12"/>
        <v>0</v>
      </c>
      <c r="N28" t="str">
        <f t="shared" si="2"/>
        <v>perm</v>
      </c>
    </row>
    <row r="29" spans="2:15" x14ac:dyDescent="0.2">
      <c r="B29">
        <f t="shared" si="6"/>
        <v>2.7</v>
      </c>
      <c r="C29">
        <f t="shared" si="7"/>
        <v>2.6</v>
      </c>
      <c r="D29">
        <f t="shared" si="8"/>
        <v>0.6</v>
      </c>
      <c r="E29">
        <f t="shared" si="13"/>
        <v>28</v>
      </c>
      <c r="F29">
        <f>100</f>
        <v>100</v>
      </c>
      <c r="G29">
        <v>10768</v>
      </c>
      <c r="H29">
        <v>10923</v>
      </c>
      <c r="I29">
        <v>10964</v>
      </c>
      <c r="J29">
        <f t="shared" si="0"/>
        <v>1.55</v>
      </c>
      <c r="K29">
        <f t="shared" si="9"/>
        <v>0.41</v>
      </c>
      <c r="L29">
        <f t="shared" si="11"/>
        <v>25.833333333333332</v>
      </c>
      <c r="M29">
        <f t="shared" si="12"/>
        <v>6.833333333333333</v>
      </c>
      <c r="N29" t="str">
        <f t="shared" si="2"/>
        <v>temporary</v>
      </c>
    </row>
    <row r="30" spans="2:15" x14ac:dyDescent="0.2">
      <c r="B30">
        <f t="shared" si="6"/>
        <v>2.7</v>
      </c>
      <c r="C30">
        <f t="shared" si="7"/>
        <v>2.6</v>
      </c>
      <c r="D30">
        <f t="shared" si="8"/>
        <v>0.6</v>
      </c>
      <c r="E30">
        <f t="shared" si="13"/>
        <v>29</v>
      </c>
      <c r="F30">
        <f>100</f>
        <v>100</v>
      </c>
      <c r="G30">
        <v>10964</v>
      </c>
      <c r="H30">
        <v>10994</v>
      </c>
      <c r="I30">
        <v>11506</v>
      </c>
      <c r="J30">
        <f t="shared" si="0"/>
        <v>0.3</v>
      </c>
      <c r="L30">
        <f t="shared" si="11"/>
        <v>5</v>
      </c>
      <c r="M30">
        <f t="shared" si="12"/>
        <v>0</v>
      </c>
      <c r="N30" t="str">
        <f t="shared" si="2"/>
        <v>perm</v>
      </c>
    </row>
    <row r="31" spans="2:15" x14ac:dyDescent="0.2">
      <c r="B31">
        <f t="shared" si="6"/>
        <v>2.7</v>
      </c>
      <c r="C31">
        <f t="shared" si="7"/>
        <v>2.6</v>
      </c>
      <c r="D31">
        <f t="shared" si="8"/>
        <v>0.6</v>
      </c>
      <c r="E31">
        <f t="shared" si="13"/>
        <v>30</v>
      </c>
      <c r="F31">
        <f>100</f>
        <v>100</v>
      </c>
      <c r="G31">
        <v>11545</v>
      </c>
      <c r="H31">
        <v>11549</v>
      </c>
      <c r="I31">
        <v>11800</v>
      </c>
      <c r="J31">
        <f t="shared" si="0"/>
        <v>0.04</v>
      </c>
      <c r="L31">
        <f t="shared" si="11"/>
        <v>0.66666666666666663</v>
      </c>
      <c r="M31">
        <f t="shared" si="12"/>
        <v>0</v>
      </c>
      <c r="N31" t="str">
        <f t="shared" si="2"/>
        <v>perm</v>
      </c>
    </row>
    <row r="32" spans="2:15" x14ac:dyDescent="0.2">
      <c r="B32">
        <f t="shared" si="6"/>
        <v>2.7</v>
      </c>
      <c r="C32">
        <f t="shared" si="7"/>
        <v>2.6</v>
      </c>
      <c r="D32">
        <f t="shared" si="8"/>
        <v>0.6</v>
      </c>
      <c r="E32">
        <f t="shared" si="13"/>
        <v>31</v>
      </c>
      <c r="F32">
        <f>100</f>
        <v>100</v>
      </c>
      <c r="G32">
        <v>11827</v>
      </c>
      <c r="H32">
        <v>11885</v>
      </c>
      <c r="I32">
        <v>12045</v>
      </c>
      <c r="J32">
        <f t="shared" si="0"/>
        <v>0.57999999999999996</v>
      </c>
      <c r="K32">
        <f t="shared" si="9"/>
        <v>1.6</v>
      </c>
      <c r="L32">
        <f t="shared" si="11"/>
        <v>9.6666666666666661</v>
      </c>
      <c r="M32">
        <f t="shared" si="12"/>
        <v>26.666666666666668</v>
      </c>
      <c r="N32" t="str">
        <f t="shared" si="2"/>
        <v>temporary</v>
      </c>
    </row>
    <row r="33" spans="1:14" x14ac:dyDescent="0.2">
      <c r="B33">
        <f t="shared" si="6"/>
        <v>2.7</v>
      </c>
      <c r="C33">
        <f t="shared" si="7"/>
        <v>2.6</v>
      </c>
      <c r="D33">
        <f t="shared" si="8"/>
        <v>0.6</v>
      </c>
      <c r="E33">
        <f t="shared" si="13"/>
        <v>32</v>
      </c>
      <c r="F33">
        <f>100</f>
        <v>100</v>
      </c>
      <c r="G33">
        <v>12045</v>
      </c>
      <c r="H33">
        <v>12058</v>
      </c>
      <c r="J33">
        <f t="shared" si="0"/>
        <v>0.13</v>
      </c>
      <c r="L33">
        <f t="shared" si="11"/>
        <v>2.1666666666666665</v>
      </c>
      <c r="M33">
        <f t="shared" si="12"/>
        <v>0</v>
      </c>
    </row>
    <row r="35" spans="1:14" x14ac:dyDescent="0.2">
      <c r="A35" t="s">
        <v>6</v>
      </c>
      <c r="B35">
        <v>2.7</v>
      </c>
      <c r="C35">
        <v>2.6</v>
      </c>
      <c r="D35">
        <v>0.6</v>
      </c>
      <c r="E35">
        <v>1</v>
      </c>
      <c r="F35">
        <v>100</v>
      </c>
      <c r="G35">
        <v>599</v>
      </c>
      <c r="H35">
        <v>646</v>
      </c>
      <c r="I35">
        <v>1459</v>
      </c>
      <c r="J35">
        <f t="shared" ref="J35:J62" si="17">(H35-G35)/F35</f>
        <v>0.47</v>
      </c>
      <c r="K35">
        <f t="shared" si="9"/>
        <v>8.1300000000000008</v>
      </c>
      <c r="L35">
        <f t="shared" ref="L35" si="18">J35*1000/60</f>
        <v>7.833333333333333</v>
      </c>
      <c r="M35">
        <f t="shared" ref="M35" si="19">K35*1000/60</f>
        <v>135.50000000000003</v>
      </c>
      <c r="N35" t="s">
        <v>43</v>
      </c>
    </row>
    <row r="36" spans="1:14" x14ac:dyDescent="0.2">
      <c r="B36">
        <v>2.7</v>
      </c>
      <c r="C36">
        <v>2.6</v>
      </c>
      <c r="D36">
        <v>0.6</v>
      </c>
      <c r="E36">
        <f>E35+1</f>
        <v>2</v>
      </c>
      <c r="F36">
        <f>100</f>
        <v>100</v>
      </c>
      <c r="G36">
        <f>I35</f>
        <v>1459</v>
      </c>
      <c r="H36">
        <v>1466</v>
      </c>
      <c r="I36">
        <v>1837</v>
      </c>
      <c r="J36">
        <f t="shared" si="17"/>
        <v>7.0000000000000007E-2</v>
      </c>
      <c r="L36">
        <f t="shared" ref="L36:L49" si="20">J36*1000/60</f>
        <v>1.1666666666666667</v>
      </c>
      <c r="M36">
        <f t="shared" ref="M36:M49" si="21">K36*1000/60</f>
        <v>0</v>
      </c>
      <c r="N36" t="s">
        <v>42</v>
      </c>
    </row>
    <row r="37" spans="1:14" x14ac:dyDescent="0.2">
      <c r="B37">
        <v>2.7</v>
      </c>
      <c r="C37">
        <v>2.6</v>
      </c>
      <c r="D37">
        <v>0.6</v>
      </c>
      <c r="E37">
        <f t="shared" ref="E37:E49" si="22">E36+1</f>
        <v>3</v>
      </c>
      <c r="F37">
        <f>100</f>
        <v>100</v>
      </c>
      <c r="G37">
        <v>1906</v>
      </c>
      <c r="H37">
        <v>1914</v>
      </c>
      <c r="I37">
        <v>1985</v>
      </c>
      <c r="J37">
        <f t="shared" si="17"/>
        <v>0.08</v>
      </c>
      <c r="K37">
        <f t="shared" si="9"/>
        <v>0.71</v>
      </c>
      <c r="L37">
        <f t="shared" si="20"/>
        <v>1.3333333333333333</v>
      </c>
      <c r="M37">
        <f t="shared" si="21"/>
        <v>11.833333333333334</v>
      </c>
      <c r="N37" t="s">
        <v>43</v>
      </c>
    </row>
    <row r="38" spans="1:14" x14ac:dyDescent="0.2">
      <c r="B38">
        <v>2.7</v>
      </c>
      <c r="C38">
        <v>2.6</v>
      </c>
      <c r="D38">
        <v>0.6</v>
      </c>
      <c r="E38">
        <f t="shared" si="22"/>
        <v>4</v>
      </c>
      <c r="F38">
        <f>100</f>
        <v>100</v>
      </c>
      <c r="G38">
        <f t="shared" ref="G38:G46" si="23">I37</f>
        <v>1985</v>
      </c>
      <c r="H38">
        <v>2018</v>
      </c>
      <c r="I38">
        <v>2035</v>
      </c>
      <c r="J38">
        <f t="shared" si="17"/>
        <v>0.33</v>
      </c>
      <c r="K38">
        <f t="shared" si="9"/>
        <v>0.17</v>
      </c>
      <c r="L38">
        <f t="shared" si="20"/>
        <v>5.5</v>
      </c>
      <c r="M38">
        <f t="shared" si="21"/>
        <v>2.8333333333333335</v>
      </c>
      <c r="N38" t="s">
        <v>43</v>
      </c>
    </row>
    <row r="39" spans="1:14" x14ac:dyDescent="0.2">
      <c r="B39">
        <v>2.7</v>
      </c>
      <c r="C39">
        <v>2.6</v>
      </c>
      <c r="D39">
        <v>0.6</v>
      </c>
      <c r="E39">
        <f t="shared" si="22"/>
        <v>5</v>
      </c>
      <c r="F39">
        <f>100</f>
        <v>100</v>
      </c>
      <c r="G39">
        <f t="shared" si="23"/>
        <v>2035</v>
      </c>
      <c r="H39">
        <v>2105</v>
      </c>
      <c r="I39">
        <v>2143</v>
      </c>
      <c r="J39">
        <f t="shared" si="17"/>
        <v>0.7</v>
      </c>
      <c r="K39">
        <f t="shared" si="9"/>
        <v>0.38</v>
      </c>
      <c r="L39">
        <f t="shared" si="20"/>
        <v>11.666666666666666</v>
      </c>
      <c r="M39">
        <f t="shared" si="21"/>
        <v>6.333333333333333</v>
      </c>
      <c r="N39" t="s">
        <v>43</v>
      </c>
    </row>
    <row r="40" spans="1:14" x14ac:dyDescent="0.2">
      <c r="B40">
        <v>2.7</v>
      </c>
      <c r="C40">
        <v>2.6</v>
      </c>
      <c r="D40">
        <v>0.6</v>
      </c>
      <c r="E40">
        <f t="shared" si="22"/>
        <v>6</v>
      </c>
      <c r="F40">
        <f>100</f>
        <v>100</v>
      </c>
      <c r="G40">
        <f t="shared" si="23"/>
        <v>2143</v>
      </c>
      <c r="H40">
        <v>2192</v>
      </c>
      <c r="I40">
        <v>2586</v>
      </c>
      <c r="J40">
        <f t="shared" si="17"/>
        <v>0.49</v>
      </c>
      <c r="L40">
        <f t="shared" si="20"/>
        <v>8.1666666666666661</v>
      </c>
      <c r="M40">
        <f t="shared" si="21"/>
        <v>0</v>
      </c>
      <c r="N40" t="s">
        <v>42</v>
      </c>
    </row>
    <row r="41" spans="1:14" x14ac:dyDescent="0.2">
      <c r="B41">
        <v>2.7</v>
      </c>
      <c r="C41">
        <v>2.6</v>
      </c>
      <c r="D41">
        <v>0.6</v>
      </c>
      <c r="E41">
        <f t="shared" si="22"/>
        <v>7</v>
      </c>
      <c r="F41">
        <f>100</f>
        <v>100</v>
      </c>
      <c r="G41">
        <v>2655</v>
      </c>
      <c r="H41">
        <v>2806</v>
      </c>
      <c r="I41">
        <v>3364</v>
      </c>
      <c r="J41">
        <f t="shared" si="17"/>
        <v>1.51</v>
      </c>
      <c r="L41">
        <f t="shared" si="20"/>
        <v>25.166666666666668</v>
      </c>
      <c r="M41">
        <f t="shared" si="21"/>
        <v>0</v>
      </c>
      <c r="N41" t="s">
        <v>42</v>
      </c>
    </row>
    <row r="42" spans="1:14" x14ac:dyDescent="0.2">
      <c r="B42">
        <v>2.7</v>
      </c>
      <c r="C42">
        <v>2.6</v>
      </c>
      <c r="D42">
        <v>0.6</v>
      </c>
      <c r="E42">
        <f t="shared" si="22"/>
        <v>8</v>
      </c>
      <c r="F42">
        <f>100</f>
        <v>100</v>
      </c>
      <c r="G42">
        <v>3427</v>
      </c>
      <c r="H42">
        <v>3435</v>
      </c>
      <c r="I42">
        <v>3842</v>
      </c>
      <c r="J42">
        <f t="shared" si="17"/>
        <v>0.08</v>
      </c>
      <c r="L42">
        <f t="shared" si="20"/>
        <v>1.3333333333333333</v>
      </c>
      <c r="M42">
        <f t="shared" si="21"/>
        <v>0</v>
      </c>
      <c r="N42" t="s">
        <v>42</v>
      </c>
    </row>
    <row r="43" spans="1:14" x14ac:dyDescent="0.2">
      <c r="B43">
        <v>2.7</v>
      </c>
      <c r="C43">
        <v>2.6</v>
      </c>
      <c r="D43">
        <v>0.6</v>
      </c>
      <c r="E43">
        <f t="shared" si="22"/>
        <v>9</v>
      </c>
      <c r="F43">
        <f>100</f>
        <v>100</v>
      </c>
      <c r="G43">
        <v>3914</v>
      </c>
      <c r="H43">
        <v>3963</v>
      </c>
      <c r="I43">
        <v>4417</v>
      </c>
      <c r="J43">
        <f t="shared" si="17"/>
        <v>0.49</v>
      </c>
      <c r="L43">
        <f t="shared" si="20"/>
        <v>8.1666666666666661</v>
      </c>
      <c r="M43">
        <f t="shared" si="21"/>
        <v>0</v>
      </c>
      <c r="N43" t="s">
        <v>42</v>
      </c>
    </row>
    <row r="44" spans="1:14" x14ac:dyDescent="0.2">
      <c r="B44">
        <v>2.7</v>
      </c>
      <c r="C44">
        <v>2.6</v>
      </c>
      <c r="D44">
        <v>0.6</v>
      </c>
      <c r="E44">
        <f t="shared" si="22"/>
        <v>10</v>
      </c>
      <c r="F44">
        <f>100</f>
        <v>100</v>
      </c>
      <c r="G44">
        <v>4517</v>
      </c>
      <c r="H44">
        <v>4678</v>
      </c>
      <c r="I44">
        <v>5173</v>
      </c>
      <c r="J44">
        <f t="shared" si="17"/>
        <v>1.61</v>
      </c>
      <c r="L44">
        <f t="shared" si="20"/>
        <v>26.833333333333332</v>
      </c>
      <c r="M44">
        <f t="shared" si="21"/>
        <v>0</v>
      </c>
      <c r="N44" t="s">
        <v>42</v>
      </c>
    </row>
    <row r="45" spans="1:14" x14ac:dyDescent="0.2">
      <c r="B45">
        <v>2.7</v>
      </c>
      <c r="C45">
        <v>2.6</v>
      </c>
      <c r="D45">
        <v>0.6</v>
      </c>
      <c r="E45">
        <f t="shared" si="22"/>
        <v>11</v>
      </c>
      <c r="F45">
        <f>100</f>
        <v>100</v>
      </c>
      <c r="G45">
        <v>5264</v>
      </c>
      <c r="H45">
        <v>5297</v>
      </c>
      <c r="I45">
        <v>5487</v>
      </c>
      <c r="J45">
        <f t="shared" si="17"/>
        <v>0.33</v>
      </c>
      <c r="K45">
        <f t="shared" si="9"/>
        <v>1.9</v>
      </c>
      <c r="L45">
        <f t="shared" si="20"/>
        <v>5.5</v>
      </c>
      <c r="M45">
        <f t="shared" si="21"/>
        <v>31.666666666666668</v>
      </c>
      <c r="N45" t="s">
        <v>43</v>
      </c>
    </row>
    <row r="46" spans="1:14" x14ac:dyDescent="0.2">
      <c r="B46">
        <v>2.7</v>
      </c>
      <c r="C46">
        <v>2.6</v>
      </c>
      <c r="D46">
        <v>0.6</v>
      </c>
      <c r="E46">
        <f t="shared" si="22"/>
        <v>12</v>
      </c>
      <c r="F46">
        <f>100</f>
        <v>100</v>
      </c>
      <c r="G46">
        <f t="shared" si="23"/>
        <v>5487</v>
      </c>
      <c r="H46">
        <v>5502</v>
      </c>
      <c r="I46">
        <v>5875</v>
      </c>
      <c r="J46">
        <f t="shared" si="17"/>
        <v>0.15</v>
      </c>
      <c r="L46">
        <f t="shared" si="20"/>
        <v>2.5</v>
      </c>
      <c r="M46">
        <f t="shared" si="21"/>
        <v>0</v>
      </c>
      <c r="N46" t="s">
        <v>42</v>
      </c>
    </row>
    <row r="47" spans="1:14" x14ac:dyDescent="0.2">
      <c r="B47">
        <v>2.7</v>
      </c>
      <c r="C47">
        <v>2.6</v>
      </c>
      <c r="D47">
        <v>0.6</v>
      </c>
      <c r="E47">
        <f t="shared" si="22"/>
        <v>13</v>
      </c>
      <c r="F47">
        <f>100</f>
        <v>100</v>
      </c>
      <c r="G47">
        <v>5948</v>
      </c>
      <c r="H47">
        <v>6025</v>
      </c>
      <c r="I47">
        <v>6478</v>
      </c>
      <c r="J47">
        <f t="shared" si="17"/>
        <v>0.77</v>
      </c>
      <c r="L47">
        <f t="shared" si="20"/>
        <v>12.833333333333334</v>
      </c>
      <c r="M47">
        <f t="shared" si="21"/>
        <v>0</v>
      </c>
      <c r="N47" t="s">
        <v>42</v>
      </c>
    </row>
    <row r="48" spans="1:14" x14ac:dyDescent="0.2">
      <c r="B48">
        <v>2.7</v>
      </c>
      <c r="C48">
        <v>2.6</v>
      </c>
      <c r="D48">
        <v>0.6</v>
      </c>
      <c r="E48">
        <f t="shared" si="22"/>
        <v>14</v>
      </c>
      <c r="F48">
        <f>100</f>
        <v>100</v>
      </c>
      <c r="G48">
        <v>6553</v>
      </c>
      <c r="H48">
        <v>6625</v>
      </c>
      <c r="I48">
        <v>7156</v>
      </c>
      <c r="J48">
        <f t="shared" si="17"/>
        <v>0.72</v>
      </c>
      <c r="L48">
        <f t="shared" si="20"/>
        <v>12</v>
      </c>
      <c r="M48">
        <f t="shared" si="21"/>
        <v>0</v>
      </c>
      <c r="N48" t="s">
        <v>42</v>
      </c>
    </row>
    <row r="49" spans="1:15" x14ac:dyDescent="0.2">
      <c r="B49">
        <v>2.7</v>
      </c>
      <c r="C49">
        <v>2.6</v>
      </c>
      <c r="D49">
        <v>0.6</v>
      </c>
      <c r="E49">
        <f t="shared" si="22"/>
        <v>15</v>
      </c>
      <c r="F49">
        <f>100</f>
        <v>100</v>
      </c>
      <c r="G49">
        <v>7231</v>
      </c>
      <c r="H49">
        <v>7445</v>
      </c>
      <c r="I49">
        <v>7978</v>
      </c>
      <c r="J49">
        <f t="shared" si="17"/>
        <v>2.14</v>
      </c>
      <c r="L49">
        <f t="shared" si="20"/>
        <v>35.666666666666664</v>
      </c>
      <c r="M49">
        <f t="shared" si="21"/>
        <v>0</v>
      </c>
      <c r="N49" t="s">
        <v>42</v>
      </c>
    </row>
    <row r="50" spans="1:15" x14ac:dyDescent="0.2">
      <c r="B50">
        <v>2.7</v>
      </c>
      <c r="C50">
        <v>2.6</v>
      </c>
      <c r="D50">
        <v>0.6</v>
      </c>
      <c r="E50">
        <f t="shared" ref="E50:E60" si="24">E49+1</f>
        <v>16</v>
      </c>
      <c r="F50">
        <f>100</f>
        <v>100</v>
      </c>
      <c r="G50">
        <v>8056</v>
      </c>
      <c r="H50">
        <v>8065</v>
      </c>
      <c r="I50">
        <v>8431</v>
      </c>
      <c r="J50">
        <f t="shared" si="17"/>
        <v>0.09</v>
      </c>
      <c r="L50">
        <f t="shared" ref="L50:L61" si="25">J50*1000/60</f>
        <v>1.5</v>
      </c>
      <c r="M50">
        <f t="shared" ref="M50:M61" si="26">K50*1000/60</f>
        <v>0</v>
      </c>
      <c r="N50" t="str">
        <f>IF(G51-I50&gt;20,"perm","temporary")</f>
        <v>perm</v>
      </c>
    </row>
    <row r="51" spans="1:15" x14ac:dyDescent="0.2">
      <c r="B51">
        <v>2.7</v>
      </c>
      <c r="C51">
        <v>2.6</v>
      </c>
      <c r="D51">
        <v>0.6</v>
      </c>
      <c r="E51">
        <f t="shared" si="24"/>
        <v>17</v>
      </c>
      <c r="F51">
        <f>100</f>
        <v>100</v>
      </c>
      <c r="G51">
        <v>8517</v>
      </c>
      <c r="H51">
        <v>8663</v>
      </c>
      <c r="I51">
        <v>8768</v>
      </c>
      <c r="J51">
        <f t="shared" si="17"/>
        <v>1.46</v>
      </c>
      <c r="K51">
        <f t="shared" si="9"/>
        <v>1.05</v>
      </c>
      <c r="L51">
        <f t="shared" si="25"/>
        <v>24.333333333333332</v>
      </c>
      <c r="M51">
        <f t="shared" si="26"/>
        <v>17.5</v>
      </c>
      <c r="N51" t="str">
        <f t="shared" ref="N51:N116" si="27">IF(G52-I51&gt;20,"perm","temporary")</f>
        <v>temporary</v>
      </c>
    </row>
    <row r="52" spans="1:15" x14ac:dyDescent="0.2">
      <c r="B52">
        <v>2.7</v>
      </c>
      <c r="C52">
        <v>2.6</v>
      </c>
      <c r="D52">
        <v>0.6</v>
      </c>
      <c r="E52">
        <f t="shared" si="24"/>
        <v>18</v>
      </c>
      <c r="F52">
        <f>100</f>
        <v>100</v>
      </c>
      <c r="G52">
        <f t="shared" ref="G52:G58" si="28">I51</f>
        <v>8768</v>
      </c>
      <c r="H52">
        <v>8785</v>
      </c>
      <c r="I52">
        <v>8936</v>
      </c>
      <c r="J52">
        <f t="shared" si="17"/>
        <v>0.17</v>
      </c>
      <c r="K52">
        <f t="shared" si="9"/>
        <v>1.51</v>
      </c>
      <c r="L52">
        <f t="shared" si="25"/>
        <v>2.8333333333333335</v>
      </c>
      <c r="M52">
        <f t="shared" si="26"/>
        <v>25.166666666666668</v>
      </c>
      <c r="N52" t="str">
        <f t="shared" si="27"/>
        <v>temporary</v>
      </c>
    </row>
    <row r="53" spans="1:15" x14ac:dyDescent="0.2">
      <c r="B53">
        <v>2.7</v>
      </c>
      <c r="C53">
        <v>2.6</v>
      </c>
      <c r="D53">
        <v>0.6</v>
      </c>
      <c r="E53">
        <f t="shared" si="24"/>
        <v>19</v>
      </c>
      <c r="F53">
        <f>100</f>
        <v>100</v>
      </c>
      <c r="G53">
        <f t="shared" si="28"/>
        <v>8936</v>
      </c>
      <c r="H53">
        <v>8948</v>
      </c>
      <c r="I53">
        <v>9492</v>
      </c>
      <c r="J53">
        <f t="shared" si="17"/>
        <v>0.12</v>
      </c>
      <c r="L53">
        <f t="shared" si="25"/>
        <v>2</v>
      </c>
      <c r="M53">
        <f t="shared" si="26"/>
        <v>0</v>
      </c>
      <c r="N53" t="str">
        <f t="shared" si="27"/>
        <v>perm</v>
      </c>
    </row>
    <row r="54" spans="1:15" x14ac:dyDescent="0.2">
      <c r="B54">
        <v>2.7</v>
      </c>
      <c r="C54">
        <v>2.6</v>
      </c>
      <c r="D54">
        <v>0.6</v>
      </c>
      <c r="E54">
        <f t="shared" si="24"/>
        <v>20</v>
      </c>
      <c r="F54">
        <f>100</f>
        <v>100</v>
      </c>
      <c r="G54">
        <v>9566</v>
      </c>
      <c r="H54">
        <v>9581</v>
      </c>
      <c r="I54">
        <v>10017</v>
      </c>
      <c r="J54">
        <f t="shared" si="17"/>
        <v>0.15</v>
      </c>
      <c r="L54">
        <f t="shared" si="25"/>
        <v>2.5</v>
      </c>
      <c r="M54">
        <f t="shared" si="26"/>
        <v>0</v>
      </c>
      <c r="N54" t="str">
        <f t="shared" si="27"/>
        <v>perm</v>
      </c>
    </row>
    <row r="55" spans="1:15" x14ac:dyDescent="0.2">
      <c r="B55">
        <v>2.7</v>
      </c>
      <c r="C55">
        <v>2.6</v>
      </c>
      <c r="D55">
        <v>0.6</v>
      </c>
      <c r="E55">
        <f t="shared" si="24"/>
        <v>21</v>
      </c>
      <c r="F55">
        <f>100</f>
        <v>100</v>
      </c>
      <c r="G55">
        <v>10085</v>
      </c>
      <c r="H55">
        <v>10103</v>
      </c>
      <c r="I55">
        <v>10516</v>
      </c>
      <c r="J55">
        <f t="shared" si="17"/>
        <v>0.18</v>
      </c>
      <c r="L55">
        <f t="shared" si="25"/>
        <v>3</v>
      </c>
      <c r="M55">
        <f t="shared" si="26"/>
        <v>0</v>
      </c>
      <c r="N55" t="str">
        <f t="shared" si="27"/>
        <v>perm</v>
      </c>
    </row>
    <row r="56" spans="1:15" x14ac:dyDescent="0.2">
      <c r="B56">
        <v>2.7</v>
      </c>
      <c r="C56">
        <v>2.6</v>
      </c>
      <c r="D56">
        <v>0.6</v>
      </c>
      <c r="E56">
        <f t="shared" si="24"/>
        <v>22</v>
      </c>
      <c r="F56">
        <f>100</f>
        <v>100</v>
      </c>
      <c r="G56">
        <v>10582</v>
      </c>
      <c r="H56">
        <v>10596</v>
      </c>
      <c r="I56">
        <v>11154</v>
      </c>
      <c r="J56">
        <f t="shared" si="17"/>
        <v>0.14000000000000001</v>
      </c>
      <c r="L56">
        <f t="shared" si="25"/>
        <v>2.3333333333333335</v>
      </c>
      <c r="M56">
        <f t="shared" si="26"/>
        <v>0</v>
      </c>
      <c r="N56" t="str">
        <f t="shared" si="27"/>
        <v>perm</v>
      </c>
    </row>
    <row r="57" spans="1:15" x14ac:dyDescent="0.2">
      <c r="B57">
        <v>2.7</v>
      </c>
      <c r="C57">
        <v>2.6</v>
      </c>
      <c r="D57">
        <v>0.6</v>
      </c>
      <c r="E57">
        <f t="shared" si="24"/>
        <v>23</v>
      </c>
      <c r="F57">
        <f>100</f>
        <v>100</v>
      </c>
      <c r="G57">
        <v>11226</v>
      </c>
      <c r="H57">
        <v>11336</v>
      </c>
      <c r="I57">
        <v>11375</v>
      </c>
      <c r="J57">
        <f t="shared" si="17"/>
        <v>1.1000000000000001</v>
      </c>
      <c r="K57">
        <f t="shared" si="9"/>
        <v>0.39</v>
      </c>
      <c r="L57">
        <f t="shared" si="25"/>
        <v>18.333333333333332</v>
      </c>
      <c r="M57">
        <f t="shared" si="26"/>
        <v>6.5</v>
      </c>
      <c r="N57" t="str">
        <f t="shared" si="27"/>
        <v>temporary</v>
      </c>
    </row>
    <row r="58" spans="1:15" x14ac:dyDescent="0.2">
      <c r="B58">
        <v>2.7</v>
      </c>
      <c r="C58">
        <v>2.6</v>
      </c>
      <c r="D58">
        <v>0.6</v>
      </c>
      <c r="E58">
        <f t="shared" si="24"/>
        <v>24</v>
      </c>
      <c r="F58">
        <f>100</f>
        <v>100</v>
      </c>
      <c r="G58">
        <f t="shared" si="28"/>
        <v>11375</v>
      </c>
      <c r="H58">
        <v>11424</v>
      </c>
      <c r="I58">
        <v>11848</v>
      </c>
      <c r="J58">
        <f t="shared" si="17"/>
        <v>0.49</v>
      </c>
      <c r="L58">
        <f t="shared" si="25"/>
        <v>8.1666666666666661</v>
      </c>
      <c r="M58">
        <f t="shared" si="26"/>
        <v>0</v>
      </c>
      <c r="N58" t="str">
        <f t="shared" si="27"/>
        <v>perm</v>
      </c>
    </row>
    <row r="59" spans="1:15" x14ac:dyDescent="0.2">
      <c r="B59">
        <v>2.7</v>
      </c>
      <c r="C59">
        <v>2.6</v>
      </c>
      <c r="D59">
        <v>0.6</v>
      </c>
      <c r="E59">
        <f t="shared" si="24"/>
        <v>25</v>
      </c>
      <c r="F59">
        <f>100</f>
        <v>100</v>
      </c>
      <c r="G59">
        <v>11913</v>
      </c>
      <c r="H59">
        <v>12042</v>
      </c>
      <c r="I59">
        <v>12599</v>
      </c>
      <c r="J59">
        <f t="shared" si="17"/>
        <v>1.29</v>
      </c>
      <c r="L59">
        <f t="shared" si="25"/>
        <v>21.5</v>
      </c>
      <c r="M59">
        <f t="shared" si="26"/>
        <v>0</v>
      </c>
      <c r="N59" t="str">
        <f t="shared" si="27"/>
        <v>perm</v>
      </c>
    </row>
    <row r="60" spans="1:15" x14ac:dyDescent="0.2">
      <c r="B60">
        <v>2.7</v>
      </c>
      <c r="C60">
        <v>2.6</v>
      </c>
      <c r="D60">
        <v>0.6</v>
      </c>
      <c r="E60">
        <f t="shared" si="24"/>
        <v>26</v>
      </c>
      <c r="F60">
        <f>100</f>
        <v>100</v>
      </c>
      <c r="G60">
        <v>12665</v>
      </c>
      <c r="H60">
        <v>12959</v>
      </c>
      <c r="I60">
        <v>13410</v>
      </c>
      <c r="J60">
        <f t="shared" si="17"/>
        <v>2.94</v>
      </c>
      <c r="L60">
        <f t="shared" si="25"/>
        <v>49</v>
      </c>
      <c r="M60">
        <f t="shared" si="26"/>
        <v>0</v>
      </c>
      <c r="N60" t="str">
        <f>IF(G61-I60&gt;20,"perm","temporary")</f>
        <v>perm</v>
      </c>
    </row>
    <row r="61" spans="1:15" x14ac:dyDescent="0.2">
      <c r="B61">
        <v>2.7</v>
      </c>
      <c r="C61">
        <v>2.6</v>
      </c>
      <c r="D61">
        <v>0.6</v>
      </c>
      <c r="E61">
        <f>E60+1</f>
        <v>27</v>
      </c>
      <c r="F61">
        <f>100</f>
        <v>100</v>
      </c>
      <c r="G61">
        <v>13493</v>
      </c>
      <c r="H61">
        <v>13519</v>
      </c>
      <c r="I61">
        <v>13533</v>
      </c>
      <c r="J61">
        <f t="shared" si="17"/>
        <v>0.26</v>
      </c>
      <c r="L61">
        <f t="shared" si="25"/>
        <v>4.333333333333333</v>
      </c>
      <c r="M61">
        <f t="shared" si="26"/>
        <v>0</v>
      </c>
      <c r="N61" t="s">
        <v>43</v>
      </c>
      <c r="O61" t="s">
        <v>44</v>
      </c>
    </row>
    <row r="62" spans="1:15" x14ac:dyDescent="0.2">
      <c r="F62">
        <f>100</f>
        <v>100</v>
      </c>
      <c r="G62">
        <v>13533</v>
      </c>
      <c r="H62">
        <v>13566</v>
      </c>
      <c r="I62" t="s">
        <v>25</v>
      </c>
      <c r="J62">
        <f t="shared" si="17"/>
        <v>0.33</v>
      </c>
    </row>
    <row r="64" spans="1:15" x14ac:dyDescent="0.2">
      <c r="A64" t="s">
        <v>14</v>
      </c>
      <c r="B64">
        <v>2.7</v>
      </c>
      <c r="C64">
        <v>2.6</v>
      </c>
      <c r="D64">
        <v>0.6</v>
      </c>
      <c r="E64">
        <v>1</v>
      </c>
      <c r="F64">
        <v>100</v>
      </c>
      <c r="G64">
        <v>451</v>
      </c>
      <c r="H64">
        <v>471</v>
      </c>
      <c r="I64">
        <v>835</v>
      </c>
      <c r="J64">
        <f t="shared" ref="J64:J93" si="29">(H64-G64)/F64</f>
        <v>0.2</v>
      </c>
      <c r="L64">
        <f t="shared" ref="L64" si="30">J64*1000/60</f>
        <v>3.3333333333333335</v>
      </c>
      <c r="M64">
        <f t="shared" ref="M64" si="31">K64*1000/60</f>
        <v>0</v>
      </c>
      <c r="N64" t="str">
        <f t="shared" si="27"/>
        <v>perm</v>
      </c>
    </row>
    <row r="65" spans="2:14" x14ac:dyDescent="0.2">
      <c r="B65">
        <v>2.7</v>
      </c>
      <c r="C65">
        <v>2.6</v>
      </c>
      <c r="D65">
        <v>0.6</v>
      </c>
      <c r="E65">
        <f>E64+1</f>
        <v>2</v>
      </c>
      <c r="F65">
        <f>100</f>
        <v>100</v>
      </c>
      <c r="G65">
        <v>903</v>
      </c>
      <c r="H65">
        <v>917</v>
      </c>
      <c r="I65">
        <v>1312</v>
      </c>
      <c r="J65">
        <f t="shared" si="29"/>
        <v>0.14000000000000001</v>
      </c>
      <c r="L65">
        <f t="shared" ref="L65:L87" si="32">J65*1000/60</f>
        <v>2.3333333333333335</v>
      </c>
      <c r="M65">
        <f t="shared" ref="M65:M87" si="33">K65*1000/60</f>
        <v>0</v>
      </c>
      <c r="N65" t="str">
        <f t="shared" si="27"/>
        <v>perm</v>
      </c>
    </row>
    <row r="66" spans="2:14" x14ac:dyDescent="0.2">
      <c r="B66">
        <v>2.7</v>
      </c>
      <c r="C66">
        <v>2.6</v>
      </c>
      <c r="D66">
        <v>0.6</v>
      </c>
      <c r="E66">
        <f t="shared" ref="E66:E75" si="34">E65+1</f>
        <v>3</v>
      </c>
      <c r="F66">
        <f>100</f>
        <v>100</v>
      </c>
      <c r="G66">
        <v>1382</v>
      </c>
      <c r="H66">
        <v>1402</v>
      </c>
      <c r="I66">
        <v>1864</v>
      </c>
      <c r="J66">
        <f t="shared" si="29"/>
        <v>0.2</v>
      </c>
      <c r="L66">
        <f t="shared" si="32"/>
        <v>3.3333333333333335</v>
      </c>
      <c r="M66">
        <f t="shared" si="33"/>
        <v>0</v>
      </c>
      <c r="N66" t="str">
        <f t="shared" si="27"/>
        <v>perm</v>
      </c>
    </row>
    <row r="67" spans="2:14" x14ac:dyDescent="0.2">
      <c r="B67">
        <v>2.7</v>
      </c>
      <c r="C67">
        <v>2.6</v>
      </c>
      <c r="D67">
        <v>0.6</v>
      </c>
      <c r="E67">
        <f t="shared" si="34"/>
        <v>4</v>
      </c>
      <c r="F67">
        <f>100</f>
        <v>100</v>
      </c>
      <c r="G67">
        <v>1966</v>
      </c>
      <c r="H67">
        <v>2072</v>
      </c>
      <c r="I67">
        <v>2454</v>
      </c>
      <c r="J67">
        <f t="shared" si="29"/>
        <v>1.06</v>
      </c>
      <c r="L67">
        <f t="shared" si="32"/>
        <v>17.666666666666668</v>
      </c>
      <c r="M67">
        <f t="shared" si="33"/>
        <v>0</v>
      </c>
      <c r="N67" t="str">
        <f t="shared" si="27"/>
        <v>perm</v>
      </c>
    </row>
    <row r="68" spans="2:14" x14ac:dyDescent="0.2">
      <c r="B68">
        <v>2.7</v>
      </c>
      <c r="C68">
        <v>2.6</v>
      </c>
      <c r="D68">
        <v>0.6</v>
      </c>
      <c r="E68">
        <f t="shared" si="34"/>
        <v>5</v>
      </c>
      <c r="F68">
        <f>100</f>
        <v>100</v>
      </c>
      <c r="G68">
        <v>2537</v>
      </c>
      <c r="H68">
        <v>2556</v>
      </c>
      <c r="I68">
        <v>2856</v>
      </c>
      <c r="J68">
        <f t="shared" si="29"/>
        <v>0.19</v>
      </c>
      <c r="L68">
        <f t="shared" si="32"/>
        <v>3.1666666666666665</v>
      </c>
      <c r="M68">
        <f t="shared" si="33"/>
        <v>0</v>
      </c>
      <c r="N68" t="str">
        <f t="shared" si="27"/>
        <v>perm</v>
      </c>
    </row>
    <row r="69" spans="2:14" x14ac:dyDescent="0.2">
      <c r="B69">
        <v>2.7</v>
      </c>
      <c r="C69">
        <v>2.6</v>
      </c>
      <c r="D69">
        <v>0.6</v>
      </c>
      <c r="E69">
        <f t="shared" si="34"/>
        <v>6</v>
      </c>
      <c r="F69">
        <f>100</f>
        <v>100</v>
      </c>
      <c r="G69">
        <v>2917</v>
      </c>
      <c r="H69">
        <v>2933</v>
      </c>
      <c r="I69">
        <v>3261</v>
      </c>
      <c r="J69">
        <f t="shared" si="29"/>
        <v>0.16</v>
      </c>
      <c r="L69">
        <f t="shared" si="32"/>
        <v>2.6666666666666665</v>
      </c>
      <c r="M69">
        <f t="shared" si="33"/>
        <v>0</v>
      </c>
      <c r="N69" t="str">
        <f t="shared" si="27"/>
        <v>perm</v>
      </c>
    </row>
    <row r="70" spans="2:14" x14ac:dyDescent="0.2">
      <c r="B70">
        <v>2.7</v>
      </c>
      <c r="C70">
        <v>2.6</v>
      </c>
      <c r="D70">
        <v>0.6</v>
      </c>
      <c r="E70">
        <f t="shared" si="34"/>
        <v>7</v>
      </c>
      <c r="F70">
        <f>100</f>
        <v>100</v>
      </c>
      <c r="G70">
        <v>3328</v>
      </c>
      <c r="H70">
        <v>3337</v>
      </c>
      <c r="I70">
        <v>3747</v>
      </c>
      <c r="J70">
        <f t="shared" si="29"/>
        <v>0.09</v>
      </c>
      <c r="L70">
        <f t="shared" si="32"/>
        <v>1.5</v>
      </c>
      <c r="M70">
        <f t="shared" si="33"/>
        <v>0</v>
      </c>
      <c r="N70" t="str">
        <f t="shared" si="27"/>
        <v>perm</v>
      </c>
    </row>
    <row r="71" spans="2:14" x14ac:dyDescent="0.2">
      <c r="B71">
        <v>2.7</v>
      </c>
      <c r="C71">
        <v>2.6</v>
      </c>
      <c r="D71">
        <v>0.6</v>
      </c>
      <c r="E71">
        <f t="shared" si="34"/>
        <v>8</v>
      </c>
      <c r="F71">
        <f>100</f>
        <v>100</v>
      </c>
      <c r="G71">
        <v>3814</v>
      </c>
      <c r="H71">
        <v>3880</v>
      </c>
      <c r="I71">
        <v>4244</v>
      </c>
      <c r="J71">
        <f t="shared" si="29"/>
        <v>0.66</v>
      </c>
      <c r="L71">
        <f t="shared" si="32"/>
        <v>11</v>
      </c>
      <c r="M71">
        <f t="shared" si="33"/>
        <v>0</v>
      </c>
      <c r="N71" t="str">
        <f t="shared" si="27"/>
        <v>perm</v>
      </c>
    </row>
    <row r="72" spans="2:14" x14ac:dyDescent="0.2">
      <c r="B72">
        <v>2.7</v>
      </c>
      <c r="C72">
        <v>2.6</v>
      </c>
      <c r="D72">
        <v>0.6</v>
      </c>
      <c r="E72">
        <f t="shared" si="34"/>
        <v>9</v>
      </c>
      <c r="F72">
        <f>100</f>
        <v>100</v>
      </c>
      <c r="G72">
        <v>4312</v>
      </c>
      <c r="H72">
        <v>4334</v>
      </c>
      <c r="I72">
        <v>4508</v>
      </c>
      <c r="J72">
        <f t="shared" si="29"/>
        <v>0.22</v>
      </c>
      <c r="K72">
        <f t="shared" ref="K72:K125" si="35">(I72-H72)/F72</f>
        <v>1.74</v>
      </c>
      <c r="L72">
        <f t="shared" si="32"/>
        <v>3.6666666666666665</v>
      </c>
      <c r="M72">
        <f t="shared" si="33"/>
        <v>29</v>
      </c>
      <c r="N72" t="str">
        <f t="shared" si="27"/>
        <v>temporary</v>
      </c>
    </row>
    <row r="73" spans="2:14" x14ac:dyDescent="0.2">
      <c r="B73">
        <v>2.7</v>
      </c>
      <c r="C73">
        <v>2.6</v>
      </c>
      <c r="D73">
        <v>0.6</v>
      </c>
      <c r="E73">
        <f t="shared" si="34"/>
        <v>10</v>
      </c>
      <c r="F73">
        <f>100</f>
        <v>100</v>
      </c>
      <c r="G73">
        <v>4508</v>
      </c>
      <c r="H73">
        <v>4540</v>
      </c>
      <c r="I73">
        <v>4742</v>
      </c>
      <c r="J73">
        <f t="shared" si="29"/>
        <v>0.32</v>
      </c>
      <c r="K73">
        <f t="shared" si="35"/>
        <v>2.02</v>
      </c>
      <c r="L73">
        <f t="shared" si="32"/>
        <v>5.333333333333333</v>
      </c>
      <c r="M73">
        <f t="shared" si="33"/>
        <v>33.666666666666664</v>
      </c>
      <c r="N73" t="str">
        <f t="shared" si="27"/>
        <v>temporary</v>
      </c>
    </row>
    <row r="74" spans="2:14" x14ac:dyDescent="0.2">
      <c r="B74">
        <v>2.7</v>
      </c>
      <c r="C74">
        <v>2.6</v>
      </c>
      <c r="D74">
        <v>0.6</v>
      </c>
      <c r="E74">
        <f t="shared" si="34"/>
        <v>11</v>
      </c>
      <c r="F74">
        <f>100</f>
        <v>100</v>
      </c>
      <c r="G74">
        <v>4742</v>
      </c>
      <c r="H74">
        <v>4783</v>
      </c>
      <c r="I74">
        <v>5253</v>
      </c>
      <c r="J74">
        <f t="shared" si="29"/>
        <v>0.41</v>
      </c>
      <c r="L74">
        <f t="shared" si="32"/>
        <v>6.833333333333333</v>
      </c>
      <c r="M74">
        <f t="shared" si="33"/>
        <v>0</v>
      </c>
      <c r="N74" t="str">
        <f t="shared" si="27"/>
        <v>perm</v>
      </c>
    </row>
    <row r="75" spans="2:14" x14ac:dyDescent="0.2">
      <c r="B75">
        <v>2.7</v>
      </c>
      <c r="C75">
        <v>2.6</v>
      </c>
      <c r="D75">
        <v>0.6</v>
      </c>
      <c r="E75">
        <f t="shared" si="34"/>
        <v>12</v>
      </c>
      <c r="F75">
        <f>100</f>
        <v>100</v>
      </c>
      <c r="G75">
        <v>5320</v>
      </c>
      <c r="H75">
        <v>5330</v>
      </c>
      <c r="I75">
        <v>5711</v>
      </c>
      <c r="J75">
        <f t="shared" si="29"/>
        <v>0.1</v>
      </c>
      <c r="L75">
        <f t="shared" si="32"/>
        <v>1.6666666666666667</v>
      </c>
      <c r="M75">
        <f t="shared" si="33"/>
        <v>0</v>
      </c>
      <c r="N75" t="str">
        <f t="shared" si="27"/>
        <v>perm</v>
      </c>
    </row>
    <row r="76" spans="2:14" x14ac:dyDescent="0.2">
      <c r="B76">
        <v>2.7</v>
      </c>
      <c r="C76">
        <v>2.6</v>
      </c>
      <c r="D76">
        <v>0.6</v>
      </c>
      <c r="E76">
        <f t="shared" ref="E76:E103" si="36">E75+1</f>
        <v>13</v>
      </c>
      <c r="F76">
        <f>100</f>
        <v>100</v>
      </c>
      <c r="G76">
        <v>5769</v>
      </c>
      <c r="H76">
        <v>5805</v>
      </c>
      <c r="I76">
        <v>6182</v>
      </c>
      <c r="J76">
        <f t="shared" si="29"/>
        <v>0.36</v>
      </c>
      <c r="L76">
        <f t="shared" si="32"/>
        <v>6</v>
      </c>
      <c r="M76">
        <f t="shared" si="33"/>
        <v>0</v>
      </c>
      <c r="N76" t="str">
        <f t="shared" si="27"/>
        <v>perm</v>
      </c>
    </row>
    <row r="77" spans="2:14" x14ac:dyDescent="0.2">
      <c r="B77">
        <v>2.7</v>
      </c>
      <c r="C77">
        <v>2.6</v>
      </c>
      <c r="D77">
        <v>0.6</v>
      </c>
      <c r="E77">
        <f t="shared" si="36"/>
        <v>14</v>
      </c>
      <c r="F77">
        <f>100</f>
        <v>100</v>
      </c>
      <c r="G77">
        <v>6260</v>
      </c>
      <c r="H77">
        <v>6275</v>
      </c>
      <c r="I77">
        <v>6659</v>
      </c>
      <c r="J77">
        <f t="shared" si="29"/>
        <v>0.15</v>
      </c>
      <c r="L77">
        <f t="shared" si="32"/>
        <v>2.5</v>
      </c>
      <c r="M77">
        <f t="shared" si="33"/>
        <v>0</v>
      </c>
      <c r="N77" t="str">
        <f t="shared" si="27"/>
        <v>perm</v>
      </c>
    </row>
    <row r="78" spans="2:14" x14ac:dyDescent="0.2">
      <c r="B78">
        <v>2.7</v>
      </c>
      <c r="C78">
        <v>2.6</v>
      </c>
      <c r="D78">
        <v>0.6</v>
      </c>
      <c r="E78">
        <f t="shared" si="36"/>
        <v>15</v>
      </c>
      <c r="F78">
        <f>100</f>
        <v>100</v>
      </c>
      <c r="G78">
        <v>6715</v>
      </c>
      <c r="H78">
        <v>6732</v>
      </c>
      <c r="I78">
        <v>7233</v>
      </c>
      <c r="J78">
        <f t="shared" si="29"/>
        <v>0.17</v>
      </c>
      <c r="L78">
        <f t="shared" si="32"/>
        <v>2.8333333333333335</v>
      </c>
      <c r="M78">
        <f t="shared" si="33"/>
        <v>0</v>
      </c>
      <c r="N78" t="str">
        <f t="shared" si="27"/>
        <v>perm</v>
      </c>
    </row>
    <row r="79" spans="2:14" x14ac:dyDescent="0.2">
      <c r="B79">
        <v>2.7</v>
      </c>
      <c r="C79">
        <v>2.6</v>
      </c>
      <c r="D79">
        <v>0.6</v>
      </c>
      <c r="E79">
        <f t="shared" si="36"/>
        <v>16</v>
      </c>
      <c r="F79">
        <f>100</f>
        <v>100</v>
      </c>
      <c r="G79">
        <v>7300</v>
      </c>
      <c r="H79">
        <v>7334</v>
      </c>
      <c r="I79">
        <v>7822</v>
      </c>
      <c r="J79">
        <f t="shared" si="29"/>
        <v>0.34</v>
      </c>
      <c r="L79">
        <f t="shared" si="32"/>
        <v>5.666666666666667</v>
      </c>
      <c r="M79">
        <f t="shared" si="33"/>
        <v>0</v>
      </c>
      <c r="N79" t="str">
        <f t="shared" si="27"/>
        <v>perm</v>
      </c>
    </row>
    <row r="80" spans="2:14" x14ac:dyDescent="0.2">
      <c r="B80">
        <v>2.7</v>
      </c>
      <c r="C80">
        <v>2.6</v>
      </c>
      <c r="D80">
        <v>0.6</v>
      </c>
      <c r="E80">
        <f t="shared" si="36"/>
        <v>17</v>
      </c>
      <c r="F80">
        <f>100</f>
        <v>100</v>
      </c>
      <c r="G80">
        <v>7884</v>
      </c>
      <c r="H80">
        <v>7974</v>
      </c>
      <c r="I80">
        <v>8493</v>
      </c>
      <c r="J80">
        <f t="shared" si="29"/>
        <v>0.9</v>
      </c>
      <c r="L80">
        <f t="shared" si="32"/>
        <v>15</v>
      </c>
      <c r="M80">
        <f t="shared" si="33"/>
        <v>0</v>
      </c>
      <c r="N80" t="str">
        <f t="shared" si="27"/>
        <v>perm</v>
      </c>
    </row>
    <row r="81" spans="2:14" x14ac:dyDescent="0.2">
      <c r="B81">
        <v>2.7</v>
      </c>
      <c r="C81">
        <v>2.6</v>
      </c>
      <c r="D81">
        <v>0.6</v>
      </c>
      <c r="E81">
        <f t="shared" si="36"/>
        <v>18</v>
      </c>
      <c r="F81">
        <f>100</f>
        <v>100</v>
      </c>
      <c r="G81">
        <v>8552</v>
      </c>
      <c r="H81">
        <v>8556</v>
      </c>
      <c r="I81">
        <v>8886</v>
      </c>
      <c r="J81">
        <f t="shared" si="29"/>
        <v>0.04</v>
      </c>
      <c r="L81">
        <f t="shared" si="32"/>
        <v>0.66666666666666663</v>
      </c>
      <c r="M81">
        <f t="shared" si="33"/>
        <v>0</v>
      </c>
      <c r="N81" t="str">
        <f t="shared" si="27"/>
        <v>perm</v>
      </c>
    </row>
    <row r="82" spans="2:14" x14ac:dyDescent="0.2">
      <c r="B82">
        <v>2.7</v>
      </c>
      <c r="C82">
        <v>2.6</v>
      </c>
      <c r="D82">
        <v>0.6</v>
      </c>
      <c r="E82">
        <f t="shared" si="36"/>
        <v>19</v>
      </c>
      <c r="F82">
        <f>100</f>
        <v>100</v>
      </c>
      <c r="G82">
        <v>8964</v>
      </c>
      <c r="H82">
        <v>8989</v>
      </c>
      <c r="I82">
        <v>9008</v>
      </c>
      <c r="J82">
        <f t="shared" si="29"/>
        <v>0.25</v>
      </c>
      <c r="K82">
        <f t="shared" si="35"/>
        <v>0.19</v>
      </c>
      <c r="L82">
        <f t="shared" si="32"/>
        <v>4.166666666666667</v>
      </c>
      <c r="M82">
        <f t="shared" si="33"/>
        <v>3.1666666666666665</v>
      </c>
      <c r="N82" t="str">
        <f t="shared" si="27"/>
        <v>temporary</v>
      </c>
    </row>
    <row r="83" spans="2:14" x14ac:dyDescent="0.2">
      <c r="B83">
        <v>2.7</v>
      </c>
      <c r="C83">
        <v>2.6</v>
      </c>
      <c r="D83">
        <v>0.6</v>
      </c>
      <c r="E83">
        <f t="shared" si="36"/>
        <v>20</v>
      </c>
      <c r="F83">
        <f>100</f>
        <v>100</v>
      </c>
      <c r="G83">
        <v>9008</v>
      </c>
      <c r="H83">
        <v>9147</v>
      </c>
      <c r="I83">
        <v>9611</v>
      </c>
      <c r="J83">
        <f t="shared" si="29"/>
        <v>1.39</v>
      </c>
      <c r="L83">
        <f t="shared" si="32"/>
        <v>23.166666666666668</v>
      </c>
      <c r="M83">
        <f t="shared" si="33"/>
        <v>0</v>
      </c>
      <c r="N83" t="str">
        <f t="shared" si="27"/>
        <v>perm</v>
      </c>
    </row>
    <row r="84" spans="2:14" x14ac:dyDescent="0.2">
      <c r="B84">
        <v>2.7</v>
      </c>
      <c r="C84">
        <v>2.6</v>
      </c>
      <c r="D84">
        <v>0.6</v>
      </c>
      <c r="E84">
        <f t="shared" si="36"/>
        <v>21</v>
      </c>
      <c r="F84">
        <f>100</f>
        <v>100</v>
      </c>
      <c r="G84">
        <v>9681</v>
      </c>
      <c r="H84">
        <v>9692</v>
      </c>
      <c r="I84">
        <v>9854</v>
      </c>
      <c r="J84">
        <f t="shared" si="29"/>
        <v>0.11</v>
      </c>
      <c r="K84">
        <f t="shared" si="35"/>
        <v>1.62</v>
      </c>
      <c r="L84">
        <f t="shared" si="32"/>
        <v>1.8333333333333333</v>
      </c>
      <c r="M84">
        <f t="shared" si="33"/>
        <v>27</v>
      </c>
      <c r="N84" t="str">
        <f t="shared" si="27"/>
        <v>temporary</v>
      </c>
    </row>
    <row r="85" spans="2:14" x14ac:dyDescent="0.2">
      <c r="B85">
        <v>2.7</v>
      </c>
      <c r="C85">
        <v>2.6</v>
      </c>
      <c r="D85">
        <v>0.6</v>
      </c>
      <c r="E85">
        <f t="shared" si="36"/>
        <v>22</v>
      </c>
      <c r="F85">
        <f>100</f>
        <v>100</v>
      </c>
      <c r="G85">
        <v>9854</v>
      </c>
      <c r="H85">
        <v>9894</v>
      </c>
      <c r="I85">
        <v>10148</v>
      </c>
      <c r="J85">
        <f t="shared" si="29"/>
        <v>0.4</v>
      </c>
      <c r="L85">
        <f t="shared" si="32"/>
        <v>6.666666666666667</v>
      </c>
      <c r="M85">
        <f t="shared" si="33"/>
        <v>0</v>
      </c>
      <c r="N85" t="str">
        <f t="shared" si="27"/>
        <v>perm</v>
      </c>
    </row>
    <row r="86" spans="2:14" x14ac:dyDescent="0.2">
      <c r="B86">
        <v>2.7</v>
      </c>
      <c r="C86">
        <v>2.6</v>
      </c>
      <c r="D86">
        <v>0.6</v>
      </c>
      <c r="E86">
        <f t="shared" si="36"/>
        <v>23</v>
      </c>
      <c r="F86">
        <f>100</f>
        <v>100</v>
      </c>
      <c r="G86">
        <v>10220</v>
      </c>
      <c r="H86">
        <v>10273</v>
      </c>
      <c r="I86">
        <v>10313</v>
      </c>
      <c r="J86">
        <f t="shared" si="29"/>
        <v>0.53</v>
      </c>
      <c r="K86">
        <f t="shared" si="35"/>
        <v>0.4</v>
      </c>
      <c r="L86">
        <f t="shared" si="32"/>
        <v>8.8333333333333339</v>
      </c>
      <c r="M86">
        <f t="shared" si="33"/>
        <v>6.666666666666667</v>
      </c>
      <c r="N86" t="str">
        <f t="shared" si="27"/>
        <v>temporary</v>
      </c>
    </row>
    <row r="87" spans="2:14" x14ac:dyDescent="0.2">
      <c r="B87">
        <v>2.7</v>
      </c>
      <c r="C87">
        <v>2.6</v>
      </c>
      <c r="D87">
        <v>0.6</v>
      </c>
      <c r="E87">
        <f t="shared" si="36"/>
        <v>24</v>
      </c>
      <c r="F87">
        <f>100</f>
        <v>100</v>
      </c>
      <c r="G87">
        <v>10313</v>
      </c>
      <c r="H87">
        <v>10349</v>
      </c>
      <c r="I87">
        <v>10919</v>
      </c>
      <c r="J87">
        <f t="shared" si="29"/>
        <v>0.36</v>
      </c>
      <c r="L87">
        <f t="shared" si="32"/>
        <v>6</v>
      </c>
      <c r="M87">
        <f t="shared" si="33"/>
        <v>0</v>
      </c>
      <c r="N87" t="str">
        <f t="shared" si="27"/>
        <v>perm</v>
      </c>
    </row>
    <row r="88" spans="2:14" x14ac:dyDescent="0.2">
      <c r="B88">
        <v>2.7</v>
      </c>
      <c r="C88">
        <v>2.6</v>
      </c>
      <c r="D88">
        <v>0.6</v>
      </c>
      <c r="E88">
        <f t="shared" si="36"/>
        <v>25</v>
      </c>
      <c r="F88">
        <f>100</f>
        <v>100</v>
      </c>
      <c r="G88">
        <v>10998</v>
      </c>
      <c r="H88">
        <v>11085</v>
      </c>
      <c r="I88">
        <v>11619</v>
      </c>
      <c r="J88">
        <f t="shared" si="29"/>
        <v>0.87</v>
      </c>
      <c r="L88">
        <f t="shared" ref="L88:L111" si="37">J88*1000/60</f>
        <v>14.5</v>
      </c>
      <c r="M88">
        <f t="shared" ref="M88:M111" si="38">K88*1000/60</f>
        <v>0</v>
      </c>
      <c r="N88" t="str">
        <f t="shared" si="27"/>
        <v>perm</v>
      </c>
    </row>
    <row r="89" spans="2:14" x14ac:dyDescent="0.2">
      <c r="B89">
        <v>2.7</v>
      </c>
      <c r="C89">
        <v>2.6</v>
      </c>
      <c r="D89">
        <v>0.6</v>
      </c>
      <c r="E89">
        <f t="shared" si="36"/>
        <v>26</v>
      </c>
      <c r="F89">
        <f>100</f>
        <v>100</v>
      </c>
      <c r="G89">
        <v>11707</v>
      </c>
      <c r="H89">
        <v>11753</v>
      </c>
      <c r="I89">
        <v>12133</v>
      </c>
      <c r="J89">
        <f t="shared" si="29"/>
        <v>0.46</v>
      </c>
      <c r="L89">
        <f t="shared" si="37"/>
        <v>7.666666666666667</v>
      </c>
      <c r="M89">
        <f t="shared" si="38"/>
        <v>0</v>
      </c>
      <c r="N89" t="str">
        <f t="shared" si="27"/>
        <v>perm</v>
      </c>
    </row>
    <row r="90" spans="2:14" x14ac:dyDescent="0.2">
      <c r="B90">
        <v>2.7</v>
      </c>
      <c r="C90">
        <v>2.6</v>
      </c>
      <c r="D90">
        <v>0.6</v>
      </c>
      <c r="E90">
        <f t="shared" si="36"/>
        <v>27</v>
      </c>
      <c r="F90">
        <f>100</f>
        <v>100</v>
      </c>
      <c r="G90">
        <v>12209</v>
      </c>
      <c r="H90">
        <v>12221</v>
      </c>
      <c r="I90">
        <v>12303</v>
      </c>
      <c r="J90">
        <f t="shared" si="29"/>
        <v>0.12</v>
      </c>
      <c r="K90">
        <f t="shared" si="35"/>
        <v>0.82</v>
      </c>
      <c r="L90">
        <f t="shared" si="37"/>
        <v>2</v>
      </c>
      <c r="M90">
        <f t="shared" si="38"/>
        <v>13.666666666666666</v>
      </c>
      <c r="N90" t="str">
        <f t="shared" si="27"/>
        <v>temporary</v>
      </c>
    </row>
    <row r="91" spans="2:14" x14ac:dyDescent="0.2">
      <c r="B91">
        <v>2.7</v>
      </c>
      <c r="C91">
        <v>2.6</v>
      </c>
      <c r="D91">
        <v>0.6</v>
      </c>
      <c r="E91">
        <f t="shared" si="36"/>
        <v>28</v>
      </c>
      <c r="F91">
        <f>100</f>
        <v>100</v>
      </c>
      <c r="G91">
        <v>12303</v>
      </c>
      <c r="H91">
        <v>12313</v>
      </c>
      <c r="I91">
        <v>12434</v>
      </c>
      <c r="J91">
        <f t="shared" si="29"/>
        <v>0.1</v>
      </c>
      <c r="K91">
        <f t="shared" si="35"/>
        <v>1.21</v>
      </c>
      <c r="L91">
        <f t="shared" si="37"/>
        <v>1.6666666666666667</v>
      </c>
      <c r="M91">
        <f t="shared" si="38"/>
        <v>20.166666666666668</v>
      </c>
      <c r="N91" t="str">
        <f t="shared" si="27"/>
        <v>temporary</v>
      </c>
    </row>
    <row r="92" spans="2:14" x14ac:dyDescent="0.2">
      <c r="B92">
        <v>2.7</v>
      </c>
      <c r="C92">
        <v>2.6</v>
      </c>
      <c r="D92">
        <v>0.6</v>
      </c>
      <c r="E92">
        <f t="shared" si="36"/>
        <v>29</v>
      </c>
      <c r="F92">
        <f>100</f>
        <v>100</v>
      </c>
      <c r="G92">
        <v>12434</v>
      </c>
      <c r="H92">
        <v>12475</v>
      </c>
      <c r="I92">
        <v>12920</v>
      </c>
      <c r="J92">
        <f t="shared" si="29"/>
        <v>0.41</v>
      </c>
      <c r="L92">
        <f t="shared" si="37"/>
        <v>6.833333333333333</v>
      </c>
      <c r="M92">
        <f t="shared" si="38"/>
        <v>0</v>
      </c>
      <c r="N92" t="str">
        <f t="shared" si="27"/>
        <v>perm</v>
      </c>
    </row>
    <row r="93" spans="2:14" x14ac:dyDescent="0.2">
      <c r="B93">
        <v>2.7</v>
      </c>
      <c r="C93">
        <v>2.6</v>
      </c>
      <c r="D93">
        <v>0.6</v>
      </c>
      <c r="E93">
        <f t="shared" si="36"/>
        <v>30</v>
      </c>
      <c r="F93">
        <f>100</f>
        <v>100</v>
      </c>
      <c r="G93">
        <v>13007</v>
      </c>
      <c r="H93">
        <v>13016</v>
      </c>
      <c r="I93">
        <v>13045</v>
      </c>
      <c r="J93">
        <f t="shared" si="29"/>
        <v>0.09</v>
      </c>
      <c r="K93">
        <f t="shared" si="35"/>
        <v>0.28999999999999998</v>
      </c>
      <c r="L93">
        <f t="shared" si="37"/>
        <v>1.5</v>
      </c>
      <c r="M93">
        <f t="shared" si="38"/>
        <v>4.833333333333333</v>
      </c>
      <c r="N93" t="str">
        <f t="shared" si="27"/>
        <v>temporary</v>
      </c>
    </row>
    <row r="94" spans="2:14" x14ac:dyDescent="0.2">
      <c r="B94">
        <v>2.7</v>
      </c>
      <c r="C94">
        <v>2.6</v>
      </c>
      <c r="D94">
        <v>0.6</v>
      </c>
      <c r="E94">
        <f t="shared" si="36"/>
        <v>31</v>
      </c>
      <c r="F94">
        <f>100</f>
        <v>100</v>
      </c>
      <c r="G94">
        <v>13045</v>
      </c>
      <c r="H94">
        <v>13072</v>
      </c>
      <c r="I94">
        <v>13501</v>
      </c>
      <c r="J94">
        <f>(H94-G94)/F94</f>
        <v>0.27</v>
      </c>
      <c r="L94">
        <f t="shared" si="37"/>
        <v>4.5</v>
      </c>
      <c r="M94">
        <f t="shared" si="38"/>
        <v>0</v>
      </c>
      <c r="N94" t="str">
        <f t="shared" si="27"/>
        <v>perm</v>
      </c>
    </row>
    <row r="95" spans="2:14" x14ac:dyDescent="0.2">
      <c r="B95">
        <v>2.7</v>
      </c>
      <c r="C95">
        <v>2.6</v>
      </c>
      <c r="D95">
        <v>0.6</v>
      </c>
      <c r="E95">
        <f t="shared" si="36"/>
        <v>32</v>
      </c>
      <c r="F95">
        <f>100</f>
        <v>100</v>
      </c>
      <c r="G95">
        <v>13581</v>
      </c>
      <c r="H95">
        <v>13780</v>
      </c>
      <c r="I95">
        <v>14249</v>
      </c>
      <c r="J95">
        <f t="shared" ref="J95:J111" si="39">(H95-G95)/F95</f>
        <v>1.99</v>
      </c>
      <c r="L95">
        <f t="shared" si="37"/>
        <v>33.166666666666664</v>
      </c>
      <c r="M95">
        <f t="shared" si="38"/>
        <v>0</v>
      </c>
      <c r="N95" t="str">
        <f t="shared" si="27"/>
        <v>perm</v>
      </c>
    </row>
    <row r="96" spans="2:14" x14ac:dyDescent="0.2">
      <c r="B96">
        <v>2.7</v>
      </c>
      <c r="C96">
        <v>2.6</v>
      </c>
      <c r="D96">
        <v>0.6</v>
      </c>
      <c r="E96">
        <f t="shared" si="36"/>
        <v>33</v>
      </c>
      <c r="F96">
        <f>100</f>
        <v>100</v>
      </c>
      <c r="G96">
        <v>14318</v>
      </c>
      <c r="H96">
        <v>14389</v>
      </c>
      <c r="I96">
        <v>14914</v>
      </c>
      <c r="J96">
        <f t="shared" si="39"/>
        <v>0.71</v>
      </c>
      <c r="L96">
        <f t="shared" si="37"/>
        <v>11.833333333333334</v>
      </c>
      <c r="M96">
        <f t="shared" si="38"/>
        <v>0</v>
      </c>
      <c r="N96" t="str">
        <f t="shared" si="27"/>
        <v>perm</v>
      </c>
    </row>
    <row r="97" spans="2:15" x14ac:dyDescent="0.2">
      <c r="B97">
        <v>2.7</v>
      </c>
      <c r="C97">
        <v>2.6</v>
      </c>
      <c r="D97">
        <v>0.6</v>
      </c>
      <c r="E97">
        <f t="shared" si="36"/>
        <v>34</v>
      </c>
      <c r="F97">
        <f>100</f>
        <v>100</v>
      </c>
      <c r="G97">
        <v>14985</v>
      </c>
      <c r="H97">
        <v>15035</v>
      </c>
      <c r="I97">
        <v>15505</v>
      </c>
      <c r="J97">
        <f t="shared" si="39"/>
        <v>0.5</v>
      </c>
      <c r="L97">
        <f t="shared" si="37"/>
        <v>8.3333333333333339</v>
      </c>
      <c r="M97">
        <f t="shared" si="38"/>
        <v>0</v>
      </c>
      <c r="N97" t="str">
        <f t="shared" si="27"/>
        <v>perm</v>
      </c>
    </row>
    <row r="98" spans="2:15" x14ac:dyDescent="0.2">
      <c r="B98">
        <v>2.7</v>
      </c>
      <c r="C98">
        <v>2.6</v>
      </c>
      <c r="D98">
        <v>0.6</v>
      </c>
      <c r="E98">
        <f t="shared" si="36"/>
        <v>35</v>
      </c>
      <c r="F98">
        <f>100</f>
        <v>100</v>
      </c>
      <c r="G98">
        <v>15577</v>
      </c>
      <c r="H98">
        <v>15594</v>
      </c>
      <c r="I98">
        <v>15993</v>
      </c>
      <c r="J98">
        <f t="shared" si="39"/>
        <v>0.17</v>
      </c>
      <c r="K98">
        <f t="shared" si="35"/>
        <v>3.99</v>
      </c>
      <c r="L98">
        <f t="shared" si="37"/>
        <v>2.8333333333333335</v>
      </c>
      <c r="M98">
        <f t="shared" si="38"/>
        <v>66.5</v>
      </c>
      <c r="N98" t="str">
        <f t="shared" si="27"/>
        <v>temporary</v>
      </c>
    </row>
    <row r="99" spans="2:15" x14ac:dyDescent="0.2">
      <c r="B99">
        <v>2.7</v>
      </c>
      <c r="C99">
        <v>2.6</v>
      </c>
      <c r="D99">
        <v>0.6</v>
      </c>
      <c r="E99">
        <f t="shared" si="36"/>
        <v>36</v>
      </c>
      <c r="F99">
        <f>100</f>
        <v>100</v>
      </c>
      <c r="G99">
        <v>15993</v>
      </c>
      <c r="H99">
        <v>16067</v>
      </c>
      <c r="I99">
        <v>16506</v>
      </c>
      <c r="J99">
        <f t="shared" si="39"/>
        <v>0.74</v>
      </c>
      <c r="L99">
        <f t="shared" si="37"/>
        <v>12.333333333333334</v>
      </c>
      <c r="M99">
        <f t="shared" si="38"/>
        <v>0</v>
      </c>
      <c r="N99" t="str">
        <f t="shared" si="27"/>
        <v>perm</v>
      </c>
    </row>
    <row r="100" spans="2:15" x14ac:dyDescent="0.2">
      <c r="B100">
        <v>2.7</v>
      </c>
      <c r="C100">
        <v>2.6</v>
      </c>
      <c r="D100">
        <v>0.6</v>
      </c>
      <c r="E100">
        <f t="shared" si="36"/>
        <v>37</v>
      </c>
      <c r="F100">
        <f>100</f>
        <v>100</v>
      </c>
      <c r="G100">
        <v>16583</v>
      </c>
      <c r="H100">
        <v>16604</v>
      </c>
      <c r="I100">
        <v>16613</v>
      </c>
      <c r="J100">
        <f t="shared" si="39"/>
        <v>0.21</v>
      </c>
      <c r="L100">
        <f t="shared" si="37"/>
        <v>3.5</v>
      </c>
      <c r="M100">
        <f t="shared" si="38"/>
        <v>0</v>
      </c>
      <c r="N100" t="str">
        <f t="shared" si="27"/>
        <v>temporary</v>
      </c>
    </row>
    <row r="101" spans="2:15" x14ac:dyDescent="0.2">
      <c r="B101">
        <v>2.7</v>
      </c>
      <c r="C101">
        <v>2.6</v>
      </c>
      <c r="D101">
        <v>0.6</v>
      </c>
      <c r="E101">
        <f t="shared" si="36"/>
        <v>38</v>
      </c>
      <c r="F101">
        <f>100</f>
        <v>100</v>
      </c>
      <c r="G101">
        <v>16613</v>
      </c>
      <c r="H101">
        <v>16657</v>
      </c>
      <c r="I101">
        <v>16745</v>
      </c>
      <c r="J101">
        <f t="shared" si="39"/>
        <v>0.44</v>
      </c>
      <c r="K101">
        <f t="shared" si="35"/>
        <v>0.88</v>
      </c>
      <c r="L101">
        <f t="shared" si="37"/>
        <v>7.333333333333333</v>
      </c>
      <c r="M101">
        <f t="shared" si="38"/>
        <v>14.666666666666666</v>
      </c>
      <c r="N101" t="str">
        <f t="shared" si="27"/>
        <v>temporary</v>
      </c>
    </row>
    <row r="102" spans="2:15" x14ac:dyDescent="0.2">
      <c r="B102">
        <v>2.7</v>
      </c>
      <c r="C102">
        <v>2.6</v>
      </c>
      <c r="D102">
        <v>0.6</v>
      </c>
      <c r="E102">
        <f t="shared" si="36"/>
        <v>39</v>
      </c>
      <c r="F102">
        <f>100</f>
        <v>100</v>
      </c>
      <c r="G102">
        <v>16745</v>
      </c>
      <c r="H102">
        <v>16792</v>
      </c>
      <c r="I102">
        <v>17306</v>
      </c>
      <c r="J102">
        <f t="shared" si="39"/>
        <v>0.47</v>
      </c>
      <c r="L102">
        <f t="shared" si="37"/>
        <v>7.833333333333333</v>
      </c>
      <c r="M102">
        <f t="shared" si="38"/>
        <v>0</v>
      </c>
      <c r="N102" t="str">
        <f t="shared" si="27"/>
        <v>perm</v>
      </c>
    </row>
    <row r="103" spans="2:15" x14ac:dyDescent="0.2">
      <c r="B103">
        <v>2.7</v>
      </c>
      <c r="C103">
        <v>2.6</v>
      </c>
      <c r="D103">
        <v>0.6</v>
      </c>
      <c r="E103">
        <f t="shared" si="36"/>
        <v>40</v>
      </c>
      <c r="F103">
        <f>100</f>
        <v>100</v>
      </c>
      <c r="G103">
        <v>17390</v>
      </c>
      <c r="H103">
        <v>17416</v>
      </c>
      <c r="I103">
        <v>17942</v>
      </c>
      <c r="J103">
        <f t="shared" si="39"/>
        <v>0.26</v>
      </c>
      <c r="L103">
        <f t="shared" si="37"/>
        <v>4.333333333333333</v>
      </c>
      <c r="M103">
        <f t="shared" si="38"/>
        <v>0</v>
      </c>
      <c r="N103" t="str">
        <f>IF(G104-I103&gt;20,"perm","temporary")</f>
        <v>perm</v>
      </c>
    </row>
    <row r="104" spans="2:15" x14ac:dyDescent="0.2">
      <c r="B104">
        <v>2.7</v>
      </c>
      <c r="C104">
        <v>2.6</v>
      </c>
      <c r="D104">
        <v>0.6</v>
      </c>
      <c r="E104">
        <f>E103+1</f>
        <v>41</v>
      </c>
      <c r="F104">
        <f>100</f>
        <v>100</v>
      </c>
      <c r="G104">
        <v>18027</v>
      </c>
      <c r="H104">
        <v>18198</v>
      </c>
      <c r="I104">
        <v>18844</v>
      </c>
      <c r="J104">
        <f t="shared" si="39"/>
        <v>1.71</v>
      </c>
      <c r="L104">
        <f t="shared" si="37"/>
        <v>28.5</v>
      </c>
      <c r="M104">
        <f t="shared" si="38"/>
        <v>0</v>
      </c>
      <c r="N104" t="str">
        <f>IF(G105-I104&gt;20,"perm","temporary")</f>
        <v>perm</v>
      </c>
    </row>
    <row r="105" spans="2:15" x14ac:dyDescent="0.2">
      <c r="B105">
        <v>2.7</v>
      </c>
      <c r="C105">
        <v>2.6</v>
      </c>
      <c r="D105">
        <v>0.6</v>
      </c>
      <c r="E105">
        <f>E104+1</f>
        <v>42</v>
      </c>
      <c r="F105">
        <f>100</f>
        <v>100</v>
      </c>
      <c r="G105">
        <v>18918</v>
      </c>
      <c r="H105">
        <v>19112</v>
      </c>
      <c r="I105">
        <v>19155</v>
      </c>
      <c r="J105">
        <f t="shared" si="39"/>
        <v>1.94</v>
      </c>
      <c r="L105">
        <f t="shared" si="37"/>
        <v>32.333333333333336</v>
      </c>
      <c r="M105">
        <f t="shared" si="38"/>
        <v>0</v>
      </c>
      <c r="N105" t="str">
        <f>IF(G107-I105&gt;20,"perm","temporary")</f>
        <v>perm</v>
      </c>
    </row>
    <row r="106" spans="2:15" x14ac:dyDescent="0.2">
      <c r="B106">
        <v>2.7</v>
      </c>
      <c r="C106">
        <v>2.6</v>
      </c>
      <c r="D106">
        <v>0.6</v>
      </c>
      <c r="E106">
        <f>E105+1</f>
        <v>43</v>
      </c>
      <c r="F106">
        <f>100</f>
        <v>100</v>
      </c>
      <c r="G106">
        <v>19155</v>
      </c>
      <c r="H106">
        <v>19182</v>
      </c>
      <c r="I106">
        <v>19201</v>
      </c>
      <c r="J106">
        <f t="shared" ref="J106" si="40">(H106-G106)/F106</f>
        <v>0.27</v>
      </c>
      <c r="K106">
        <f t="shared" si="35"/>
        <v>0.19</v>
      </c>
      <c r="L106">
        <f t="shared" ref="L106" si="41">J106*1000/60</f>
        <v>4.5</v>
      </c>
      <c r="M106">
        <f t="shared" ref="M106" si="42">K106*1000/60</f>
        <v>3.1666666666666665</v>
      </c>
      <c r="N106" t="str">
        <f>IF(G107-I106&gt;20,"perm","temporary")</f>
        <v>temporary</v>
      </c>
      <c r="O106" t="s">
        <v>44</v>
      </c>
    </row>
    <row r="107" spans="2:15" x14ac:dyDescent="0.2">
      <c r="B107">
        <v>2.7</v>
      </c>
      <c r="C107">
        <v>2.6</v>
      </c>
      <c r="D107">
        <v>0.6</v>
      </c>
      <c r="E107">
        <f>E106+1</f>
        <v>44</v>
      </c>
      <c r="F107">
        <f>100</f>
        <v>100</v>
      </c>
      <c r="G107">
        <v>19201</v>
      </c>
      <c r="H107">
        <v>19276</v>
      </c>
      <c r="I107">
        <v>19690</v>
      </c>
      <c r="J107">
        <f t="shared" si="39"/>
        <v>0.75</v>
      </c>
      <c r="L107">
        <f t="shared" si="37"/>
        <v>12.5</v>
      </c>
      <c r="M107">
        <f>K107*1000/60</f>
        <v>0</v>
      </c>
      <c r="N107" t="str">
        <f t="shared" si="27"/>
        <v>perm</v>
      </c>
    </row>
    <row r="108" spans="2:15" x14ac:dyDescent="0.2">
      <c r="B108">
        <v>2.7</v>
      </c>
      <c r="C108">
        <v>2.6</v>
      </c>
      <c r="D108">
        <v>0.6</v>
      </c>
      <c r="E108">
        <f>E107+1</f>
        <v>45</v>
      </c>
      <c r="F108">
        <f>100</f>
        <v>100</v>
      </c>
      <c r="G108">
        <v>19764</v>
      </c>
      <c r="H108">
        <v>19816</v>
      </c>
      <c r="I108">
        <v>20377</v>
      </c>
      <c r="J108">
        <f t="shared" si="39"/>
        <v>0.52</v>
      </c>
      <c r="L108">
        <f t="shared" si="37"/>
        <v>8.6666666666666661</v>
      </c>
      <c r="M108">
        <f t="shared" si="38"/>
        <v>0</v>
      </c>
      <c r="N108" t="str">
        <f t="shared" si="27"/>
        <v>perm</v>
      </c>
    </row>
    <row r="109" spans="2:15" x14ac:dyDescent="0.2">
      <c r="B109">
        <v>2.7</v>
      </c>
      <c r="C109">
        <v>2.6</v>
      </c>
      <c r="D109">
        <v>0.6</v>
      </c>
      <c r="E109">
        <f t="shared" ref="E109:E111" si="43">E108+1</f>
        <v>46</v>
      </c>
      <c r="F109">
        <f>100</f>
        <v>100</v>
      </c>
      <c r="G109">
        <v>20445</v>
      </c>
      <c r="H109">
        <v>20542</v>
      </c>
      <c r="I109">
        <v>20594</v>
      </c>
      <c r="J109">
        <f t="shared" si="39"/>
        <v>0.97</v>
      </c>
      <c r="K109">
        <f t="shared" si="35"/>
        <v>0.52</v>
      </c>
      <c r="L109">
        <f t="shared" si="37"/>
        <v>16.166666666666668</v>
      </c>
      <c r="M109">
        <f t="shared" si="38"/>
        <v>8.6666666666666661</v>
      </c>
      <c r="N109" t="str">
        <f t="shared" si="27"/>
        <v>temporary</v>
      </c>
    </row>
    <row r="110" spans="2:15" x14ac:dyDescent="0.2">
      <c r="B110">
        <v>2.7</v>
      </c>
      <c r="C110">
        <v>2.6</v>
      </c>
      <c r="D110">
        <v>0.6</v>
      </c>
      <c r="E110">
        <f t="shared" si="43"/>
        <v>47</v>
      </c>
      <c r="F110">
        <f>100</f>
        <v>100</v>
      </c>
      <c r="G110">
        <v>20594</v>
      </c>
      <c r="H110">
        <v>20648</v>
      </c>
      <c r="I110">
        <v>21007</v>
      </c>
      <c r="J110">
        <f t="shared" si="39"/>
        <v>0.54</v>
      </c>
      <c r="L110">
        <f t="shared" si="37"/>
        <v>9</v>
      </c>
      <c r="M110">
        <f t="shared" si="38"/>
        <v>0</v>
      </c>
      <c r="N110" t="str">
        <f t="shared" si="27"/>
        <v>perm</v>
      </c>
    </row>
    <row r="111" spans="2:15" x14ac:dyDescent="0.2">
      <c r="B111">
        <v>2.7</v>
      </c>
      <c r="C111">
        <v>2.6</v>
      </c>
      <c r="D111">
        <v>0.6</v>
      </c>
      <c r="E111">
        <f t="shared" si="43"/>
        <v>48</v>
      </c>
      <c r="F111">
        <f>100</f>
        <v>100</v>
      </c>
      <c r="G111">
        <v>21086</v>
      </c>
      <c r="H111">
        <v>21106</v>
      </c>
      <c r="I111" t="s">
        <v>25</v>
      </c>
      <c r="J111">
        <f t="shared" si="39"/>
        <v>0.2</v>
      </c>
      <c r="L111">
        <f t="shared" si="37"/>
        <v>3.3333333333333335</v>
      </c>
      <c r="M111">
        <f t="shared" si="38"/>
        <v>0</v>
      </c>
    </row>
    <row r="113" spans="1:16" x14ac:dyDescent="0.2">
      <c r="A113" t="s">
        <v>26</v>
      </c>
      <c r="B113">
        <v>2.7</v>
      </c>
      <c r="C113">
        <v>2.6</v>
      </c>
      <c r="D113">
        <v>0.6</v>
      </c>
      <c r="E113">
        <f t="shared" ref="E113" si="44">E112+1</f>
        <v>1</v>
      </c>
      <c r="F113">
        <f>100</f>
        <v>100</v>
      </c>
      <c r="G113">
        <v>436</v>
      </c>
      <c r="H113">
        <v>456</v>
      </c>
      <c r="I113">
        <v>853</v>
      </c>
      <c r="J113">
        <f t="shared" ref="J113" si="45">(H113-G113)/F113</f>
        <v>0.2</v>
      </c>
      <c r="L113">
        <f t="shared" ref="L113" si="46">J113*1000/60</f>
        <v>3.3333333333333335</v>
      </c>
      <c r="M113">
        <f t="shared" ref="M113" si="47">K113*1000/60</f>
        <v>0</v>
      </c>
      <c r="N113" t="str">
        <f t="shared" si="27"/>
        <v>perm</v>
      </c>
    </row>
    <row r="114" spans="1:16" x14ac:dyDescent="0.2">
      <c r="B114">
        <v>2.7</v>
      </c>
      <c r="C114">
        <v>2.6</v>
      </c>
      <c r="D114">
        <v>0.6</v>
      </c>
      <c r="E114">
        <f t="shared" ref="E114:E125" si="48">E113+1</f>
        <v>2</v>
      </c>
      <c r="F114">
        <f>100</f>
        <v>100</v>
      </c>
      <c r="G114">
        <v>945</v>
      </c>
      <c r="H114">
        <v>975</v>
      </c>
      <c r="I114">
        <v>1419</v>
      </c>
      <c r="J114">
        <f t="shared" ref="J114:J133" si="49">(H114-G114)/F114</f>
        <v>0.3</v>
      </c>
      <c r="L114">
        <f t="shared" ref="L114:L133" si="50">J114*1000/60</f>
        <v>5</v>
      </c>
      <c r="M114">
        <f t="shared" ref="M114:M133" si="51">K114*1000/60</f>
        <v>0</v>
      </c>
      <c r="N114" t="str">
        <f t="shared" si="27"/>
        <v>perm</v>
      </c>
    </row>
    <row r="115" spans="1:16" x14ac:dyDescent="0.2">
      <c r="B115">
        <v>2.7</v>
      </c>
      <c r="C115">
        <v>2.6</v>
      </c>
      <c r="D115">
        <v>0.6</v>
      </c>
      <c r="E115">
        <f t="shared" si="48"/>
        <v>3</v>
      </c>
      <c r="F115">
        <f>100</f>
        <v>100</v>
      </c>
      <c r="G115">
        <v>1498</v>
      </c>
      <c r="H115">
        <v>1518</v>
      </c>
      <c r="I115">
        <v>1543</v>
      </c>
      <c r="J115">
        <f t="shared" si="49"/>
        <v>0.2</v>
      </c>
      <c r="K115">
        <f t="shared" si="35"/>
        <v>0.25</v>
      </c>
      <c r="L115">
        <f t="shared" si="50"/>
        <v>3.3333333333333335</v>
      </c>
      <c r="M115">
        <f t="shared" si="51"/>
        <v>4.166666666666667</v>
      </c>
      <c r="N115" t="str">
        <f t="shared" si="27"/>
        <v>temporary</v>
      </c>
      <c r="O115" t="s">
        <v>44</v>
      </c>
    </row>
    <row r="116" spans="1:16" x14ac:dyDescent="0.2">
      <c r="B116">
        <v>2.7</v>
      </c>
      <c r="C116">
        <v>2.6</v>
      </c>
      <c r="D116">
        <v>0.6</v>
      </c>
      <c r="E116">
        <f t="shared" si="48"/>
        <v>4</v>
      </c>
      <c r="F116">
        <f>100</f>
        <v>100</v>
      </c>
      <c r="G116">
        <v>1543</v>
      </c>
      <c r="H116">
        <v>1568</v>
      </c>
      <c r="I116">
        <v>2313</v>
      </c>
      <c r="J116">
        <f t="shared" si="49"/>
        <v>0.25</v>
      </c>
      <c r="L116">
        <f t="shared" si="50"/>
        <v>4.166666666666667</v>
      </c>
      <c r="M116">
        <f t="shared" si="51"/>
        <v>0</v>
      </c>
      <c r="N116" t="str">
        <f t="shared" si="27"/>
        <v>perm</v>
      </c>
      <c r="P116" t="s">
        <v>45</v>
      </c>
    </row>
    <row r="117" spans="1:16" x14ac:dyDescent="0.2">
      <c r="B117">
        <v>2.7</v>
      </c>
      <c r="C117">
        <v>2.6</v>
      </c>
      <c r="D117">
        <v>0.6</v>
      </c>
      <c r="E117">
        <f t="shared" si="48"/>
        <v>5</v>
      </c>
      <c r="F117">
        <f>100</f>
        <v>100</v>
      </c>
      <c r="G117">
        <v>2405</v>
      </c>
      <c r="H117">
        <v>2436</v>
      </c>
      <c r="I117">
        <v>3045</v>
      </c>
      <c r="J117">
        <f t="shared" si="49"/>
        <v>0.31</v>
      </c>
      <c r="L117">
        <f t="shared" si="50"/>
        <v>5.166666666666667</v>
      </c>
      <c r="M117">
        <f t="shared" si="51"/>
        <v>0</v>
      </c>
      <c r="N117" t="str">
        <f t="shared" ref="N117:N182" si="52">IF(G118-I117&gt;20,"perm","temporary")</f>
        <v>perm</v>
      </c>
    </row>
    <row r="118" spans="1:16" x14ac:dyDescent="0.2">
      <c r="B118">
        <v>2.7</v>
      </c>
      <c r="C118">
        <v>2.6</v>
      </c>
      <c r="D118">
        <v>0.6</v>
      </c>
      <c r="E118">
        <f t="shared" si="48"/>
        <v>6</v>
      </c>
      <c r="F118">
        <f>100</f>
        <v>100</v>
      </c>
      <c r="G118">
        <v>3140</v>
      </c>
      <c r="H118">
        <v>3157</v>
      </c>
      <c r="I118">
        <v>3456</v>
      </c>
      <c r="J118">
        <f t="shared" si="49"/>
        <v>0.17</v>
      </c>
      <c r="K118">
        <f t="shared" si="35"/>
        <v>2.99</v>
      </c>
      <c r="L118">
        <f t="shared" si="50"/>
        <v>2.8333333333333335</v>
      </c>
      <c r="M118">
        <f t="shared" si="51"/>
        <v>49.833333333333336</v>
      </c>
      <c r="N118" t="str">
        <f t="shared" si="52"/>
        <v>temporary</v>
      </c>
    </row>
    <row r="119" spans="1:16" x14ac:dyDescent="0.2">
      <c r="B119">
        <v>2.7</v>
      </c>
      <c r="C119">
        <v>2.6</v>
      </c>
      <c r="D119">
        <v>0.6</v>
      </c>
      <c r="E119">
        <f t="shared" si="48"/>
        <v>7</v>
      </c>
      <c r="F119">
        <f>100</f>
        <v>100</v>
      </c>
      <c r="G119">
        <v>3456</v>
      </c>
      <c r="H119">
        <v>3546</v>
      </c>
      <c r="I119">
        <v>3601</v>
      </c>
      <c r="J119">
        <f t="shared" si="49"/>
        <v>0.9</v>
      </c>
      <c r="K119">
        <f t="shared" si="35"/>
        <v>0.55000000000000004</v>
      </c>
      <c r="L119">
        <f t="shared" si="50"/>
        <v>15</v>
      </c>
      <c r="M119">
        <f t="shared" si="51"/>
        <v>9.1666666666666661</v>
      </c>
      <c r="N119" t="str">
        <f t="shared" si="52"/>
        <v>temporary</v>
      </c>
    </row>
    <row r="120" spans="1:16" x14ac:dyDescent="0.2">
      <c r="B120">
        <v>2.7</v>
      </c>
      <c r="C120">
        <v>2.6</v>
      </c>
      <c r="D120">
        <v>0.6</v>
      </c>
      <c r="E120">
        <f t="shared" si="48"/>
        <v>8</v>
      </c>
      <c r="F120">
        <f>100</f>
        <v>100</v>
      </c>
      <c r="G120">
        <v>3601</v>
      </c>
      <c r="H120">
        <v>3686</v>
      </c>
      <c r="I120">
        <v>4209</v>
      </c>
      <c r="J120">
        <f t="shared" si="49"/>
        <v>0.85</v>
      </c>
      <c r="L120">
        <f t="shared" si="50"/>
        <v>14.166666666666666</v>
      </c>
      <c r="M120">
        <f t="shared" si="51"/>
        <v>0</v>
      </c>
      <c r="N120" t="str">
        <f t="shared" si="52"/>
        <v>perm</v>
      </c>
    </row>
    <row r="121" spans="1:16" x14ac:dyDescent="0.2">
      <c r="B121">
        <v>2.7</v>
      </c>
      <c r="C121">
        <v>2.6</v>
      </c>
      <c r="D121">
        <v>0.6</v>
      </c>
      <c r="E121">
        <f t="shared" si="48"/>
        <v>9</v>
      </c>
      <c r="F121">
        <f>100</f>
        <v>100</v>
      </c>
      <c r="G121">
        <v>4287</v>
      </c>
      <c r="H121">
        <v>4330</v>
      </c>
      <c r="I121">
        <v>4838</v>
      </c>
      <c r="J121">
        <f t="shared" si="49"/>
        <v>0.43</v>
      </c>
      <c r="L121">
        <f t="shared" si="50"/>
        <v>7.166666666666667</v>
      </c>
      <c r="M121">
        <f t="shared" si="51"/>
        <v>0</v>
      </c>
      <c r="N121" t="str">
        <f t="shared" si="52"/>
        <v>perm</v>
      </c>
    </row>
    <row r="122" spans="1:16" x14ac:dyDescent="0.2">
      <c r="B122">
        <v>2.7</v>
      </c>
      <c r="C122">
        <v>2.6</v>
      </c>
      <c r="D122">
        <v>0.6</v>
      </c>
      <c r="E122">
        <f t="shared" si="48"/>
        <v>10</v>
      </c>
      <c r="F122">
        <f>100</f>
        <v>100</v>
      </c>
      <c r="G122">
        <v>4907</v>
      </c>
      <c r="H122">
        <v>5020</v>
      </c>
      <c r="I122">
        <v>5025</v>
      </c>
      <c r="J122">
        <f t="shared" si="49"/>
        <v>1.1299999999999999</v>
      </c>
      <c r="L122">
        <f t="shared" si="50"/>
        <v>18.833333333333332</v>
      </c>
      <c r="M122">
        <f t="shared" si="51"/>
        <v>0</v>
      </c>
      <c r="N122" t="str">
        <f t="shared" si="52"/>
        <v>temporary</v>
      </c>
    </row>
    <row r="123" spans="1:16" x14ac:dyDescent="0.2">
      <c r="B123">
        <v>2.7</v>
      </c>
      <c r="C123">
        <v>2.6</v>
      </c>
      <c r="D123">
        <v>0.6</v>
      </c>
      <c r="E123">
        <f t="shared" si="48"/>
        <v>11</v>
      </c>
      <c r="F123">
        <f>100</f>
        <v>100</v>
      </c>
      <c r="G123">
        <v>5025</v>
      </c>
      <c r="H123">
        <v>5033</v>
      </c>
      <c r="I123">
        <v>5831</v>
      </c>
      <c r="J123">
        <f t="shared" si="49"/>
        <v>0.08</v>
      </c>
      <c r="L123">
        <f t="shared" si="50"/>
        <v>1.3333333333333333</v>
      </c>
      <c r="M123">
        <f t="shared" si="51"/>
        <v>0</v>
      </c>
      <c r="N123" t="str">
        <f t="shared" si="52"/>
        <v>perm</v>
      </c>
    </row>
    <row r="124" spans="1:16" x14ac:dyDescent="0.2">
      <c r="B124">
        <v>2.7</v>
      </c>
      <c r="C124">
        <v>2.6</v>
      </c>
      <c r="D124">
        <v>0.6</v>
      </c>
      <c r="E124">
        <f t="shared" si="48"/>
        <v>12</v>
      </c>
      <c r="F124">
        <f>100</f>
        <v>100</v>
      </c>
      <c r="G124">
        <v>5910</v>
      </c>
      <c r="H124">
        <v>6021</v>
      </c>
      <c r="I124">
        <v>6645</v>
      </c>
      <c r="J124">
        <f t="shared" si="49"/>
        <v>1.1100000000000001</v>
      </c>
      <c r="L124">
        <f t="shared" si="50"/>
        <v>18.5</v>
      </c>
      <c r="M124">
        <f t="shared" si="51"/>
        <v>0</v>
      </c>
      <c r="N124" t="str">
        <f t="shared" si="52"/>
        <v>perm</v>
      </c>
    </row>
    <row r="125" spans="1:16" x14ac:dyDescent="0.2">
      <c r="B125">
        <v>2.7</v>
      </c>
      <c r="C125">
        <v>2.6</v>
      </c>
      <c r="D125">
        <v>0.6</v>
      </c>
      <c r="E125">
        <f t="shared" si="48"/>
        <v>13</v>
      </c>
      <c r="F125">
        <f>100</f>
        <v>100</v>
      </c>
      <c r="G125">
        <v>6723</v>
      </c>
      <c r="H125">
        <v>6770</v>
      </c>
      <c r="I125">
        <v>6807</v>
      </c>
      <c r="J125">
        <f t="shared" si="49"/>
        <v>0.47</v>
      </c>
      <c r="K125">
        <f t="shared" si="35"/>
        <v>0.37</v>
      </c>
      <c r="L125">
        <f t="shared" si="50"/>
        <v>7.833333333333333</v>
      </c>
      <c r="M125">
        <f t="shared" si="51"/>
        <v>6.166666666666667</v>
      </c>
      <c r="N125" t="str">
        <f t="shared" si="52"/>
        <v>temporary</v>
      </c>
    </row>
    <row r="126" spans="1:16" x14ac:dyDescent="0.2">
      <c r="B126">
        <v>2.7</v>
      </c>
      <c r="C126">
        <v>2.6</v>
      </c>
      <c r="D126">
        <v>0.6</v>
      </c>
      <c r="E126">
        <f t="shared" ref="E126:E136" si="53">E125+1</f>
        <v>14</v>
      </c>
      <c r="F126">
        <f>100</f>
        <v>100</v>
      </c>
      <c r="G126">
        <v>6807</v>
      </c>
      <c r="H126">
        <v>6946</v>
      </c>
      <c r="I126">
        <v>7516</v>
      </c>
      <c r="J126">
        <f t="shared" si="49"/>
        <v>1.39</v>
      </c>
      <c r="L126">
        <f t="shared" si="50"/>
        <v>23.166666666666668</v>
      </c>
      <c r="M126">
        <f t="shared" si="51"/>
        <v>0</v>
      </c>
      <c r="N126" t="str">
        <f t="shared" si="52"/>
        <v>perm</v>
      </c>
    </row>
    <row r="127" spans="1:16" x14ac:dyDescent="0.2">
      <c r="B127">
        <v>2.7</v>
      </c>
      <c r="C127">
        <v>2.6</v>
      </c>
      <c r="D127">
        <v>0.6</v>
      </c>
      <c r="E127">
        <f t="shared" si="53"/>
        <v>15</v>
      </c>
      <c r="F127">
        <f>100</f>
        <v>100</v>
      </c>
      <c r="G127">
        <v>7596</v>
      </c>
      <c r="H127">
        <v>7651</v>
      </c>
      <c r="I127">
        <v>8213</v>
      </c>
      <c r="J127">
        <f t="shared" si="49"/>
        <v>0.55000000000000004</v>
      </c>
      <c r="L127">
        <f t="shared" si="50"/>
        <v>9.1666666666666661</v>
      </c>
      <c r="M127">
        <f t="shared" si="51"/>
        <v>0</v>
      </c>
      <c r="N127" t="str">
        <f t="shared" si="52"/>
        <v>perm</v>
      </c>
    </row>
    <row r="128" spans="1:16" x14ac:dyDescent="0.2">
      <c r="B128">
        <v>2.7</v>
      </c>
      <c r="C128">
        <v>2.6</v>
      </c>
      <c r="D128">
        <v>0.6</v>
      </c>
      <c r="E128">
        <f t="shared" si="53"/>
        <v>16</v>
      </c>
      <c r="F128">
        <f>100</f>
        <v>100</v>
      </c>
      <c r="G128">
        <v>8297</v>
      </c>
      <c r="H128">
        <v>8378</v>
      </c>
      <c r="I128">
        <v>9085</v>
      </c>
      <c r="J128">
        <f t="shared" si="49"/>
        <v>0.81</v>
      </c>
      <c r="L128">
        <f t="shared" si="50"/>
        <v>13.5</v>
      </c>
      <c r="M128">
        <f t="shared" si="51"/>
        <v>0</v>
      </c>
      <c r="N128" t="str">
        <f t="shared" si="52"/>
        <v>perm</v>
      </c>
    </row>
    <row r="129" spans="1:15" x14ac:dyDescent="0.2">
      <c r="B129">
        <v>2.7</v>
      </c>
      <c r="C129">
        <v>2.6</v>
      </c>
      <c r="D129">
        <v>0.6</v>
      </c>
      <c r="E129">
        <f t="shared" si="53"/>
        <v>17</v>
      </c>
      <c r="F129">
        <f>100</f>
        <v>100</v>
      </c>
      <c r="G129">
        <v>9166</v>
      </c>
      <c r="H129">
        <v>9187</v>
      </c>
      <c r="I129">
        <v>9730</v>
      </c>
      <c r="J129">
        <f t="shared" si="49"/>
        <v>0.21</v>
      </c>
      <c r="L129">
        <f t="shared" si="50"/>
        <v>3.5</v>
      </c>
      <c r="M129">
        <f t="shared" si="51"/>
        <v>0</v>
      </c>
      <c r="N129" t="str">
        <f t="shared" si="52"/>
        <v>perm</v>
      </c>
    </row>
    <row r="130" spans="1:15" x14ac:dyDescent="0.2">
      <c r="B130">
        <v>2.7</v>
      </c>
      <c r="C130">
        <v>2.6</v>
      </c>
      <c r="D130">
        <v>0.6</v>
      </c>
      <c r="E130">
        <f t="shared" si="53"/>
        <v>18</v>
      </c>
      <c r="F130">
        <f>100</f>
        <v>100</v>
      </c>
      <c r="G130">
        <v>9809</v>
      </c>
      <c r="H130">
        <v>9906</v>
      </c>
      <c r="I130">
        <v>10084</v>
      </c>
      <c r="J130">
        <f t="shared" si="49"/>
        <v>0.97</v>
      </c>
      <c r="K130">
        <f t="shared" ref="K130:K191" si="54">(I130-H130)/F130</f>
        <v>1.78</v>
      </c>
      <c r="L130">
        <f t="shared" si="50"/>
        <v>16.166666666666668</v>
      </c>
      <c r="M130">
        <f t="shared" si="51"/>
        <v>29.666666666666668</v>
      </c>
      <c r="N130" t="str">
        <f t="shared" si="52"/>
        <v>temporary</v>
      </c>
    </row>
    <row r="131" spans="1:15" x14ac:dyDescent="0.2">
      <c r="B131">
        <v>2.7</v>
      </c>
      <c r="C131">
        <v>2.6</v>
      </c>
      <c r="D131">
        <v>0.6</v>
      </c>
      <c r="E131">
        <f t="shared" si="53"/>
        <v>19</v>
      </c>
      <c r="F131">
        <f>100</f>
        <v>100</v>
      </c>
      <c r="G131">
        <v>10084</v>
      </c>
      <c r="H131">
        <v>10297</v>
      </c>
      <c r="I131">
        <v>10656</v>
      </c>
      <c r="J131">
        <f t="shared" si="49"/>
        <v>2.13</v>
      </c>
      <c r="K131">
        <f t="shared" si="54"/>
        <v>3.59</v>
      </c>
      <c r="L131">
        <f t="shared" si="50"/>
        <v>35.5</v>
      </c>
      <c r="M131">
        <f t="shared" si="51"/>
        <v>59.833333333333336</v>
      </c>
      <c r="N131" t="str">
        <f t="shared" si="52"/>
        <v>temporary</v>
      </c>
    </row>
    <row r="132" spans="1:15" x14ac:dyDescent="0.2">
      <c r="B132">
        <v>2.7</v>
      </c>
      <c r="C132">
        <v>2.6</v>
      </c>
      <c r="D132">
        <v>0.6</v>
      </c>
      <c r="E132">
        <f t="shared" si="53"/>
        <v>20</v>
      </c>
      <c r="F132">
        <f>100</f>
        <v>100</v>
      </c>
      <c r="G132">
        <v>10656</v>
      </c>
      <c r="H132">
        <v>10732</v>
      </c>
      <c r="I132">
        <v>10919</v>
      </c>
      <c r="J132">
        <f t="shared" si="49"/>
        <v>0.76</v>
      </c>
      <c r="K132">
        <f t="shared" si="54"/>
        <v>1.87</v>
      </c>
      <c r="L132">
        <f t="shared" si="50"/>
        <v>12.666666666666666</v>
      </c>
      <c r="M132">
        <f t="shared" si="51"/>
        <v>31.166666666666668</v>
      </c>
      <c r="N132" t="str">
        <f t="shared" si="52"/>
        <v>temporary</v>
      </c>
    </row>
    <row r="133" spans="1:15" x14ac:dyDescent="0.2">
      <c r="B133">
        <v>2.7</v>
      </c>
      <c r="C133">
        <v>2.6</v>
      </c>
      <c r="D133">
        <v>0.6</v>
      </c>
      <c r="E133">
        <f t="shared" si="53"/>
        <v>21</v>
      </c>
      <c r="F133">
        <f>100</f>
        <v>100</v>
      </c>
      <c r="G133">
        <v>10919</v>
      </c>
      <c r="H133">
        <v>10921</v>
      </c>
      <c r="I133">
        <v>11183</v>
      </c>
      <c r="J133">
        <f t="shared" si="49"/>
        <v>0.02</v>
      </c>
      <c r="K133">
        <f t="shared" si="54"/>
        <v>2.62</v>
      </c>
      <c r="L133">
        <f t="shared" si="50"/>
        <v>0.33333333333333331</v>
      </c>
      <c r="M133">
        <f t="shared" si="51"/>
        <v>43.666666666666664</v>
      </c>
      <c r="N133" t="str">
        <f t="shared" si="52"/>
        <v>temporary</v>
      </c>
    </row>
    <row r="134" spans="1:15" x14ac:dyDescent="0.2">
      <c r="B134">
        <v>2.7</v>
      </c>
      <c r="C134">
        <v>2.6</v>
      </c>
      <c r="D134">
        <v>0.6</v>
      </c>
      <c r="E134">
        <f t="shared" si="53"/>
        <v>22</v>
      </c>
      <c r="F134">
        <f>100</f>
        <v>100</v>
      </c>
      <c r="G134">
        <v>11183</v>
      </c>
      <c r="H134">
        <v>11483</v>
      </c>
      <c r="I134">
        <v>12642</v>
      </c>
      <c r="J134">
        <f t="shared" ref="J134:J136" si="55">(H134-G134)/F134</f>
        <v>3</v>
      </c>
      <c r="L134">
        <f t="shared" ref="L134:L136" si="56">J134*1000/60</f>
        <v>50</v>
      </c>
      <c r="M134">
        <f t="shared" ref="M134:M136" si="57">K134*1000/60</f>
        <v>0</v>
      </c>
      <c r="N134" t="str">
        <f t="shared" si="52"/>
        <v>perm</v>
      </c>
    </row>
    <row r="135" spans="1:15" x14ac:dyDescent="0.2">
      <c r="B135">
        <v>2.7</v>
      </c>
      <c r="C135">
        <v>2.6</v>
      </c>
      <c r="D135">
        <v>0.6</v>
      </c>
      <c r="E135">
        <f t="shared" si="53"/>
        <v>23</v>
      </c>
      <c r="F135">
        <f>100</f>
        <v>100</v>
      </c>
      <c r="G135">
        <v>12727</v>
      </c>
      <c r="H135">
        <v>13036</v>
      </c>
      <c r="I135">
        <v>13096</v>
      </c>
      <c r="J135">
        <f t="shared" si="55"/>
        <v>3.09</v>
      </c>
      <c r="K135">
        <f t="shared" si="54"/>
        <v>0.6</v>
      </c>
      <c r="L135">
        <f t="shared" si="56"/>
        <v>51.5</v>
      </c>
      <c r="M135">
        <f t="shared" si="57"/>
        <v>10</v>
      </c>
      <c r="N135" t="str">
        <f t="shared" si="52"/>
        <v>temporary</v>
      </c>
    </row>
    <row r="136" spans="1:15" x14ac:dyDescent="0.2">
      <c r="B136">
        <v>2.7</v>
      </c>
      <c r="C136">
        <v>2.6</v>
      </c>
      <c r="D136">
        <v>0.6</v>
      </c>
      <c r="E136">
        <f t="shared" si="53"/>
        <v>24</v>
      </c>
      <c r="F136">
        <f>100</f>
        <v>100</v>
      </c>
      <c r="G136">
        <v>13096</v>
      </c>
      <c r="H136">
        <v>13108</v>
      </c>
      <c r="I136">
        <v>13123</v>
      </c>
      <c r="J136">
        <f t="shared" si="55"/>
        <v>0.12</v>
      </c>
      <c r="L136">
        <f t="shared" si="56"/>
        <v>2</v>
      </c>
      <c r="M136">
        <f t="shared" si="57"/>
        <v>0</v>
      </c>
      <c r="N136" t="str">
        <f t="shared" si="52"/>
        <v>temporary</v>
      </c>
    </row>
    <row r="137" spans="1:15" x14ac:dyDescent="0.2">
      <c r="G137">
        <v>13123</v>
      </c>
      <c r="H137" t="s">
        <v>25</v>
      </c>
    </row>
    <row r="139" spans="1:15" x14ac:dyDescent="0.2">
      <c r="A139" t="s">
        <v>27</v>
      </c>
      <c r="B139">
        <v>2.7</v>
      </c>
      <c r="C139">
        <v>2.6</v>
      </c>
      <c r="D139">
        <v>0.6</v>
      </c>
      <c r="E139">
        <f t="shared" ref="E139" si="58">E138+1</f>
        <v>1</v>
      </c>
      <c r="F139">
        <f>100</f>
        <v>100</v>
      </c>
      <c r="G139">
        <v>517</v>
      </c>
      <c r="H139">
        <v>587</v>
      </c>
      <c r="I139">
        <v>1025</v>
      </c>
      <c r="J139">
        <f t="shared" ref="J139" si="59">(H139-G139)/F139</f>
        <v>0.7</v>
      </c>
      <c r="L139">
        <f t="shared" ref="L139" si="60">J139*1000/60</f>
        <v>11.666666666666666</v>
      </c>
      <c r="M139">
        <f t="shared" ref="M139" si="61">K139*1000/60</f>
        <v>0</v>
      </c>
      <c r="N139" t="str">
        <f t="shared" si="52"/>
        <v>perm</v>
      </c>
    </row>
    <row r="140" spans="1:15" x14ac:dyDescent="0.2">
      <c r="B140">
        <v>2.7</v>
      </c>
      <c r="C140">
        <v>2.6</v>
      </c>
      <c r="D140">
        <v>0.6</v>
      </c>
      <c r="E140">
        <f t="shared" ref="E140:E162" si="62">E139+1</f>
        <v>2</v>
      </c>
      <c r="F140">
        <f>100</f>
        <v>100</v>
      </c>
      <c r="G140">
        <v>1107</v>
      </c>
      <c r="H140">
        <v>1180</v>
      </c>
      <c r="I140">
        <v>1389</v>
      </c>
      <c r="J140">
        <f t="shared" ref="J140:J158" si="63">(H140-G140)/F140</f>
        <v>0.73</v>
      </c>
      <c r="K140">
        <f t="shared" si="54"/>
        <v>2.09</v>
      </c>
      <c r="L140">
        <f t="shared" ref="L140:L158" si="64">J140*1000/60</f>
        <v>12.166666666666666</v>
      </c>
      <c r="M140">
        <f t="shared" ref="M140:M158" si="65">K140*1000/60</f>
        <v>34.833333333333336</v>
      </c>
      <c r="N140" t="str">
        <f t="shared" si="52"/>
        <v>temporary</v>
      </c>
    </row>
    <row r="141" spans="1:15" x14ac:dyDescent="0.2">
      <c r="B141">
        <v>2.7</v>
      </c>
      <c r="C141">
        <v>2.6</v>
      </c>
      <c r="D141">
        <v>0.6</v>
      </c>
      <c r="E141">
        <f t="shared" si="62"/>
        <v>3</v>
      </c>
      <c r="F141">
        <f>100</f>
        <v>100</v>
      </c>
      <c r="G141">
        <v>1389</v>
      </c>
      <c r="H141">
        <v>1409</v>
      </c>
      <c r="I141">
        <v>1914</v>
      </c>
      <c r="J141">
        <f t="shared" si="63"/>
        <v>0.2</v>
      </c>
      <c r="L141">
        <f t="shared" si="64"/>
        <v>3.3333333333333335</v>
      </c>
      <c r="M141">
        <f t="shared" si="65"/>
        <v>0</v>
      </c>
      <c r="N141" t="str">
        <f>IF(G142-I141&gt;20,"perm","temporary")</f>
        <v>perm</v>
      </c>
    </row>
    <row r="142" spans="1:15" x14ac:dyDescent="0.2">
      <c r="B142">
        <v>2.7</v>
      </c>
      <c r="C142">
        <v>2.6</v>
      </c>
      <c r="D142">
        <v>0.6</v>
      </c>
      <c r="E142">
        <f>E141+1</f>
        <v>4</v>
      </c>
      <c r="F142">
        <f>100</f>
        <v>100</v>
      </c>
      <c r="G142">
        <v>1972</v>
      </c>
      <c r="H142">
        <v>1977</v>
      </c>
      <c r="I142">
        <v>2238</v>
      </c>
      <c r="J142">
        <f t="shared" si="63"/>
        <v>0.05</v>
      </c>
      <c r="L142">
        <f t="shared" si="64"/>
        <v>0.83333333333333337</v>
      </c>
      <c r="M142">
        <f t="shared" si="65"/>
        <v>0</v>
      </c>
      <c r="N142" t="str">
        <f>IF(G144-I142&gt;20,"perm","temporary")</f>
        <v>perm</v>
      </c>
    </row>
    <row r="143" spans="1:15" x14ac:dyDescent="0.2">
      <c r="B143">
        <v>2.7</v>
      </c>
      <c r="C143">
        <v>2.6</v>
      </c>
      <c r="D143">
        <v>0.6</v>
      </c>
      <c r="E143">
        <f>E142+1</f>
        <v>5</v>
      </c>
      <c r="F143">
        <f>100</f>
        <v>100</v>
      </c>
      <c r="G143">
        <v>2286</v>
      </c>
      <c r="H143">
        <v>2307</v>
      </c>
      <c r="I143">
        <v>2313</v>
      </c>
      <c r="J143">
        <f t="shared" ref="J143" si="66">(H143-G143)/F143</f>
        <v>0.21</v>
      </c>
      <c r="L143">
        <f t="shared" ref="L143" si="67">J143*1000/60</f>
        <v>3.5</v>
      </c>
      <c r="M143">
        <f t="shared" ref="M143" si="68">K143*1000/60</f>
        <v>0</v>
      </c>
      <c r="N143" t="str">
        <f>IF(G144-I143&gt;20,"perm","temporary")</f>
        <v>temporary</v>
      </c>
      <c r="O143" t="s">
        <v>44</v>
      </c>
    </row>
    <row r="144" spans="1:15" x14ac:dyDescent="0.2">
      <c r="B144">
        <v>2.7</v>
      </c>
      <c r="C144">
        <v>2.6</v>
      </c>
      <c r="D144">
        <v>0.6</v>
      </c>
      <c r="E144">
        <f>E143+1</f>
        <v>6</v>
      </c>
      <c r="F144">
        <f>100</f>
        <v>100</v>
      </c>
      <c r="G144">
        <v>2313</v>
      </c>
      <c r="H144">
        <v>2347</v>
      </c>
      <c r="I144">
        <v>3087</v>
      </c>
      <c r="J144">
        <f t="shared" si="63"/>
        <v>0.34</v>
      </c>
      <c r="L144">
        <f t="shared" si="64"/>
        <v>5.666666666666667</v>
      </c>
      <c r="M144">
        <f t="shared" si="65"/>
        <v>0</v>
      </c>
      <c r="N144" t="str">
        <f t="shared" si="52"/>
        <v>perm</v>
      </c>
    </row>
    <row r="145" spans="2:15" x14ac:dyDescent="0.2">
      <c r="B145">
        <v>2.7</v>
      </c>
      <c r="C145">
        <v>2.6</v>
      </c>
      <c r="D145">
        <v>0.6</v>
      </c>
      <c r="E145">
        <f t="shared" si="62"/>
        <v>7</v>
      </c>
      <c r="F145">
        <f>100</f>
        <v>100</v>
      </c>
      <c r="G145">
        <v>3141</v>
      </c>
      <c r="H145">
        <v>3377</v>
      </c>
      <c r="I145">
        <v>3885</v>
      </c>
      <c r="J145">
        <f t="shared" si="63"/>
        <v>2.36</v>
      </c>
      <c r="L145">
        <f t="shared" si="64"/>
        <v>39.333333333333336</v>
      </c>
      <c r="M145">
        <f t="shared" si="65"/>
        <v>0</v>
      </c>
      <c r="N145" t="str">
        <f t="shared" si="52"/>
        <v>perm</v>
      </c>
    </row>
    <row r="146" spans="2:15" x14ac:dyDescent="0.2">
      <c r="B146">
        <v>2.7</v>
      </c>
      <c r="C146">
        <v>2.6</v>
      </c>
      <c r="D146">
        <v>0.6</v>
      </c>
      <c r="E146">
        <f t="shared" si="62"/>
        <v>8</v>
      </c>
      <c r="F146">
        <f>100</f>
        <v>100</v>
      </c>
      <c r="G146">
        <v>3953</v>
      </c>
      <c r="H146">
        <v>3964</v>
      </c>
      <c r="I146">
        <v>4249</v>
      </c>
      <c r="J146">
        <f t="shared" si="63"/>
        <v>0.11</v>
      </c>
      <c r="L146">
        <f t="shared" si="64"/>
        <v>1.8333333333333333</v>
      </c>
      <c r="M146">
        <f t="shared" si="65"/>
        <v>0</v>
      </c>
      <c r="N146" t="str">
        <f t="shared" si="52"/>
        <v>perm</v>
      </c>
    </row>
    <row r="147" spans="2:15" x14ac:dyDescent="0.2">
      <c r="B147">
        <v>2.7</v>
      </c>
      <c r="C147">
        <v>2.6</v>
      </c>
      <c r="D147">
        <v>0.6</v>
      </c>
      <c r="E147">
        <f t="shared" si="62"/>
        <v>9</v>
      </c>
      <c r="F147">
        <f>100</f>
        <v>100</v>
      </c>
      <c r="G147">
        <v>4300</v>
      </c>
      <c r="H147">
        <v>4315</v>
      </c>
      <c r="I147">
        <v>4431</v>
      </c>
      <c r="J147">
        <f t="shared" si="63"/>
        <v>0.15</v>
      </c>
      <c r="L147">
        <f t="shared" si="64"/>
        <v>2.5</v>
      </c>
      <c r="M147">
        <f t="shared" si="65"/>
        <v>0</v>
      </c>
      <c r="N147" t="str">
        <f t="shared" si="52"/>
        <v>perm</v>
      </c>
    </row>
    <row r="148" spans="2:15" x14ac:dyDescent="0.2">
      <c r="B148">
        <v>2.7</v>
      </c>
      <c r="C148">
        <v>2.6</v>
      </c>
      <c r="D148">
        <v>0.6</v>
      </c>
      <c r="E148">
        <f t="shared" si="62"/>
        <v>10</v>
      </c>
      <c r="F148">
        <f>100</f>
        <v>100</v>
      </c>
      <c r="G148">
        <v>4502</v>
      </c>
      <c r="H148">
        <v>4552</v>
      </c>
      <c r="I148">
        <v>5063</v>
      </c>
      <c r="J148">
        <f t="shared" si="63"/>
        <v>0.5</v>
      </c>
      <c r="L148">
        <f t="shared" si="64"/>
        <v>8.3333333333333339</v>
      </c>
      <c r="M148">
        <f t="shared" si="65"/>
        <v>0</v>
      </c>
      <c r="N148" t="str">
        <f t="shared" si="52"/>
        <v>perm</v>
      </c>
    </row>
    <row r="149" spans="2:15" x14ac:dyDescent="0.2">
      <c r="B149">
        <v>2.7</v>
      </c>
      <c r="C149">
        <v>2.6</v>
      </c>
      <c r="D149">
        <v>0.6</v>
      </c>
      <c r="E149">
        <f t="shared" si="62"/>
        <v>11</v>
      </c>
      <c r="F149">
        <f>100</f>
        <v>100</v>
      </c>
      <c r="G149">
        <v>5133</v>
      </c>
      <c r="H149">
        <v>5236</v>
      </c>
      <c r="I149">
        <v>5843</v>
      </c>
      <c r="J149">
        <f t="shared" si="63"/>
        <v>1.03</v>
      </c>
      <c r="L149">
        <f t="shared" si="64"/>
        <v>17.166666666666668</v>
      </c>
      <c r="M149">
        <f t="shared" si="65"/>
        <v>0</v>
      </c>
      <c r="N149" t="str">
        <f t="shared" si="52"/>
        <v>perm</v>
      </c>
    </row>
    <row r="150" spans="2:15" x14ac:dyDescent="0.2">
      <c r="B150">
        <v>2.7</v>
      </c>
      <c r="C150">
        <v>2.6</v>
      </c>
      <c r="D150">
        <v>0.6</v>
      </c>
      <c r="E150">
        <f t="shared" si="62"/>
        <v>12</v>
      </c>
      <c r="F150">
        <f>100</f>
        <v>100</v>
      </c>
      <c r="G150">
        <v>5906</v>
      </c>
      <c r="H150">
        <v>5969</v>
      </c>
      <c r="I150">
        <v>6531</v>
      </c>
      <c r="J150">
        <f t="shared" si="63"/>
        <v>0.63</v>
      </c>
      <c r="L150">
        <f t="shared" si="64"/>
        <v>10.5</v>
      </c>
      <c r="M150">
        <f t="shared" si="65"/>
        <v>0</v>
      </c>
      <c r="N150" t="str">
        <f t="shared" si="52"/>
        <v>perm</v>
      </c>
    </row>
    <row r="151" spans="2:15" x14ac:dyDescent="0.2">
      <c r="B151">
        <v>2.7</v>
      </c>
      <c r="C151">
        <v>2.6</v>
      </c>
      <c r="D151">
        <v>0.6</v>
      </c>
      <c r="E151">
        <f t="shared" si="62"/>
        <v>13</v>
      </c>
      <c r="F151">
        <f>100</f>
        <v>100</v>
      </c>
      <c r="G151">
        <v>6594</v>
      </c>
      <c r="H151">
        <v>6692</v>
      </c>
      <c r="I151">
        <v>7332</v>
      </c>
      <c r="J151">
        <f t="shared" si="63"/>
        <v>0.98</v>
      </c>
      <c r="L151">
        <f t="shared" si="64"/>
        <v>16.333333333333332</v>
      </c>
      <c r="M151">
        <f t="shared" si="65"/>
        <v>0</v>
      </c>
      <c r="N151" t="str">
        <f t="shared" si="52"/>
        <v>perm</v>
      </c>
    </row>
    <row r="152" spans="2:15" x14ac:dyDescent="0.2">
      <c r="B152">
        <v>2.7</v>
      </c>
      <c r="C152">
        <v>2.6</v>
      </c>
      <c r="D152">
        <v>0.6</v>
      </c>
      <c r="E152">
        <f t="shared" si="62"/>
        <v>14</v>
      </c>
      <c r="F152">
        <f>100</f>
        <v>100</v>
      </c>
      <c r="G152">
        <v>7400</v>
      </c>
      <c r="H152">
        <v>7417</v>
      </c>
      <c r="I152">
        <v>7878</v>
      </c>
      <c r="J152">
        <f t="shared" si="63"/>
        <v>0.17</v>
      </c>
      <c r="L152">
        <f t="shared" si="64"/>
        <v>2.8333333333333335</v>
      </c>
      <c r="M152">
        <f t="shared" si="65"/>
        <v>0</v>
      </c>
      <c r="N152" t="str">
        <f t="shared" si="52"/>
        <v>perm</v>
      </c>
    </row>
    <row r="153" spans="2:15" x14ac:dyDescent="0.2">
      <c r="B153">
        <v>2.7</v>
      </c>
      <c r="C153">
        <v>2.6</v>
      </c>
      <c r="D153">
        <v>0.6</v>
      </c>
      <c r="E153">
        <f t="shared" si="62"/>
        <v>15</v>
      </c>
      <c r="F153">
        <f>100</f>
        <v>100</v>
      </c>
      <c r="G153">
        <v>7936</v>
      </c>
      <c r="H153">
        <v>8007</v>
      </c>
      <c r="I153">
        <v>8607</v>
      </c>
      <c r="J153">
        <f t="shared" si="63"/>
        <v>0.71</v>
      </c>
      <c r="L153">
        <f t="shared" si="64"/>
        <v>11.833333333333334</v>
      </c>
      <c r="M153">
        <f t="shared" si="65"/>
        <v>0</v>
      </c>
      <c r="N153" t="str">
        <f t="shared" si="52"/>
        <v>perm</v>
      </c>
    </row>
    <row r="154" spans="2:15" x14ac:dyDescent="0.2">
      <c r="B154">
        <v>2.7</v>
      </c>
      <c r="C154">
        <v>2.6</v>
      </c>
      <c r="D154">
        <v>0.6</v>
      </c>
      <c r="E154">
        <f t="shared" si="62"/>
        <v>16</v>
      </c>
      <c r="F154">
        <f>100</f>
        <v>100</v>
      </c>
      <c r="G154">
        <v>8667</v>
      </c>
      <c r="H154">
        <v>8686</v>
      </c>
      <c r="I154">
        <v>9201</v>
      </c>
      <c r="J154">
        <f t="shared" si="63"/>
        <v>0.19</v>
      </c>
      <c r="L154">
        <f t="shared" si="64"/>
        <v>3.1666666666666665</v>
      </c>
      <c r="M154">
        <f t="shared" si="65"/>
        <v>0</v>
      </c>
      <c r="N154" t="str">
        <f t="shared" si="52"/>
        <v>perm</v>
      </c>
    </row>
    <row r="155" spans="2:15" x14ac:dyDescent="0.2">
      <c r="B155">
        <v>2.7</v>
      </c>
      <c r="C155">
        <v>2.6</v>
      </c>
      <c r="D155">
        <v>0.6</v>
      </c>
      <c r="E155">
        <f t="shared" si="62"/>
        <v>17</v>
      </c>
      <c r="F155">
        <f>100</f>
        <v>100</v>
      </c>
      <c r="G155">
        <v>9268</v>
      </c>
      <c r="H155">
        <v>9285</v>
      </c>
      <c r="I155">
        <v>9723</v>
      </c>
      <c r="J155">
        <f t="shared" si="63"/>
        <v>0.17</v>
      </c>
      <c r="L155">
        <f t="shared" si="64"/>
        <v>2.8333333333333335</v>
      </c>
      <c r="M155">
        <f t="shared" si="65"/>
        <v>0</v>
      </c>
      <c r="N155" t="str">
        <f t="shared" si="52"/>
        <v>perm</v>
      </c>
    </row>
    <row r="156" spans="2:15" x14ac:dyDescent="0.2">
      <c r="B156">
        <v>2.7</v>
      </c>
      <c r="C156">
        <v>2.6</v>
      </c>
      <c r="D156">
        <v>0.6</v>
      </c>
      <c r="E156">
        <f t="shared" si="62"/>
        <v>18</v>
      </c>
      <c r="F156">
        <f>100</f>
        <v>100</v>
      </c>
      <c r="G156">
        <v>9770</v>
      </c>
      <c r="H156">
        <v>9776</v>
      </c>
      <c r="I156">
        <v>10156</v>
      </c>
      <c r="J156">
        <f t="shared" si="63"/>
        <v>0.06</v>
      </c>
      <c r="L156">
        <f t="shared" si="64"/>
        <v>1</v>
      </c>
      <c r="M156">
        <f t="shared" si="65"/>
        <v>0</v>
      </c>
      <c r="N156" t="str">
        <f>IF(G158-I156&gt;20,"perm","temporary")</f>
        <v>perm</v>
      </c>
    </row>
    <row r="157" spans="2:15" x14ac:dyDescent="0.2">
      <c r="B157">
        <v>2.7</v>
      </c>
      <c r="C157">
        <v>2.6</v>
      </c>
      <c r="D157">
        <v>0.6</v>
      </c>
      <c r="E157">
        <f t="shared" si="62"/>
        <v>19</v>
      </c>
      <c r="F157">
        <f>100</f>
        <v>100</v>
      </c>
      <c r="G157">
        <v>10207</v>
      </c>
      <c r="H157">
        <v>10239</v>
      </c>
      <c r="I157">
        <v>10246</v>
      </c>
      <c r="J157">
        <f t="shared" ref="J157" si="69">(H157-G157)/F157</f>
        <v>0.32</v>
      </c>
      <c r="L157">
        <f t="shared" ref="L157" si="70">J157*1000/60</f>
        <v>5.333333333333333</v>
      </c>
      <c r="M157">
        <f t="shared" ref="M157" si="71">K157*1000/60</f>
        <v>0</v>
      </c>
      <c r="N157" t="s">
        <v>43</v>
      </c>
      <c r="O157" t="s">
        <v>44</v>
      </c>
    </row>
    <row r="158" spans="2:15" x14ac:dyDescent="0.2">
      <c r="B158">
        <v>2.7</v>
      </c>
      <c r="C158">
        <v>2.6</v>
      </c>
      <c r="D158">
        <v>0.6</v>
      </c>
      <c r="E158">
        <f>E157+1</f>
        <v>20</v>
      </c>
      <c r="F158">
        <f>100</f>
        <v>100</v>
      </c>
      <c r="G158">
        <v>10246</v>
      </c>
      <c r="H158">
        <v>10286</v>
      </c>
      <c r="I158">
        <v>10886</v>
      </c>
      <c r="J158">
        <f t="shared" si="63"/>
        <v>0.4</v>
      </c>
      <c r="L158">
        <f t="shared" si="64"/>
        <v>6.666666666666667</v>
      </c>
      <c r="M158">
        <f t="shared" si="65"/>
        <v>0</v>
      </c>
      <c r="N158" t="str">
        <f t="shared" si="52"/>
        <v>perm</v>
      </c>
    </row>
    <row r="159" spans="2:15" x14ac:dyDescent="0.2">
      <c r="B159">
        <v>2.7</v>
      </c>
      <c r="C159">
        <v>2.6</v>
      </c>
      <c r="D159">
        <v>0.6</v>
      </c>
      <c r="E159">
        <f t="shared" si="62"/>
        <v>21</v>
      </c>
      <c r="F159">
        <f>100</f>
        <v>100</v>
      </c>
      <c r="G159">
        <v>10961</v>
      </c>
      <c r="H159">
        <v>10973</v>
      </c>
      <c r="I159">
        <v>11465</v>
      </c>
      <c r="J159">
        <f t="shared" ref="J159:J171" si="72">(H159-G159)/F159</f>
        <v>0.12</v>
      </c>
      <c r="L159">
        <f t="shared" ref="L159:L171" si="73">J159*1000/60</f>
        <v>2</v>
      </c>
      <c r="M159">
        <f t="shared" ref="M159:M171" si="74">K159*1000/60</f>
        <v>0</v>
      </c>
      <c r="N159" t="str">
        <f t="shared" si="52"/>
        <v>perm</v>
      </c>
    </row>
    <row r="160" spans="2:15" x14ac:dyDescent="0.2">
      <c r="B160">
        <v>2.7</v>
      </c>
      <c r="C160">
        <v>2.6</v>
      </c>
      <c r="D160">
        <v>0.6</v>
      </c>
      <c r="E160">
        <f t="shared" si="62"/>
        <v>22</v>
      </c>
      <c r="F160">
        <f>100</f>
        <v>100</v>
      </c>
      <c r="G160">
        <v>11532</v>
      </c>
      <c r="H160">
        <v>11596</v>
      </c>
      <c r="I160">
        <v>12108</v>
      </c>
      <c r="J160">
        <f t="shared" si="72"/>
        <v>0.64</v>
      </c>
      <c r="L160">
        <f t="shared" si="73"/>
        <v>10.666666666666666</v>
      </c>
      <c r="M160">
        <f t="shared" si="74"/>
        <v>0</v>
      </c>
      <c r="N160" t="str">
        <f t="shared" si="52"/>
        <v>perm</v>
      </c>
    </row>
    <row r="161" spans="1:14" x14ac:dyDescent="0.2">
      <c r="B161">
        <v>2.7</v>
      </c>
      <c r="C161">
        <v>2.6</v>
      </c>
      <c r="D161">
        <v>0.6</v>
      </c>
      <c r="E161">
        <f t="shared" si="62"/>
        <v>23</v>
      </c>
      <c r="F161">
        <f>100</f>
        <v>100</v>
      </c>
      <c r="G161">
        <v>12165</v>
      </c>
      <c r="H161">
        <v>12238</v>
      </c>
      <c r="I161">
        <v>12705</v>
      </c>
      <c r="J161">
        <f t="shared" si="72"/>
        <v>0.73</v>
      </c>
      <c r="L161">
        <f t="shared" si="73"/>
        <v>12.166666666666666</v>
      </c>
      <c r="M161">
        <f t="shared" si="74"/>
        <v>0</v>
      </c>
      <c r="N161" t="str">
        <f t="shared" si="52"/>
        <v>perm</v>
      </c>
    </row>
    <row r="162" spans="1:14" x14ac:dyDescent="0.2">
      <c r="B162">
        <v>2.7</v>
      </c>
      <c r="C162">
        <v>2.6</v>
      </c>
      <c r="D162">
        <v>0.6</v>
      </c>
      <c r="E162">
        <f t="shared" si="62"/>
        <v>24</v>
      </c>
      <c r="F162">
        <f>100</f>
        <v>100</v>
      </c>
      <c r="G162">
        <v>12767</v>
      </c>
      <c r="H162">
        <v>12798</v>
      </c>
      <c r="I162">
        <v>12854</v>
      </c>
      <c r="J162">
        <f t="shared" si="72"/>
        <v>0.31</v>
      </c>
      <c r="K162">
        <f t="shared" si="54"/>
        <v>0.56000000000000005</v>
      </c>
      <c r="L162">
        <f t="shared" si="73"/>
        <v>5.166666666666667</v>
      </c>
      <c r="M162">
        <f t="shared" si="74"/>
        <v>9.3333333333333339</v>
      </c>
      <c r="N162" t="str">
        <f t="shared" si="52"/>
        <v>temporary</v>
      </c>
    </row>
    <row r="163" spans="1:14" x14ac:dyDescent="0.2">
      <c r="B163">
        <v>2.7</v>
      </c>
      <c r="C163">
        <v>2.6</v>
      </c>
      <c r="D163">
        <v>0.6</v>
      </c>
      <c r="E163">
        <f t="shared" ref="E163:E171" si="75">E162+1</f>
        <v>25</v>
      </c>
      <c r="F163">
        <f>100</f>
        <v>100</v>
      </c>
      <c r="G163">
        <v>12854</v>
      </c>
      <c r="H163">
        <v>12938</v>
      </c>
      <c r="I163">
        <v>12956</v>
      </c>
      <c r="J163">
        <f t="shared" si="72"/>
        <v>0.84</v>
      </c>
      <c r="K163">
        <f t="shared" si="54"/>
        <v>0.18</v>
      </c>
      <c r="L163">
        <f t="shared" si="73"/>
        <v>14</v>
      </c>
      <c r="M163">
        <f t="shared" si="74"/>
        <v>3</v>
      </c>
      <c r="N163" t="str">
        <f t="shared" si="52"/>
        <v>temporary</v>
      </c>
    </row>
    <row r="164" spans="1:14" x14ac:dyDescent="0.2">
      <c r="B164">
        <v>2.7</v>
      </c>
      <c r="C164">
        <v>2.6</v>
      </c>
      <c r="D164">
        <v>0.6</v>
      </c>
      <c r="E164">
        <f t="shared" si="75"/>
        <v>26</v>
      </c>
      <c r="F164">
        <f>100</f>
        <v>100</v>
      </c>
      <c r="G164">
        <v>12956</v>
      </c>
      <c r="H164">
        <v>12966</v>
      </c>
      <c r="I164">
        <v>13489</v>
      </c>
      <c r="J164">
        <f t="shared" si="72"/>
        <v>0.1</v>
      </c>
      <c r="L164">
        <f t="shared" si="73"/>
        <v>1.6666666666666667</v>
      </c>
      <c r="M164">
        <f t="shared" si="74"/>
        <v>0</v>
      </c>
      <c r="N164" t="str">
        <f t="shared" si="52"/>
        <v>perm</v>
      </c>
    </row>
    <row r="165" spans="1:14" x14ac:dyDescent="0.2">
      <c r="B165">
        <v>2.7</v>
      </c>
      <c r="C165">
        <v>2.6</v>
      </c>
      <c r="D165">
        <v>0.6</v>
      </c>
      <c r="E165">
        <f t="shared" si="75"/>
        <v>27</v>
      </c>
      <c r="F165">
        <f>100</f>
        <v>100</v>
      </c>
      <c r="G165">
        <v>13545</v>
      </c>
      <c r="H165">
        <v>13551</v>
      </c>
      <c r="I165">
        <v>13908</v>
      </c>
      <c r="J165">
        <f t="shared" si="72"/>
        <v>0.06</v>
      </c>
      <c r="L165">
        <f t="shared" si="73"/>
        <v>1</v>
      </c>
      <c r="M165">
        <f t="shared" si="74"/>
        <v>0</v>
      </c>
      <c r="N165" t="str">
        <f t="shared" si="52"/>
        <v>perm</v>
      </c>
    </row>
    <row r="166" spans="1:14" x14ac:dyDescent="0.2">
      <c r="B166">
        <v>2.7</v>
      </c>
      <c r="C166">
        <v>2.6</v>
      </c>
      <c r="D166">
        <v>0.6</v>
      </c>
      <c r="E166">
        <f t="shared" si="75"/>
        <v>28</v>
      </c>
      <c r="F166">
        <f>100</f>
        <v>100</v>
      </c>
      <c r="G166">
        <v>13967</v>
      </c>
      <c r="H166">
        <v>14023</v>
      </c>
      <c r="I166">
        <v>14463</v>
      </c>
      <c r="J166">
        <f t="shared" si="72"/>
        <v>0.56000000000000005</v>
      </c>
      <c r="L166">
        <f t="shared" si="73"/>
        <v>9.3333333333333339</v>
      </c>
      <c r="M166">
        <f t="shared" si="74"/>
        <v>0</v>
      </c>
      <c r="N166" t="str">
        <f t="shared" si="52"/>
        <v>perm</v>
      </c>
    </row>
    <row r="167" spans="1:14" x14ac:dyDescent="0.2">
      <c r="B167">
        <v>2.7</v>
      </c>
      <c r="C167">
        <v>2.6</v>
      </c>
      <c r="D167">
        <v>0.6</v>
      </c>
      <c r="E167">
        <f t="shared" si="75"/>
        <v>29</v>
      </c>
      <c r="F167">
        <f>100</f>
        <v>100</v>
      </c>
      <c r="G167">
        <v>14533</v>
      </c>
      <c r="H167">
        <v>14605</v>
      </c>
      <c r="I167">
        <v>15043</v>
      </c>
      <c r="J167">
        <f t="shared" si="72"/>
        <v>0.72</v>
      </c>
      <c r="L167">
        <f t="shared" si="73"/>
        <v>12</v>
      </c>
      <c r="M167">
        <f t="shared" si="74"/>
        <v>0</v>
      </c>
      <c r="N167" t="str">
        <f t="shared" si="52"/>
        <v>perm</v>
      </c>
    </row>
    <row r="168" spans="1:14" x14ac:dyDescent="0.2">
      <c r="B168">
        <v>2.7</v>
      </c>
      <c r="C168">
        <v>2.6</v>
      </c>
      <c r="D168">
        <v>0.6</v>
      </c>
      <c r="E168">
        <f t="shared" si="75"/>
        <v>30</v>
      </c>
      <c r="F168">
        <f>100</f>
        <v>100</v>
      </c>
      <c r="G168">
        <v>15107</v>
      </c>
      <c r="H168">
        <v>15291</v>
      </c>
      <c r="I168">
        <v>15749</v>
      </c>
      <c r="J168">
        <f t="shared" si="72"/>
        <v>1.84</v>
      </c>
      <c r="L168">
        <f t="shared" si="73"/>
        <v>30.666666666666668</v>
      </c>
      <c r="M168">
        <f t="shared" si="74"/>
        <v>0</v>
      </c>
      <c r="N168" t="str">
        <f t="shared" si="52"/>
        <v>perm</v>
      </c>
    </row>
    <row r="169" spans="1:14" x14ac:dyDescent="0.2">
      <c r="B169">
        <v>2.7</v>
      </c>
      <c r="C169">
        <v>2.6</v>
      </c>
      <c r="D169">
        <v>0.6</v>
      </c>
      <c r="E169">
        <f t="shared" si="75"/>
        <v>31</v>
      </c>
      <c r="F169">
        <f>100</f>
        <v>100</v>
      </c>
      <c r="G169">
        <v>15808</v>
      </c>
      <c r="H169">
        <v>15835</v>
      </c>
      <c r="I169">
        <v>16269</v>
      </c>
      <c r="J169">
        <f t="shared" si="72"/>
        <v>0.27</v>
      </c>
      <c r="L169">
        <f t="shared" si="73"/>
        <v>4.5</v>
      </c>
      <c r="M169">
        <f t="shared" si="74"/>
        <v>0</v>
      </c>
      <c r="N169" t="str">
        <f t="shared" si="52"/>
        <v>perm</v>
      </c>
    </row>
    <row r="170" spans="1:14" x14ac:dyDescent="0.2">
      <c r="B170">
        <v>2.7</v>
      </c>
      <c r="C170">
        <v>2.6</v>
      </c>
      <c r="D170">
        <v>0.6</v>
      </c>
      <c r="E170">
        <f t="shared" si="75"/>
        <v>32</v>
      </c>
      <c r="F170">
        <f>100</f>
        <v>100</v>
      </c>
      <c r="G170">
        <v>16318</v>
      </c>
      <c r="H170">
        <v>16323</v>
      </c>
      <c r="I170">
        <v>16788</v>
      </c>
      <c r="J170">
        <f t="shared" si="72"/>
        <v>0.05</v>
      </c>
      <c r="L170">
        <f t="shared" si="73"/>
        <v>0.83333333333333337</v>
      </c>
      <c r="M170">
        <f t="shared" si="74"/>
        <v>0</v>
      </c>
      <c r="N170" t="str">
        <f t="shared" si="52"/>
        <v>perm</v>
      </c>
    </row>
    <row r="171" spans="1:14" x14ac:dyDescent="0.2">
      <c r="B171">
        <v>2.7</v>
      </c>
      <c r="C171">
        <v>2.6</v>
      </c>
      <c r="D171">
        <v>0.6</v>
      </c>
      <c r="E171">
        <f t="shared" si="75"/>
        <v>33</v>
      </c>
      <c r="F171">
        <f>100</f>
        <v>100</v>
      </c>
      <c r="G171">
        <v>16842</v>
      </c>
      <c r="H171">
        <v>16852</v>
      </c>
      <c r="I171">
        <v>17214</v>
      </c>
      <c r="J171">
        <f t="shared" si="72"/>
        <v>0.1</v>
      </c>
      <c r="L171">
        <f t="shared" si="73"/>
        <v>1.6666666666666667</v>
      </c>
      <c r="M171">
        <f t="shared" si="74"/>
        <v>0</v>
      </c>
      <c r="N171" t="str">
        <f t="shared" si="52"/>
        <v>perm</v>
      </c>
    </row>
    <row r="172" spans="1:14" x14ac:dyDescent="0.2">
      <c r="G172">
        <v>17262</v>
      </c>
      <c r="H172">
        <v>17289</v>
      </c>
      <c r="I172" t="s">
        <v>25</v>
      </c>
    </row>
    <row r="174" spans="1:14" x14ac:dyDescent="0.2">
      <c r="A174" t="s">
        <v>28</v>
      </c>
      <c r="B174">
        <v>2.7</v>
      </c>
      <c r="C174">
        <v>2.6</v>
      </c>
      <c r="D174">
        <v>0.6</v>
      </c>
      <c r="E174">
        <f t="shared" ref="E174" si="76">E173+1</f>
        <v>1</v>
      </c>
      <c r="F174">
        <f>100</f>
        <v>100</v>
      </c>
      <c r="G174">
        <v>389</v>
      </c>
      <c r="H174">
        <v>418</v>
      </c>
      <c r="I174">
        <v>777</v>
      </c>
      <c r="J174">
        <f t="shared" ref="J174" si="77">(H174-G174)/F174</f>
        <v>0.28999999999999998</v>
      </c>
      <c r="K174">
        <f t="shared" si="54"/>
        <v>3.59</v>
      </c>
      <c r="L174">
        <f t="shared" ref="L174" si="78">J174*1000/60</f>
        <v>4.833333333333333</v>
      </c>
      <c r="M174">
        <f t="shared" ref="M174" si="79">K174*1000/60</f>
        <v>59.833333333333336</v>
      </c>
      <c r="N174" t="str">
        <f t="shared" si="52"/>
        <v>temporary</v>
      </c>
    </row>
    <row r="175" spans="1:14" x14ac:dyDescent="0.2">
      <c r="B175">
        <v>2.7</v>
      </c>
      <c r="C175">
        <v>2.6</v>
      </c>
      <c r="D175">
        <v>0.6</v>
      </c>
      <c r="E175">
        <f t="shared" ref="E175:E204" si="80">E174+1</f>
        <v>2</v>
      </c>
      <c r="F175">
        <f>100</f>
        <v>100</v>
      </c>
      <c r="G175">
        <v>777</v>
      </c>
      <c r="H175">
        <v>790</v>
      </c>
      <c r="I175">
        <v>1105</v>
      </c>
      <c r="J175">
        <f t="shared" ref="J175:J239" si="81">(H175-G175)/F175</f>
        <v>0.13</v>
      </c>
      <c r="L175">
        <f t="shared" ref="L175:L239" si="82">J175*1000/60</f>
        <v>2.1666666666666665</v>
      </c>
      <c r="M175">
        <f t="shared" ref="M175:M239" si="83">K175*1000/60</f>
        <v>0</v>
      </c>
      <c r="N175" t="str">
        <f t="shared" si="52"/>
        <v>perm</v>
      </c>
    </row>
    <row r="176" spans="1:14" x14ac:dyDescent="0.2">
      <c r="B176">
        <v>2.7</v>
      </c>
      <c r="C176">
        <v>2.6</v>
      </c>
      <c r="D176">
        <v>0.6</v>
      </c>
      <c r="E176">
        <f t="shared" si="80"/>
        <v>3</v>
      </c>
      <c r="F176">
        <f>100</f>
        <v>100</v>
      </c>
      <c r="G176">
        <v>1153</v>
      </c>
      <c r="H176">
        <v>1181</v>
      </c>
      <c r="I176">
        <v>1709</v>
      </c>
      <c r="J176">
        <f t="shared" si="81"/>
        <v>0.28000000000000003</v>
      </c>
      <c r="L176">
        <f t="shared" si="82"/>
        <v>4.666666666666667</v>
      </c>
      <c r="M176">
        <f t="shared" si="83"/>
        <v>0</v>
      </c>
      <c r="N176" t="str">
        <f t="shared" si="52"/>
        <v>perm</v>
      </c>
    </row>
    <row r="177" spans="2:14" x14ac:dyDescent="0.2">
      <c r="B177">
        <v>2.7</v>
      </c>
      <c r="C177">
        <v>2.6</v>
      </c>
      <c r="D177">
        <v>0.6</v>
      </c>
      <c r="E177">
        <f t="shared" si="80"/>
        <v>4</v>
      </c>
      <c r="F177">
        <f>100</f>
        <v>100</v>
      </c>
      <c r="G177">
        <v>1751</v>
      </c>
      <c r="H177">
        <v>1767</v>
      </c>
      <c r="I177">
        <v>2245</v>
      </c>
      <c r="J177">
        <f t="shared" si="81"/>
        <v>0.16</v>
      </c>
      <c r="L177">
        <f t="shared" si="82"/>
        <v>2.6666666666666665</v>
      </c>
      <c r="M177">
        <f t="shared" si="83"/>
        <v>0</v>
      </c>
      <c r="N177" t="str">
        <f t="shared" si="52"/>
        <v>perm</v>
      </c>
    </row>
    <row r="178" spans="2:14" x14ac:dyDescent="0.2">
      <c r="B178">
        <v>2.7</v>
      </c>
      <c r="C178">
        <v>2.6</v>
      </c>
      <c r="D178">
        <v>0.6</v>
      </c>
      <c r="E178">
        <f t="shared" si="80"/>
        <v>5</v>
      </c>
      <c r="F178">
        <f>100</f>
        <v>100</v>
      </c>
      <c r="G178">
        <v>2297</v>
      </c>
      <c r="H178">
        <v>2529</v>
      </c>
      <c r="I178">
        <v>3147</v>
      </c>
      <c r="J178">
        <f t="shared" si="81"/>
        <v>2.3199999999999998</v>
      </c>
      <c r="L178">
        <f t="shared" si="82"/>
        <v>38.666666666666664</v>
      </c>
      <c r="M178">
        <f t="shared" si="83"/>
        <v>0</v>
      </c>
      <c r="N178" t="str">
        <f t="shared" si="52"/>
        <v>perm</v>
      </c>
    </row>
    <row r="179" spans="2:14" x14ac:dyDescent="0.2">
      <c r="B179">
        <v>2.7</v>
      </c>
      <c r="C179">
        <v>2.6</v>
      </c>
      <c r="D179">
        <v>0.6</v>
      </c>
      <c r="E179">
        <f t="shared" si="80"/>
        <v>6</v>
      </c>
      <c r="F179">
        <f>100</f>
        <v>100</v>
      </c>
      <c r="G179">
        <v>3211</v>
      </c>
      <c r="H179">
        <v>3221</v>
      </c>
      <c r="I179">
        <v>3768</v>
      </c>
      <c r="J179">
        <f t="shared" si="81"/>
        <v>0.1</v>
      </c>
      <c r="L179">
        <f t="shared" si="82"/>
        <v>1.6666666666666667</v>
      </c>
      <c r="M179">
        <f t="shared" si="83"/>
        <v>0</v>
      </c>
      <c r="N179" t="str">
        <f t="shared" si="52"/>
        <v>perm</v>
      </c>
    </row>
    <row r="180" spans="2:14" x14ac:dyDescent="0.2">
      <c r="B180">
        <v>2.7</v>
      </c>
      <c r="C180">
        <v>2.6</v>
      </c>
      <c r="D180">
        <v>0.6</v>
      </c>
      <c r="E180">
        <f t="shared" si="80"/>
        <v>7</v>
      </c>
      <c r="F180">
        <f>100</f>
        <v>100</v>
      </c>
      <c r="G180">
        <v>3821</v>
      </c>
      <c r="H180">
        <v>3903</v>
      </c>
      <c r="I180">
        <v>3928</v>
      </c>
      <c r="J180">
        <f t="shared" si="81"/>
        <v>0.82</v>
      </c>
      <c r="K180">
        <f t="shared" si="54"/>
        <v>0.25</v>
      </c>
      <c r="L180">
        <f t="shared" si="82"/>
        <v>13.666666666666666</v>
      </c>
      <c r="M180">
        <f t="shared" si="83"/>
        <v>4.166666666666667</v>
      </c>
      <c r="N180" t="str">
        <f t="shared" si="52"/>
        <v>temporary</v>
      </c>
    </row>
    <row r="181" spans="2:14" x14ac:dyDescent="0.2">
      <c r="B181">
        <v>2.7</v>
      </c>
      <c r="C181">
        <v>2.6</v>
      </c>
      <c r="D181">
        <v>0.6</v>
      </c>
      <c r="E181">
        <f t="shared" si="80"/>
        <v>8</v>
      </c>
      <c r="F181">
        <f>100</f>
        <v>100</v>
      </c>
      <c r="G181">
        <v>3928</v>
      </c>
      <c r="H181">
        <v>3998</v>
      </c>
      <c r="I181">
        <v>4519</v>
      </c>
      <c r="J181">
        <f t="shared" si="81"/>
        <v>0.7</v>
      </c>
      <c r="L181">
        <f t="shared" si="82"/>
        <v>11.666666666666666</v>
      </c>
      <c r="M181">
        <f t="shared" si="83"/>
        <v>0</v>
      </c>
      <c r="N181" t="str">
        <f t="shared" si="52"/>
        <v>perm</v>
      </c>
    </row>
    <row r="182" spans="2:14" x14ac:dyDescent="0.2">
      <c r="B182">
        <v>2.7</v>
      </c>
      <c r="C182">
        <v>2.6</v>
      </c>
      <c r="D182">
        <v>0.6</v>
      </c>
      <c r="E182">
        <f t="shared" si="80"/>
        <v>9</v>
      </c>
      <c r="F182">
        <f>100</f>
        <v>100</v>
      </c>
      <c r="G182">
        <v>4594</v>
      </c>
      <c r="H182">
        <v>4604</v>
      </c>
      <c r="I182">
        <v>4749</v>
      </c>
      <c r="J182">
        <f t="shared" si="81"/>
        <v>0.1</v>
      </c>
      <c r="K182">
        <f t="shared" si="54"/>
        <v>1.45</v>
      </c>
      <c r="L182">
        <f t="shared" si="82"/>
        <v>1.6666666666666667</v>
      </c>
      <c r="M182">
        <f t="shared" si="83"/>
        <v>24.166666666666668</v>
      </c>
      <c r="N182" t="str">
        <f t="shared" si="52"/>
        <v>temporary</v>
      </c>
    </row>
    <row r="183" spans="2:14" x14ac:dyDescent="0.2">
      <c r="B183">
        <v>2.7</v>
      </c>
      <c r="C183">
        <v>2.6</v>
      </c>
      <c r="D183">
        <v>0.6</v>
      </c>
      <c r="E183">
        <f t="shared" si="80"/>
        <v>10</v>
      </c>
      <c r="F183">
        <f>100</f>
        <v>100</v>
      </c>
      <c r="G183">
        <v>4749</v>
      </c>
      <c r="H183">
        <v>4765</v>
      </c>
      <c r="I183">
        <v>5119</v>
      </c>
      <c r="J183">
        <f t="shared" si="81"/>
        <v>0.16</v>
      </c>
      <c r="L183">
        <f t="shared" si="82"/>
        <v>2.6666666666666665</v>
      </c>
      <c r="M183">
        <f t="shared" si="83"/>
        <v>0</v>
      </c>
      <c r="N183" t="str">
        <f t="shared" ref="N183:N247" si="84">IF(G184-I183&gt;20,"perm","temporary")</f>
        <v>perm</v>
      </c>
    </row>
    <row r="184" spans="2:14" x14ac:dyDescent="0.2">
      <c r="B184">
        <v>2.7</v>
      </c>
      <c r="C184">
        <v>2.6</v>
      </c>
      <c r="D184">
        <v>0.6</v>
      </c>
      <c r="E184">
        <f t="shared" si="80"/>
        <v>11</v>
      </c>
      <c r="F184">
        <f>100</f>
        <v>100</v>
      </c>
      <c r="G184">
        <v>5190</v>
      </c>
      <c r="H184">
        <v>5197</v>
      </c>
      <c r="I184">
        <v>5641</v>
      </c>
      <c r="J184">
        <f t="shared" si="81"/>
        <v>7.0000000000000007E-2</v>
      </c>
      <c r="L184">
        <f t="shared" si="82"/>
        <v>1.1666666666666667</v>
      </c>
      <c r="M184">
        <f t="shared" si="83"/>
        <v>0</v>
      </c>
      <c r="N184" t="str">
        <f t="shared" si="84"/>
        <v>perm</v>
      </c>
    </row>
    <row r="185" spans="2:14" x14ac:dyDescent="0.2">
      <c r="B185">
        <v>2.7</v>
      </c>
      <c r="C185">
        <v>2.6</v>
      </c>
      <c r="D185">
        <v>0.6</v>
      </c>
      <c r="E185">
        <f t="shared" si="80"/>
        <v>12</v>
      </c>
      <c r="F185">
        <f>100</f>
        <v>100</v>
      </c>
      <c r="G185">
        <v>5710</v>
      </c>
      <c r="H185">
        <v>5741</v>
      </c>
      <c r="I185">
        <v>5788</v>
      </c>
      <c r="J185">
        <f t="shared" si="81"/>
        <v>0.31</v>
      </c>
      <c r="K185">
        <f t="shared" si="54"/>
        <v>0.47</v>
      </c>
      <c r="L185">
        <f t="shared" si="82"/>
        <v>5.166666666666667</v>
      </c>
      <c r="M185">
        <f t="shared" si="83"/>
        <v>7.833333333333333</v>
      </c>
      <c r="N185" t="str">
        <f t="shared" si="84"/>
        <v>temporary</v>
      </c>
    </row>
    <row r="186" spans="2:14" x14ac:dyDescent="0.2">
      <c r="B186">
        <v>2.7</v>
      </c>
      <c r="C186">
        <v>2.6</v>
      </c>
      <c r="D186">
        <v>0.6</v>
      </c>
      <c r="E186">
        <f t="shared" si="80"/>
        <v>13</v>
      </c>
      <c r="F186">
        <f>100</f>
        <v>100</v>
      </c>
      <c r="G186">
        <v>5788</v>
      </c>
      <c r="H186">
        <v>5823</v>
      </c>
      <c r="I186">
        <v>6296</v>
      </c>
      <c r="J186">
        <f t="shared" si="81"/>
        <v>0.35</v>
      </c>
      <c r="L186">
        <f t="shared" si="82"/>
        <v>5.833333333333333</v>
      </c>
      <c r="M186">
        <f t="shared" si="83"/>
        <v>0</v>
      </c>
      <c r="N186" t="str">
        <f t="shared" si="84"/>
        <v>perm</v>
      </c>
    </row>
    <row r="187" spans="2:14" x14ac:dyDescent="0.2">
      <c r="B187">
        <v>2.7</v>
      </c>
      <c r="C187">
        <v>2.6</v>
      </c>
      <c r="D187">
        <v>0.6</v>
      </c>
      <c r="E187">
        <f t="shared" si="80"/>
        <v>14</v>
      </c>
      <c r="F187">
        <f>100</f>
        <v>100</v>
      </c>
      <c r="G187">
        <v>6356</v>
      </c>
      <c r="H187">
        <v>6370</v>
      </c>
      <c r="I187">
        <v>6385</v>
      </c>
      <c r="J187">
        <f t="shared" si="81"/>
        <v>0.14000000000000001</v>
      </c>
      <c r="L187">
        <f t="shared" si="82"/>
        <v>2.3333333333333335</v>
      </c>
      <c r="M187">
        <f t="shared" si="83"/>
        <v>0</v>
      </c>
      <c r="N187" t="str">
        <f t="shared" si="84"/>
        <v>temporary</v>
      </c>
    </row>
    <row r="188" spans="2:14" x14ac:dyDescent="0.2">
      <c r="B188">
        <v>2.7</v>
      </c>
      <c r="C188">
        <v>2.6</v>
      </c>
      <c r="D188">
        <v>0.6</v>
      </c>
      <c r="E188">
        <f t="shared" si="80"/>
        <v>15</v>
      </c>
      <c r="F188">
        <f>100</f>
        <v>100</v>
      </c>
      <c r="G188">
        <v>6385</v>
      </c>
      <c r="H188">
        <v>6448</v>
      </c>
      <c r="I188">
        <v>7051</v>
      </c>
      <c r="J188">
        <f t="shared" si="81"/>
        <v>0.63</v>
      </c>
      <c r="L188">
        <f t="shared" si="82"/>
        <v>10.5</v>
      </c>
      <c r="M188">
        <f t="shared" si="83"/>
        <v>0</v>
      </c>
      <c r="N188" t="str">
        <f t="shared" si="84"/>
        <v>perm</v>
      </c>
    </row>
    <row r="189" spans="2:14" x14ac:dyDescent="0.2">
      <c r="B189">
        <v>2.7</v>
      </c>
      <c r="C189">
        <v>2.6</v>
      </c>
      <c r="D189">
        <v>0.6</v>
      </c>
      <c r="E189">
        <f t="shared" si="80"/>
        <v>16</v>
      </c>
      <c r="F189">
        <f>100</f>
        <v>100</v>
      </c>
      <c r="G189">
        <v>7102</v>
      </c>
      <c r="H189">
        <v>7136</v>
      </c>
      <c r="I189">
        <v>7630</v>
      </c>
      <c r="J189">
        <f t="shared" si="81"/>
        <v>0.34</v>
      </c>
      <c r="L189">
        <f t="shared" si="82"/>
        <v>5.666666666666667</v>
      </c>
      <c r="M189">
        <f t="shared" si="83"/>
        <v>0</v>
      </c>
      <c r="N189" t="str">
        <f t="shared" si="84"/>
        <v>perm</v>
      </c>
    </row>
    <row r="190" spans="2:14" x14ac:dyDescent="0.2">
      <c r="B190">
        <v>2.7</v>
      </c>
      <c r="C190">
        <v>2.6</v>
      </c>
      <c r="D190">
        <v>0.6</v>
      </c>
      <c r="E190">
        <f t="shared" si="80"/>
        <v>17</v>
      </c>
      <c r="F190">
        <f>100</f>
        <v>100</v>
      </c>
      <c r="G190">
        <v>7682</v>
      </c>
      <c r="H190">
        <v>7719</v>
      </c>
      <c r="I190">
        <v>8168</v>
      </c>
      <c r="J190">
        <f t="shared" si="81"/>
        <v>0.37</v>
      </c>
      <c r="L190">
        <f t="shared" si="82"/>
        <v>6.166666666666667</v>
      </c>
      <c r="M190">
        <f t="shared" si="83"/>
        <v>0</v>
      </c>
      <c r="N190" t="str">
        <f t="shared" si="84"/>
        <v>perm</v>
      </c>
    </row>
    <row r="191" spans="2:14" x14ac:dyDescent="0.2">
      <c r="B191">
        <v>2.7</v>
      </c>
      <c r="C191">
        <v>2.6</v>
      </c>
      <c r="D191">
        <v>0.6</v>
      </c>
      <c r="E191">
        <f t="shared" si="80"/>
        <v>18</v>
      </c>
      <c r="F191">
        <f>100</f>
        <v>100</v>
      </c>
      <c r="G191">
        <v>8219</v>
      </c>
      <c r="H191">
        <v>8453</v>
      </c>
      <c r="I191">
        <v>8563</v>
      </c>
      <c r="J191">
        <f t="shared" si="81"/>
        <v>2.34</v>
      </c>
      <c r="K191">
        <f t="shared" si="54"/>
        <v>1.1000000000000001</v>
      </c>
      <c r="L191">
        <f t="shared" si="82"/>
        <v>39</v>
      </c>
      <c r="M191">
        <f t="shared" si="83"/>
        <v>18.333333333333332</v>
      </c>
      <c r="N191" t="str">
        <f t="shared" si="84"/>
        <v>temporary</v>
      </c>
    </row>
    <row r="192" spans="2:14" x14ac:dyDescent="0.2">
      <c r="B192">
        <v>2.7</v>
      </c>
      <c r="C192">
        <v>2.6</v>
      </c>
      <c r="D192">
        <v>0.6</v>
      </c>
      <c r="E192">
        <f t="shared" si="80"/>
        <v>19</v>
      </c>
      <c r="F192">
        <f>100</f>
        <v>100</v>
      </c>
      <c r="G192">
        <v>8563</v>
      </c>
      <c r="H192">
        <v>8655</v>
      </c>
      <c r="I192">
        <v>9135</v>
      </c>
      <c r="J192">
        <f t="shared" si="81"/>
        <v>0.92</v>
      </c>
      <c r="L192">
        <f t="shared" si="82"/>
        <v>15.333333333333334</v>
      </c>
      <c r="M192">
        <f t="shared" si="83"/>
        <v>0</v>
      </c>
      <c r="N192" t="str">
        <f t="shared" si="84"/>
        <v>perm</v>
      </c>
    </row>
    <row r="193" spans="1:14" x14ac:dyDescent="0.2">
      <c r="B193">
        <v>2.7</v>
      </c>
      <c r="C193">
        <v>2.6</v>
      </c>
      <c r="D193">
        <v>0.6</v>
      </c>
      <c r="E193">
        <f t="shared" si="80"/>
        <v>20</v>
      </c>
      <c r="F193">
        <f>100</f>
        <v>100</v>
      </c>
      <c r="G193">
        <v>9191</v>
      </c>
      <c r="H193">
        <v>9242</v>
      </c>
      <c r="I193">
        <v>9260</v>
      </c>
      <c r="J193">
        <f t="shared" si="81"/>
        <v>0.51</v>
      </c>
      <c r="L193">
        <f t="shared" si="82"/>
        <v>8.5</v>
      </c>
      <c r="M193">
        <f t="shared" si="83"/>
        <v>0</v>
      </c>
      <c r="N193" t="str">
        <f t="shared" si="84"/>
        <v>perm</v>
      </c>
    </row>
    <row r="194" spans="1:14" x14ac:dyDescent="0.2">
      <c r="B194">
        <v>2.7</v>
      </c>
      <c r="C194">
        <v>2.6</v>
      </c>
      <c r="D194">
        <v>0.6</v>
      </c>
      <c r="E194">
        <f t="shared" si="80"/>
        <v>21</v>
      </c>
      <c r="F194">
        <f>100</f>
        <v>100</v>
      </c>
      <c r="G194">
        <v>9676</v>
      </c>
      <c r="H194">
        <v>9718</v>
      </c>
      <c r="I194">
        <v>10112</v>
      </c>
      <c r="J194">
        <f t="shared" si="81"/>
        <v>0.42</v>
      </c>
      <c r="L194">
        <f t="shared" si="82"/>
        <v>7</v>
      </c>
      <c r="M194">
        <f t="shared" si="83"/>
        <v>0</v>
      </c>
      <c r="N194" t="str">
        <f t="shared" si="84"/>
        <v>perm</v>
      </c>
    </row>
    <row r="195" spans="1:14" x14ac:dyDescent="0.2">
      <c r="B195">
        <v>2.7</v>
      </c>
      <c r="C195">
        <v>2.6</v>
      </c>
      <c r="D195">
        <v>0.6</v>
      </c>
      <c r="E195">
        <f t="shared" si="80"/>
        <v>22</v>
      </c>
      <c r="F195">
        <f>100</f>
        <v>100</v>
      </c>
      <c r="G195">
        <v>10170</v>
      </c>
      <c r="H195">
        <v>10173</v>
      </c>
      <c r="I195">
        <v>10518</v>
      </c>
      <c r="J195">
        <f t="shared" si="81"/>
        <v>0.03</v>
      </c>
      <c r="L195">
        <f t="shared" si="82"/>
        <v>0.5</v>
      </c>
      <c r="M195">
        <f t="shared" si="83"/>
        <v>0</v>
      </c>
      <c r="N195" t="str">
        <f t="shared" si="84"/>
        <v>perm</v>
      </c>
    </row>
    <row r="196" spans="1:14" x14ac:dyDescent="0.2">
      <c r="B196">
        <v>2.7</v>
      </c>
      <c r="C196">
        <v>2.6</v>
      </c>
      <c r="D196">
        <v>0.6</v>
      </c>
      <c r="E196">
        <f t="shared" si="80"/>
        <v>23</v>
      </c>
      <c r="F196">
        <f>100</f>
        <v>100</v>
      </c>
      <c r="G196">
        <v>10569</v>
      </c>
      <c r="H196">
        <v>10685</v>
      </c>
      <c r="I196">
        <v>11254</v>
      </c>
      <c r="J196">
        <f t="shared" si="81"/>
        <v>1.1599999999999999</v>
      </c>
      <c r="L196">
        <f t="shared" si="82"/>
        <v>19.333333333333332</v>
      </c>
      <c r="M196">
        <f t="shared" si="83"/>
        <v>0</v>
      </c>
      <c r="N196" t="str">
        <f t="shared" si="84"/>
        <v>perm</v>
      </c>
    </row>
    <row r="197" spans="1:14" x14ac:dyDescent="0.2">
      <c r="B197">
        <v>2.7</v>
      </c>
      <c r="C197">
        <v>2.6</v>
      </c>
      <c r="D197">
        <v>0.6</v>
      </c>
      <c r="E197">
        <f t="shared" si="80"/>
        <v>24</v>
      </c>
      <c r="F197">
        <f>100</f>
        <v>100</v>
      </c>
      <c r="G197">
        <v>11298</v>
      </c>
      <c r="H197">
        <v>11309</v>
      </c>
      <c r="I197">
        <v>11733</v>
      </c>
      <c r="J197">
        <f t="shared" si="81"/>
        <v>0.11</v>
      </c>
      <c r="L197">
        <f t="shared" si="82"/>
        <v>1.8333333333333333</v>
      </c>
      <c r="M197">
        <f t="shared" si="83"/>
        <v>0</v>
      </c>
      <c r="N197" t="str">
        <f t="shared" si="84"/>
        <v>perm</v>
      </c>
    </row>
    <row r="198" spans="1:14" x14ac:dyDescent="0.2">
      <c r="B198">
        <v>2.7</v>
      </c>
      <c r="C198">
        <v>2.6</v>
      </c>
      <c r="D198">
        <v>0.6</v>
      </c>
      <c r="E198">
        <f t="shared" si="80"/>
        <v>25</v>
      </c>
      <c r="F198">
        <f>100</f>
        <v>100</v>
      </c>
      <c r="G198">
        <v>11800</v>
      </c>
      <c r="H198">
        <v>11987</v>
      </c>
      <c r="I198">
        <v>12485</v>
      </c>
      <c r="J198">
        <f t="shared" si="81"/>
        <v>1.87</v>
      </c>
      <c r="L198">
        <f t="shared" si="82"/>
        <v>31.166666666666668</v>
      </c>
      <c r="M198">
        <f t="shared" si="83"/>
        <v>0</v>
      </c>
      <c r="N198" t="str">
        <f t="shared" si="84"/>
        <v>perm</v>
      </c>
    </row>
    <row r="199" spans="1:14" x14ac:dyDescent="0.2">
      <c r="B199">
        <v>2.7</v>
      </c>
      <c r="C199">
        <v>2.6</v>
      </c>
      <c r="D199">
        <v>0.6</v>
      </c>
      <c r="E199">
        <f t="shared" si="80"/>
        <v>26</v>
      </c>
      <c r="F199">
        <f>100</f>
        <v>100</v>
      </c>
      <c r="G199">
        <v>12551</v>
      </c>
      <c r="H199">
        <v>12639</v>
      </c>
      <c r="I199">
        <v>12663</v>
      </c>
      <c r="J199">
        <f t="shared" si="81"/>
        <v>0.88</v>
      </c>
      <c r="K199">
        <f t="shared" ref="K199:K252" si="85">(I199-H199)/F199</f>
        <v>0.24</v>
      </c>
      <c r="L199">
        <f t="shared" si="82"/>
        <v>14.666666666666666</v>
      </c>
      <c r="M199">
        <f t="shared" si="83"/>
        <v>4</v>
      </c>
      <c r="N199" t="str">
        <f t="shared" si="84"/>
        <v>temporary</v>
      </c>
    </row>
    <row r="200" spans="1:14" x14ac:dyDescent="0.2">
      <c r="B200">
        <v>2.7</v>
      </c>
      <c r="C200">
        <v>2.6</v>
      </c>
      <c r="D200">
        <v>0.6</v>
      </c>
      <c r="E200">
        <f t="shared" si="80"/>
        <v>27</v>
      </c>
      <c r="F200">
        <f>100</f>
        <v>100</v>
      </c>
      <c r="G200">
        <v>12663</v>
      </c>
      <c r="H200">
        <v>12673</v>
      </c>
      <c r="I200">
        <v>13138</v>
      </c>
      <c r="J200">
        <f t="shared" si="81"/>
        <v>0.1</v>
      </c>
      <c r="L200">
        <f t="shared" si="82"/>
        <v>1.6666666666666667</v>
      </c>
      <c r="M200">
        <f t="shared" si="83"/>
        <v>0</v>
      </c>
      <c r="N200" t="str">
        <f t="shared" si="84"/>
        <v>perm</v>
      </c>
    </row>
    <row r="201" spans="1:14" x14ac:dyDescent="0.2">
      <c r="B201">
        <v>2.7</v>
      </c>
      <c r="C201">
        <v>2.6</v>
      </c>
      <c r="D201">
        <v>0.6</v>
      </c>
      <c r="E201">
        <f t="shared" si="80"/>
        <v>28</v>
      </c>
      <c r="F201">
        <f>100</f>
        <v>100</v>
      </c>
      <c r="G201">
        <v>13193</v>
      </c>
      <c r="H201">
        <v>13211</v>
      </c>
      <c r="I201">
        <v>13513</v>
      </c>
      <c r="J201">
        <f t="shared" si="81"/>
        <v>0.18</v>
      </c>
      <c r="K201">
        <f t="shared" si="85"/>
        <v>3.02</v>
      </c>
      <c r="L201">
        <f t="shared" si="82"/>
        <v>3</v>
      </c>
      <c r="M201">
        <f t="shared" si="83"/>
        <v>50.333333333333336</v>
      </c>
      <c r="N201" t="str">
        <f t="shared" si="84"/>
        <v>temporary</v>
      </c>
    </row>
    <row r="202" spans="1:14" x14ac:dyDescent="0.2">
      <c r="B202">
        <v>2.7</v>
      </c>
      <c r="C202">
        <v>2.6</v>
      </c>
      <c r="D202">
        <v>0.6</v>
      </c>
      <c r="E202">
        <f t="shared" si="80"/>
        <v>29</v>
      </c>
      <c r="F202">
        <f>100</f>
        <v>100</v>
      </c>
      <c r="G202">
        <v>13513</v>
      </c>
      <c r="H202">
        <v>13685</v>
      </c>
      <c r="I202">
        <v>14231</v>
      </c>
      <c r="J202">
        <f t="shared" si="81"/>
        <v>1.72</v>
      </c>
      <c r="L202">
        <f t="shared" si="82"/>
        <v>28.666666666666668</v>
      </c>
      <c r="M202">
        <f t="shared" si="83"/>
        <v>0</v>
      </c>
      <c r="N202" t="str">
        <f t="shared" si="84"/>
        <v>perm</v>
      </c>
    </row>
    <row r="203" spans="1:14" x14ac:dyDescent="0.2">
      <c r="B203">
        <v>2.7</v>
      </c>
      <c r="C203">
        <v>2.6</v>
      </c>
      <c r="D203">
        <v>0.6</v>
      </c>
      <c r="E203">
        <f t="shared" si="80"/>
        <v>30</v>
      </c>
      <c r="F203">
        <f>100</f>
        <v>100</v>
      </c>
      <c r="G203">
        <v>14295</v>
      </c>
      <c r="H203">
        <v>14324</v>
      </c>
      <c r="I203">
        <v>14800</v>
      </c>
      <c r="J203">
        <f t="shared" si="81"/>
        <v>0.28999999999999998</v>
      </c>
      <c r="L203">
        <f t="shared" si="82"/>
        <v>4.833333333333333</v>
      </c>
      <c r="M203">
        <f t="shared" si="83"/>
        <v>0</v>
      </c>
      <c r="N203" t="str">
        <f t="shared" si="84"/>
        <v>perm</v>
      </c>
    </row>
    <row r="204" spans="1:14" x14ac:dyDescent="0.2">
      <c r="B204">
        <v>2.7</v>
      </c>
      <c r="C204">
        <v>2.6</v>
      </c>
      <c r="D204">
        <v>0.6</v>
      </c>
      <c r="E204">
        <f t="shared" si="80"/>
        <v>31</v>
      </c>
      <c r="F204">
        <f>100</f>
        <v>100</v>
      </c>
      <c r="G204">
        <v>14855</v>
      </c>
      <c r="H204">
        <v>14932</v>
      </c>
      <c r="I204" t="s">
        <v>25</v>
      </c>
      <c r="J204">
        <f t="shared" si="81"/>
        <v>0.77</v>
      </c>
      <c r="L204">
        <f t="shared" si="82"/>
        <v>12.833333333333334</v>
      </c>
      <c r="M204">
        <f t="shared" si="83"/>
        <v>0</v>
      </c>
    </row>
    <row r="206" spans="1:14" x14ac:dyDescent="0.2">
      <c r="A206" t="s">
        <v>29</v>
      </c>
      <c r="B206">
        <v>2.7</v>
      </c>
      <c r="C206">
        <v>2.6</v>
      </c>
      <c r="D206">
        <v>0.6</v>
      </c>
      <c r="E206">
        <f t="shared" ref="E206" si="86">E205+1</f>
        <v>1</v>
      </c>
      <c r="F206">
        <f>100</f>
        <v>100</v>
      </c>
      <c r="G206">
        <v>24</v>
      </c>
      <c r="H206">
        <v>343</v>
      </c>
      <c r="I206">
        <v>1135</v>
      </c>
      <c r="J206">
        <f t="shared" si="81"/>
        <v>3.19</v>
      </c>
      <c r="L206">
        <f t="shared" si="82"/>
        <v>53.166666666666664</v>
      </c>
      <c r="M206">
        <f t="shared" si="83"/>
        <v>0</v>
      </c>
      <c r="N206" t="str">
        <f t="shared" si="84"/>
        <v>perm</v>
      </c>
    </row>
    <row r="207" spans="1:14" x14ac:dyDescent="0.2">
      <c r="B207">
        <v>2.7</v>
      </c>
      <c r="C207">
        <v>2.6</v>
      </c>
      <c r="D207">
        <v>0.6</v>
      </c>
      <c r="E207">
        <f t="shared" ref="E207:E272" si="87">E206+1</f>
        <v>2</v>
      </c>
      <c r="F207">
        <f>100</f>
        <v>100</v>
      </c>
      <c r="G207">
        <v>1208</v>
      </c>
      <c r="H207">
        <v>1232</v>
      </c>
      <c r="I207">
        <v>1696</v>
      </c>
      <c r="J207">
        <f t="shared" si="81"/>
        <v>0.24</v>
      </c>
      <c r="L207">
        <f t="shared" si="82"/>
        <v>4</v>
      </c>
      <c r="M207">
        <f t="shared" si="83"/>
        <v>0</v>
      </c>
      <c r="N207" t="str">
        <f t="shared" si="84"/>
        <v>perm</v>
      </c>
    </row>
    <row r="208" spans="1:14" x14ac:dyDescent="0.2">
      <c r="B208">
        <v>2.7</v>
      </c>
      <c r="C208">
        <v>2.6</v>
      </c>
      <c r="D208">
        <v>0.6</v>
      </c>
      <c r="E208">
        <f t="shared" si="87"/>
        <v>3</v>
      </c>
      <c r="F208">
        <f>100</f>
        <v>100</v>
      </c>
      <c r="G208">
        <v>1754</v>
      </c>
      <c r="H208">
        <v>1812</v>
      </c>
      <c r="I208">
        <v>1997</v>
      </c>
      <c r="J208">
        <f t="shared" si="81"/>
        <v>0.57999999999999996</v>
      </c>
      <c r="K208">
        <f t="shared" si="85"/>
        <v>1.85</v>
      </c>
      <c r="L208">
        <f t="shared" si="82"/>
        <v>9.6666666666666661</v>
      </c>
      <c r="M208">
        <f t="shared" si="83"/>
        <v>30.833333333333332</v>
      </c>
      <c r="N208" t="str">
        <f t="shared" si="84"/>
        <v>temporary</v>
      </c>
    </row>
    <row r="209" spans="1:14" x14ac:dyDescent="0.2">
      <c r="B209">
        <v>2.7</v>
      </c>
      <c r="C209">
        <v>2.6</v>
      </c>
      <c r="D209">
        <v>0.6</v>
      </c>
      <c r="E209">
        <f t="shared" si="87"/>
        <v>4</v>
      </c>
      <c r="F209">
        <f>100</f>
        <v>100</v>
      </c>
      <c r="G209">
        <v>2006</v>
      </c>
      <c r="H209">
        <v>2125</v>
      </c>
      <c r="I209">
        <v>2151</v>
      </c>
      <c r="J209">
        <f t="shared" si="81"/>
        <v>1.19</v>
      </c>
      <c r="K209">
        <f t="shared" si="85"/>
        <v>0.26</v>
      </c>
      <c r="L209">
        <f t="shared" si="82"/>
        <v>19.833333333333332</v>
      </c>
      <c r="M209">
        <f t="shared" si="83"/>
        <v>4.333333333333333</v>
      </c>
      <c r="N209" t="str">
        <f t="shared" si="84"/>
        <v>temporary</v>
      </c>
    </row>
    <row r="210" spans="1:14" x14ac:dyDescent="0.2">
      <c r="B210">
        <v>2.7</v>
      </c>
      <c r="C210">
        <v>2.6</v>
      </c>
      <c r="D210">
        <v>0.6</v>
      </c>
      <c r="E210">
        <f t="shared" si="87"/>
        <v>5</v>
      </c>
      <c r="F210">
        <f>100</f>
        <v>100</v>
      </c>
      <c r="G210">
        <v>2155</v>
      </c>
      <c r="H210">
        <v>2194</v>
      </c>
      <c r="I210">
        <v>2732</v>
      </c>
      <c r="J210">
        <f t="shared" si="81"/>
        <v>0.39</v>
      </c>
      <c r="L210">
        <f t="shared" si="82"/>
        <v>6.5</v>
      </c>
      <c r="M210">
        <f t="shared" si="83"/>
        <v>0</v>
      </c>
      <c r="N210" t="str">
        <f t="shared" si="84"/>
        <v>perm</v>
      </c>
    </row>
    <row r="211" spans="1:14" x14ac:dyDescent="0.2">
      <c r="B211">
        <v>2.7</v>
      </c>
      <c r="C211">
        <v>2.6</v>
      </c>
      <c r="D211">
        <v>0.6</v>
      </c>
      <c r="E211">
        <f t="shared" si="87"/>
        <v>6</v>
      </c>
      <c r="F211">
        <f>100</f>
        <v>100</v>
      </c>
      <c r="G211">
        <v>2790</v>
      </c>
      <c r="H211">
        <v>2824</v>
      </c>
      <c r="I211">
        <v>3412</v>
      </c>
      <c r="J211">
        <f t="shared" si="81"/>
        <v>0.34</v>
      </c>
      <c r="L211">
        <f t="shared" si="82"/>
        <v>5.666666666666667</v>
      </c>
      <c r="M211">
        <f t="shared" si="83"/>
        <v>0</v>
      </c>
      <c r="N211" t="str">
        <f t="shared" si="84"/>
        <v>perm</v>
      </c>
    </row>
    <row r="212" spans="1:14" x14ac:dyDescent="0.2">
      <c r="B212">
        <v>2.7</v>
      </c>
      <c r="C212">
        <v>2.6</v>
      </c>
      <c r="D212">
        <v>0.6</v>
      </c>
      <c r="E212">
        <f t="shared" si="87"/>
        <v>7</v>
      </c>
      <c r="F212">
        <f>100</f>
        <v>100</v>
      </c>
      <c r="G212">
        <v>3464</v>
      </c>
      <c r="H212">
        <v>3541</v>
      </c>
      <c r="I212">
        <v>4187</v>
      </c>
      <c r="J212">
        <f t="shared" si="81"/>
        <v>0.77</v>
      </c>
      <c r="L212">
        <f t="shared" si="82"/>
        <v>12.833333333333334</v>
      </c>
      <c r="M212">
        <f t="shared" si="83"/>
        <v>0</v>
      </c>
      <c r="N212" t="str">
        <f t="shared" si="84"/>
        <v>perm</v>
      </c>
    </row>
    <row r="213" spans="1:14" x14ac:dyDescent="0.2">
      <c r="B213">
        <v>2.7</v>
      </c>
      <c r="C213">
        <v>2.6</v>
      </c>
      <c r="D213">
        <v>0.6</v>
      </c>
      <c r="E213">
        <f t="shared" si="87"/>
        <v>8</v>
      </c>
      <c r="F213">
        <f>100</f>
        <v>100</v>
      </c>
      <c r="G213">
        <v>4250</v>
      </c>
      <c r="H213">
        <v>4336</v>
      </c>
      <c r="I213">
        <v>5052</v>
      </c>
      <c r="J213">
        <f t="shared" si="81"/>
        <v>0.86</v>
      </c>
      <c r="L213">
        <f t="shared" si="82"/>
        <v>14.333333333333334</v>
      </c>
      <c r="M213">
        <f t="shared" si="83"/>
        <v>0</v>
      </c>
      <c r="N213" t="str">
        <f t="shared" si="84"/>
        <v>perm</v>
      </c>
    </row>
    <row r="214" spans="1:14" x14ac:dyDescent="0.2">
      <c r="B214">
        <v>2.7</v>
      </c>
      <c r="C214">
        <v>2.6</v>
      </c>
      <c r="D214">
        <v>0.6</v>
      </c>
      <c r="E214">
        <f t="shared" si="87"/>
        <v>9</v>
      </c>
      <c r="F214">
        <f>100</f>
        <v>100</v>
      </c>
      <c r="G214">
        <v>5109</v>
      </c>
      <c r="H214">
        <v>5870</v>
      </c>
      <c r="I214">
        <v>6818</v>
      </c>
      <c r="J214">
        <f t="shared" si="81"/>
        <v>7.61</v>
      </c>
      <c r="L214">
        <f t="shared" si="82"/>
        <v>126.83333333333333</v>
      </c>
      <c r="M214">
        <f t="shared" si="83"/>
        <v>0</v>
      </c>
      <c r="N214" t="str">
        <f t="shared" si="84"/>
        <v>perm</v>
      </c>
    </row>
    <row r="215" spans="1:14" x14ac:dyDescent="0.2">
      <c r="B215">
        <v>2.7</v>
      </c>
      <c r="C215">
        <v>2.6</v>
      </c>
      <c r="D215">
        <v>0.6</v>
      </c>
      <c r="E215">
        <f t="shared" si="87"/>
        <v>10</v>
      </c>
      <c r="F215">
        <f>100</f>
        <v>100</v>
      </c>
      <c r="G215">
        <v>6876</v>
      </c>
      <c r="H215">
        <v>7014</v>
      </c>
      <c r="I215">
        <v>7567</v>
      </c>
      <c r="J215">
        <f t="shared" si="81"/>
        <v>1.38</v>
      </c>
      <c r="L215">
        <f t="shared" si="82"/>
        <v>23</v>
      </c>
      <c r="M215">
        <f t="shared" si="83"/>
        <v>0</v>
      </c>
      <c r="N215" t="str">
        <f t="shared" si="84"/>
        <v>perm</v>
      </c>
    </row>
    <row r="216" spans="1:14" x14ac:dyDescent="0.2">
      <c r="B216">
        <v>2.7</v>
      </c>
      <c r="C216">
        <v>2.6</v>
      </c>
      <c r="D216">
        <v>0.6</v>
      </c>
      <c r="E216">
        <f t="shared" si="87"/>
        <v>11</v>
      </c>
      <c r="F216">
        <f>100</f>
        <v>100</v>
      </c>
      <c r="G216">
        <v>7621</v>
      </c>
      <c r="H216">
        <v>7647</v>
      </c>
      <c r="I216">
        <v>8237</v>
      </c>
      <c r="J216">
        <f t="shared" si="81"/>
        <v>0.26</v>
      </c>
      <c r="L216">
        <f t="shared" si="82"/>
        <v>4.333333333333333</v>
      </c>
      <c r="M216">
        <f t="shared" si="83"/>
        <v>0</v>
      </c>
      <c r="N216" t="str">
        <f t="shared" si="84"/>
        <v>perm</v>
      </c>
    </row>
    <row r="217" spans="1:14" x14ac:dyDescent="0.2">
      <c r="B217">
        <v>2.7</v>
      </c>
      <c r="C217">
        <v>2.6</v>
      </c>
      <c r="D217">
        <v>0.6</v>
      </c>
      <c r="E217">
        <f t="shared" si="87"/>
        <v>12</v>
      </c>
      <c r="F217">
        <f>100</f>
        <v>100</v>
      </c>
      <c r="G217">
        <v>8291</v>
      </c>
      <c r="H217">
        <v>8363</v>
      </c>
      <c r="I217">
        <v>8390</v>
      </c>
      <c r="J217">
        <f t="shared" si="81"/>
        <v>0.72</v>
      </c>
      <c r="K217">
        <f t="shared" si="85"/>
        <v>0.27</v>
      </c>
      <c r="L217">
        <f t="shared" si="82"/>
        <v>12</v>
      </c>
      <c r="M217">
        <f t="shared" si="83"/>
        <v>4.5</v>
      </c>
      <c r="N217" t="str">
        <f t="shared" si="84"/>
        <v>temporary</v>
      </c>
    </row>
    <row r="218" spans="1:14" x14ac:dyDescent="0.2">
      <c r="B218">
        <v>2.7</v>
      </c>
      <c r="C218">
        <v>2.6</v>
      </c>
      <c r="D218">
        <v>0.6</v>
      </c>
      <c r="E218">
        <f t="shared" si="87"/>
        <v>13</v>
      </c>
      <c r="F218">
        <f>100</f>
        <v>100</v>
      </c>
      <c r="G218">
        <v>8390</v>
      </c>
      <c r="H218">
        <v>8486</v>
      </c>
      <c r="I218" t="s">
        <v>25</v>
      </c>
      <c r="J218">
        <f t="shared" si="81"/>
        <v>0.96</v>
      </c>
      <c r="L218">
        <f t="shared" si="82"/>
        <v>16</v>
      </c>
      <c r="M218">
        <f t="shared" si="83"/>
        <v>0</v>
      </c>
    </row>
    <row r="220" spans="1:14" x14ac:dyDescent="0.2">
      <c r="A220" t="s">
        <v>30</v>
      </c>
      <c r="B220">
        <v>2.7</v>
      </c>
      <c r="C220">
        <v>2.6</v>
      </c>
      <c r="D220">
        <v>0.6</v>
      </c>
      <c r="E220">
        <f t="shared" si="87"/>
        <v>1</v>
      </c>
      <c r="F220">
        <f>100</f>
        <v>100</v>
      </c>
      <c r="G220">
        <v>282</v>
      </c>
      <c r="H220">
        <v>469</v>
      </c>
      <c r="I220">
        <v>956</v>
      </c>
      <c r="J220">
        <f t="shared" si="81"/>
        <v>1.87</v>
      </c>
      <c r="L220">
        <f t="shared" si="82"/>
        <v>31.166666666666668</v>
      </c>
      <c r="M220">
        <f t="shared" si="83"/>
        <v>0</v>
      </c>
      <c r="N220" t="str">
        <f t="shared" si="84"/>
        <v>perm</v>
      </c>
    </row>
    <row r="221" spans="1:14" x14ac:dyDescent="0.2">
      <c r="B221">
        <v>2.7</v>
      </c>
      <c r="C221">
        <v>2.6</v>
      </c>
      <c r="D221">
        <v>0.6</v>
      </c>
      <c r="E221">
        <f t="shared" si="87"/>
        <v>2</v>
      </c>
      <c r="F221">
        <f>100</f>
        <v>100</v>
      </c>
      <c r="G221">
        <v>1018</v>
      </c>
      <c r="H221">
        <v>1039</v>
      </c>
      <c r="I221">
        <v>1361</v>
      </c>
      <c r="J221">
        <f t="shared" si="81"/>
        <v>0.21</v>
      </c>
      <c r="L221">
        <f t="shared" si="82"/>
        <v>3.5</v>
      </c>
      <c r="M221">
        <f t="shared" si="83"/>
        <v>0</v>
      </c>
      <c r="N221" t="str">
        <f t="shared" si="84"/>
        <v>perm</v>
      </c>
    </row>
    <row r="222" spans="1:14" x14ac:dyDescent="0.2">
      <c r="B222">
        <v>2.7</v>
      </c>
      <c r="C222">
        <v>2.6</v>
      </c>
      <c r="D222">
        <v>0.6</v>
      </c>
      <c r="E222">
        <f t="shared" si="87"/>
        <v>3</v>
      </c>
      <c r="F222">
        <f>100</f>
        <v>100</v>
      </c>
      <c r="G222">
        <v>1423</v>
      </c>
      <c r="H222">
        <v>1500</v>
      </c>
      <c r="I222">
        <v>1852</v>
      </c>
      <c r="J222">
        <f t="shared" si="81"/>
        <v>0.77</v>
      </c>
      <c r="L222">
        <f t="shared" si="82"/>
        <v>12.833333333333334</v>
      </c>
      <c r="M222">
        <f t="shared" si="83"/>
        <v>0</v>
      </c>
      <c r="N222" t="str">
        <f t="shared" si="84"/>
        <v>perm</v>
      </c>
    </row>
    <row r="223" spans="1:14" x14ac:dyDescent="0.2">
      <c r="B223">
        <v>2.7</v>
      </c>
      <c r="C223">
        <v>2.6</v>
      </c>
      <c r="D223">
        <v>0.6</v>
      </c>
      <c r="E223">
        <f t="shared" si="87"/>
        <v>4</v>
      </c>
      <c r="F223">
        <f>100</f>
        <v>100</v>
      </c>
      <c r="G223">
        <v>1924</v>
      </c>
      <c r="H223">
        <v>1940</v>
      </c>
      <c r="I223">
        <v>1977</v>
      </c>
      <c r="J223">
        <f t="shared" si="81"/>
        <v>0.16</v>
      </c>
      <c r="K223">
        <f t="shared" si="85"/>
        <v>0.37</v>
      </c>
      <c r="L223">
        <f t="shared" si="82"/>
        <v>2.6666666666666665</v>
      </c>
      <c r="M223">
        <f t="shared" si="83"/>
        <v>6.166666666666667</v>
      </c>
      <c r="N223" t="str">
        <f t="shared" si="84"/>
        <v>temporary</v>
      </c>
    </row>
    <row r="224" spans="1:14" x14ac:dyDescent="0.2">
      <c r="B224">
        <v>2.7</v>
      </c>
      <c r="C224">
        <v>2.6</v>
      </c>
      <c r="D224">
        <v>0.6</v>
      </c>
      <c r="E224">
        <f t="shared" si="87"/>
        <v>5</v>
      </c>
      <c r="F224">
        <f>100</f>
        <v>100</v>
      </c>
      <c r="G224">
        <v>1977</v>
      </c>
      <c r="H224">
        <v>2024</v>
      </c>
      <c r="I224">
        <v>2359</v>
      </c>
      <c r="J224">
        <f t="shared" si="81"/>
        <v>0.47</v>
      </c>
      <c r="L224">
        <f t="shared" si="82"/>
        <v>7.833333333333333</v>
      </c>
      <c r="M224">
        <f t="shared" si="83"/>
        <v>0</v>
      </c>
      <c r="N224" t="str">
        <f t="shared" si="84"/>
        <v>perm</v>
      </c>
    </row>
    <row r="225" spans="2:15" x14ac:dyDescent="0.2">
      <c r="B225">
        <v>2.7</v>
      </c>
      <c r="C225">
        <v>2.6</v>
      </c>
      <c r="D225">
        <v>0.6</v>
      </c>
      <c r="E225">
        <f t="shared" si="87"/>
        <v>6</v>
      </c>
      <c r="F225">
        <f>100</f>
        <v>100</v>
      </c>
      <c r="G225">
        <v>2415</v>
      </c>
      <c r="H225">
        <v>2552</v>
      </c>
      <c r="I225">
        <v>2941</v>
      </c>
      <c r="J225">
        <f t="shared" si="81"/>
        <v>1.37</v>
      </c>
      <c r="L225">
        <f t="shared" si="82"/>
        <v>22.833333333333332</v>
      </c>
      <c r="M225">
        <f t="shared" si="83"/>
        <v>0</v>
      </c>
      <c r="N225" t="str">
        <f t="shared" si="84"/>
        <v>perm</v>
      </c>
    </row>
    <row r="226" spans="2:15" x14ac:dyDescent="0.2">
      <c r="B226">
        <v>2.7</v>
      </c>
      <c r="C226">
        <v>2.6</v>
      </c>
      <c r="D226">
        <v>0.6</v>
      </c>
      <c r="E226">
        <f t="shared" si="87"/>
        <v>7</v>
      </c>
      <c r="F226">
        <f>100</f>
        <v>100</v>
      </c>
      <c r="G226">
        <v>3007</v>
      </c>
      <c r="H226">
        <v>3013</v>
      </c>
      <c r="I226">
        <v>3273</v>
      </c>
      <c r="J226">
        <f t="shared" si="81"/>
        <v>0.06</v>
      </c>
      <c r="L226">
        <f t="shared" si="82"/>
        <v>1</v>
      </c>
      <c r="M226">
        <f t="shared" si="83"/>
        <v>0</v>
      </c>
      <c r="N226" t="str">
        <f t="shared" si="84"/>
        <v>perm</v>
      </c>
    </row>
    <row r="227" spans="2:15" x14ac:dyDescent="0.2">
      <c r="B227">
        <v>2.7</v>
      </c>
      <c r="C227">
        <v>2.6</v>
      </c>
      <c r="D227">
        <v>0.6</v>
      </c>
      <c r="E227">
        <f t="shared" si="87"/>
        <v>8</v>
      </c>
      <c r="F227">
        <f>100</f>
        <v>100</v>
      </c>
      <c r="G227">
        <v>3365</v>
      </c>
      <c r="H227">
        <v>3414</v>
      </c>
      <c r="I227">
        <v>3828</v>
      </c>
      <c r="J227">
        <f t="shared" si="81"/>
        <v>0.49</v>
      </c>
      <c r="L227">
        <f t="shared" si="82"/>
        <v>8.1666666666666661</v>
      </c>
      <c r="M227">
        <f t="shared" si="83"/>
        <v>0</v>
      </c>
      <c r="N227" t="str">
        <f t="shared" si="84"/>
        <v>perm</v>
      </c>
    </row>
    <row r="228" spans="2:15" x14ac:dyDescent="0.2">
      <c r="B228">
        <v>2.7</v>
      </c>
      <c r="C228">
        <v>2.6</v>
      </c>
      <c r="D228">
        <v>0.6</v>
      </c>
      <c r="E228">
        <f t="shared" si="87"/>
        <v>9</v>
      </c>
      <c r="F228">
        <f>100</f>
        <v>100</v>
      </c>
      <c r="G228">
        <v>3895</v>
      </c>
      <c r="H228">
        <v>3953</v>
      </c>
      <c r="I228">
        <v>4357</v>
      </c>
      <c r="J228">
        <f t="shared" si="81"/>
        <v>0.57999999999999996</v>
      </c>
      <c r="L228">
        <f t="shared" si="82"/>
        <v>9.6666666666666661</v>
      </c>
      <c r="M228">
        <f t="shared" si="83"/>
        <v>0</v>
      </c>
      <c r="N228" t="str">
        <f t="shared" si="84"/>
        <v>perm</v>
      </c>
    </row>
    <row r="229" spans="2:15" x14ac:dyDescent="0.2">
      <c r="B229">
        <v>2.7</v>
      </c>
      <c r="C229">
        <v>2.6</v>
      </c>
      <c r="D229">
        <v>0.6</v>
      </c>
      <c r="E229">
        <f t="shared" si="87"/>
        <v>10</v>
      </c>
      <c r="F229">
        <f>100</f>
        <v>100</v>
      </c>
      <c r="G229">
        <v>4416</v>
      </c>
      <c r="H229">
        <v>4458</v>
      </c>
      <c r="I229">
        <v>4823</v>
      </c>
      <c r="J229">
        <f t="shared" si="81"/>
        <v>0.42</v>
      </c>
      <c r="L229">
        <f t="shared" si="82"/>
        <v>7</v>
      </c>
      <c r="M229">
        <f t="shared" si="83"/>
        <v>0</v>
      </c>
      <c r="N229" t="str">
        <f t="shared" si="84"/>
        <v>perm</v>
      </c>
    </row>
    <row r="230" spans="2:15" x14ac:dyDescent="0.2">
      <c r="B230">
        <v>2.7</v>
      </c>
      <c r="C230">
        <v>2.6</v>
      </c>
      <c r="D230">
        <v>0.6</v>
      </c>
      <c r="E230">
        <f t="shared" si="87"/>
        <v>11</v>
      </c>
      <c r="F230">
        <f>100</f>
        <v>100</v>
      </c>
      <c r="G230">
        <v>4877</v>
      </c>
      <c r="H230">
        <v>4913</v>
      </c>
      <c r="I230">
        <v>5273</v>
      </c>
      <c r="J230">
        <f t="shared" si="81"/>
        <v>0.36</v>
      </c>
      <c r="L230">
        <f t="shared" si="82"/>
        <v>6</v>
      </c>
      <c r="M230">
        <f t="shared" si="83"/>
        <v>0</v>
      </c>
      <c r="N230" t="str">
        <f t="shared" si="84"/>
        <v>perm</v>
      </c>
    </row>
    <row r="231" spans="2:15" x14ac:dyDescent="0.2">
      <c r="B231">
        <v>2.7</v>
      </c>
      <c r="C231">
        <v>2.6</v>
      </c>
      <c r="D231">
        <v>0.6</v>
      </c>
      <c r="E231">
        <f t="shared" si="87"/>
        <v>12</v>
      </c>
      <c r="F231">
        <f>100</f>
        <v>100</v>
      </c>
      <c r="G231">
        <v>5348</v>
      </c>
      <c r="H231">
        <v>5360</v>
      </c>
      <c r="I231">
        <v>5618</v>
      </c>
      <c r="J231">
        <f t="shared" si="81"/>
        <v>0.12</v>
      </c>
      <c r="L231">
        <f t="shared" si="82"/>
        <v>2</v>
      </c>
      <c r="M231">
        <f t="shared" si="83"/>
        <v>0</v>
      </c>
      <c r="N231" t="str">
        <f t="shared" si="84"/>
        <v>perm</v>
      </c>
    </row>
    <row r="232" spans="2:15" x14ac:dyDescent="0.2">
      <c r="B232">
        <v>2.7</v>
      </c>
      <c r="C232">
        <v>2.6</v>
      </c>
      <c r="D232">
        <v>0.6</v>
      </c>
      <c r="E232">
        <f t="shared" si="87"/>
        <v>13</v>
      </c>
      <c r="F232">
        <f>100</f>
        <v>100</v>
      </c>
      <c r="G232">
        <v>5659</v>
      </c>
      <c r="H232">
        <v>5666</v>
      </c>
      <c r="I232">
        <v>5906</v>
      </c>
      <c r="J232">
        <f t="shared" si="81"/>
        <v>7.0000000000000007E-2</v>
      </c>
      <c r="L232">
        <f t="shared" si="82"/>
        <v>1.1666666666666667</v>
      </c>
      <c r="M232">
        <f t="shared" si="83"/>
        <v>0</v>
      </c>
      <c r="N232" t="str">
        <f t="shared" si="84"/>
        <v>perm</v>
      </c>
    </row>
    <row r="233" spans="2:15" x14ac:dyDescent="0.2">
      <c r="B233">
        <v>2.7</v>
      </c>
      <c r="C233">
        <v>2.6</v>
      </c>
      <c r="D233">
        <v>0.6</v>
      </c>
      <c r="E233">
        <f t="shared" si="87"/>
        <v>14</v>
      </c>
      <c r="F233">
        <f>100</f>
        <v>100</v>
      </c>
      <c r="G233">
        <v>5960</v>
      </c>
      <c r="H233">
        <v>6005</v>
      </c>
      <c r="I233">
        <v>6387</v>
      </c>
      <c r="J233">
        <f t="shared" si="81"/>
        <v>0.45</v>
      </c>
      <c r="L233">
        <f t="shared" si="82"/>
        <v>7.5</v>
      </c>
      <c r="M233">
        <f t="shared" si="83"/>
        <v>0</v>
      </c>
      <c r="N233" t="str">
        <f t="shared" si="84"/>
        <v>perm</v>
      </c>
    </row>
    <row r="234" spans="2:15" x14ac:dyDescent="0.2">
      <c r="B234">
        <v>2.7</v>
      </c>
      <c r="C234">
        <v>2.6</v>
      </c>
      <c r="D234">
        <v>0.6</v>
      </c>
      <c r="E234">
        <f t="shared" si="87"/>
        <v>15</v>
      </c>
      <c r="F234">
        <f>100</f>
        <v>100</v>
      </c>
      <c r="G234">
        <v>6435</v>
      </c>
      <c r="H234">
        <v>6469</v>
      </c>
      <c r="I234">
        <v>6837</v>
      </c>
      <c r="J234">
        <f t="shared" si="81"/>
        <v>0.34</v>
      </c>
      <c r="L234">
        <f t="shared" si="82"/>
        <v>5.666666666666667</v>
      </c>
      <c r="M234">
        <f t="shared" si="83"/>
        <v>0</v>
      </c>
      <c r="N234" t="str">
        <f t="shared" si="84"/>
        <v>perm</v>
      </c>
    </row>
    <row r="235" spans="2:15" x14ac:dyDescent="0.2">
      <c r="B235">
        <v>2.7</v>
      </c>
      <c r="C235">
        <v>2.6</v>
      </c>
      <c r="D235">
        <v>0.6</v>
      </c>
      <c r="E235">
        <f t="shared" si="87"/>
        <v>16</v>
      </c>
      <c r="F235">
        <f>100</f>
        <v>100</v>
      </c>
      <c r="G235">
        <v>6888</v>
      </c>
      <c r="H235">
        <v>6928</v>
      </c>
      <c r="I235">
        <v>7350</v>
      </c>
      <c r="J235">
        <f t="shared" si="81"/>
        <v>0.4</v>
      </c>
      <c r="L235">
        <f t="shared" si="82"/>
        <v>6.666666666666667</v>
      </c>
      <c r="M235">
        <f t="shared" si="83"/>
        <v>0</v>
      </c>
      <c r="N235" t="str">
        <f t="shared" si="84"/>
        <v>perm</v>
      </c>
    </row>
    <row r="236" spans="2:15" x14ac:dyDescent="0.2">
      <c r="B236">
        <v>2.7</v>
      </c>
      <c r="C236">
        <v>2.6</v>
      </c>
      <c r="D236">
        <v>0.6</v>
      </c>
      <c r="E236">
        <f t="shared" si="87"/>
        <v>17</v>
      </c>
      <c r="F236">
        <f>100</f>
        <v>100</v>
      </c>
      <c r="G236">
        <v>7406</v>
      </c>
      <c r="H236">
        <v>7571</v>
      </c>
      <c r="I236">
        <v>7921</v>
      </c>
      <c r="J236">
        <f t="shared" si="81"/>
        <v>1.65</v>
      </c>
      <c r="L236">
        <f t="shared" si="82"/>
        <v>27.5</v>
      </c>
      <c r="M236">
        <f t="shared" si="83"/>
        <v>0</v>
      </c>
      <c r="N236" t="str">
        <f t="shared" si="84"/>
        <v>perm</v>
      </c>
    </row>
    <row r="237" spans="2:15" x14ac:dyDescent="0.2">
      <c r="B237">
        <v>2.7</v>
      </c>
      <c r="C237">
        <v>2.6</v>
      </c>
      <c r="D237">
        <v>0.6</v>
      </c>
      <c r="E237">
        <f t="shared" si="87"/>
        <v>18</v>
      </c>
      <c r="F237">
        <f>100</f>
        <v>100</v>
      </c>
      <c r="G237">
        <v>7974</v>
      </c>
      <c r="H237">
        <v>7986</v>
      </c>
      <c r="I237">
        <v>8404</v>
      </c>
      <c r="J237">
        <f t="shared" si="81"/>
        <v>0.12</v>
      </c>
      <c r="L237">
        <f t="shared" si="82"/>
        <v>2</v>
      </c>
      <c r="M237">
        <f t="shared" si="83"/>
        <v>0</v>
      </c>
      <c r="N237" t="str">
        <f>IF(G239-I237&gt;20,"perm","temporary")</f>
        <v>perm</v>
      </c>
    </row>
    <row r="238" spans="2:15" x14ac:dyDescent="0.2">
      <c r="B238">
        <v>2.7</v>
      </c>
      <c r="C238">
        <v>2.6</v>
      </c>
      <c r="D238">
        <v>0.6</v>
      </c>
      <c r="E238">
        <f t="shared" si="87"/>
        <v>19</v>
      </c>
      <c r="F238">
        <f>100</f>
        <v>100</v>
      </c>
      <c r="G238">
        <v>8454</v>
      </c>
      <c r="H238">
        <v>8461</v>
      </c>
      <c r="I238">
        <v>8473</v>
      </c>
      <c r="J238">
        <f t="shared" ref="J238" si="88">(H238-G238)/F238</f>
        <v>7.0000000000000007E-2</v>
      </c>
      <c r="L238">
        <f t="shared" ref="L238" si="89">J238*1000/60</f>
        <v>1.1666666666666667</v>
      </c>
      <c r="M238">
        <f t="shared" ref="M238" si="90">K238*1000/60</f>
        <v>0</v>
      </c>
      <c r="N238" t="s">
        <v>43</v>
      </c>
      <c r="O238" t="s">
        <v>44</v>
      </c>
    </row>
    <row r="239" spans="2:15" x14ac:dyDescent="0.2">
      <c r="B239">
        <v>2.7</v>
      </c>
      <c r="C239">
        <v>2.6</v>
      </c>
      <c r="D239">
        <v>0.6</v>
      </c>
      <c r="E239">
        <f>E238+1</f>
        <v>20</v>
      </c>
      <c r="F239">
        <f>100</f>
        <v>100</v>
      </c>
      <c r="G239">
        <v>8473</v>
      </c>
      <c r="H239">
        <v>8492</v>
      </c>
      <c r="I239">
        <v>8936</v>
      </c>
      <c r="J239">
        <f t="shared" si="81"/>
        <v>0.19</v>
      </c>
      <c r="L239">
        <f t="shared" si="82"/>
        <v>3.1666666666666665</v>
      </c>
      <c r="M239">
        <f t="shared" si="83"/>
        <v>0</v>
      </c>
      <c r="N239" t="str">
        <f t="shared" si="84"/>
        <v>perm</v>
      </c>
    </row>
    <row r="240" spans="2:15" x14ac:dyDescent="0.2">
      <c r="B240">
        <v>2.7</v>
      </c>
      <c r="C240">
        <v>2.6</v>
      </c>
      <c r="D240">
        <v>0.6</v>
      </c>
      <c r="E240">
        <f t="shared" si="87"/>
        <v>21</v>
      </c>
      <c r="F240">
        <f>100</f>
        <v>100</v>
      </c>
      <c r="G240">
        <v>8988</v>
      </c>
      <c r="H240">
        <v>9076</v>
      </c>
      <c r="I240">
        <v>9475</v>
      </c>
      <c r="J240">
        <f t="shared" ref="J240:J279" si="91">(H240-G240)/F240</f>
        <v>0.88</v>
      </c>
      <c r="L240">
        <f t="shared" ref="L240:L279" si="92">J240*1000/60</f>
        <v>14.666666666666666</v>
      </c>
      <c r="M240">
        <f t="shared" ref="M240:M279" si="93">K240*1000/60</f>
        <v>0</v>
      </c>
      <c r="N240" t="str">
        <f t="shared" si="84"/>
        <v>perm</v>
      </c>
    </row>
    <row r="241" spans="1:14" x14ac:dyDescent="0.2">
      <c r="B241">
        <v>2.7</v>
      </c>
      <c r="C241">
        <v>2.6</v>
      </c>
      <c r="D241">
        <v>0.6</v>
      </c>
      <c r="E241">
        <f t="shared" si="87"/>
        <v>22</v>
      </c>
      <c r="F241">
        <f>100</f>
        <v>100</v>
      </c>
      <c r="G241">
        <v>9525</v>
      </c>
      <c r="H241">
        <v>9546</v>
      </c>
      <c r="I241">
        <v>9954</v>
      </c>
      <c r="J241">
        <f t="shared" si="91"/>
        <v>0.21</v>
      </c>
      <c r="L241">
        <f t="shared" si="92"/>
        <v>3.5</v>
      </c>
      <c r="M241">
        <f t="shared" si="93"/>
        <v>0</v>
      </c>
      <c r="N241" t="str">
        <f t="shared" si="84"/>
        <v>perm</v>
      </c>
    </row>
    <row r="242" spans="1:14" x14ac:dyDescent="0.2">
      <c r="B242">
        <v>2.7</v>
      </c>
      <c r="C242">
        <v>2.6</v>
      </c>
      <c r="D242">
        <v>0.6</v>
      </c>
      <c r="E242">
        <f t="shared" si="87"/>
        <v>23</v>
      </c>
      <c r="F242">
        <f>100</f>
        <v>100</v>
      </c>
      <c r="G242">
        <v>10005</v>
      </c>
      <c r="H242">
        <v>10087</v>
      </c>
      <c r="I242">
        <v>10473</v>
      </c>
      <c r="J242">
        <f t="shared" si="91"/>
        <v>0.82</v>
      </c>
      <c r="L242">
        <f t="shared" si="92"/>
        <v>13.666666666666666</v>
      </c>
      <c r="M242">
        <f t="shared" si="93"/>
        <v>0</v>
      </c>
      <c r="N242" t="str">
        <f t="shared" si="84"/>
        <v>perm</v>
      </c>
    </row>
    <row r="243" spans="1:14" x14ac:dyDescent="0.2">
      <c r="B243">
        <v>2.7</v>
      </c>
      <c r="C243">
        <v>2.6</v>
      </c>
      <c r="D243">
        <v>0.6</v>
      </c>
      <c r="E243">
        <f t="shared" si="87"/>
        <v>24</v>
      </c>
      <c r="F243">
        <f>100</f>
        <v>100</v>
      </c>
      <c r="G243">
        <v>10532</v>
      </c>
      <c r="H243">
        <v>10556</v>
      </c>
      <c r="I243">
        <v>10891</v>
      </c>
      <c r="J243">
        <f t="shared" si="91"/>
        <v>0.24</v>
      </c>
      <c r="L243">
        <f t="shared" si="92"/>
        <v>4</v>
      </c>
      <c r="M243">
        <f t="shared" si="93"/>
        <v>0</v>
      </c>
      <c r="N243" t="str">
        <f t="shared" si="84"/>
        <v>perm</v>
      </c>
    </row>
    <row r="244" spans="1:14" x14ac:dyDescent="0.2">
      <c r="B244">
        <v>2.7</v>
      </c>
      <c r="C244">
        <v>2.6</v>
      </c>
      <c r="D244">
        <v>0.6</v>
      </c>
      <c r="E244">
        <f t="shared" si="87"/>
        <v>25</v>
      </c>
      <c r="F244">
        <f>100</f>
        <v>100</v>
      </c>
      <c r="G244">
        <v>10944</v>
      </c>
      <c r="H244">
        <v>10960</v>
      </c>
      <c r="I244" t="s">
        <v>25</v>
      </c>
      <c r="J244">
        <f t="shared" si="91"/>
        <v>0.16</v>
      </c>
      <c r="L244">
        <f t="shared" si="92"/>
        <v>2.6666666666666665</v>
      </c>
      <c r="M244">
        <f t="shared" si="93"/>
        <v>0</v>
      </c>
    </row>
    <row r="246" spans="1:14" x14ac:dyDescent="0.2">
      <c r="A246" s="1" t="s">
        <v>31</v>
      </c>
      <c r="B246">
        <v>2.7</v>
      </c>
      <c r="C246">
        <v>2.6</v>
      </c>
      <c r="D246">
        <v>0.6</v>
      </c>
      <c r="E246">
        <f t="shared" si="87"/>
        <v>1</v>
      </c>
      <c r="F246">
        <f>100</f>
        <v>100</v>
      </c>
      <c r="G246">
        <v>300</v>
      </c>
      <c r="H246">
        <v>307</v>
      </c>
      <c r="I246">
        <v>751</v>
      </c>
      <c r="J246">
        <f t="shared" si="91"/>
        <v>7.0000000000000007E-2</v>
      </c>
      <c r="L246">
        <f t="shared" si="92"/>
        <v>1.1666666666666667</v>
      </c>
      <c r="M246">
        <f t="shared" si="93"/>
        <v>0</v>
      </c>
      <c r="N246" t="str">
        <f t="shared" si="84"/>
        <v>perm</v>
      </c>
    </row>
    <row r="247" spans="1:14" x14ac:dyDescent="0.2">
      <c r="B247">
        <v>2.7</v>
      </c>
      <c r="C247">
        <v>2.6</v>
      </c>
      <c r="D247">
        <v>0.6</v>
      </c>
      <c r="E247">
        <f t="shared" si="87"/>
        <v>2</v>
      </c>
      <c r="F247">
        <f>100</f>
        <v>100</v>
      </c>
      <c r="G247">
        <v>801</v>
      </c>
      <c r="H247">
        <v>894</v>
      </c>
      <c r="I247">
        <v>949</v>
      </c>
      <c r="J247">
        <f t="shared" si="91"/>
        <v>0.93</v>
      </c>
      <c r="K247">
        <f t="shared" si="85"/>
        <v>0.55000000000000004</v>
      </c>
      <c r="L247">
        <f t="shared" si="92"/>
        <v>15.5</v>
      </c>
      <c r="M247">
        <f t="shared" si="93"/>
        <v>9.1666666666666661</v>
      </c>
      <c r="N247" t="str">
        <f t="shared" si="84"/>
        <v>temporary</v>
      </c>
    </row>
    <row r="248" spans="1:14" x14ac:dyDescent="0.2">
      <c r="B248">
        <v>2.7</v>
      </c>
      <c r="C248">
        <v>2.6</v>
      </c>
      <c r="D248">
        <v>0.6</v>
      </c>
      <c r="E248">
        <f t="shared" si="87"/>
        <v>3</v>
      </c>
      <c r="F248">
        <f>100</f>
        <v>100</v>
      </c>
      <c r="G248">
        <v>950</v>
      </c>
      <c r="H248">
        <v>1018</v>
      </c>
      <c r="I248">
        <v>1557</v>
      </c>
      <c r="J248">
        <f t="shared" si="91"/>
        <v>0.68</v>
      </c>
      <c r="K248">
        <f t="shared" si="85"/>
        <v>5.39</v>
      </c>
      <c r="L248">
        <f t="shared" si="92"/>
        <v>11.333333333333334</v>
      </c>
      <c r="M248">
        <f t="shared" si="93"/>
        <v>89.833333333333329</v>
      </c>
      <c r="N248" t="str">
        <f t="shared" ref="N248:N278" si="94">IF(G249-I248&gt;20,"perm","temporary")</f>
        <v>temporary</v>
      </c>
    </row>
    <row r="249" spans="1:14" x14ac:dyDescent="0.2">
      <c r="B249">
        <v>2.7</v>
      </c>
      <c r="C249">
        <v>2.6</v>
      </c>
      <c r="D249">
        <v>0.6</v>
      </c>
      <c r="E249">
        <f t="shared" si="87"/>
        <v>4</v>
      </c>
      <c r="F249">
        <f>100</f>
        <v>100</v>
      </c>
      <c r="G249">
        <v>1557</v>
      </c>
      <c r="H249">
        <v>1575</v>
      </c>
      <c r="I249">
        <v>1596</v>
      </c>
      <c r="J249">
        <f t="shared" si="91"/>
        <v>0.18</v>
      </c>
      <c r="L249">
        <f t="shared" si="92"/>
        <v>3</v>
      </c>
      <c r="M249">
        <f t="shared" si="93"/>
        <v>0</v>
      </c>
      <c r="N249" t="str">
        <f t="shared" si="94"/>
        <v>perm</v>
      </c>
    </row>
    <row r="250" spans="1:14" x14ac:dyDescent="0.2">
      <c r="B250">
        <v>2.7</v>
      </c>
      <c r="C250">
        <v>2.6</v>
      </c>
      <c r="D250">
        <v>0.6</v>
      </c>
      <c r="E250">
        <f t="shared" si="87"/>
        <v>5</v>
      </c>
      <c r="F250">
        <f>100</f>
        <v>100</v>
      </c>
      <c r="G250">
        <v>1664</v>
      </c>
      <c r="H250">
        <v>1801</v>
      </c>
      <c r="I250">
        <v>2288</v>
      </c>
      <c r="J250">
        <f t="shared" si="91"/>
        <v>1.37</v>
      </c>
      <c r="K250">
        <f t="shared" si="85"/>
        <v>4.87</v>
      </c>
      <c r="L250">
        <f t="shared" si="92"/>
        <v>22.833333333333332</v>
      </c>
      <c r="M250">
        <f t="shared" si="93"/>
        <v>81.166666666666671</v>
      </c>
      <c r="N250" t="str">
        <f t="shared" si="94"/>
        <v>temporary</v>
      </c>
    </row>
    <row r="251" spans="1:14" x14ac:dyDescent="0.2">
      <c r="B251">
        <v>2.7</v>
      </c>
      <c r="C251">
        <v>2.6</v>
      </c>
      <c r="D251">
        <v>0.6</v>
      </c>
      <c r="E251">
        <f t="shared" si="87"/>
        <v>6</v>
      </c>
      <c r="F251">
        <f>100</f>
        <v>100</v>
      </c>
      <c r="G251">
        <v>2288</v>
      </c>
      <c r="H251">
        <v>2462</v>
      </c>
      <c r="I251">
        <v>2930</v>
      </c>
      <c r="J251">
        <f t="shared" si="91"/>
        <v>1.74</v>
      </c>
      <c r="K251">
        <f t="shared" si="85"/>
        <v>4.68</v>
      </c>
      <c r="L251">
        <f t="shared" si="92"/>
        <v>29</v>
      </c>
      <c r="M251">
        <f t="shared" si="93"/>
        <v>78</v>
      </c>
      <c r="N251" t="str">
        <f t="shared" si="94"/>
        <v>temporary</v>
      </c>
    </row>
    <row r="252" spans="1:14" x14ac:dyDescent="0.2">
      <c r="B252">
        <v>2.7</v>
      </c>
      <c r="C252">
        <v>2.6</v>
      </c>
      <c r="D252">
        <v>0.6</v>
      </c>
      <c r="E252">
        <f t="shared" si="87"/>
        <v>7</v>
      </c>
      <c r="F252">
        <f>100</f>
        <v>100</v>
      </c>
      <c r="G252">
        <v>2930</v>
      </c>
      <c r="H252">
        <v>3046</v>
      </c>
      <c r="I252">
        <v>3067</v>
      </c>
      <c r="J252">
        <f t="shared" si="91"/>
        <v>1.1599999999999999</v>
      </c>
      <c r="K252">
        <f t="shared" si="85"/>
        <v>0.21</v>
      </c>
      <c r="L252">
        <f t="shared" si="92"/>
        <v>19.333333333333332</v>
      </c>
      <c r="M252">
        <f t="shared" si="93"/>
        <v>3.5</v>
      </c>
      <c r="N252" t="str">
        <f t="shared" si="94"/>
        <v>temporary</v>
      </c>
    </row>
    <row r="253" spans="1:14" x14ac:dyDescent="0.2">
      <c r="B253">
        <v>2.7</v>
      </c>
      <c r="C253">
        <v>2.6</v>
      </c>
      <c r="D253">
        <v>0.6</v>
      </c>
      <c r="E253">
        <f t="shared" si="87"/>
        <v>8</v>
      </c>
      <c r="F253">
        <f>100</f>
        <v>100</v>
      </c>
      <c r="G253">
        <v>3067</v>
      </c>
      <c r="H253">
        <v>3074</v>
      </c>
      <c r="I253">
        <v>4020</v>
      </c>
      <c r="J253">
        <f t="shared" si="91"/>
        <v>7.0000000000000007E-2</v>
      </c>
      <c r="L253">
        <f t="shared" si="92"/>
        <v>1.1666666666666667</v>
      </c>
      <c r="M253">
        <f t="shared" si="93"/>
        <v>0</v>
      </c>
      <c r="N253" t="str">
        <f t="shared" si="94"/>
        <v>perm</v>
      </c>
    </row>
    <row r="254" spans="1:14" x14ac:dyDescent="0.2">
      <c r="B254">
        <v>2.7</v>
      </c>
      <c r="C254">
        <v>2.6</v>
      </c>
      <c r="D254">
        <v>0.6</v>
      </c>
      <c r="E254">
        <f t="shared" si="87"/>
        <v>9</v>
      </c>
      <c r="F254">
        <f>100</f>
        <v>100</v>
      </c>
      <c r="G254">
        <v>4083</v>
      </c>
      <c r="H254">
        <v>4099</v>
      </c>
      <c r="I254">
        <v>4538</v>
      </c>
      <c r="J254">
        <f t="shared" si="91"/>
        <v>0.16</v>
      </c>
      <c r="L254">
        <f t="shared" si="92"/>
        <v>2.6666666666666665</v>
      </c>
      <c r="M254">
        <f t="shared" si="93"/>
        <v>0</v>
      </c>
      <c r="N254" t="str">
        <f t="shared" si="94"/>
        <v>perm</v>
      </c>
    </row>
    <row r="255" spans="1:14" x14ac:dyDescent="0.2">
      <c r="B255">
        <v>2.7</v>
      </c>
      <c r="C255">
        <v>2.6</v>
      </c>
      <c r="D255">
        <v>0.6</v>
      </c>
      <c r="E255">
        <f t="shared" si="87"/>
        <v>10</v>
      </c>
      <c r="F255">
        <f>100</f>
        <v>100</v>
      </c>
      <c r="G255">
        <v>4588</v>
      </c>
      <c r="H255">
        <v>4704</v>
      </c>
      <c r="I255">
        <v>5270</v>
      </c>
      <c r="J255">
        <f t="shared" si="91"/>
        <v>1.1599999999999999</v>
      </c>
      <c r="L255">
        <f t="shared" si="92"/>
        <v>19.333333333333332</v>
      </c>
      <c r="M255">
        <f t="shared" si="93"/>
        <v>0</v>
      </c>
      <c r="N255" t="str">
        <f t="shared" si="94"/>
        <v>perm</v>
      </c>
    </row>
    <row r="256" spans="1:14" x14ac:dyDescent="0.2">
      <c r="B256">
        <v>2.7</v>
      </c>
      <c r="C256">
        <v>2.6</v>
      </c>
      <c r="D256">
        <v>0.6</v>
      </c>
      <c r="E256">
        <f t="shared" si="87"/>
        <v>11</v>
      </c>
      <c r="F256">
        <f>100</f>
        <v>100</v>
      </c>
      <c r="G256">
        <v>5321</v>
      </c>
      <c r="H256">
        <v>5367</v>
      </c>
      <c r="I256">
        <v>6582</v>
      </c>
      <c r="J256">
        <f t="shared" si="91"/>
        <v>0.46</v>
      </c>
      <c r="L256">
        <f t="shared" si="92"/>
        <v>7.666666666666667</v>
      </c>
      <c r="M256">
        <f t="shared" si="93"/>
        <v>0</v>
      </c>
      <c r="N256" t="str">
        <f t="shared" si="94"/>
        <v>perm</v>
      </c>
    </row>
    <row r="257" spans="1:15" x14ac:dyDescent="0.2">
      <c r="B257">
        <v>2.7</v>
      </c>
      <c r="C257">
        <v>2.6</v>
      </c>
      <c r="D257">
        <v>0.6</v>
      </c>
      <c r="E257">
        <f t="shared" si="87"/>
        <v>12</v>
      </c>
      <c r="F257">
        <f>100</f>
        <v>100</v>
      </c>
      <c r="G257">
        <v>6636</v>
      </c>
      <c r="H257">
        <v>6652</v>
      </c>
      <c r="I257">
        <v>7464</v>
      </c>
      <c r="J257">
        <f t="shared" si="91"/>
        <v>0.16</v>
      </c>
      <c r="L257">
        <f t="shared" si="92"/>
        <v>2.6666666666666665</v>
      </c>
      <c r="M257">
        <f t="shared" si="93"/>
        <v>0</v>
      </c>
      <c r="N257" t="str">
        <f t="shared" si="94"/>
        <v>perm</v>
      </c>
    </row>
    <row r="258" spans="1:15" x14ac:dyDescent="0.2">
      <c r="B258">
        <v>2.7</v>
      </c>
      <c r="C258">
        <v>2.6</v>
      </c>
      <c r="D258">
        <v>0.6</v>
      </c>
      <c r="E258">
        <f t="shared" si="87"/>
        <v>13</v>
      </c>
      <c r="F258">
        <f>100</f>
        <v>100</v>
      </c>
      <c r="G258">
        <v>7520</v>
      </c>
      <c r="H258">
        <v>7728</v>
      </c>
      <c r="I258">
        <v>7756</v>
      </c>
      <c r="J258">
        <f t="shared" si="91"/>
        <v>2.08</v>
      </c>
      <c r="K258">
        <f t="shared" ref="K258" si="95">(I258-H258)/F258</f>
        <v>0.28000000000000003</v>
      </c>
      <c r="L258">
        <f t="shared" si="92"/>
        <v>34.666666666666664</v>
      </c>
      <c r="M258">
        <f t="shared" si="93"/>
        <v>4.666666666666667</v>
      </c>
      <c r="N258" t="s">
        <v>43</v>
      </c>
      <c r="O258" t="s">
        <v>44</v>
      </c>
    </row>
    <row r="259" spans="1:15" x14ac:dyDescent="0.2">
      <c r="F259">
        <v>100</v>
      </c>
      <c r="G259">
        <v>7756</v>
      </c>
      <c r="H259">
        <v>7839</v>
      </c>
      <c r="I259" t="s">
        <v>25</v>
      </c>
      <c r="J259">
        <f t="shared" si="91"/>
        <v>0.83</v>
      </c>
    </row>
    <row r="261" spans="1:15" x14ac:dyDescent="0.2">
      <c r="A261" s="1" t="s">
        <v>32</v>
      </c>
      <c r="B261">
        <v>2.7</v>
      </c>
      <c r="C261">
        <v>2.6</v>
      </c>
      <c r="D261">
        <v>0.6</v>
      </c>
      <c r="E261">
        <f t="shared" si="87"/>
        <v>1</v>
      </c>
      <c r="F261">
        <f>100</f>
        <v>100</v>
      </c>
      <c r="G261">
        <v>318</v>
      </c>
      <c r="H261">
        <v>321</v>
      </c>
      <c r="I261">
        <v>774</v>
      </c>
      <c r="J261">
        <f t="shared" si="91"/>
        <v>0.03</v>
      </c>
      <c r="L261">
        <f t="shared" si="92"/>
        <v>0.5</v>
      </c>
      <c r="M261">
        <f t="shared" si="93"/>
        <v>0</v>
      </c>
      <c r="N261" t="str">
        <f t="shared" si="94"/>
        <v>perm</v>
      </c>
    </row>
    <row r="262" spans="1:15" x14ac:dyDescent="0.2">
      <c r="B262">
        <v>2.7</v>
      </c>
      <c r="C262">
        <v>2.6</v>
      </c>
      <c r="D262">
        <v>0.6</v>
      </c>
      <c r="E262">
        <f t="shared" si="87"/>
        <v>2</v>
      </c>
      <c r="F262">
        <f>100</f>
        <v>100</v>
      </c>
      <c r="G262">
        <v>812</v>
      </c>
      <c r="H262">
        <v>1022</v>
      </c>
      <c r="I262">
        <v>1501</v>
      </c>
      <c r="J262">
        <f t="shared" si="91"/>
        <v>2.1</v>
      </c>
      <c r="L262">
        <f t="shared" si="92"/>
        <v>35</v>
      </c>
      <c r="M262">
        <f t="shared" si="93"/>
        <v>0</v>
      </c>
      <c r="N262" t="str">
        <f t="shared" si="94"/>
        <v>perm</v>
      </c>
    </row>
    <row r="263" spans="1:15" x14ac:dyDescent="0.2">
      <c r="B263">
        <v>2.7</v>
      </c>
      <c r="C263">
        <v>2.6</v>
      </c>
      <c r="D263">
        <v>0.6</v>
      </c>
      <c r="E263">
        <f t="shared" si="87"/>
        <v>3</v>
      </c>
      <c r="F263">
        <f>100</f>
        <v>100</v>
      </c>
      <c r="G263">
        <v>1555</v>
      </c>
      <c r="H263">
        <v>1568</v>
      </c>
      <c r="I263">
        <v>2086</v>
      </c>
      <c r="J263">
        <f t="shared" si="91"/>
        <v>0.13</v>
      </c>
      <c r="L263">
        <f t="shared" si="92"/>
        <v>2.1666666666666665</v>
      </c>
      <c r="M263">
        <f t="shared" si="93"/>
        <v>0</v>
      </c>
      <c r="N263" t="str">
        <f t="shared" si="94"/>
        <v>perm</v>
      </c>
    </row>
    <row r="264" spans="1:15" x14ac:dyDescent="0.2">
      <c r="B264">
        <v>2.7</v>
      </c>
      <c r="C264">
        <v>2.6</v>
      </c>
      <c r="D264">
        <v>0.6</v>
      </c>
      <c r="E264">
        <f t="shared" si="87"/>
        <v>4</v>
      </c>
      <c r="F264">
        <f>100</f>
        <v>100</v>
      </c>
      <c r="G264">
        <v>2140</v>
      </c>
      <c r="H264">
        <v>2142</v>
      </c>
      <c r="I264">
        <v>2438</v>
      </c>
      <c r="J264">
        <f t="shared" si="91"/>
        <v>0.02</v>
      </c>
      <c r="L264">
        <f t="shared" si="92"/>
        <v>0.33333333333333331</v>
      </c>
      <c r="M264">
        <f t="shared" si="93"/>
        <v>0</v>
      </c>
      <c r="N264" t="str">
        <f t="shared" si="94"/>
        <v>perm</v>
      </c>
    </row>
    <row r="265" spans="1:15" x14ac:dyDescent="0.2">
      <c r="B265">
        <v>2.7</v>
      </c>
      <c r="C265">
        <v>2.6</v>
      </c>
      <c r="D265">
        <v>0.6</v>
      </c>
      <c r="E265">
        <f t="shared" si="87"/>
        <v>5</v>
      </c>
      <c r="F265">
        <f>100</f>
        <v>100</v>
      </c>
      <c r="G265">
        <v>2480</v>
      </c>
      <c r="H265">
        <v>2484</v>
      </c>
      <c r="I265">
        <v>2785</v>
      </c>
      <c r="J265">
        <f t="shared" si="91"/>
        <v>0.04</v>
      </c>
      <c r="L265">
        <f t="shared" si="92"/>
        <v>0.66666666666666663</v>
      </c>
      <c r="M265">
        <f t="shared" si="93"/>
        <v>0</v>
      </c>
      <c r="N265" t="str">
        <f t="shared" si="94"/>
        <v>perm</v>
      </c>
    </row>
    <row r="266" spans="1:15" x14ac:dyDescent="0.2">
      <c r="B266">
        <v>2.7</v>
      </c>
      <c r="C266">
        <v>2.6</v>
      </c>
      <c r="D266">
        <v>0.6</v>
      </c>
      <c r="E266">
        <f t="shared" si="87"/>
        <v>6</v>
      </c>
      <c r="F266">
        <f>100</f>
        <v>100</v>
      </c>
      <c r="G266">
        <v>2830</v>
      </c>
      <c r="H266">
        <v>2843</v>
      </c>
      <c r="I266">
        <v>3213</v>
      </c>
      <c r="J266">
        <f t="shared" si="91"/>
        <v>0.13</v>
      </c>
      <c r="L266">
        <f t="shared" si="92"/>
        <v>2.1666666666666665</v>
      </c>
      <c r="M266">
        <f t="shared" si="93"/>
        <v>0</v>
      </c>
      <c r="N266" t="str">
        <f t="shared" si="94"/>
        <v>perm</v>
      </c>
    </row>
    <row r="267" spans="1:15" x14ac:dyDescent="0.2">
      <c r="B267">
        <v>2.7</v>
      </c>
      <c r="C267">
        <v>2.6</v>
      </c>
      <c r="D267">
        <v>0.6</v>
      </c>
      <c r="E267">
        <f t="shared" si="87"/>
        <v>7</v>
      </c>
      <c r="F267">
        <f>100</f>
        <v>100</v>
      </c>
      <c r="G267">
        <v>3261</v>
      </c>
      <c r="H267">
        <v>3279</v>
      </c>
      <c r="I267">
        <v>3611</v>
      </c>
      <c r="J267">
        <f t="shared" si="91"/>
        <v>0.18</v>
      </c>
      <c r="L267">
        <f t="shared" si="92"/>
        <v>3</v>
      </c>
      <c r="M267">
        <f t="shared" si="93"/>
        <v>0</v>
      </c>
      <c r="N267" t="str">
        <f t="shared" si="94"/>
        <v>perm</v>
      </c>
    </row>
    <row r="268" spans="1:15" x14ac:dyDescent="0.2">
      <c r="B268">
        <v>2.7</v>
      </c>
      <c r="C268">
        <v>2.6</v>
      </c>
      <c r="D268">
        <v>0.6</v>
      </c>
      <c r="E268">
        <f t="shared" si="87"/>
        <v>8</v>
      </c>
      <c r="F268">
        <f>100</f>
        <v>100</v>
      </c>
      <c r="G268">
        <v>3657</v>
      </c>
      <c r="H268">
        <v>3710</v>
      </c>
      <c r="I268">
        <v>4084</v>
      </c>
      <c r="J268">
        <f t="shared" si="91"/>
        <v>0.53</v>
      </c>
      <c r="L268">
        <f t="shared" si="92"/>
        <v>8.8333333333333339</v>
      </c>
      <c r="M268">
        <f t="shared" si="93"/>
        <v>0</v>
      </c>
      <c r="N268" t="str">
        <f t="shared" si="94"/>
        <v>perm</v>
      </c>
    </row>
    <row r="269" spans="1:15" x14ac:dyDescent="0.2">
      <c r="B269">
        <v>2.7</v>
      </c>
      <c r="C269">
        <v>2.6</v>
      </c>
      <c r="D269">
        <v>0.6</v>
      </c>
      <c r="E269">
        <f t="shared" si="87"/>
        <v>9</v>
      </c>
      <c r="F269">
        <f>100</f>
        <v>100</v>
      </c>
      <c r="G269">
        <v>4128</v>
      </c>
      <c r="H269">
        <v>4145</v>
      </c>
      <c r="I269">
        <v>4535</v>
      </c>
      <c r="J269">
        <f t="shared" si="91"/>
        <v>0.17</v>
      </c>
      <c r="L269">
        <f t="shared" si="92"/>
        <v>2.8333333333333335</v>
      </c>
      <c r="M269">
        <f t="shared" si="93"/>
        <v>0</v>
      </c>
      <c r="N269" t="str">
        <f t="shared" si="94"/>
        <v>perm</v>
      </c>
    </row>
    <row r="270" spans="1:15" x14ac:dyDescent="0.2">
      <c r="B270">
        <v>2.7</v>
      </c>
      <c r="C270">
        <v>2.6</v>
      </c>
      <c r="D270">
        <v>0.6</v>
      </c>
      <c r="E270">
        <f t="shared" si="87"/>
        <v>10</v>
      </c>
      <c r="F270">
        <f>100</f>
        <v>100</v>
      </c>
      <c r="G270">
        <v>4574</v>
      </c>
      <c r="H270">
        <v>4578</v>
      </c>
      <c r="I270">
        <v>4876</v>
      </c>
      <c r="J270">
        <f t="shared" si="91"/>
        <v>0.04</v>
      </c>
      <c r="L270">
        <f t="shared" si="92"/>
        <v>0.66666666666666663</v>
      </c>
      <c r="M270">
        <f t="shared" si="93"/>
        <v>0</v>
      </c>
      <c r="N270" t="str">
        <f t="shared" si="94"/>
        <v>perm</v>
      </c>
    </row>
    <row r="271" spans="1:15" x14ac:dyDescent="0.2">
      <c r="B271">
        <v>2.7</v>
      </c>
      <c r="C271">
        <v>2.6</v>
      </c>
      <c r="D271">
        <v>0.6</v>
      </c>
      <c r="E271">
        <f t="shared" si="87"/>
        <v>11</v>
      </c>
      <c r="F271">
        <f>100</f>
        <v>100</v>
      </c>
      <c r="G271">
        <v>4910</v>
      </c>
      <c r="H271">
        <v>5137</v>
      </c>
      <c r="I271">
        <v>5157</v>
      </c>
      <c r="J271">
        <f t="shared" si="91"/>
        <v>2.27</v>
      </c>
      <c r="K271">
        <f t="shared" ref="K271:K277" si="96">(I271-H271)/F271</f>
        <v>0.2</v>
      </c>
      <c r="L271">
        <f t="shared" si="92"/>
        <v>37.833333333333336</v>
      </c>
      <c r="M271">
        <f t="shared" si="93"/>
        <v>3.3333333333333335</v>
      </c>
      <c r="N271" t="str">
        <f t="shared" si="94"/>
        <v>temporary</v>
      </c>
    </row>
    <row r="272" spans="1:15" x14ac:dyDescent="0.2">
      <c r="B272">
        <v>2.7</v>
      </c>
      <c r="C272">
        <v>2.6</v>
      </c>
      <c r="D272">
        <v>0.6</v>
      </c>
      <c r="E272">
        <f t="shared" si="87"/>
        <v>12</v>
      </c>
      <c r="F272">
        <f>100</f>
        <v>100</v>
      </c>
      <c r="G272">
        <v>5157</v>
      </c>
      <c r="H272">
        <v>5440</v>
      </c>
      <c r="I272">
        <v>5512</v>
      </c>
      <c r="J272">
        <f t="shared" si="91"/>
        <v>2.83</v>
      </c>
      <c r="K272">
        <f t="shared" si="96"/>
        <v>0.72</v>
      </c>
      <c r="L272">
        <f t="shared" si="92"/>
        <v>47.166666666666664</v>
      </c>
      <c r="M272">
        <f t="shared" si="93"/>
        <v>12</v>
      </c>
      <c r="N272" t="str">
        <f t="shared" si="94"/>
        <v>temporary</v>
      </c>
    </row>
    <row r="273" spans="1:14" x14ac:dyDescent="0.2">
      <c r="B273">
        <v>2.7</v>
      </c>
      <c r="C273">
        <v>2.6</v>
      </c>
      <c r="D273">
        <v>0.6</v>
      </c>
      <c r="E273">
        <f t="shared" ref="E273:E279" si="97">E272+1</f>
        <v>13</v>
      </c>
      <c r="F273">
        <f>100</f>
        <v>100</v>
      </c>
      <c r="G273">
        <v>5512</v>
      </c>
      <c r="H273">
        <v>5602</v>
      </c>
      <c r="I273">
        <v>5666</v>
      </c>
      <c r="J273">
        <f t="shared" si="91"/>
        <v>0.9</v>
      </c>
      <c r="K273">
        <f t="shared" si="96"/>
        <v>0.64</v>
      </c>
      <c r="L273">
        <f t="shared" si="92"/>
        <v>15</v>
      </c>
      <c r="M273">
        <f t="shared" si="93"/>
        <v>10.666666666666666</v>
      </c>
      <c r="N273" t="str">
        <f t="shared" si="94"/>
        <v>temporary</v>
      </c>
    </row>
    <row r="274" spans="1:14" x14ac:dyDescent="0.2">
      <c r="B274">
        <v>2.7</v>
      </c>
      <c r="C274">
        <v>2.6</v>
      </c>
      <c r="D274">
        <v>0.6</v>
      </c>
      <c r="E274">
        <f t="shared" si="97"/>
        <v>14</v>
      </c>
      <c r="F274">
        <f>100</f>
        <v>100</v>
      </c>
      <c r="G274">
        <v>5666</v>
      </c>
      <c r="H274">
        <v>5814</v>
      </c>
      <c r="I274">
        <v>6080</v>
      </c>
      <c r="J274">
        <f t="shared" si="91"/>
        <v>1.48</v>
      </c>
      <c r="K274">
        <f t="shared" si="96"/>
        <v>2.66</v>
      </c>
      <c r="L274">
        <f t="shared" si="92"/>
        <v>24.666666666666668</v>
      </c>
      <c r="M274">
        <f t="shared" si="93"/>
        <v>44.333333333333336</v>
      </c>
      <c r="N274" t="str">
        <f t="shared" si="94"/>
        <v>temporary</v>
      </c>
    </row>
    <row r="275" spans="1:14" x14ac:dyDescent="0.2">
      <c r="N275" t="str">
        <f t="shared" si="94"/>
        <v>perm</v>
      </c>
    </row>
    <row r="276" spans="1:14" x14ac:dyDescent="0.2">
      <c r="A276" s="1" t="s">
        <v>33</v>
      </c>
      <c r="B276">
        <v>2.7</v>
      </c>
      <c r="C276">
        <v>2.6</v>
      </c>
      <c r="D276">
        <v>0.6</v>
      </c>
      <c r="E276">
        <f t="shared" si="97"/>
        <v>1</v>
      </c>
      <c r="F276">
        <f>100</f>
        <v>100</v>
      </c>
      <c r="G276">
        <v>131</v>
      </c>
      <c r="H276">
        <v>1297</v>
      </c>
      <c r="I276">
        <v>1646</v>
      </c>
      <c r="J276">
        <f t="shared" si="91"/>
        <v>11.66</v>
      </c>
      <c r="K276">
        <f t="shared" si="96"/>
        <v>3.49</v>
      </c>
      <c r="L276">
        <f t="shared" si="92"/>
        <v>194.33333333333334</v>
      </c>
      <c r="M276">
        <f t="shared" si="93"/>
        <v>58.166666666666664</v>
      </c>
      <c r="N276" t="str">
        <f t="shared" si="94"/>
        <v>temporary</v>
      </c>
    </row>
    <row r="277" spans="1:14" x14ac:dyDescent="0.2">
      <c r="B277">
        <v>2.7</v>
      </c>
      <c r="C277">
        <v>2.6</v>
      </c>
      <c r="D277">
        <v>0.6</v>
      </c>
      <c r="E277">
        <f t="shared" si="97"/>
        <v>2</v>
      </c>
      <c r="F277">
        <f>100</f>
        <v>100</v>
      </c>
      <c r="G277">
        <v>1646</v>
      </c>
      <c r="H277">
        <v>2046</v>
      </c>
      <c r="I277">
        <v>2309</v>
      </c>
      <c r="J277">
        <f t="shared" si="91"/>
        <v>4</v>
      </c>
      <c r="K277">
        <f t="shared" si="96"/>
        <v>2.63</v>
      </c>
      <c r="L277">
        <f t="shared" si="92"/>
        <v>66.666666666666671</v>
      </c>
      <c r="M277">
        <f t="shared" si="93"/>
        <v>43.833333333333336</v>
      </c>
      <c r="N277" t="str">
        <f t="shared" si="94"/>
        <v>temporary</v>
      </c>
    </row>
    <row r="278" spans="1:14" x14ac:dyDescent="0.2">
      <c r="B278">
        <v>2.7</v>
      </c>
      <c r="C278">
        <v>2.6</v>
      </c>
      <c r="D278">
        <v>0.6</v>
      </c>
      <c r="E278">
        <f t="shared" si="97"/>
        <v>3</v>
      </c>
      <c r="F278">
        <f>100</f>
        <v>100</v>
      </c>
      <c r="G278">
        <v>2309</v>
      </c>
      <c r="H278">
        <v>2414</v>
      </c>
      <c r="I278">
        <v>2426</v>
      </c>
      <c r="J278">
        <f t="shared" si="91"/>
        <v>1.05</v>
      </c>
      <c r="L278">
        <f t="shared" si="92"/>
        <v>17.5</v>
      </c>
      <c r="M278">
        <f t="shared" si="93"/>
        <v>0</v>
      </c>
      <c r="N278" t="str">
        <f t="shared" si="94"/>
        <v>temporary</v>
      </c>
    </row>
    <row r="279" spans="1:14" x14ac:dyDescent="0.2">
      <c r="B279">
        <v>2.7</v>
      </c>
      <c r="C279">
        <v>2.6</v>
      </c>
      <c r="D279">
        <v>0.6</v>
      </c>
      <c r="E279">
        <f t="shared" si="97"/>
        <v>4</v>
      </c>
      <c r="F279">
        <f>100</f>
        <v>100</v>
      </c>
      <c r="G279">
        <v>2426</v>
      </c>
      <c r="H279">
        <v>2687</v>
      </c>
      <c r="I279" t="s">
        <v>25</v>
      </c>
      <c r="J279">
        <f t="shared" si="91"/>
        <v>2.61</v>
      </c>
      <c r="L279">
        <f t="shared" si="92"/>
        <v>43.5</v>
      </c>
      <c r="M279">
        <f t="shared" si="93"/>
        <v>0</v>
      </c>
    </row>
  </sheetData>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3DB52E-11BE-8F41-8C99-B009A033DC45}">
  <dimension ref="A1:O219"/>
  <sheetViews>
    <sheetView topLeftCell="D183" zoomScaleNormal="100" workbookViewId="0">
      <selection activeCell="K214" sqref="K3:K214"/>
    </sheetView>
  </sheetViews>
  <sheetFormatPr baseColWidth="10" defaultColWidth="8.83203125" defaultRowHeight="16" x14ac:dyDescent="0.2"/>
  <cols>
    <col min="1" max="1" width="36.1640625" customWidth="1"/>
    <col min="2" max="3" width="12.1640625" customWidth="1"/>
    <col min="4" max="4" width="20" customWidth="1"/>
    <col min="5" max="5" width="9.1640625" customWidth="1"/>
    <col min="6" max="6" width="10.33203125" customWidth="1"/>
    <col min="7" max="7" width="16.33203125" customWidth="1"/>
    <col min="8" max="9" width="16.6640625" customWidth="1"/>
    <col min="10" max="10" width="19.5" customWidth="1"/>
    <col min="11" max="11" width="8.1640625" customWidth="1"/>
    <col min="12" max="13" width="12.83203125" customWidth="1"/>
    <col min="14" max="14" width="109.1640625" customWidth="1"/>
  </cols>
  <sheetData>
    <row r="1" spans="1:14" x14ac:dyDescent="0.2">
      <c r="A1" t="s">
        <v>0</v>
      </c>
      <c r="B1" t="s">
        <v>3</v>
      </c>
      <c r="C1" t="s">
        <v>4</v>
      </c>
      <c r="D1" t="s">
        <v>1</v>
      </c>
      <c r="E1" t="s">
        <v>2</v>
      </c>
      <c r="F1" t="s">
        <v>5</v>
      </c>
      <c r="G1" t="s">
        <v>8</v>
      </c>
      <c r="H1" t="s">
        <v>9</v>
      </c>
      <c r="I1" t="s">
        <v>10</v>
      </c>
      <c r="J1" s="9" t="s">
        <v>11</v>
      </c>
      <c r="K1" t="s">
        <v>7</v>
      </c>
      <c r="L1" t="s">
        <v>12</v>
      </c>
      <c r="M1" t="s">
        <v>13</v>
      </c>
      <c r="N1" t="s">
        <v>78</v>
      </c>
    </row>
    <row r="2" spans="1:14" x14ac:dyDescent="0.2">
      <c r="A2" t="s">
        <v>79</v>
      </c>
      <c r="J2" s="10"/>
    </row>
    <row r="3" spans="1:14" x14ac:dyDescent="0.2">
      <c r="B3">
        <v>2.7</v>
      </c>
      <c r="C3">
        <v>3.1</v>
      </c>
      <c r="E3">
        <v>1</v>
      </c>
      <c r="F3">
        <v>100</v>
      </c>
      <c r="G3">
        <v>328</v>
      </c>
      <c r="H3">
        <v>490</v>
      </c>
      <c r="I3">
        <v>558</v>
      </c>
      <c r="J3" s="10">
        <f>(H3-G3)/F3</f>
        <v>1.62</v>
      </c>
      <c r="K3">
        <f>(I3-H3)/F3</f>
        <v>0.68</v>
      </c>
      <c r="L3">
        <f>J3*1000/60</f>
        <v>27</v>
      </c>
      <c r="M3">
        <f>K3*1000/60</f>
        <v>11.333333333333334</v>
      </c>
    </row>
    <row r="4" spans="1:14" x14ac:dyDescent="0.2">
      <c r="B4">
        <v>2.7</v>
      </c>
      <c r="C4">
        <v>3.1</v>
      </c>
      <c r="E4">
        <v>2</v>
      </c>
      <c r="F4">
        <v>100</v>
      </c>
      <c r="G4">
        <v>558</v>
      </c>
      <c r="H4">
        <v>1987</v>
      </c>
      <c r="I4">
        <v>3416</v>
      </c>
      <c r="J4" s="10">
        <f t="shared" ref="J4:J5" si="0">(H4-G4)/F4</f>
        <v>14.29</v>
      </c>
      <c r="L4">
        <f t="shared" ref="L4:M5" si="1">J4*1000/60</f>
        <v>238.16666666666666</v>
      </c>
      <c r="M4">
        <f t="shared" si="1"/>
        <v>0</v>
      </c>
      <c r="N4" s="2" t="s">
        <v>80</v>
      </c>
    </row>
    <row r="5" spans="1:14" x14ac:dyDescent="0.2">
      <c r="B5">
        <v>2.7</v>
      </c>
      <c r="C5">
        <v>3.1</v>
      </c>
      <c r="E5">
        <v>3</v>
      </c>
      <c r="F5">
        <v>100</v>
      </c>
      <c r="G5">
        <v>3416</v>
      </c>
      <c r="H5">
        <v>3836</v>
      </c>
      <c r="I5">
        <v>3904</v>
      </c>
      <c r="J5" s="10">
        <f t="shared" si="0"/>
        <v>4.2</v>
      </c>
      <c r="K5">
        <f t="shared" ref="K5:K67" si="2">(I5-H5)/F5</f>
        <v>0.68</v>
      </c>
      <c r="L5">
        <f t="shared" si="1"/>
        <v>70</v>
      </c>
      <c r="M5">
        <f t="shared" si="1"/>
        <v>11.333333333333334</v>
      </c>
    </row>
    <row r="6" spans="1:14" x14ac:dyDescent="0.2">
      <c r="A6" t="s">
        <v>81</v>
      </c>
      <c r="C6" t="s">
        <v>82</v>
      </c>
      <c r="D6" t="s">
        <v>167</v>
      </c>
      <c r="J6" s="10"/>
    </row>
    <row r="7" spans="1:14" x14ac:dyDescent="0.2">
      <c r="B7">
        <v>2.7</v>
      </c>
      <c r="C7">
        <v>3.1</v>
      </c>
      <c r="D7">
        <f>1000/60/3.1/2.7/0.58/0.58</f>
        <v>5.9192584731817348</v>
      </c>
      <c r="E7">
        <v>1</v>
      </c>
      <c r="F7">
        <v>100</v>
      </c>
      <c r="G7">
        <v>292</v>
      </c>
      <c r="H7">
        <v>350</v>
      </c>
      <c r="I7">
        <v>803</v>
      </c>
      <c r="J7" s="10">
        <f t="shared" ref="J7:J70" si="3">(H7-G7)/F7</f>
        <v>0.57999999999999996</v>
      </c>
      <c r="K7">
        <f t="shared" si="2"/>
        <v>4.53</v>
      </c>
      <c r="L7">
        <f t="shared" ref="L7:M22" si="4">J7*1000/60</f>
        <v>9.6666666666666661</v>
      </c>
      <c r="M7">
        <f t="shared" si="4"/>
        <v>75.5</v>
      </c>
    </row>
    <row r="8" spans="1:14" x14ac:dyDescent="0.2">
      <c r="B8">
        <v>2.7</v>
      </c>
      <c r="C8">
        <v>3.1</v>
      </c>
      <c r="D8" t="s">
        <v>168</v>
      </c>
      <c r="E8">
        <v>2</v>
      </c>
      <c r="F8">
        <v>100</v>
      </c>
      <c r="G8">
        <v>803</v>
      </c>
      <c r="H8">
        <v>924</v>
      </c>
      <c r="I8">
        <v>1942</v>
      </c>
      <c r="J8" s="10">
        <f t="shared" si="3"/>
        <v>1.21</v>
      </c>
      <c r="L8">
        <f t="shared" si="4"/>
        <v>20.166666666666668</v>
      </c>
      <c r="M8">
        <f t="shared" si="4"/>
        <v>0</v>
      </c>
      <c r="N8" s="2" t="s">
        <v>83</v>
      </c>
    </row>
    <row r="9" spans="1:14" x14ac:dyDescent="0.2">
      <c r="B9">
        <v>2.7</v>
      </c>
      <c r="C9">
        <v>3.1</v>
      </c>
      <c r="D9">
        <f>0.58/D7</f>
        <v>9.7985246399999976E-2</v>
      </c>
      <c r="E9">
        <v>3</v>
      </c>
      <c r="F9">
        <v>100</v>
      </c>
      <c r="G9">
        <v>1942</v>
      </c>
      <c r="H9">
        <v>2172</v>
      </c>
      <c r="I9">
        <v>3103</v>
      </c>
      <c r="J9" s="10">
        <f t="shared" si="3"/>
        <v>2.2999999999999998</v>
      </c>
      <c r="L9">
        <f t="shared" si="4"/>
        <v>38.333333333333336</v>
      </c>
      <c r="M9">
        <f t="shared" si="4"/>
        <v>0</v>
      </c>
      <c r="N9" s="2" t="s">
        <v>83</v>
      </c>
    </row>
    <row r="10" spans="1:14" x14ac:dyDescent="0.2">
      <c r="B10">
        <v>2.7</v>
      </c>
      <c r="C10">
        <v>3.1</v>
      </c>
      <c r="D10" t="s">
        <v>169</v>
      </c>
      <c r="E10">
        <v>4</v>
      </c>
      <c r="F10">
        <v>100</v>
      </c>
      <c r="G10">
        <v>3103</v>
      </c>
      <c r="H10">
        <v>3221</v>
      </c>
      <c r="I10">
        <v>4165</v>
      </c>
      <c r="J10" s="10">
        <f t="shared" si="3"/>
        <v>1.18</v>
      </c>
      <c r="L10">
        <f t="shared" si="4"/>
        <v>19.666666666666668</v>
      </c>
      <c r="M10">
        <f t="shared" si="4"/>
        <v>0</v>
      </c>
      <c r="N10" s="2" t="s">
        <v>83</v>
      </c>
    </row>
    <row r="11" spans="1:14" x14ac:dyDescent="0.2">
      <c r="B11">
        <v>2.7</v>
      </c>
      <c r="C11">
        <v>3.1</v>
      </c>
      <c r="E11">
        <v>5</v>
      </c>
      <c r="F11">
        <v>100</v>
      </c>
      <c r="G11">
        <v>4165</v>
      </c>
      <c r="H11">
        <v>4350</v>
      </c>
      <c r="I11">
        <v>5658</v>
      </c>
      <c r="J11" s="10">
        <f t="shared" si="3"/>
        <v>1.85</v>
      </c>
      <c r="L11">
        <f t="shared" si="4"/>
        <v>30.833333333333332</v>
      </c>
      <c r="M11">
        <f t="shared" si="4"/>
        <v>0</v>
      </c>
      <c r="N11" s="2" t="s">
        <v>83</v>
      </c>
    </row>
    <row r="12" spans="1:14" x14ac:dyDescent="0.2">
      <c r="B12">
        <v>2.7</v>
      </c>
      <c r="C12">
        <v>3.1</v>
      </c>
      <c r="E12">
        <v>6</v>
      </c>
      <c r="F12">
        <v>100</v>
      </c>
      <c r="G12">
        <v>5658</v>
      </c>
      <c r="H12">
        <v>5709</v>
      </c>
      <c r="I12">
        <v>5715</v>
      </c>
      <c r="J12" s="10">
        <f t="shared" si="3"/>
        <v>0.51</v>
      </c>
      <c r="L12">
        <f t="shared" si="4"/>
        <v>8.5</v>
      </c>
      <c r="M12">
        <f t="shared" si="4"/>
        <v>0</v>
      </c>
    </row>
    <row r="13" spans="1:14" x14ac:dyDescent="0.2">
      <c r="B13">
        <v>2.7</v>
      </c>
      <c r="C13">
        <v>3.1</v>
      </c>
      <c r="E13">
        <v>7</v>
      </c>
      <c r="F13">
        <v>100</v>
      </c>
      <c r="G13">
        <v>5715</v>
      </c>
      <c r="H13">
        <v>5850</v>
      </c>
      <c r="I13">
        <v>6732</v>
      </c>
      <c r="J13" s="10">
        <f t="shared" si="3"/>
        <v>1.35</v>
      </c>
      <c r="L13">
        <f t="shared" si="4"/>
        <v>22.5</v>
      </c>
      <c r="M13">
        <f t="shared" si="4"/>
        <v>0</v>
      </c>
      <c r="N13" s="2" t="s">
        <v>83</v>
      </c>
    </row>
    <row r="14" spans="1:14" x14ac:dyDescent="0.2">
      <c r="B14">
        <v>2.7</v>
      </c>
      <c r="C14">
        <v>3.1</v>
      </c>
      <c r="E14">
        <v>8</v>
      </c>
      <c r="F14">
        <v>100</v>
      </c>
      <c r="G14">
        <v>6732</v>
      </c>
      <c r="H14">
        <v>6865</v>
      </c>
      <c r="I14">
        <v>7625</v>
      </c>
      <c r="J14" s="10">
        <f t="shared" si="3"/>
        <v>1.33</v>
      </c>
      <c r="L14">
        <f t="shared" si="4"/>
        <v>22.166666666666668</v>
      </c>
      <c r="M14">
        <f t="shared" si="4"/>
        <v>0</v>
      </c>
      <c r="N14" s="2" t="s">
        <v>83</v>
      </c>
    </row>
    <row r="15" spans="1:14" x14ac:dyDescent="0.2">
      <c r="B15">
        <v>2.7</v>
      </c>
      <c r="C15">
        <v>3.1</v>
      </c>
      <c r="E15">
        <v>9</v>
      </c>
      <c r="F15">
        <v>100</v>
      </c>
      <c r="G15">
        <v>7625</v>
      </c>
      <c r="H15">
        <v>7745</v>
      </c>
      <c r="I15">
        <v>8522</v>
      </c>
      <c r="J15" s="10">
        <f t="shared" si="3"/>
        <v>1.2</v>
      </c>
      <c r="L15">
        <f t="shared" si="4"/>
        <v>20</v>
      </c>
      <c r="M15">
        <f t="shared" si="4"/>
        <v>0</v>
      </c>
      <c r="N15" s="2" t="s">
        <v>83</v>
      </c>
    </row>
    <row r="16" spans="1:14" x14ac:dyDescent="0.2">
      <c r="B16">
        <v>2.7</v>
      </c>
      <c r="C16">
        <v>3.1</v>
      </c>
      <c r="E16">
        <v>10</v>
      </c>
      <c r="F16">
        <v>100</v>
      </c>
      <c r="G16">
        <v>8522</v>
      </c>
      <c r="H16">
        <v>8603</v>
      </c>
      <c r="J16" s="10">
        <f>(H16-G16)/F16</f>
        <v>0.81</v>
      </c>
      <c r="L16">
        <f t="shared" si="4"/>
        <v>13.5</v>
      </c>
      <c r="M16">
        <f t="shared" si="4"/>
        <v>0</v>
      </c>
      <c r="N16" s="3" t="s">
        <v>84</v>
      </c>
    </row>
    <row r="17" spans="1:14" x14ac:dyDescent="0.2">
      <c r="A17" t="s">
        <v>85</v>
      </c>
      <c r="J17" s="10"/>
    </row>
    <row r="18" spans="1:14" x14ac:dyDescent="0.2">
      <c r="B18">
        <v>2.7</v>
      </c>
      <c r="C18">
        <v>3.1</v>
      </c>
      <c r="E18">
        <v>1</v>
      </c>
      <c r="F18">
        <v>100</v>
      </c>
      <c r="G18">
        <v>246</v>
      </c>
      <c r="H18">
        <v>533</v>
      </c>
      <c r="I18">
        <v>1498</v>
      </c>
      <c r="J18" s="10">
        <f t="shared" si="3"/>
        <v>2.87</v>
      </c>
      <c r="L18">
        <f t="shared" si="4"/>
        <v>47.833333333333336</v>
      </c>
      <c r="M18">
        <f t="shared" si="4"/>
        <v>0</v>
      </c>
      <c r="N18" s="2" t="s">
        <v>83</v>
      </c>
    </row>
    <row r="19" spans="1:14" x14ac:dyDescent="0.2">
      <c r="B19">
        <v>2.7</v>
      </c>
      <c r="C19">
        <v>3.1</v>
      </c>
      <c r="E19">
        <v>2</v>
      </c>
      <c r="F19">
        <v>100</v>
      </c>
      <c r="G19">
        <v>1498</v>
      </c>
      <c r="H19">
        <v>1821</v>
      </c>
      <c r="I19">
        <v>2623</v>
      </c>
      <c r="J19" s="10">
        <f t="shared" si="3"/>
        <v>3.23</v>
      </c>
      <c r="L19">
        <f t="shared" si="4"/>
        <v>53.833333333333336</v>
      </c>
      <c r="M19">
        <f t="shared" si="4"/>
        <v>0</v>
      </c>
      <c r="N19" s="2" t="s">
        <v>83</v>
      </c>
    </row>
    <row r="20" spans="1:14" x14ac:dyDescent="0.2">
      <c r="B20">
        <v>2.7</v>
      </c>
      <c r="C20">
        <v>3.1</v>
      </c>
      <c r="E20">
        <v>3</v>
      </c>
      <c r="F20">
        <v>100</v>
      </c>
      <c r="G20">
        <v>2623</v>
      </c>
      <c r="H20">
        <v>2696</v>
      </c>
      <c r="I20">
        <v>2705</v>
      </c>
      <c r="J20" s="10">
        <f t="shared" si="3"/>
        <v>0.73</v>
      </c>
      <c r="L20">
        <f t="shared" si="4"/>
        <v>12.166666666666666</v>
      </c>
      <c r="M20">
        <f t="shared" si="4"/>
        <v>0</v>
      </c>
    </row>
    <row r="21" spans="1:14" x14ac:dyDescent="0.2">
      <c r="B21">
        <v>2.7</v>
      </c>
      <c r="C21">
        <v>3.1</v>
      </c>
      <c r="E21">
        <v>4</v>
      </c>
      <c r="F21">
        <v>100</v>
      </c>
      <c r="G21">
        <v>2705</v>
      </c>
      <c r="H21">
        <v>2803</v>
      </c>
      <c r="I21">
        <v>2847</v>
      </c>
      <c r="J21" s="10">
        <f t="shared" si="3"/>
        <v>0.98</v>
      </c>
      <c r="K21">
        <f t="shared" si="2"/>
        <v>0.44</v>
      </c>
      <c r="L21">
        <f t="shared" si="4"/>
        <v>16.333333333333332</v>
      </c>
      <c r="M21">
        <f t="shared" si="4"/>
        <v>7.333333333333333</v>
      </c>
    </row>
    <row r="22" spans="1:14" x14ac:dyDescent="0.2">
      <c r="B22">
        <v>2.7</v>
      </c>
      <c r="C22">
        <v>3.1</v>
      </c>
      <c r="E22">
        <v>5</v>
      </c>
      <c r="F22">
        <v>100</v>
      </c>
      <c r="G22">
        <v>2847</v>
      </c>
      <c r="H22">
        <v>3062</v>
      </c>
      <c r="I22">
        <v>4237</v>
      </c>
      <c r="J22" s="10">
        <f t="shared" si="3"/>
        <v>2.15</v>
      </c>
      <c r="L22">
        <f t="shared" si="4"/>
        <v>35.833333333333336</v>
      </c>
      <c r="M22">
        <f t="shared" si="4"/>
        <v>0</v>
      </c>
      <c r="N22" s="2" t="s">
        <v>83</v>
      </c>
    </row>
    <row r="23" spans="1:14" x14ac:dyDescent="0.2">
      <c r="B23">
        <v>2.7</v>
      </c>
      <c r="C23">
        <v>3.1</v>
      </c>
      <c r="E23">
        <v>6</v>
      </c>
      <c r="F23">
        <v>100</v>
      </c>
      <c r="G23">
        <v>4237</v>
      </c>
      <c r="H23">
        <v>4580</v>
      </c>
      <c r="I23">
        <v>5511</v>
      </c>
      <c r="J23" s="10">
        <f t="shared" si="3"/>
        <v>3.43</v>
      </c>
      <c r="L23">
        <f t="shared" ref="L23:M38" si="5">J23*1000/60</f>
        <v>57.166666666666664</v>
      </c>
      <c r="M23">
        <f t="shared" si="5"/>
        <v>0</v>
      </c>
      <c r="N23" s="2" t="s">
        <v>83</v>
      </c>
    </row>
    <row r="24" spans="1:14" x14ac:dyDescent="0.2">
      <c r="B24">
        <v>2.7</v>
      </c>
      <c r="C24">
        <v>3.1</v>
      </c>
      <c r="E24">
        <v>7</v>
      </c>
      <c r="F24">
        <v>100</v>
      </c>
      <c r="G24">
        <v>5511</v>
      </c>
      <c r="H24">
        <v>5746</v>
      </c>
      <c r="I24">
        <v>5771</v>
      </c>
      <c r="J24" s="10">
        <f t="shared" si="3"/>
        <v>2.35</v>
      </c>
      <c r="K24">
        <f t="shared" si="2"/>
        <v>0.25</v>
      </c>
      <c r="L24">
        <f t="shared" si="5"/>
        <v>39.166666666666664</v>
      </c>
      <c r="M24">
        <f t="shared" si="5"/>
        <v>4.166666666666667</v>
      </c>
    </row>
    <row r="25" spans="1:14" x14ac:dyDescent="0.2">
      <c r="B25">
        <v>2.7</v>
      </c>
      <c r="C25">
        <v>3.1</v>
      </c>
      <c r="E25">
        <v>8</v>
      </c>
      <c r="F25">
        <v>100</v>
      </c>
      <c r="G25">
        <v>5771</v>
      </c>
      <c r="H25">
        <v>5936</v>
      </c>
      <c r="I25">
        <v>5950</v>
      </c>
      <c r="J25" s="10">
        <f t="shared" si="3"/>
        <v>1.65</v>
      </c>
      <c r="L25">
        <f t="shared" si="5"/>
        <v>27.5</v>
      </c>
      <c r="M25">
        <f t="shared" si="5"/>
        <v>0</v>
      </c>
    </row>
    <row r="26" spans="1:14" x14ac:dyDescent="0.2">
      <c r="B26">
        <v>2.7</v>
      </c>
      <c r="C26">
        <v>3.1</v>
      </c>
      <c r="E26">
        <v>9</v>
      </c>
      <c r="F26">
        <v>100</v>
      </c>
      <c r="G26">
        <v>5950</v>
      </c>
      <c r="H26">
        <v>6072</v>
      </c>
      <c r="I26">
        <v>6083</v>
      </c>
      <c r="J26" s="10">
        <f t="shared" si="3"/>
        <v>1.22</v>
      </c>
      <c r="L26">
        <f t="shared" si="5"/>
        <v>20.333333333333332</v>
      </c>
      <c r="M26">
        <f t="shared" si="5"/>
        <v>0</v>
      </c>
    </row>
    <row r="27" spans="1:14" x14ac:dyDescent="0.2">
      <c r="B27">
        <v>2.7</v>
      </c>
      <c r="C27">
        <v>3.1</v>
      </c>
      <c r="E27">
        <v>10</v>
      </c>
      <c r="F27">
        <v>100</v>
      </c>
      <c r="G27">
        <v>6083</v>
      </c>
      <c r="H27">
        <v>6273</v>
      </c>
      <c r="I27">
        <v>7254</v>
      </c>
      <c r="J27" s="10">
        <f t="shared" si="3"/>
        <v>1.9</v>
      </c>
      <c r="L27">
        <f t="shared" si="5"/>
        <v>31.666666666666668</v>
      </c>
      <c r="M27">
        <f t="shared" si="5"/>
        <v>0</v>
      </c>
      <c r="N27" s="2" t="s">
        <v>83</v>
      </c>
    </row>
    <row r="28" spans="1:14" x14ac:dyDescent="0.2">
      <c r="B28">
        <v>2.7</v>
      </c>
      <c r="C28">
        <v>3.1</v>
      </c>
      <c r="E28">
        <v>11</v>
      </c>
      <c r="F28">
        <v>100</v>
      </c>
      <c r="G28">
        <v>7254</v>
      </c>
      <c r="H28">
        <v>7317</v>
      </c>
      <c r="I28">
        <v>7352</v>
      </c>
      <c r="J28" s="10">
        <f t="shared" si="3"/>
        <v>0.63</v>
      </c>
      <c r="K28">
        <f t="shared" si="2"/>
        <v>0.35</v>
      </c>
      <c r="L28">
        <f t="shared" si="5"/>
        <v>10.5</v>
      </c>
      <c r="M28">
        <f t="shared" si="5"/>
        <v>5.833333333333333</v>
      </c>
    </row>
    <row r="29" spans="1:14" x14ac:dyDescent="0.2">
      <c r="B29">
        <v>2.7</v>
      </c>
      <c r="C29">
        <v>3.1</v>
      </c>
      <c r="E29">
        <v>12</v>
      </c>
      <c r="F29">
        <v>100</v>
      </c>
      <c r="G29">
        <v>7352</v>
      </c>
      <c r="H29">
        <v>7425</v>
      </c>
      <c r="I29">
        <v>8299</v>
      </c>
      <c r="J29" s="10">
        <f t="shared" si="3"/>
        <v>0.73</v>
      </c>
      <c r="L29">
        <f t="shared" si="5"/>
        <v>12.166666666666666</v>
      </c>
      <c r="M29">
        <f t="shared" si="5"/>
        <v>0</v>
      </c>
      <c r="N29" s="2" t="s">
        <v>86</v>
      </c>
    </row>
    <row r="30" spans="1:14" x14ac:dyDescent="0.2">
      <c r="B30">
        <v>2.7</v>
      </c>
      <c r="C30">
        <v>3.1</v>
      </c>
      <c r="E30">
        <v>13</v>
      </c>
      <c r="F30">
        <v>100</v>
      </c>
      <c r="G30">
        <v>8299</v>
      </c>
      <c r="H30">
        <v>8655</v>
      </c>
      <c r="I30">
        <v>8696</v>
      </c>
      <c r="J30" s="10">
        <f t="shared" si="3"/>
        <v>3.56</v>
      </c>
      <c r="K30">
        <f t="shared" si="2"/>
        <v>0.41</v>
      </c>
      <c r="L30">
        <f t="shared" si="5"/>
        <v>59.333333333333336</v>
      </c>
      <c r="M30">
        <f t="shared" si="5"/>
        <v>6.833333333333333</v>
      </c>
    </row>
    <row r="31" spans="1:14" x14ac:dyDescent="0.2">
      <c r="B31">
        <v>2.7</v>
      </c>
      <c r="C31">
        <v>3.1</v>
      </c>
      <c r="E31">
        <v>14</v>
      </c>
      <c r="F31">
        <v>100</v>
      </c>
      <c r="G31">
        <v>8696</v>
      </c>
      <c r="H31">
        <v>8775</v>
      </c>
      <c r="I31">
        <v>9634</v>
      </c>
      <c r="J31" s="10">
        <f t="shared" si="3"/>
        <v>0.79</v>
      </c>
      <c r="L31">
        <f t="shared" si="5"/>
        <v>13.166666666666666</v>
      </c>
      <c r="M31">
        <f t="shared" si="5"/>
        <v>0</v>
      </c>
      <c r="N31" s="2" t="s">
        <v>83</v>
      </c>
    </row>
    <row r="32" spans="1:14" x14ac:dyDescent="0.2">
      <c r="B32">
        <v>2.7</v>
      </c>
      <c r="C32">
        <v>3.1</v>
      </c>
      <c r="E32">
        <v>15</v>
      </c>
      <c r="F32">
        <v>100</v>
      </c>
      <c r="G32">
        <v>9634</v>
      </c>
      <c r="H32">
        <v>9761</v>
      </c>
      <c r="I32">
        <v>9799</v>
      </c>
      <c r="J32" s="10">
        <f t="shared" si="3"/>
        <v>1.27</v>
      </c>
      <c r="K32">
        <f t="shared" si="2"/>
        <v>0.38</v>
      </c>
      <c r="L32">
        <f t="shared" si="5"/>
        <v>21.166666666666668</v>
      </c>
      <c r="M32">
        <f t="shared" si="5"/>
        <v>6.333333333333333</v>
      </c>
      <c r="N32" s="4" t="s">
        <v>87</v>
      </c>
    </row>
    <row r="33" spans="2:14" x14ac:dyDescent="0.2">
      <c r="B33">
        <v>2.7</v>
      </c>
      <c r="C33">
        <v>3.1</v>
      </c>
      <c r="E33">
        <v>16</v>
      </c>
      <c r="F33">
        <v>100</v>
      </c>
      <c r="G33">
        <v>9799</v>
      </c>
      <c r="H33">
        <v>10110</v>
      </c>
      <c r="I33">
        <v>10185</v>
      </c>
      <c r="J33" s="10">
        <f t="shared" si="3"/>
        <v>3.11</v>
      </c>
      <c r="K33">
        <f t="shared" si="2"/>
        <v>0.75</v>
      </c>
      <c r="L33">
        <f t="shared" si="5"/>
        <v>51.833333333333336</v>
      </c>
      <c r="M33">
        <f t="shared" si="5"/>
        <v>12.5</v>
      </c>
    </row>
    <row r="34" spans="2:14" x14ac:dyDescent="0.2">
      <c r="B34">
        <v>2.7</v>
      </c>
      <c r="C34">
        <v>3.1</v>
      </c>
      <c r="E34">
        <v>17</v>
      </c>
      <c r="F34">
        <v>100</v>
      </c>
      <c r="G34">
        <v>10185</v>
      </c>
      <c r="H34">
        <v>10278</v>
      </c>
      <c r="I34">
        <v>10291</v>
      </c>
      <c r="J34" s="10">
        <f t="shared" si="3"/>
        <v>0.93</v>
      </c>
      <c r="L34">
        <f t="shared" si="5"/>
        <v>15.5</v>
      </c>
      <c r="M34">
        <f t="shared" si="5"/>
        <v>0</v>
      </c>
    </row>
    <row r="35" spans="2:14" x14ac:dyDescent="0.2">
      <c r="B35">
        <v>2.7</v>
      </c>
      <c r="C35">
        <v>3.1</v>
      </c>
      <c r="E35">
        <v>18</v>
      </c>
      <c r="F35">
        <v>100</v>
      </c>
      <c r="G35">
        <v>10291</v>
      </c>
      <c r="H35">
        <v>10334</v>
      </c>
      <c r="I35">
        <v>10346</v>
      </c>
      <c r="J35" s="10">
        <f t="shared" si="3"/>
        <v>0.43</v>
      </c>
      <c r="L35">
        <f t="shared" si="5"/>
        <v>7.166666666666667</v>
      </c>
      <c r="M35">
        <f t="shared" si="5"/>
        <v>0</v>
      </c>
    </row>
    <row r="36" spans="2:14" x14ac:dyDescent="0.2">
      <c r="B36">
        <v>2.7</v>
      </c>
      <c r="C36">
        <v>3.1</v>
      </c>
      <c r="E36">
        <v>19</v>
      </c>
      <c r="F36">
        <v>100</v>
      </c>
      <c r="G36">
        <v>10346</v>
      </c>
      <c r="H36">
        <v>10543</v>
      </c>
      <c r="I36">
        <v>11397</v>
      </c>
      <c r="J36" s="10">
        <f t="shared" si="3"/>
        <v>1.97</v>
      </c>
      <c r="K36">
        <f t="shared" si="2"/>
        <v>8.5399999999999991</v>
      </c>
      <c r="L36">
        <f t="shared" si="5"/>
        <v>32.833333333333336</v>
      </c>
      <c r="M36">
        <f t="shared" si="5"/>
        <v>142.33333333333334</v>
      </c>
      <c r="N36" t="s">
        <v>88</v>
      </c>
    </row>
    <row r="37" spans="2:14" x14ac:dyDescent="0.2">
      <c r="B37">
        <v>2.7</v>
      </c>
      <c r="C37">
        <v>3.1</v>
      </c>
      <c r="E37">
        <v>20</v>
      </c>
      <c r="F37">
        <v>100</v>
      </c>
      <c r="G37">
        <v>11397</v>
      </c>
      <c r="H37">
        <v>11451</v>
      </c>
      <c r="I37">
        <v>11789</v>
      </c>
      <c r="J37" s="10">
        <f t="shared" si="3"/>
        <v>0.54</v>
      </c>
      <c r="K37">
        <f t="shared" si="2"/>
        <v>3.38</v>
      </c>
      <c r="L37">
        <f t="shared" si="5"/>
        <v>9</v>
      </c>
      <c r="M37">
        <f t="shared" si="5"/>
        <v>56.333333333333336</v>
      </c>
    </row>
    <row r="38" spans="2:14" x14ac:dyDescent="0.2">
      <c r="B38">
        <v>2.7</v>
      </c>
      <c r="C38">
        <v>3.1</v>
      </c>
      <c r="E38">
        <v>21</v>
      </c>
      <c r="F38">
        <v>100</v>
      </c>
      <c r="G38">
        <v>11789</v>
      </c>
      <c r="H38">
        <v>11934</v>
      </c>
      <c r="I38">
        <v>11942</v>
      </c>
      <c r="J38" s="10">
        <f t="shared" si="3"/>
        <v>1.45</v>
      </c>
      <c r="L38">
        <f t="shared" si="5"/>
        <v>24.166666666666668</v>
      </c>
      <c r="M38">
        <f t="shared" si="5"/>
        <v>0</v>
      </c>
      <c r="N38" t="s">
        <v>89</v>
      </c>
    </row>
    <row r="39" spans="2:14" x14ac:dyDescent="0.2">
      <c r="B39">
        <v>2.7</v>
      </c>
      <c r="C39">
        <v>3.1</v>
      </c>
      <c r="E39">
        <v>22</v>
      </c>
      <c r="F39">
        <v>100</v>
      </c>
      <c r="G39">
        <v>11942</v>
      </c>
      <c r="H39">
        <v>12453</v>
      </c>
      <c r="I39">
        <v>12487</v>
      </c>
      <c r="J39" s="10">
        <f t="shared" si="3"/>
        <v>5.1100000000000003</v>
      </c>
      <c r="K39">
        <f t="shared" si="2"/>
        <v>0.34</v>
      </c>
      <c r="L39">
        <f t="shared" ref="L39:M54" si="6">J39*1000/60</f>
        <v>85.166666666666671</v>
      </c>
      <c r="M39">
        <f t="shared" si="6"/>
        <v>5.666666666666667</v>
      </c>
    </row>
    <row r="40" spans="2:14" x14ac:dyDescent="0.2">
      <c r="B40">
        <v>2.7</v>
      </c>
      <c r="C40">
        <v>3.1</v>
      </c>
      <c r="E40">
        <v>23</v>
      </c>
      <c r="F40">
        <v>100</v>
      </c>
      <c r="G40">
        <v>12487</v>
      </c>
      <c r="H40">
        <v>12727</v>
      </c>
      <c r="I40">
        <v>13640</v>
      </c>
      <c r="J40" s="10">
        <f t="shared" si="3"/>
        <v>2.4</v>
      </c>
      <c r="L40">
        <f t="shared" si="6"/>
        <v>40</v>
      </c>
      <c r="M40">
        <f t="shared" si="6"/>
        <v>0</v>
      </c>
      <c r="N40" s="2" t="s">
        <v>83</v>
      </c>
    </row>
    <row r="41" spans="2:14" x14ac:dyDescent="0.2">
      <c r="B41">
        <v>2.7</v>
      </c>
      <c r="C41">
        <v>3.1</v>
      </c>
      <c r="E41">
        <v>24</v>
      </c>
      <c r="F41">
        <v>100</v>
      </c>
      <c r="G41">
        <v>13640</v>
      </c>
      <c r="H41">
        <v>13665</v>
      </c>
      <c r="I41">
        <v>14346</v>
      </c>
      <c r="J41" s="10">
        <f t="shared" si="3"/>
        <v>0.25</v>
      </c>
      <c r="L41">
        <f t="shared" si="6"/>
        <v>4.166666666666667</v>
      </c>
      <c r="M41">
        <f t="shared" si="6"/>
        <v>0</v>
      </c>
      <c r="N41" s="2" t="s">
        <v>83</v>
      </c>
    </row>
    <row r="42" spans="2:14" s="5" customFormat="1" x14ac:dyDescent="0.2">
      <c r="B42" s="5">
        <v>2.7</v>
      </c>
      <c r="C42" s="5">
        <v>3.1</v>
      </c>
      <c r="E42" s="5">
        <v>25</v>
      </c>
      <c r="F42" s="5">
        <v>100</v>
      </c>
      <c r="G42" s="5">
        <v>14346</v>
      </c>
      <c r="H42" s="5">
        <v>14356</v>
      </c>
      <c r="I42" s="5">
        <v>15000</v>
      </c>
      <c r="J42" s="11">
        <f t="shared" si="3"/>
        <v>0.1</v>
      </c>
      <c r="K42"/>
      <c r="L42" s="5">
        <f t="shared" si="6"/>
        <v>1.6666666666666667</v>
      </c>
      <c r="M42" s="5">
        <f t="shared" si="6"/>
        <v>0</v>
      </c>
      <c r="N42" s="2" t="s">
        <v>90</v>
      </c>
    </row>
    <row r="43" spans="2:14" x14ac:dyDescent="0.2">
      <c r="B43">
        <v>2.7</v>
      </c>
      <c r="C43">
        <v>3.1</v>
      </c>
      <c r="E43">
        <v>26</v>
      </c>
      <c r="F43">
        <v>100</v>
      </c>
      <c r="G43">
        <v>15000</v>
      </c>
      <c r="H43">
        <v>15067</v>
      </c>
      <c r="I43">
        <v>15176</v>
      </c>
      <c r="J43" s="10">
        <f t="shared" si="3"/>
        <v>0.67</v>
      </c>
      <c r="K43">
        <f t="shared" si="2"/>
        <v>1.0900000000000001</v>
      </c>
      <c r="L43">
        <f t="shared" si="6"/>
        <v>11.166666666666666</v>
      </c>
      <c r="M43">
        <f t="shared" si="6"/>
        <v>18.166666666666668</v>
      </c>
      <c r="N43" t="s">
        <v>91</v>
      </c>
    </row>
    <row r="44" spans="2:14" x14ac:dyDescent="0.2">
      <c r="B44">
        <v>2.7</v>
      </c>
      <c r="C44">
        <v>3.1</v>
      </c>
      <c r="E44">
        <v>27</v>
      </c>
      <c r="F44">
        <v>100</v>
      </c>
      <c r="G44">
        <v>15176</v>
      </c>
      <c r="H44">
        <v>15220</v>
      </c>
      <c r="I44">
        <v>15275</v>
      </c>
      <c r="J44" s="10">
        <f t="shared" si="3"/>
        <v>0.44</v>
      </c>
      <c r="K44">
        <f t="shared" si="2"/>
        <v>0.55000000000000004</v>
      </c>
      <c r="L44">
        <f t="shared" si="6"/>
        <v>7.333333333333333</v>
      </c>
      <c r="M44">
        <f t="shared" si="6"/>
        <v>9.1666666666666661</v>
      </c>
      <c r="N44" t="s">
        <v>92</v>
      </c>
    </row>
    <row r="45" spans="2:14" x14ac:dyDescent="0.2">
      <c r="B45">
        <v>2.7</v>
      </c>
      <c r="C45">
        <v>3.1</v>
      </c>
      <c r="E45">
        <v>28</v>
      </c>
      <c r="F45">
        <v>100</v>
      </c>
      <c r="G45">
        <v>15275</v>
      </c>
      <c r="H45">
        <v>15451</v>
      </c>
      <c r="I45">
        <v>15498</v>
      </c>
      <c r="J45" s="10">
        <f t="shared" si="3"/>
        <v>1.76</v>
      </c>
      <c r="K45">
        <f t="shared" si="2"/>
        <v>0.47</v>
      </c>
      <c r="L45">
        <f t="shared" si="6"/>
        <v>29.333333333333332</v>
      </c>
      <c r="M45">
        <f t="shared" si="6"/>
        <v>7.833333333333333</v>
      </c>
      <c r="N45" t="s">
        <v>93</v>
      </c>
    </row>
    <row r="46" spans="2:14" x14ac:dyDescent="0.2">
      <c r="B46">
        <v>2.7</v>
      </c>
      <c r="C46">
        <v>3.1</v>
      </c>
      <c r="E46">
        <v>29</v>
      </c>
      <c r="F46">
        <v>100</v>
      </c>
      <c r="G46">
        <v>15498</v>
      </c>
      <c r="H46">
        <v>16003</v>
      </c>
      <c r="I46">
        <v>17110</v>
      </c>
      <c r="J46" s="10">
        <f t="shared" si="3"/>
        <v>5.05</v>
      </c>
      <c r="L46">
        <f t="shared" si="6"/>
        <v>84.166666666666671</v>
      </c>
      <c r="M46">
        <f t="shared" si="6"/>
        <v>0</v>
      </c>
      <c r="N46" s="2" t="s">
        <v>94</v>
      </c>
    </row>
    <row r="47" spans="2:14" x14ac:dyDescent="0.2">
      <c r="B47">
        <v>2.7</v>
      </c>
      <c r="C47">
        <v>3.1</v>
      </c>
      <c r="E47">
        <v>30</v>
      </c>
      <c r="F47">
        <v>100</v>
      </c>
      <c r="G47">
        <v>17110</v>
      </c>
      <c r="H47">
        <v>17166</v>
      </c>
      <c r="I47">
        <v>17782</v>
      </c>
      <c r="J47" s="10">
        <f t="shared" si="3"/>
        <v>0.56000000000000005</v>
      </c>
      <c r="L47">
        <f t="shared" si="6"/>
        <v>9.3333333333333339</v>
      </c>
      <c r="M47">
        <f t="shared" si="6"/>
        <v>0</v>
      </c>
      <c r="N47" s="2" t="s">
        <v>95</v>
      </c>
    </row>
    <row r="48" spans="2:14" x14ac:dyDescent="0.2">
      <c r="B48">
        <v>2.7</v>
      </c>
      <c r="C48">
        <v>3.1</v>
      </c>
      <c r="E48">
        <v>31</v>
      </c>
      <c r="F48">
        <v>100</v>
      </c>
      <c r="G48">
        <v>17782</v>
      </c>
      <c r="H48">
        <v>17789</v>
      </c>
      <c r="I48">
        <v>18174</v>
      </c>
      <c r="J48" s="10">
        <f t="shared" si="3"/>
        <v>7.0000000000000007E-2</v>
      </c>
      <c r="L48">
        <f t="shared" si="6"/>
        <v>1.1666666666666667</v>
      </c>
      <c r="M48">
        <f t="shared" si="6"/>
        <v>0</v>
      </c>
      <c r="N48" s="2" t="s">
        <v>94</v>
      </c>
    </row>
    <row r="49" spans="1:15" x14ac:dyDescent="0.2">
      <c r="B49">
        <v>2.7</v>
      </c>
      <c r="C49">
        <v>3.1</v>
      </c>
      <c r="E49">
        <v>32</v>
      </c>
      <c r="F49">
        <v>100</v>
      </c>
      <c r="G49">
        <v>18174</v>
      </c>
      <c r="H49">
        <v>18291</v>
      </c>
      <c r="I49">
        <v>18361</v>
      </c>
      <c r="J49" s="10">
        <f t="shared" si="3"/>
        <v>1.17</v>
      </c>
      <c r="K49">
        <f t="shared" si="2"/>
        <v>0.7</v>
      </c>
      <c r="L49">
        <f t="shared" si="6"/>
        <v>19.5</v>
      </c>
      <c r="M49">
        <f t="shared" si="6"/>
        <v>11.666666666666666</v>
      </c>
      <c r="N49" t="s">
        <v>96</v>
      </c>
    </row>
    <row r="50" spans="1:15" x14ac:dyDescent="0.2">
      <c r="B50">
        <v>2.7</v>
      </c>
      <c r="C50">
        <v>3.1</v>
      </c>
      <c r="E50">
        <v>33</v>
      </c>
      <c r="F50">
        <v>100</v>
      </c>
      <c r="G50">
        <v>18361</v>
      </c>
      <c r="H50">
        <v>18516</v>
      </c>
      <c r="I50">
        <v>18592</v>
      </c>
      <c r="J50" s="10">
        <f t="shared" si="3"/>
        <v>1.55</v>
      </c>
      <c r="K50">
        <f t="shared" si="2"/>
        <v>0.76</v>
      </c>
      <c r="L50">
        <f t="shared" si="6"/>
        <v>25.833333333333332</v>
      </c>
      <c r="M50">
        <f t="shared" si="6"/>
        <v>12.666666666666666</v>
      </c>
      <c r="N50" t="s">
        <v>96</v>
      </c>
    </row>
    <row r="51" spans="1:15" x14ac:dyDescent="0.2">
      <c r="B51">
        <v>2.7</v>
      </c>
      <c r="C51">
        <v>3.1</v>
      </c>
      <c r="E51">
        <v>34</v>
      </c>
      <c r="F51">
        <v>100</v>
      </c>
      <c r="G51">
        <v>18592</v>
      </c>
      <c r="H51">
        <v>18843</v>
      </c>
      <c r="I51">
        <v>19211</v>
      </c>
      <c r="J51" s="10">
        <f t="shared" si="3"/>
        <v>2.5099999999999998</v>
      </c>
      <c r="K51">
        <f t="shared" si="2"/>
        <v>3.68</v>
      </c>
      <c r="L51">
        <f t="shared" si="6"/>
        <v>41.833333333333336</v>
      </c>
      <c r="M51">
        <f t="shared" si="6"/>
        <v>61.333333333333336</v>
      </c>
      <c r="N51" t="s">
        <v>96</v>
      </c>
    </row>
    <row r="52" spans="1:15" x14ac:dyDescent="0.2">
      <c r="B52">
        <v>2.7</v>
      </c>
      <c r="C52">
        <v>3.1</v>
      </c>
      <c r="E52">
        <v>35</v>
      </c>
      <c r="F52">
        <v>100</v>
      </c>
      <c r="G52">
        <v>19211</v>
      </c>
      <c r="H52">
        <v>19247</v>
      </c>
      <c r="J52" s="10">
        <f t="shared" si="3"/>
        <v>0.36</v>
      </c>
      <c r="L52">
        <f t="shared" si="6"/>
        <v>6</v>
      </c>
      <c r="M52">
        <f t="shared" si="6"/>
        <v>0</v>
      </c>
      <c r="N52" s="3" t="s">
        <v>97</v>
      </c>
    </row>
    <row r="53" spans="1:15" x14ac:dyDescent="0.2">
      <c r="A53" t="s">
        <v>98</v>
      </c>
      <c r="J53" s="10"/>
    </row>
    <row r="54" spans="1:15" x14ac:dyDescent="0.2">
      <c r="B54">
        <v>2.7</v>
      </c>
      <c r="C54">
        <v>3.1</v>
      </c>
      <c r="E54">
        <v>1</v>
      </c>
      <c r="F54">
        <v>100</v>
      </c>
      <c r="G54">
        <v>307</v>
      </c>
      <c r="H54">
        <v>314</v>
      </c>
      <c r="I54">
        <v>777</v>
      </c>
      <c r="J54" s="10">
        <f t="shared" si="3"/>
        <v>7.0000000000000007E-2</v>
      </c>
      <c r="L54">
        <f t="shared" si="6"/>
        <v>1.1666666666666667</v>
      </c>
      <c r="M54">
        <f t="shared" si="6"/>
        <v>0</v>
      </c>
      <c r="N54" s="2" t="s">
        <v>99</v>
      </c>
    </row>
    <row r="55" spans="1:15" x14ac:dyDescent="0.2">
      <c r="B55">
        <v>2.7</v>
      </c>
      <c r="C55">
        <v>3.1</v>
      </c>
      <c r="E55">
        <v>2</v>
      </c>
      <c r="F55">
        <v>100</v>
      </c>
      <c r="G55">
        <v>777</v>
      </c>
      <c r="H55">
        <v>901</v>
      </c>
      <c r="I55">
        <v>961</v>
      </c>
      <c r="J55" s="10">
        <f t="shared" si="3"/>
        <v>1.24</v>
      </c>
      <c r="K55">
        <f t="shared" si="2"/>
        <v>0.6</v>
      </c>
      <c r="L55">
        <f t="shared" ref="L55:M72" si="7">J55*1000/60</f>
        <v>20.666666666666668</v>
      </c>
      <c r="M55">
        <f t="shared" si="7"/>
        <v>10</v>
      </c>
      <c r="N55" t="s">
        <v>100</v>
      </c>
    </row>
    <row r="56" spans="1:15" x14ac:dyDescent="0.2">
      <c r="B56">
        <v>2.7</v>
      </c>
      <c r="C56">
        <v>3.1</v>
      </c>
      <c r="E56">
        <v>3</v>
      </c>
      <c r="F56">
        <v>100</v>
      </c>
      <c r="G56">
        <v>961</v>
      </c>
      <c r="H56">
        <v>1496</v>
      </c>
      <c r="I56">
        <v>1798</v>
      </c>
      <c r="J56" s="10">
        <f t="shared" si="3"/>
        <v>5.35</v>
      </c>
      <c r="K56">
        <f t="shared" si="2"/>
        <v>3.02</v>
      </c>
      <c r="L56">
        <f t="shared" si="7"/>
        <v>89.166666666666671</v>
      </c>
      <c r="M56">
        <f t="shared" si="7"/>
        <v>50.333333333333336</v>
      </c>
      <c r="N56" t="s">
        <v>101</v>
      </c>
    </row>
    <row r="57" spans="1:15" x14ac:dyDescent="0.2">
      <c r="B57">
        <v>2.7</v>
      </c>
      <c r="C57">
        <v>3.1</v>
      </c>
      <c r="E57">
        <v>4</v>
      </c>
      <c r="F57">
        <v>100</v>
      </c>
      <c r="G57">
        <v>1798</v>
      </c>
      <c r="H57">
        <v>1894</v>
      </c>
      <c r="I57">
        <v>2708</v>
      </c>
      <c r="J57" s="10">
        <f t="shared" si="3"/>
        <v>0.96</v>
      </c>
      <c r="L57">
        <f t="shared" si="7"/>
        <v>16</v>
      </c>
      <c r="M57">
        <f t="shared" si="7"/>
        <v>0</v>
      </c>
      <c r="N57" s="2" t="s">
        <v>102</v>
      </c>
    </row>
    <row r="58" spans="1:15" x14ac:dyDescent="0.2">
      <c r="B58">
        <v>2.7</v>
      </c>
      <c r="C58">
        <v>3.1</v>
      </c>
      <c r="E58">
        <v>5</v>
      </c>
      <c r="F58">
        <v>100</v>
      </c>
      <c r="G58">
        <v>2708</v>
      </c>
      <c r="H58">
        <v>3239</v>
      </c>
      <c r="I58">
        <v>4405</v>
      </c>
      <c r="J58" s="10">
        <f t="shared" si="3"/>
        <v>5.31</v>
      </c>
      <c r="L58">
        <f t="shared" si="7"/>
        <v>88.5</v>
      </c>
      <c r="M58">
        <f t="shared" si="7"/>
        <v>0</v>
      </c>
      <c r="N58" s="2" t="s">
        <v>83</v>
      </c>
      <c r="O58" t="s">
        <v>103</v>
      </c>
    </row>
    <row r="59" spans="1:15" x14ac:dyDescent="0.2">
      <c r="B59">
        <v>2.7</v>
      </c>
      <c r="C59">
        <v>3.1</v>
      </c>
      <c r="E59">
        <v>6</v>
      </c>
      <c r="F59">
        <v>100</v>
      </c>
      <c r="G59">
        <v>4405</v>
      </c>
      <c r="H59">
        <v>4431</v>
      </c>
      <c r="I59">
        <v>4500</v>
      </c>
      <c r="J59" s="10">
        <f t="shared" si="3"/>
        <v>0.26</v>
      </c>
      <c r="K59">
        <f t="shared" si="2"/>
        <v>0.69</v>
      </c>
      <c r="L59">
        <f t="shared" si="7"/>
        <v>4.333333333333333</v>
      </c>
      <c r="M59">
        <f t="shared" si="7"/>
        <v>11.5</v>
      </c>
    </row>
    <row r="60" spans="1:15" x14ac:dyDescent="0.2">
      <c r="B60">
        <v>2.7</v>
      </c>
      <c r="C60">
        <v>3.1</v>
      </c>
      <c r="E60">
        <v>7</v>
      </c>
      <c r="F60">
        <v>100</v>
      </c>
      <c r="G60">
        <v>4500</v>
      </c>
      <c r="H60">
        <v>4534</v>
      </c>
      <c r="I60">
        <v>5320</v>
      </c>
      <c r="J60" s="10">
        <f t="shared" si="3"/>
        <v>0.34</v>
      </c>
      <c r="L60">
        <f t="shared" si="7"/>
        <v>5.666666666666667</v>
      </c>
      <c r="M60">
        <f t="shared" si="7"/>
        <v>0</v>
      </c>
      <c r="N60" s="2" t="s">
        <v>83</v>
      </c>
    </row>
    <row r="61" spans="1:15" x14ac:dyDescent="0.2">
      <c r="B61">
        <v>2.7</v>
      </c>
      <c r="C61">
        <v>3.1</v>
      </c>
      <c r="E61">
        <v>8</v>
      </c>
      <c r="F61">
        <v>100</v>
      </c>
      <c r="G61">
        <v>5320</v>
      </c>
      <c r="H61">
        <v>5623</v>
      </c>
      <c r="I61">
        <v>6555</v>
      </c>
      <c r="J61" s="10">
        <f t="shared" si="3"/>
        <v>3.03</v>
      </c>
      <c r="L61">
        <f t="shared" si="7"/>
        <v>50.5</v>
      </c>
      <c r="M61">
        <f t="shared" si="7"/>
        <v>0</v>
      </c>
      <c r="N61" s="2" t="s">
        <v>83</v>
      </c>
    </row>
    <row r="62" spans="1:15" x14ac:dyDescent="0.2">
      <c r="B62">
        <v>2.7</v>
      </c>
      <c r="C62">
        <v>3.1</v>
      </c>
      <c r="E62">
        <v>9</v>
      </c>
      <c r="F62">
        <v>100</v>
      </c>
      <c r="G62">
        <v>6555</v>
      </c>
      <c r="H62">
        <v>6653</v>
      </c>
      <c r="I62">
        <v>6679</v>
      </c>
      <c r="J62" s="10">
        <f t="shared" si="3"/>
        <v>0.98</v>
      </c>
      <c r="K62">
        <f t="shared" si="2"/>
        <v>0.26</v>
      </c>
      <c r="L62">
        <f t="shared" si="7"/>
        <v>16.333333333333332</v>
      </c>
      <c r="M62">
        <f t="shared" si="7"/>
        <v>4.333333333333333</v>
      </c>
    </row>
    <row r="63" spans="1:15" x14ac:dyDescent="0.2">
      <c r="B63">
        <v>2.7</v>
      </c>
      <c r="C63">
        <v>3.1</v>
      </c>
      <c r="E63">
        <v>10</v>
      </c>
      <c r="F63">
        <v>100</v>
      </c>
      <c r="G63">
        <v>6679</v>
      </c>
      <c r="H63">
        <v>6779</v>
      </c>
      <c r="I63">
        <v>7645</v>
      </c>
      <c r="J63" s="10">
        <f t="shared" si="3"/>
        <v>1</v>
      </c>
      <c r="L63">
        <f t="shared" si="7"/>
        <v>16.666666666666668</v>
      </c>
      <c r="M63">
        <f t="shared" si="7"/>
        <v>0</v>
      </c>
      <c r="N63" s="2" t="s">
        <v>83</v>
      </c>
    </row>
    <row r="64" spans="1:15" x14ac:dyDescent="0.2">
      <c r="B64">
        <v>2.7</v>
      </c>
      <c r="C64">
        <v>3.1</v>
      </c>
      <c r="E64">
        <v>11</v>
      </c>
      <c r="F64">
        <v>100</v>
      </c>
      <c r="G64">
        <v>7645</v>
      </c>
      <c r="H64">
        <v>7669</v>
      </c>
      <c r="I64">
        <v>7726</v>
      </c>
      <c r="J64" s="10">
        <f t="shared" si="3"/>
        <v>0.24</v>
      </c>
      <c r="K64">
        <f t="shared" si="2"/>
        <v>0.56999999999999995</v>
      </c>
      <c r="L64">
        <f t="shared" si="7"/>
        <v>4</v>
      </c>
      <c r="M64">
        <f t="shared" si="7"/>
        <v>9.5</v>
      </c>
      <c r="N64" s="4" t="s">
        <v>87</v>
      </c>
    </row>
    <row r="65" spans="1:14" x14ac:dyDescent="0.2">
      <c r="B65">
        <v>2.7</v>
      </c>
      <c r="C65">
        <v>3.1</v>
      </c>
      <c r="E65">
        <v>12</v>
      </c>
      <c r="F65">
        <v>100</v>
      </c>
      <c r="G65">
        <v>7726</v>
      </c>
      <c r="H65">
        <v>8180</v>
      </c>
      <c r="I65">
        <v>8201</v>
      </c>
      <c r="J65" s="10">
        <f t="shared" si="3"/>
        <v>4.54</v>
      </c>
      <c r="K65">
        <f t="shared" si="2"/>
        <v>0.21</v>
      </c>
      <c r="L65">
        <f t="shared" si="7"/>
        <v>75.666666666666671</v>
      </c>
      <c r="M65">
        <f t="shared" si="7"/>
        <v>3.5</v>
      </c>
    </row>
    <row r="66" spans="1:14" x14ac:dyDescent="0.2">
      <c r="B66">
        <v>2.7</v>
      </c>
      <c r="C66">
        <v>3.1</v>
      </c>
      <c r="E66">
        <v>13</v>
      </c>
      <c r="F66">
        <v>100</v>
      </c>
      <c r="G66">
        <v>8201</v>
      </c>
      <c r="H66">
        <v>8275</v>
      </c>
      <c r="I66">
        <v>8409</v>
      </c>
      <c r="J66" s="10">
        <f t="shared" si="3"/>
        <v>0.74</v>
      </c>
      <c r="K66">
        <f t="shared" si="2"/>
        <v>1.34</v>
      </c>
      <c r="L66">
        <f t="shared" si="7"/>
        <v>12.333333333333334</v>
      </c>
      <c r="M66">
        <f t="shared" si="7"/>
        <v>22.333333333333332</v>
      </c>
    </row>
    <row r="67" spans="1:14" x14ac:dyDescent="0.2">
      <c r="B67">
        <v>2.7</v>
      </c>
      <c r="C67">
        <v>3.1</v>
      </c>
      <c r="E67">
        <v>14</v>
      </c>
      <c r="F67">
        <v>100</v>
      </c>
      <c r="G67">
        <v>8409</v>
      </c>
      <c r="H67">
        <v>8469</v>
      </c>
      <c r="I67">
        <v>9317</v>
      </c>
      <c r="J67" s="10">
        <f t="shared" si="3"/>
        <v>0.6</v>
      </c>
      <c r="K67">
        <f t="shared" si="2"/>
        <v>8.48</v>
      </c>
      <c r="L67">
        <f t="shared" si="7"/>
        <v>10</v>
      </c>
      <c r="M67">
        <f t="shared" si="7"/>
        <v>141.33333333333334</v>
      </c>
      <c r="N67" t="s">
        <v>88</v>
      </c>
    </row>
    <row r="68" spans="1:14" x14ac:dyDescent="0.2">
      <c r="B68">
        <v>2.7</v>
      </c>
      <c r="C68">
        <v>3.1</v>
      </c>
      <c r="E68">
        <v>15</v>
      </c>
      <c r="F68">
        <v>100</v>
      </c>
      <c r="G68">
        <v>9317</v>
      </c>
      <c r="H68">
        <v>9756</v>
      </c>
      <c r="I68" s="6">
        <v>10036</v>
      </c>
      <c r="J68" s="10">
        <f t="shared" si="3"/>
        <v>4.3899999999999997</v>
      </c>
      <c r="K68">
        <f t="shared" ref="K68:K130" si="8">(I68-H68)/F68</f>
        <v>2.8</v>
      </c>
      <c r="L68">
        <f t="shared" si="7"/>
        <v>73.166666666666671</v>
      </c>
      <c r="M68">
        <f t="shared" si="7"/>
        <v>46.666666666666664</v>
      </c>
      <c r="N68" t="s">
        <v>104</v>
      </c>
    </row>
    <row r="69" spans="1:14" x14ac:dyDescent="0.2">
      <c r="B69">
        <v>2.7</v>
      </c>
      <c r="C69">
        <v>3.1</v>
      </c>
      <c r="E69">
        <v>16</v>
      </c>
      <c r="F69">
        <v>100</v>
      </c>
      <c r="G69">
        <v>10036</v>
      </c>
      <c r="H69" s="6">
        <v>10141</v>
      </c>
      <c r="I69">
        <v>10405</v>
      </c>
      <c r="J69" s="10">
        <f t="shared" si="3"/>
        <v>1.05</v>
      </c>
      <c r="K69">
        <f t="shared" si="8"/>
        <v>2.64</v>
      </c>
      <c r="L69">
        <f t="shared" si="7"/>
        <v>17.5</v>
      </c>
      <c r="M69">
        <f t="shared" si="7"/>
        <v>44</v>
      </c>
      <c r="N69" t="s">
        <v>105</v>
      </c>
    </row>
    <row r="70" spans="1:14" x14ac:dyDescent="0.2">
      <c r="B70">
        <v>2.7</v>
      </c>
      <c r="C70">
        <v>3.1</v>
      </c>
      <c r="E70">
        <v>17</v>
      </c>
      <c r="F70">
        <v>100</v>
      </c>
      <c r="G70">
        <v>10405</v>
      </c>
      <c r="H70">
        <v>10451</v>
      </c>
      <c r="I70">
        <v>11379</v>
      </c>
      <c r="J70" s="10">
        <f t="shared" si="3"/>
        <v>0.46</v>
      </c>
      <c r="L70">
        <f t="shared" si="7"/>
        <v>7.666666666666667</v>
      </c>
      <c r="M70">
        <f t="shared" si="7"/>
        <v>0</v>
      </c>
      <c r="N70" s="2" t="s">
        <v>83</v>
      </c>
    </row>
    <row r="71" spans="1:14" x14ac:dyDescent="0.2">
      <c r="B71">
        <v>2.7</v>
      </c>
      <c r="C71">
        <v>3.1</v>
      </c>
      <c r="E71">
        <v>18</v>
      </c>
      <c r="F71">
        <v>100</v>
      </c>
      <c r="G71">
        <v>11379</v>
      </c>
      <c r="H71">
        <v>11547</v>
      </c>
      <c r="I71">
        <v>11937</v>
      </c>
      <c r="J71" s="10">
        <f t="shared" ref="J71:J72" si="9">(H71-G71)/F71</f>
        <v>1.68</v>
      </c>
      <c r="K71">
        <f t="shared" si="8"/>
        <v>3.9</v>
      </c>
      <c r="L71">
        <f t="shared" si="7"/>
        <v>28</v>
      </c>
      <c r="M71">
        <f t="shared" si="7"/>
        <v>65</v>
      </c>
    </row>
    <row r="72" spans="1:14" x14ac:dyDescent="0.2">
      <c r="B72">
        <v>2.7</v>
      </c>
      <c r="C72">
        <v>3.1</v>
      </c>
      <c r="E72">
        <v>19</v>
      </c>
      <c r="F72">
        <v>100</v>
      </c>
      <c r="G72">
        <v>11937</v>
      </c>
      <c r="H72">
        <v>11969</v>
      </c>
      <c r="J72" s="10">
        <f t="shared" si="9"/>
        <v>0.32</v>
      </c>
      <c r="L72">
        <f t="shared" si="7"/>
        <v>5.333333333333333</v>
      </c>
      <c r="M72">
        <f t="shared" si="7"/>
        <v>0</v>
      </c>
      <c r="N72" s="3" t="s">
        <v>84</v>
      </c>
    </row>
    <row r="73" spans="1:14" x14ac:dyDescent="0.2">
      <c r="A73" t="s">
        <v>106</v>
      </c>
      <c r="J73" s="10"/>
    </row>
    <row r="74" spans="1:14" x14ac:dyDescent="0.2">
      <c r="B74">
        <v>2.7</v>
      </c>
      <c r="C74">
        <v>3.1</v>
      </c>
      <c r="E74">
        <v>1</v>
      </c>
      <c r="F74">
        <v>100</v>
      </c>
      <c r="G74">
        <v>285</v>
      </c>
      <c r="H74">
        <v>468</v>
      </c>
      <c r="I74">
        <v>1281</v>
      </c>
      <c r="J74" s="10">
        <f t="shared" ref="J74:J79" si="10">(H74-G74)/F74</f>
        <v>1.83</v>
      </c>
      <c r="K74">
        <f t="shared" si="8"/>
        <v>8.1300000000000008</v>
      </c>
      <c r="L74">
        <f t="shared" ref="L74:M79" si="11">J74*1000/60</f>
        <v>30.5</v>
      </c>
      <c r="M74">
        <f t="shared" si="11"/>
        <v>135.50000000000003</v>
      </c>
    </row>
    <row r="75" spans="1:14" x14ac:dyDescent="0.2">
      <c r="B75">
        <v>2.7</v>
      </c>
      <c r="C75">
        <v>3.1</v>
      </c>
      <c r="E75">
        <v>2</v>
      </c>
      <c r="F75">
        <v>100</v>
      </c>
      <c r="G75">
        <v>1281</v>
      </c>
      <c r="H75">
        <v>1295</v>
      </c>
      <c r="I75">
        <v>1306</v>
      </c>
      <c r="J75" s="10">
        <f t="shared" si="10"/>
        <v>0.14000000000000001</v>
      </c>
      <c r="L75">
        <f t="shared" si="11"/>
        <v>2.3333333333333335</v>
      </c>
      <c r="M75">
        <f t="shared" si="11"/>
        <v>0</v>
      </c>
    </row>
    <row r="76" spans="1:14" x14ac:dyDescent="0.2">
      <c r="B76">
        <v>2.7</v>
      </c>
      <c r="C76">
        <v>3.1</v>
      </c>
      <c r="E76">
        <v>3</v>
      </c>
      <c r="F76">
        <v>100</v>
      </c>
      <c r="G76">
        <v>1306</v>
      </c>
      <c r="H76">
        <v>1543</v>
      </c>
      <c r="I76">
        <v>2282</v>
      </c>
      <c r="J76" s="10">
        <f t="shared" si="10"/>
        <v>2.37</v>
      </c>
      <c r="L76">
        <f t="shared" si="11"/>
        <v>39.5</v>
      </c>
      <c r="M76">
        <f t="shared" si="11"/>
        <v>0</v>
      </c>
      <c r="N76" s="2" t="s">
        <v>83</v>
      </c>
    </row>
    <row r="77" spans="1:14" x14ac:dyDescent="0.2">
      <c r="B77">
        <v>2.7</v>
      </c>
      <c r="C77">
        <v>3.1</v>
      </c>
      <c r="E77">
        <v>4</v>
      </c>
      <c r="F77">
        <v>100</v>
      </c>
      <c r="G77">
        <v>2282</v>
      </c>
      <c r="H77">
        <v>2635</v>
      </c>
      <c r="I77">
        <v>3514</v>
      </c>
      <c r="J77" s="10">
        <f t="shared" si="10"/>
        <v>3.53</v>
      </c>
      <c r="L77">
        <f t="shared" si="11"/>
        <v>58.833333333333336</v>
      </c>
      <c r="M77">
        <f t="shared" si="11"/>
        <v>0</v>
      </c>
      <c r="N77" s="2" t="s">
        <v>83</v>
      </c>
    </row>
    <row r="78" spans="1:14" x14ac:dyDescent="0.2">
      <c r="B78">
        <v>2.7</v>
      </c>
      <c r="C78">
        <v>3.1</v>
      </c>
      <c r="E78">
        <v>5</v>
      </c>
      <c r="F78">
        <v>100</v>
      </c>
      <c r="G78">
        <v>3514</v>
      </c>
      <c r="H78">
        <v>3563</v>
      </c>
      <c r="I78">
        <v>4244</v>
      </c>
      <c r="J78" s="10">
        <f t="shared" si="10"/>
        <v>0.49</v>
      </c>
      <c r="L78">
        <f t="shared" si="11"/>
        <v>8.1666666666666661</v>
      </c>
      <c r="M78">
        <f t="shared" si="11"/>
        <v>0</v>
      </c>
      <c r="N78" s="2" t="s">
        <v>83</v>
      </c>
    </row>
    <row r="79" spans="1:14" x14ac:dyDescent="0.2">
      <c r="B79">
        <v>2.7</v>
      </c>
      <c r="C79">
        <v>3.1</v>
      </c>
      <c r="E79">
        <v>6</v>
      </c>
      <c r="F79">
        <v>100</v>
      </c>
      <c r="G79">
        <v>4244</v>
      </c>
      <c r="H79">
        <v>4255</v>
      </c>
      <c r="J79" s="10">
        <f t="shared" si="10"/>
        <v>0.11</v>
      </c>
      <c r="L79">
        <f t="shared" si="11"/>
        <v>1.8333333333333333</v>
      </c>
      <c r="M79">
        <f t="shared" si="11"/>
        <v>0</v>
      </c>
      <c r="N79" s="3" t="s">
        <v>84</v>
      </c>
    </row>
    <row r="80" spans="1:14" x14ac:dyDescent="0.2">
      <c r="A80" t="s">
        <v>107</v>
      </c>
      <c r="J80" s="10"/>
    </row>
    <row r="81" spans="1:14" x14ac:dyDescent="0.2">
      <c r="B81">
        <v>2.7</v>
      </c>
      <c r="C81">
        <v>3.1</v>
      </c>
      <c r="E81">
        <v>1</v>
      </c>
      <c r="F81">
        <v>100</v>
      </c>
      <c r="G81">
        <v>255</v>
      </c>
      <c r="H81">
        <v>664</v>
      </c>
      <c r="I81">
        <v>676</v>
      </c>
      <c r="J81" s="10">
        <f t="shared" ref="J81:J144" si="12">(H81-G81)/F81</f>
        <v>4.09</v>
      </c>
      <c r="L81">
        <f t="shared" ref="L81:M96" si="13">J81*1000/60</f>
        <v>68.166666666666671</v>
      </c>
      <c r="M81">
        <f t="shared" si="13"/>
        <v>0</v>
      </c>
    </row>
    <row r="82" spans="1:14" x14ac:dyDescent="0.2">
      <c r="B82">
        <v>2.7</v>
      </c>
      <c r="C82">
        <v>3.1</v>
      </c>
      <c r="E82">
        <v>2</v>
      </c>
      <c r="F82">
        <v>100</v>
      </c>
      <c r="G82">
        <v>676</v>
      </c>
      <c r="H82">
        <v>749</v>
      </c>
      <c r="I82">
        <v>1101</v>
      </c>
      <c r="J82" s="10">
        <f t="shared" si="12"/>
        <v>0.73</v>
      </c>
      <c r="K82">
        <f t="shared" si="8"/>
        <v>3.52</v>
      </c>
      <c r="L82">
        <f t="shared" si="13"/>
        <v>12.166666666666666</v>
      </c>
      <c r="M82">
        <f t="shared" si="13"/>
        <v>58.666666666666664</v>
      </c>
    </row>
    <row r="83" spans="1:14" x14ac:dyDescent="0.2">
      <c r="B83">
        <v>2.7</v>
      </c>
      <c r="C83">
        <v>3.1</v>
      </c>
      <c r="E83">
        <v>3</v>
      </c>
      <c r="F83">
        <v>100</v>
      </c>
      <c r="G83">
        <v>1101</v>
      </c>
      <c r="H83">
        <v>2186</v>
      </c>
      <c r="I83">
        <v>2447</v>
      </c>
      <c r="J83" s="10">
        <f t="shared" si="12"/>
        <v>10.85</v>
      </c>
      <c r="K83">
        <f t="shared" si="8"/>
        <v>2.61</v>
      </c>
      <c r="L83">
        <f t="shared" si="13"/>
        <v>180.83333333333334</v>
      </c>
      <c r="M83">
        <f t="shared" si="13"/>
        <v>43.5</v>
      </c>
    </row>
    <row r="84" spans="1:14" x14ac:dyDescent="0.2">
      <c r="B84">
        <v>2.7</v>
      </c>
      <c r="C84">
        <v>3.1</v>
      </c>
      <c r="E84">
        <v>4</v>
      </c>
      <c r="F84">
        <v>100</v>
      </c>
      <c r="G84">
        <v>2447</v>
      </c>
      <c r="H84">
        <v>2815</v>
      </c>
      <c r="I84">
        <v>3112</v>
      </c>
      <c r="J84" s="10">
        <f t="shared" si="12"/>
        <v>3.68</v>
      </c>
      <c r="K84">
        <f t="shared" si="8"/>
        <v>2.97</v>
      </c>
      <c r="L84">
        <f t="shared" si="13"/>
        <v>61.333333333333336</v>
      </c>
      <c r="M84">
        <f t="shared" si="13"/>
        <v>49.5</v>
      </c>
    </row>
    <row r="85" spans="1:14" x14ac:dyDescent="0.2">
      <c r="B85">
        <v>2.7</v>
      </c>
      <c r="C85">
        <v>3.1</v>
      </c>
      <c r="E85">
        <v>5</v>
      </c>
      <c r="F85">
        <v>100</v>
      </c>
      <c r="G85">
        <v>3112</v>
      </c>
      <c r="H85">
        <v>3369</v>
      </c>
      <c r="I85">
        <v>4745</v>
      </c>
      <c r="J85" s="10">
        <f t="shared" si="12"/>
        <v>2.57</v>
      </c>
      <c r="L85">
        <f t="shared" si="13"/>
        <v>42.833333333333336</v>
      </c>
      <c r="M85">
        <f t="shared" si="13"/>
        <v>0</v>
      </c>
      <c r="N85" s="2" t="s">
        <v>83</v>
      </c>
    </row>
    <row r="86" spans="1:14" x14ac:dyDescent="0.2">
      <c r="B86">
        <v>2.7</v>
      </c>
      <c r="C86">
        <v>3.1</v>
      </c>
      <c r="E86">
        <v>6</v>
      </c>
      <c r="F86">
        <v>100</v>
      </c>
      <c r="G86">
        <v>4745</v>
      </c>
      <c r="H86">
        <v>4793</v>
      </c>
      <c r="I86">
        <v>4816</v>
      </c>
      <c r="J86" s="10">
        <f t="shared" si="12"/>
        <v>0.48</v>
      </c>
      <c r="K86">
        <f t="shared" si="8"/>
        <v>0.23</v>
      </c>
      <c r="L86">
        <f t="shared" si="13"/>
        <v>8</v>
      </c>
      <c r="M86">
        <f t="shared" si="13"/>
        <v>3.8333333333333335</v>
      </c>
    </row>
    <row r="87" spans="1:14" x14ac:dyDescent="0.2">
      <c r="B87">
        <v>2.7</v>
      </c>
      <c r="C87">
        <v>3.1</v>
      </c>
      <c r="E87">
        <v>7</v>
      </c>
      <c r="F87">
        <v>100</v>
      </c>
      <c r="G87">
        <v>4816</v>
      </c>
      <c r="H87">
        <v>5716</v>
      </c>
      <c r="J87" s="10">
        <f t="shared" si="12"/>
        <v>9</v>
      </c>
      <c r="L87">
        <f t="shared" si="13"/>
        <v>150</v>
      </c>
      <c r="M87">
        <f t="shared" si="13"/>
        <v>0</v>
      </c>
      <c r="N87" s="3" t="s">
        <v>84</v>
      </c>
    </row>
    <row r="88" spans="1:14" x14ac:dyDescent="0.2">
      <c r="A88" t="s">
        <v>108</v>
      </c>
      <c r="J88" s="10"/>
    </row>
    <row r="89" spans="1:14" x14ac:dyDescent="0.2">
      <c r="B89">
        <v>2.7</v>
      </c>
      <c r="C89">
        <v>3.1</v>
      </c>
      <c r="E89">
        <v>1</v>
      </c>
      <c r="F89">
        <v>100</v>
      </c>
      <c r="G89">
        <v>235</v>
      </c>
      <c r="H89">
        <v>477</v>
      </c>
      <c r="I89">
        <v>1114</v>
      </c>
      <c r="J89" s="10">
        <f t="shared" si="12"/>
        <v>2.42</v>
      </c>
      <c r="K89">
        <f t="shared" si="8"/>
        <v>6.37</v>
      </c>
      <c r="L89">
        <f t="shared" si="13"/>
        <v>40.333333333333336</v>
      </c>
      <c r="M89">
        <f t="shared" si="13"/>
        <v>106.16666666666667</v>
      </c>
    </row>
    <row r="90" spans="1:14" x14ac:dyDescent="0.2">
      <c r="B90">
        <v>2.7</v>
      </c>
      <c r="C90">
        <v>3.1</v>
      </c>
      <c r="E90">
        <v>2</v>
      </c>
      <c r="F90">
        <v>100</v>
      </c>
      <c r="G90">
        <v>1114</v>
      </c>
      <c r="H90">
        <v>1403</v>
      </c>
      <c r="I90">
        <v>2117</v>
      </c>
      <c r="J90" s="10">
        <f t="shared" si="12"/>
        <v>2.89</v>
      </c>
      <c r="K90">
        <f t="shared" si="8"/>
        <v>7.14</v>
      </c>
      <c r="L90">
        <f t="shared" si="13"/>
        <v>48.166666666666664</v>
      </c>
      <c r="M90">
        <f t="shared" si="13"/>
        <v>119</v>
      </c>
    </row>
    <row r="91" spans="1:14" x14ac:dyDescent="0.2">
      <c r="B91">
        <v>2.7</v>
      </c>
      <c r="C91">
        <v>3.1</v>
      </c>
      <c r="E91">
        <v>3</v>
      </c>
      <c r="F91">
        <v>100</v>
      </c>
      <c r="G91">
        <v>2117</v>
      </c>
      <c r="H91">
        <v>2208</v>
      </c>
      <c r="I91">
        <v>2245</v>
      </c>
      <c r="J91" s="10">
        <f t="shared" si="12"/>
        <v>0.91</v>
      </c>
      <c r="K91">
        <f t="shared" si="8"/>
        <v>0.37</v>
      </c>
      <c r="L91">
        <f t="shared" si="13"/>
        <v>15.166666666666666</v>
      </c>
      <c r="M91">
        <f t="shared" si="13"/>
        <v>6.166666666666667</v>
      </c>
    </row>
    <row r="92" spans="1:14" x14ac:dyDescent="0.2">
      <c r="B92">
        <v>2.7</v>
      </c>
      <c r="C92">
        <v>3.1</v>
      </c>
      <c r="E92">
        <v>4</v>
      </c>
      <c r="F92">
        <v>100</v>
      </c>
      <c r="G92">
        <v>2245</v>
      </c>
      <c r="H92">
        <v>2498</v>
      </c>
      <c r="I92">
        <v>2760</v>
      </c>
      <c r="J92" s="10">
        <f t="shared" si="12"/>
        <v>2.5299999999999998</v>
      </c>
      <c r="K92">
        <f t="shared" si="8"/>
        <v>2.62</v>
      </c>
      <c r="L92">
        <f t="shared" si="13"/>
        <v>42.166666666666664</v>
      </c>
      <c r="M92">
        <f t="shared" si="13"/>
        <v>43.666666666666664</v>
      </c>
    </row>
    <row r="93" spans="1:14" x14ac:dyDescent="0.2">
      <c r="B93">
        <v>2.7</v>
      </c>
      <c r="C93">
        <v>3.1</v>
      </c>
      <c r="E93">
        <v>5</v>
      </c>
      <c r="F93">
        <v>100</v>
      </c>
      <c r="G93">
        <v>2760</v>
      </c>
      <c r="H93">
        <v>2901</v>
      </c>
      <c r="I93">
        <v>2968</v>
      </c>
      <c r="J93" s="10">
        <f t="shared" si="12"/>
        <v>1.41</v>
      </c>
      <c r="K93">
        <f t="shared" si="8"/>
        <v>0.67</v>
      </c>
      <c r="L93">
        <f t="shared" si="13"/>
        <v>23.5</v>
      </c>
      <c r="M93">
        <f t="shared" si="13"/>
        <v>11.166666666666666</v>
      </c>
      <c r="N93" s="4" t="s">
        <v>87</v>
      </c>
    </row>
    <row r="94" spans="1:14" x14ac:dyDescent="0.2">
      <c r="B94">
        <v>2.7</v>
      </c>
      <c r="C94">
        <v>3.1</v>
      </c>
      <c r="E94">
        <v>6</v>
      </c>
      <c r="F94">
        <v>100</v>
      </c>
      <c r="G94">
        <v>2968</v>
      </c>
      <c r="H94">
        <v>3270</v>
      </c>
      <c r="I94">
        <v>3317</v>
      </c>
      <c r="J94" s="10">
        <f t="shared" si="12"/>
        <v>3.02</v>
      </c>
      <c r="K94">
        <f t="shared" si="8"/>
        <v>0.47</v>
      </c>
      <c r="L94">
        <f t="shared" si="13"/>
        <v>50.333333333333336</v>
      </c>
      <c r="M94">
        <f t="shared" si="13"/>
        <v>7.833333333333333</v>
      </c>
      <c r="N94" s="4" t="s">
        <v>87</v>
      </c>
    </row>
    <row r="95" spans="1:14" x14ac:dyDescent="0.2">
      <c r="B95">
        <v>2.7</v>
      </c>
      <c r="C95">
        <v>3.1</v>
      </c>
      <c r="E95">
        <v>7</v>
      </c>
      <c r="F95">
        <v>100</v>
      </c>
      <c r="G95">
        <v>3317</v>
      </c>
      <c r="H95">
        <v>3500</v>
      </c>
      <c r="I95">
        <v>3651</v>
      </c>
      <c r="J95" s="10">
        <f t="shared" si="12"/>
        <v>1.83</v>
      </c>
      <c r="K95">
        <f t="shared" si="8"/>
        <v>1.51</v>
      </c>
      <c r="L95">
        <f t="shared" si="13"/>
        <v>30.5</v>
      </c>
      <c r="M95">
        <f t="shared" si="13"/>
        <v>25.166666666666668</v>
      </c>
    </row>
    <row r="96" spans="1:14" x14ac:dyDescent="0.2">
      <c r="B96">
        <v>2.7</v>
      </c>
      <c r="C96">
        <v>3.1</v>
      </c>
      <c r="E96">
        <v>8</v>
      </c>
      <c r="F96">
        <v>100</v>
      </c>
      <c r="G96">
        <v>3651</v>
      </c>
      <c r="H96">
        <v>3675</v>
      </c>
      <c r="I96">
        <v>4826</v>
      </c>
      <c r="J96" s="10">
        <f t="shared" si="12"/>
        <v>0.24</v>
      </c>
      <c r="L96">
        <f t="shared" si="13"/>
        <v>4</v>
      </c>
      <c r="M96">
        <f t="shared" si="13"/>
        <v>0</v>
      </c>
      <c r="N96" s="2" t="s">
        <v>83</v>
      </c>
    </row>
    <row r="97" spans="2:14" x14ac:dyDescent="0.2">
      <c r="B97">
        <v>2.7</v>
      </c>
      <c r="C97">
        <v>3.1</v>
      </c>
      <c r="E97">
        <v>9</v>
      </c>
      <c r="F97">
        <v>100</v>
      </c>
      <c r="G97">
        <v>4826</v>
      </c>
      <c r="H97">
        <v>5032</v>
      </c>
      <c r="I97">
        <v>5061</v>
      </c>
      <c r="J97" s="10">
        <f t="shared" si="12"/>
        <v>2.06</v>
      </c>
      <c r="K97">
        <f t="shared" si="8"/>
        <v>0.28999999999999998</v>
      </c>
      <c r="L97">
        <f t="shared" ref="L97:M160" si="14">J97*1000/60</f>
        <v>34.333333333333336</v>
      </c>
      <c r="M97">
        <f t="shared" si="14"/>
        <v>4.833333333333333</v>
      </c>
      <c r="N97" s="4" t="s">
        <v>87</v>
      </c>
    </row>
    <row r="98" spans="2:14" x14ac:dyDescent="0.2">
      <c r="B98">
        <v>2.7</v>
      </c>
      <c r="C98">
        <v>3.1</v>
      </c>
      <c r="E98">
        <v>10</v>
      </c>
      <c r="F98">
        <v>100</v>
      </c>
      <c r="G98">
        <v>5061</v>
      </c>
      <c r="H98">
        <v>5256</v>
      </c>
      <c r="I98">
        <v>5338</v>
      </c>
      <c r="J98" s="10">
        <f t="shared" si="12"/>
        <v>1.95</v>
      </c>
      <c r="K98">
        <f t="shared" si="8"/>
        <v>0.82</v>
      </c>
      <c r="L98">
        <f t="shared" si="14"/>
        <v>32.5</v>
      </c>
      <c r="M98">
        <f t="shared" si="14"/>
        <v>13.666666666666666</v>
      </c>
    </row>
    <row r="99" spans="2:14" x14ac:dyDescent="0.2">
      <c r="B99">
        <v>2.7</v>
      </c>
      <c r="C99">
        <v>3.1</v>
      </c>
      <c r="E99">
        <v>11</v>
      </c>
      <c r="F99">
        <v>100</v>
      </c>
      <c r="G99">
        <v>5338</v>
      </c>
      <c r="H99">
        <v>5456</v>
      </c>
      <c r="I99">
        <v>5487</v>
      </c>
      <c r="J99" s="10">
        <f t="shared" si="12"/>
        <v>1.18</v>
      </c>
      <c r="K99">
        <f t="shared" si="8"/>
        <v>0.31</v>
      </c>
      <c r="L99">
        <f t="shared" si="14"/>
        <v>19.666666666666668</v>
      </c>
      <c r="M99">
        <f t="shared" si="14"/>
        <v>5.166666666666667</v>
      </c>
    </row>
    <row r="100" spans="2:14" x14ac:dyDescent="0.2">
      <c r="B100">
        <v>2.7</v>
      </c>
      <c r="C100">
        <v>3.1</v>
      </c>
      <c r="E100">
        <v>12</v>
      </c>
      <c r="F100">
        <v>100</v>
      </c>
      <c r="G100">
        <v>5487</v>
      </c>
      <c r="H100">
        <v>5587</v>
      </c>
      <c r="I100">
        <v>6998</v>
      </c>
      <c r="J100" s="10">
        <f t="shared" si="12"/>
        <v>1</v>
      </c>
      <c r="L100">
        <f t="shared" si="14"/>
        <v>16.666666666666668</v>
      </c>
      <c r="M100">
        <f t="shared" si="14"/>
        <v>0</v>
      </c>
      <c r="N100" s="2" t="s">
        <v>83</v>
      </c>
    </row>
    <row r="101" spans="2:14" x14ac:dyDescent="0.2">
      <c r="B101">
        <v>2.7</v>
      </c>
      <c r="C101">
        <v>3.1</v>
      </c>
      <c r="E101">
        <v>13</v>
      </c>
      <c r="F101">
        <v>100</v>
      </c>
      <c r="G101">
        <v>6998</v>
      </c>
      <c r="H101">
        <v>7122</v>
      </c>
      <c r="I101">
        <v>7922</v>
      </c>
      <c r="J101" s="10">
        <f t="shared" si="12"/>
        <v>1.24</v>
      </c>
      <c r="L101">
        <f t="shared" si="14"/>
        <v>20.666666666666668</v>
      </c>
      <c r="M101">
        <f t="shared" si="14"/>
        <v>0</v>
      </c>
      <c r="N101" s="2" t="s">
        <v>83</v>
      </c>
    </row>
    <row r="102" spans="2:14" x14ac:dyDescent="0.2">
      <c r="B102">
        <v>2.7</v>
      </c>
      <c r="C102">
        <v>3.1</v>
      </c>
      <c r="E102">
        <v>14</v>
      </c>
      <c r="F102">
        <v>100</v>
      </c>
      <c r="G102">
        <v>7922</v>
      </c>
      <c r="H102">
        <v>7977</v>
      </c>
      <c r="I102">
        <v>8720</v>
      </c>
      <c r="J102" s="10">
        <f t="shared" si="12"/>
        <v>0.55000000000000004</v>
      </c>
      <c r="L102">
        <f t="shared" si="14"/>
        <v>9.1666666666666661</v>
      </c>
      <c r="M102">
        <f t="shared" si="14"/>
        <v>0</v>
      </c>
      <c r="N102" s="2" t="s">
        <v>83</v>
      </c>
    </row>
    <row r="103" spans="2:14" x14ac:dyDescent="0.2">
      <c r="B103">
        <v>2.7</v>
      </c>
      <c r="C103">
        <v>3.1</v>
      </c>
      <c r="E103">
        <v>15</v>
      </c>
      <c r="F103">
        <v>100</v>
      </c>
      <c r="G103">
        <v>8720</v>
      </c>
      <c r="H103">
        <v>8841</v>
      </c>
      <c r="I103">
        <v>9651</v>
      </c>
      <c r="J103" s="10">
        <f>(H103-G103)/F103</f>
        <v>1.21</v>
      </c>
      <c r="L103">
        <f t="shared" si="14"/>
        <v>20.166666666666668</v>
      </c>
      <c r="M103">
        <f t="shared" si="14"/>
        <v>0</v>
      </c>
      <c r="N103" s="2" t="s">
        <v>83</v>
      </c>
    </row>
    <row r="104" spans="2:14" x14ac:dyDescent="0.2">
      <c r="B104">
        <v>2.7</v>
      </c>
      <c r="C104">
        <v>3.1</v>
      </c>
      <c r="E104">
        <v>16</v>
      </c>
      <c r="F104">
        <v>100</v>
      </c>
      <c r="G104">
        <v>9651</v>
      </c>
      <c r="H104">
        <v>9838</v>
      </c>
      <c r="I104">
        <v>10687</v>
      </c>
      <c r="J104" s="10">
        <f>(H104-G104)/F104</f>
        <v>1.87</v>
      </c>
      <c r="L104">
        <f t="shared" si="14"/>
        <v>31.166666666666668</v>
      </c>
      <c r="M104">
        <f t="shared" si="14"/>
        <v>0</v>
      </c>
      <c r="N104" s="2" t="s">
        <v>83</v>
      </c>
    </row>
    <row r="105" spans="2:14" x14ac:dyDescent="0.2">
      <c r="B105">
        <v>2.7</v>
      </c>
      <c r="C105">
        <v>3.1</v>
      </c>
      <c r="E105">
        <v>17</v>
      </c>
      <c r="F105">
        <v>100</v>
      </c>
      <c r="G105">
        <v>10687</v>
      </c>
      <c r="H105">
        <v>10972</v>
      </c>
      <c r="I105">
        <v>11011</v>
      </c>
      <c r="J105" s="10">
        <f t="shared" si="12"/>
        <v>2.85</v>
      </c>
      <c r="K105">
        <f t="shared" si="8"/>
        <v>0.39</v>
      </c>
      <c r="L105">
        <f t="shared" si="14"/>
        <v>47.5</v>
      </c>
      <c r="M105">
        <f t="shared" si="14"/>
        <v>6.5</v>
      </c>
      <c r="N105" s="4" t="s">
        <v>87</v>
      </c>
    </row>
    <row r="106" spans="2:14" x14ac:dyDescent="0.2">
      <c r="B106">
        <v>2.7</v>
      </c>
      <c r="C106">
        <v>3.1</v>
      </c>
      <c r="E106">
        <v>18</v>
      </c>
      <c r="F106">
        <v>100</v>
      </c>
      <c r="G106">
        <v>11011</v>
      </c>
      <c r="H106">
        <v>11122</v>
      </c>
      <c r="I106">
        <v>11275</v>
      </c>
      <c r="J106" s="10">
        <f t="shared" si="12"/>
        <v>1.1100000000000001</v>
      </c>
      <c r="K106">
        <f t="shared" si="8"/>
        <v>1.53</v>
      </c>
      <c r="L106">
        <f t="shared" si="14"/>
        <v>18.5</v>
      </c>
      <c r="M106">
        <f t="shared" si="14"/>
        <v>25.5</v>
      </c>
    </row>
    <row r="107" spans="2:14" x14ac:dyDescent="0.2">
      <c r="B107">
        <v>2.7</v>
      </c>
      <c r="C107">
        <v>3.1</v>
      </c>
      <c r="E107">
        <v>19</v>
      </c>
      <c r="F107">
        <v>100</v>
      </c>
      <c r="G107">
        <v>11275</v>
      </c>
      <c r="H107">
        <v>11390</v>
      </c>
      <c r="I107">
        <v>12163</v>
      </c>
      <c r="J107" s="10">
        <f t="shared" si="12"/>
        <v>1.1499999999999999</v>
      </c>
      <c r="L107">
        <f t="shared" si="14"/>
        <v>19.166666666666668</v>
      </c>
      <c r="M107">
        <f t="shared" si="14"/>
        <v>0</v>
      </c>
      <c r="N107" s="2" t="s">
        <v>109</v>
      </c>
    </row>
    <row r="108" spans="2:14" x14ac:dyDescent="0.2">
      <c r="B108">
        <v>2.7</v>
      </c>
      <c r="C108">
        <v>3.1</v>
      </c>
      <c r="E108">
        <v>20</v>
      </c>
      <c r="F108">
        <v>100</v>
      </c>
      <c r="G108">
        <v>12163</v>
      </c>
      <c r="H108">
        <v>13061</v>
      </c>
      <c r="I108">
        <v>13152</v>
      </c>
      <c r="J108" s="10">
        <f t="shared" si="12"/>
        <v>8.98</v>
      </c>
      <c r="K108">
        <f t="shared" si="8"/>
        <v>0.91</v>
      </c>
      <c r="L108">
        <f t="shared" si="14"/>
        <v>149.66666666666666</v>
      </c>
      <c r="M108">
        <f t="shared" si="14"/>
        <v>15.166666666666666</v>
      </c>
    </row>
    <row r="109" spans="2:14" x14ac:dyDescent="0.2">
      <c r="B109">
        <v>2.7</v>
      </c>
      <c r="C109">
        <v>3.1</v>
      </c>
      <c r="E109">
        <v>21</v>
      </c>
      <c r="F109">
        <v>100</v>
      </c>
      <c r="G109">
        <v>13152</v>
      </c>
      <c r="H109">
        <v>13237</v>
      </c>
      <c r="I109">
        <v>13303</v>
      </c>
      <c r="J109" s="10">
        <f t="shared" si="12"/>
        <v>0.85</v>
      </c>
      <c r="K109">
        <f t="shared" si="8"/>
        <v>0.66</v>
      </c>
      <c r="L109">
        <f t="shared" si="14"/>
        <v>14.166666666666666</v>
      </c>
      <c r="M109">
        <f t="shared" si="14"/>
        <v>11</v>
      </c>
    </row>
    <row r="110" spans="2:14" x14ac:dyDescent="0.2">
      <c r="B110">
        <v>2.7</v>
      </c>
      <c r="C110">
        <v>3.1</v>
      </c>
      <c r="E110">
        <v>22</v>
      </c>
      <c r="F110">
        <v>100</v>
      </c>
      <c r="G110">
        <v>13303</v>
      </c>
      <c r="H110">
        <v>14629</v>
      </c>
      <c r="I110">
        <v>14729</v>
      </c>
      <c r="J110" s="10">
        <f t="shared" si="12"/>
        <v>13.26</v>
      </c>
      <c r="K110">
        <f t="shared" si="8"/>
        <v>1</v>
      </c>
      <c r="L110">
        <f t="shared" si="14"/>
        <v>221</v>
      </c>
      <c r="M110">
        <f t="shared" si="14"/>
        <v>16.666666666666668</v>
      </c>
      <c r="N110" s="4" t="s">
        <v>87</v>
      </c>
    </row>
    <row r="111" spans="2:14" x14ac:dyDescent="0.2">
      <c r="B111">
        <v>2.7</v>
      </c>
      <c r="C111">
        <v>3.1</v>
      </c>
      <c r="E111">
        <v>23</v>
      </c>
      <c r="F111">
        <v>100</v>
      </c>
      <c r="G111">
        <v>14729</v>
      </c>
      <c r="H111">
        <v>14875</v>
      </c>
      <c r="I111">
        <v>15050</v>
      </c>
      <c r="J111" s="10">
        <f t="shared" si="12"/>
        <v>1.46</v>
      </c>
      <c r="K111">
        <f t="shared" si="8"/>
        <v>1.75</v>
      </c>
      <c r="L111">
        <f t="shared" si="14"/>
        <v>24.333333333333332</v>
      </c>
      <c r="M111">
        <f t="shared" si="14"/>
        <v>29.166666666666668</v>
      </c>
    </row>
    <row r="112" spans="2:14" x14ac:dyDescent="0.2">
      <c r="B112">
        <v>2.7</v>
      </c>
      <c r="C112">
        <v>3.1</v>
      </c>
      <c r="E112">
        <v>24</v>
      </c>
      <c r="F112">
        <v>100</v>
      </c>
      <c r="G112">
        <v>15050</v>
      </c>
      <c r="H112">
        <v>15144</v>
      </c>
      <c r="I112">
        <v>15233</v>
      </c>
      <c r="J112" s="10">
        <f t="shared" si="12"/>
        <v>0.94</v>
      </c>
      <c r="K112">
        <f t="shared" si="8"/>
        <v>0.89</v>
      </c>
      <c r="L112">
        <f t="shared" si="14"/>
        <v>15.666666666666666</v>
      </c>
      <c r="M112">
        <f t="shared" si="14"/>
        <v>14.833333333333334</v>
      </c>
    </row>
    <row r="113" spans="1:14" x14ac:dyDescent="0.2">
      <c r="B113">
        <v>2.7</v>
      </c>
      <c r="C113">
        <v>3.1</v>
      </c>
      <c r="E113">
        <v>25</v>
      </c>
      <c r="F113">
        <v>100</v>
      </c>
      <c r="G113">
        <v>15233</v>
      </c>
      <c r="H113">
        <v>15365</v>
      </c>
      <c r="I113">
        <v>15589</v>
      </c>
      <c r="J113" s="10">
        <f t="shared" si="12"/>
        <v>1.32</v>
      </c>
      <c r="K113">
        <f t="shared" si="8"/>
        <v>2.2400000000000002</v>
      </c>
      <c r="L113">
        <f t="shared" si="14"/>
        <v>22</v>
      </c>
      <c r="M113">
        <f t="shared" si="14"/>
        <v>37.333333333333336</v>
      </c>
    </row>
    <row r="114" spans="1:14" x14ac:dyDescent="0.2">
      <c r="B114">
        <v>2.7</v>
      </c>
      <c r="C114">
        <v>3.1</v>
      </c>
      <c r="E114">
        <v>26</v>
      </c>
      <c r="F114">
        <v>100</v>
      </c>
      <c r="G114">
        <v>15589</v>
      </c>
      <c r="H114">
        <v>15818</v>
      </c>
      <c r="J114" s="10">
        <f t="shared" si="12"/>
        <v>2.29</v>
      </c>
      <c r="L114">
        <f t="shared" si="14"/>
        <v>38.166666666666664</v>
      </c>
      <c r="M114">
        <f t="shared" si="14"/>
        <v>0</v>
      </c>
      <c r="N114" s="3" t="s">
        <v>84</v>
      </c>
    </row>
    <row r="115" spans="1:14" x14ac:dyDescent="0.2">
      <c r="A115" t="s">
        <v>110</v>
      </c>
      <c r="J115" s="10"/>
    </row>
    <row r="116" spans="1:14" x14ac:dyDescent="0.2">
      <c r="B116">
        <v>2.7</v>
      </c>
      <c r="C116">
        <v>3.1</v>
      </c>
      <c r="E116">
        <v>1</v>
      </c>
      <c r="F116">
        <v>100</v>
      </c>
      <c r="G116">
        <v>214</v>
      </c>
      <c r="H116">
        <v>484</v>
      </c>
      <c r="I116">
        <v>532</v>
      </c>
      <c r="J116" s="10">
        <f t="shared" si="12"/>
        <v>2.7</v>
      </c>
      <c r="K116">
        <f t="shared" si="8"/>
        <v>0.48</v>
      </c>
      <c r="L116">
        <f t="shared" si="14"/>
        <v>45</v>
      </c>
      <c r="M116">
        <f t="shared" si="14"/>
        <v>8</v>
      </c>
    </row>
    <row r="117" spans="1:14" x14ac:dyDescent="0.2">
      <c r="B117">
        <v>2.7</v>
      </c>
      <c r="C117">
        <v>3.1</v>
      </c>
      <c r="E117">
        <v>2</v>
      </c>
      <c r="F117">
        <v>100</v>
      </c>
      <c r="G117">
        <v>532</v>
      </c>
      <c r="H117">
        <v>586</v>
      </c>
      <c r="I117">
        <v>1327</v>
      </c>
      <c r="J117" s="10">
        <f t="shared" si="12"/>
        <v>0.54</v>
      </c>
      <c r="L117">
        <f t="shared" si="14"/>
        <v>9</v>
      </c>
      <c r="M117">
        <f t="shared" si="14"/>
        <v>0</v>
      </c>
      <c r="N117" s="2" t="s">
        <v>83</v>
      </c>
    </row>
    <row r="118" spans="1:14" x14ac:dyDescent="0.2">
      <c r="B118">
        <v>2.7</v>
      </c>
      <c r="C118">
        <v>3.1</v>
      </c>
      <c r="E118">
        <v>3</v>
      </c>
      <c r="F118">
        <v>100</v>
      </c>
      <c r="G118">
        <v>1327</v>
      </c>
      <c r="H118">
        <v>1922</v>
      </c>
      <c r="I118">
        <v>1959</v>
      </c>
      <c r="J118" s="10">
        <f t="shared" si="12"/>
        <v>5.95</v>
      </c>
      <c r="K118">
        <f t="shared" si="8"/>
        <v>0.37</v>
      </c>
      <c r="L118">
        <f t="shared" si="14"/>
        <v>99.166666666666671</v>
      </c>
      <c r="M118">
        <f t="shared" si="14"/>
        <v>6.166666666666667</v>
      </c>
    </row>
    <row r="119" spans="1:14" x14ac:dyDescent="0.2">
      <c r="B119">
        <v>2.7</v>
      </c>
      <c r="C119">
        <v>3.1</v>
      </c>
      <c r="E119">
        <v>4</v>
      </c>
      <c r="F119">
        <v>100</v>
      </c>
      <c r="G119">
        <v>1959</v>
      </c>
      <c r="H119">
        <v>2430</v>
      </c>
      <c r="I119">
        <v>2486</v>
      </c>
      <c r="J119" s="10">
        <f t="shared" si="12"/>
        <v>4.71</v>
      </c>
      <c r="K119">
        <f t="shared" si="8"/>
        <v>0.56000000000000005</v>
      </c>
      <c r="L119">
        <f t="shared" si="14"/>
        <v>78.5</v>
      </c>
      <c r="M119">
        <f t="shared" si="14"/>
        <v>9.3333333333333339</v>
      </c>
    </row>
    <row r="120" spans="1:14" x14ac:dyDescent="0.2">
      <c r="B120">
        <v>2.7</v>
      </c>
      <c r="C120">
        <v>3.1</v>
      </c>
      <c r="E120">
        <v>5</v>
      </c>
      <c r="F120">
        <v>100</v>
      </c>
      <c r="G120">
        <v>2486</v>
      </c>
      <c r="H120">
        <v>2563</v>
      </c>
      <c r="I120">
        <v>3319</v>
      </c>
      <c r="J120" s="10">
        <f t="shared" si="12"/>
        <v>0.77</v>
      </c>
      <c r="K120">
        <f t="shared" si="8"/>
        <v>7.56</v>
      </c>
      <c r="L120">
        <f t="shared" si="14"/>
        <v>12.833333333333334</v>
      </c>
      <c r="M120">
        <f t="shared" si="14"/>
        <v>126</v>
      </c>
    </row>
    <row r="121" spans="1:14" x14ac:dyDescent="0.2">
      <c r="B121">
        <v>2.7</v>
      </c>
      <c r="C121">
        <v>3.1</v>
      </c>
      <c r="E121">
        <v>6</v>
      </c>
      <c r="F121">
        <v>100</v>
      </c>
      <c r="G121">
        <v>3319</v>
      </c>
      <c r="H121">
        <v>3348</v>
      </c>
      <c r="I121">
        <v>4255</v>
      </c>
      <c r="J121" s="10">
        <f t="shared" si="12"/>
        <v>0.28999999999999998</v>
      </c>
      <c r="L121">
        <f t="shared" si="14"/>
        <v>4.833333333333333</v>
      </c>
      <c r="M121">
        <f t="shared" si="14"/>
        <v>0</v>
      </c>
      <c r="N121" s="2" t="s">
        <v>83</v>
      </c>
    </row>
    <row r="122" spans="1:14" x14ac:dyDescent="0.2">
      <c r="B122">
        <v>2.7</v>
      </c>
      <c r="C122">
        <v>3.1</v>
      </c>
      <c r="E122">
        <v>7</v>
      </c>
      <c r="F122">
        <v>100</v>
      </c>
      <c r="G122">
        <v>4255</v>
      </c>
      <c r="H122">
        <v>4368</v>
      </c>
      <c r="I122">
        <v>5419</v>
      </c>
      <c r="J122" s="10">
        <f t="shared" si="12"/>
        <v>1.1299999999999999</v>
      </c>
      <c r="L122">
        <f t="shared" si="14"/>
        <v>18.833333333333332</v>
      </c>
      <c r="M122">
        <f t="shared" si="14"/>
        <v>0</v>
      </c>
      <c r="N122" s="2" t="s">
        <v>111</v>
      </c>
    </row>
    <row r="123" spans="1:14" x14ac:dyDescent="0.2">
      <c r="B123">
        <v>2.7</v>
      </c>
      <c r="C123">
        <v>3.1</v>
      </c>
      <c r="E123">
        <v>8</v>
      </c>
      <c r="F123">
        <v>100</v>
      </c>
      <c r="G123">
        <v>5419</v>
      </c>
      <c r="H123">
        <v>5670</v>
      </c>
      <c r="I123">
        <v>5959</v>
      </c>
      <c r="J123" s="10">
        <f t="shared" si="12"/>
        <v>2.5099999999999998</v>
      </c>
      <c r="K123">
        <f t="shared" si="8"/>
        <v>2.89</v>
      </c>
      <c r="L123">
        <f t="shared" si="14"/>
        <v>41.833333333333336</v>
      </c>
      <c r="M123">
        <f t="shared" si="14"/>
        <v>48.166666666666664</v>
      </c>
    </row>
    <row r="124" spans="1:14" x14ac:dyDescent="0.2">
      <c r="B124">
        <v>2.7</v>
      </c>
      <c r="C124">
        <v>3.1</v>
      </c>
      <c r="E124">
        <v>9</v>
      </c>
      <c r="F124">
        <v>100</v>
      </c>
      <c r="G124">
        <v>5959</v>
      </c>
      <c r="H124">
        <v>5998</v>
      </c>
      <c r="I124">
        <v>6846</v>
      </c>
      <c r="J124" s="10">
        <f t="shared" si="12"/>
        <v>0.39</v>
      </c>
      <c r="L124">
        <f t="shared" si="14"/>
        <v>6.5</v>
      </c>
      <c r="M124">
        <f t="shared" si="14"/>
        <v>0</v>
      </c>
      <c r="N124" s="2" t="s">
        <v>83</v>
      </c>
    </row>
    <row r="125" spans="1:14" x14ac:dyDescent="0.2">
      <c r="B125">
        <v>2.7</v>
      </c>
      <c r="C125">
        <v>3.1</v>
      </c>
      <c r="E125">
        <v>10</v>
      </c>
      <c r="F125">
        <v>100</v>
      </c>
      <c r="G125">
        <v>6846</v>
      </c>
      <c r="H125">
        <v>6974</v>
      </c>
      <c r="I125">
        <v>7860</v>
      </c>
      <c r="J125" s="10">
        <f t="shared" si="12"/>
        <v>1.28</v>
      </c>
      <c r="L125">
        <f t="shared" si="14"/>
        <v>21.333333333333332</v>
      </c>
      <c r="M125">
        <f t="shared" si="14"/>
        <v>0</v>
      </c>
      <c r="N125" s="2" t="s">
        <v>111</v>
      </c>
    </row>
    <row r="126" spans="1:14" x14ac:dyDescent="0.2">
      <c r="B126">
        <v>2.7</v>
      </c>
      <c r="C126">
        <v>3.1</v>
      </c>
      <c r="E126">
        <v>11</v>
      </c>
      <c r="F126">
        <v>100</v>
      </c>
      <c r="G126">
        <v>7860</v>
      </c>
      <c r="H126">
        <v>8294</v>
      </c>
      <c r="I126">
        <v>8478</v>
      </c>
      <c r="J126" s="10">
        <f t="shared" si="12"/>
        <v>4.34</v>
      </c>
      <c r="K126">
        <f t="shared" si="8"/>
        <v>1.84</v>
      </c>
      <c r="L126">
        <f t="shared" si="14"/>
        <v>72.333333333333329</v>
      </c>
      <c r="M126">
        <f t="shared" si="14"/>
        <v>30.666666666666668</v>
      </c>
    </row>
    <row r="127" spans="1:14" x14ac:dyDescent="0.2">
      <c r="B127">
        <v>2.7</v>
      </c>
      <c r="C127">
        <v>3.1</v>
      </c>
      <c r="E127">
        <v>12</v>
      </c>
      <c r="F127">
        <v>100</v>
      </c>
      <c r="G127">
        <v>8478</v>
      </c>
      <c r="H127">
        <v>8743</v>
      </c>
      <c r="I127">
        <v>9502</v>
      </c>
      <c r="J127" s="10">
        <f t="shared" si="12"/>
        <v>2.65</v>
      </c>
      <c r="K127">
        <f t="shared" si="8"/>
        <v>7.59</v>
      </c>
      <c r="L127">
        <f t="shared" si="14"/>
        <v>44.166666666666664</v>
      </c>
      <c r="M127">
        <f t="shared" si="14"/>
        <v>126.5</v>
      </c>
    </row>
    <row r="128" spans="1:14" x14ac:dyDescent="0.2">
      <c r="B128">
        <v>2.7</v>
      </c>
      <c r="C128">
        <v>3.1</v>
      </c>
      <c r="E128">
        <v>13</v>
      </c>
      <c r="F128">
        <v>100</v>
      </c>
      <c r="G128">
        <v>9502</v>
      </c>
      <c r="H128">
        <v>9829</v>
      </c>
      <c r="I128">
        <v>11100</v>
      </c>
      <c r="J128" s="10">
        <f t="shared" si="12"/>
        <v>3.27</v>
      </c>
      <c r="L128">
        <f t="shared" si="14"/>
        <v>54.5</v>
      </c>
      <c r="M128">
        <f t="shared" si="14"/>
        <v>0</v>
      </c>
      <c r="N128" s="2" t="s">
        <v>83</v>
      </c>
    </row>
    <row r="129" spans="1:14" x14ac:dyDescent="0.2">
      <c r="B129">
        <v>2.7</v>
      </c>
      <c r="C129">
        <v>3.1</v>
      </c>
      <c r="E129">
        <v>14</v>
      </c>
      <c r="F129">
        <v>100</v>
      </c>
      <c r="G129">
        <v>11100</v>
      </c>
      <c r="H129">
        <v>11156</v>
      </c>
      <c r="I129">
        <v>12024</v>
      </c>
      <c r="J129" s="10">
        <f t="shared" si="12"/>
        <v>0.56000000000000005</v>
      </c>
      <c r="L129">
        <f t="shared" si="14"/>
        <v>9.3333333333333339</v>
      </c>
      <c r="M129">
        <f t="shared" si="14"/>
        <v>0</v>
      </c>
      <c r="N129" s="2" t="s">
        <v>83</v>
      </c>
    </row>
    <row r="130" spans="1:14" x14ac:dyDescent="0.2">
      <c r="B130">
        <v>2.7</v>
      </c>
      <c r="C130">
        <v>3.1</v>
      </c>
      <c r="E130">
        <v>15</v>
      </c>
      <c r="F130">
        <v>100</v>
      </c>
      <c r="G130">
        <v>12024</v>
      </c>
      <c r="H130">
        <v>12057</v>
      </c>
      <c r="I130">
        <v>12095</v>
      </c>
      <c r="J130" s="10">
        <f t="shared" si="12"/>
        <v>0.33</v>
      </c>
      <c r="K130">
        <f t="shared" si="8"/>
        <v>0.38</v>
      </c>
      <c r="L130">
        <f t="shared" si="14"/>
        <v>5.5</v>
      </c>
      <c r="M130">
        <f t="shared" si="14"/>
        <v>6.333333333333333</v>
      </c>
    </row>
    <row r="131" spans="1:14" x14ac:dyDescent="0.2">
      <c r="B131">
        <v>2.7</v>
      </c>
      <c r="C131">
        <v>3.1</v>
      </c>
      <c r="E131">
        <v>16</v>
      </c>
      <c r="F131">
        <v>100</v>
      </c>
      <c r="G131">
        <v>12095</v>
      </c>
      <c r="H131">
        <v>12622</v>
      </c>
      <c r="I131">
        <v>13900</v>
      </c>
      <c r="J131" s="10">
        <f t="shared" si="12"/>
        <v>5.27</v>
      </c>
      <c r="L131">
        <f t="shared" si="14"/>
        <v>87.833333333333329</v>
      </c>
      <c r="M131">
        <f t="shared" si="14"/>
        <v>0</v>
      </c>
      <c r="N131" s="2" t="s">
        <v>109</v>
      </c>
    </row>
    <row r="132" spans="1:14" x14ac:dyDescent="0.2">
      <c r="B132">
        <v>2.7</v>
      </c>
      <c r="C132">
        <v>3.1</v>
      </c>
      <c r="E132">
        <v>17</v>
      </c>
      <c r="F132">
        <v>100</v>
      </c>
      <c r="G132">
        <v>13900</v>
      </c>
      <c r="H132">
        <v>14159</v>
      </c>
      <c r="I132">
        <v>14242</v>
      </c>
      <c r="J132" s="10">
        <f t="shared" si="12"/>
        <v>2.59</v>
      </c>
      <c r="K132">
        <f t="shared" ref="K132:K195" si="15">(I132-H132)/F132</f>
        <v>0.83</v>
      </c>
      <c r="L132">
        <f t="shared" si="14"/>
        <v>43.166666666666664</v>
      </c>
      <c r="M132">
        <f t="shared" si="14"/>
        <v>13.833333333333334</v>
      </c>
    </row>
    <row r="133" spans="1:14" x14ac:dyDescent="0.2">
      <c r="B133">
        <v>2.7</v>
      </c>
      <c r="C133">
        <v>3.1</v>
      </c>
      <c r="E133">
        <v>18</v>
      </c>
      <c r="F133">
        <v>100</v>
      </c>
      <c r="G133">
        <v>14242</v>
      </c>
      <c r="H133">
        <v>14548</v>
      </c>
      <c r="I133">
        <v>14640</v>
      </c>
      <c r="J133" s="10">
        <f t="shared" si="12"/>
        <v>3.06</v>
      </c>
      <c r="K133">
        <f t="shared" si="15"/>
        <v>0.92</v>
      </c>
      <c r="L133">
        <f t="shared" si="14"/>
        <v>51</v>
      </c>
      <c r="M133">
        <f t="shared" si="14"/>
        <v>15.333333333333334</v>
      </c>
    </row>
    <row r="134" spans="1:14" x14ac:dyDescent="0.2">
      <c r="B134">
        <v>2.7</v>
      </c>
      <c r="C134">
        <v>3.1</v>
      </c>
      <c r="E134">
        <v>19</v>
      </c>
      <c r="F134">
        <v>100</v>
      </c>
      <c r="G134">
        <v>14640</v>
      </c>
      <c r="H134">
        <v>14759</v>
      </c>
      <c r="I134">
        <v>15730</v>
      </c>
      <c r="J134" s="10">
        <f t="shared" si="12"/>
        <v>1.19</v>
      </c>
      <c r="L134">
        <f t="shared" si="14"/>
        <v>19.833333333333332</v>
      </c>
      <c r="M134">
        <f t="shared" si="14"/>
        <v>0</v>
      </c>
      <c r="N134" s="2" t="s">
        <v>83</v>
      </c>
    </row>
    <row r="135" spans="1:14" x14ac:dyDescent="0.2">
      <c r="B135">
        <v>2.7</v>
      </c>
      <c r="C135">
        <v>3.1</v>
      </c>
      <c r="E135">
        <v>20</v>
      </c>
      <c r="F135">
        <v>100</v>
      </c>
      <c r="G135">
        <v>15730</v>
      </c>
      <c r="H135">
        <v>15846</v>
      </c>
      <c r="I135">
        <v>16731</v>
      </c>
      <c r="J135" s="10">
        <f t="shared" si="12"/>
        <v>1.1599999999999999</v>
      </c>
      <c r="L135">
        <f t="shared" si="14"/>
        <v>19.333333333333332</v>
      </c>
      <c r="M135">
        <f t="shared" si="14"/>
        <v>0</v>
      </c>
      <c r="N135" s="2" t="s">
        <v>83</v>
      </c>
    </row>
    <row r="136" spans="1:14" x14ac:dyDescent="0.2">
      <c r="B136">
        <v>2.7</v>
      </c>
      <c r="C136">
        <v>3.1</v>
      </c>
      <c r="E136">
        <v>21</v>
      </c>
      <c r="F136">
        <v>100</v>
      </c>
      <c r="G136">
        <v>16731</v>
      </c>
      <c r="H136">
        <v>16750</v>
      </c>
      <c r="I136">
        <v>17711</v>
      </c>
      <c r="J136" s="10">
        <f t="shared" si="12"/>
        <v>0.19</v>
      </c>
      <c r="L136">
        <f t="shared" si="14"/>
        <v>3.1666666666666665</v>
      </c>
      <c r="M136">
        <f t="shared" si="14"/>
        <v>0</v>
      </c>
      <c r="N136" s="2" t="s">
        <v>83</v>
      </c>
    </row>
    <row r="137" spans="1:14" x14ac:dyDescent="0.2">
      <c r="B137">
        <v>2.7</v>
      </c>
      <c r="C137">
        <v>3.1</v>
      </c>
      <c r="E137">
        <v>22</v>
      </c>
      <c r="F137">
        <v>100</v>
      </c>
      <c r="G137">
        <v>17711</v>
      </c>
      <c r="H137">
        <v>18302</v>
      </c>
      <c r="I137">
        <v>18351</v>
      </c>
      <c r="J137" s="10">
        <f t="shared" si="12"/>
        <v>5.91</v>
      </c>
      <c r="K137">
        <f t="shared" si="15"/>
        <v>0.49</v>
      </c>
      <c r="L137">
        <f t="shared" si="14"/>
        <v>98.5</v>
      </c>
      <c r="M137">
        <f t="shared" si="14"/>
        <v>8.1666666666666661</v>
      </c>
    </row>
    <row r="138" spans="1:14" x14ac:dyDescent="0.2">
      <c r="B138">
        <v>2.7</v>
      </c>
      <c r="C138">
        <v>3.1</v>
      </c>
      <c r="E138">
        <v>23</v>
      </c>
      <c r="F138">
        <v>100</v>
      </c>
      <c r="G138">
        <v>18351</v>
      </c>
      <c r="H138">
        <v>18668</v>
      </c>
      <c r="I138">
        <v>18740</v>
      </c>
      <c r="J138" s="10">
        <f t="shared" si="12"/>
        <v>3.17</v>
      </c>
      <c r="K138">
        <f t="shared" si="15"/>
        <v>0.72</v>
      </c>
      <c r="L138">
        <f t="shared" si="14"/>
        <v>52.833333333333336</v>
      </c>
      <c r="M138">
        <f t="shared" si="14"/>
        <v>12</v>
      </c>
      <c r="N138" s="4" t="s">
        <v>87</v>
      </c>
    </row>
    <row r="139" spans="1:14" x14ac:dyDescent="0.2">
      <c r="B139">
        <v>2.7</v>
      </c>
      <c r="C139">
        <v>3.1</v>
      </c>
      <c r="E139">
        <v>24</v>
      </c>
      <c r="F139">
        <v>100</v>
      </c>
      <c r="G139">
        <v>18740</v>
      </c>
      <c r="H139">
        <v>19512</v>
      </c>
      <c r="I139">
        <v>21155</v>
      </c>
      <c r="J139" s="10">
        <f t="shared" si="12"/>
        <v>7.72</v>
      </c>
      <c r="L139">
        <f t="shared" si="14"/>
        <v>128.66666666666666</v>
      </c>
      <c r="M139">
        <f t="shared" si="14"/>
        <v>0</v>
      </c>
      <c r="N139" s="2" t="s">
        <v>83</v>
      </c>
    </row>
    <row r="140" spans="1:14" x14ac:dyDescent="0.2">
      <c r="B140">
        <v>2.7</v>
      </c>
      <c r="C140">
        <v>3.1</v>
      </c>
      <c r="E140">
        <v>25</v>
      </c>
      <c r="F140">
        <v>100</v>
      </c>
      <c r="G140">
        <v>21155</v>
      </c>
      <c r="H140">
        <v>21802</v>
      </c>
      <c r="J140" s="10">
        <f t="shared" si="12"/>
        <v>6.47</v>
      </c>
      <c r="L140">
        <f t="shared" si="14"/>
        <v>107.83333333333333</v>
      </c>
      <c r="M140">
        <f t="shared" si="14"/>
        <v>0</v>
      </c>
      <c r="N140" s="3" t="s">
        <v>84</v>
      </c>
    </row>
    <row r="141" spans="1:14" x14ac:dyDescent="0.2">
      <c r="A141" t="s">
        <v>112</v>
      </c>
      <c r="J141" s="10"/>
    </row>
    <row r="142" spans="1:14" x14ac:dyDescent="0.2">
      <c r="B142">
        <v>2.7</v>
      </c>
      <c r="C142">
        <v>3.1</v>
      </c>
      <c r="E142">
        <v>1</v>
      </c>
      <c r="F142">
        <v>100</v>
      </c>
      <c r="G142">
        <v>364</v>
      </c>
      <c r="H142">
        <v>509</v>
      </c>
      <c r="I142">
        <v>1508</v>
      </c>
      <c r="J142" s="10">
        <f t="shared" si="12"/>
        <v>1.45</v>
      </c>
      <c r="K142">
        <f t="shared" si="15"/>
        <v>9.99</v>
      </c>
      <c r="L142">
        <f t="shared" si="14"/>
        <v>24.166666666666668</v>
      </c>
      <c r="M142">
        <f t="shared" si="14"/>
        <v>166.5</v>
      </c>
      <c r="N142" t="s">
        <v>88</v>
      </c>
    </row>
    <row r="143" spans="1:14" x14ac:dyDescent="0.2">
      <c r="B143">
        <v>2.7</v>
      </c>
      <c r="C143">
        <v>3.1</v>
      </c>
      <c r="E143">
        <v>2</v>
      </c>
      <c r="F143">
        <v>100</v>
      </c>
      <c r="G143">
        <v>1508</v>
      </c>
      <c r="H143">
        <v>1704</v>
      </c>
      <c r="I143">
        <v>2601</v>
      </c>
      <c r="J143" s="10">
        <f t="shared" si="12"/>
        <v>1.96</v>
      </c>
      <c r="K143">
        <f t="shared" si="15"/>
        <v>8.9700000000000006</v>
      </c>
      <c r="L143">
        <f t="shared" si="14"/>
        <v>32.666666666666664</v>
      </c>
      <c r="M143">
        <f t="shared" si="14"/>
        <v>149.5</v>
      </c>
    </row>
    <row r="144" spans="1:14" x14ac:dyDescent="0.2">
      <c r="B144">
        <v>2.7</v>
      </c>
      <c r="C144">
        <v>3.1</v>
      </c>
      <c r="E144">
        <v>3</v>
      </c>
      <c r="F144">
        <v>100</v>
      </c>
      <c r="G144">
        <v>2601</v>
      </c>
      <c r="H144">
        <v>3099</v>
      </c>
      <c r="I144">
        <v>3188</v>
      </c>
      <c r="J144" s="10">
        <f t="shared" si="12"/>
        <v>4.9800000000000004</v>
      </c>
      <c r="K144">
        <f t="shared" si="15"/>
        <v>0.89</v>
      </c>
      <c r="L144">
        <f t="shared" si="14"/>
        <v>83</v>
      </c>
      <c r="M144">
        <f t="shared" si="14"/>
        <v>14.833333333333334</v>
      </c>
    </row>
    <row r="145" spans="2:14" x14ac:dyDescent="0.2">
      <c r="B145">
        <v>2.7</v>
      </c>
      <c r="C145">
        <v>3.1</v>
      </c>
      <c r="E145">
        <v>4</v>
      </c>
      <c r="F145">
        <v>100</v>
      </c>
      <c r="G145">
        <v>3188</v>
      </c>
      <c r="H145">
        <v>3411</v>
      </c>
      <c r="I145">
        <v>3466</v>
      </c>
      <c r="J145" s="10">
        <f t="shared" ref="J145:J208" si="16">(H145-G145)/F145</f>
        <v>2.23</v>
      </c>
      <c r="K145">
        <f t="shared" si="15"/>
        <v>0.55000000000000004</v>
      </c>
      <c r="L145">
        <f t="shared" si="14"/>
        <v>37.166666666666664</v>
      </c>
      <c r="M145">
        <f t="shared" si="14"/>
        <v>9.1666666666666661</v>
      </c>
      <c r="N145" s="4" t="s">
        <v>87</v>
      </c>
    </row>
    <row r="146" spans="2:14" x14ac:dyDescent="0.2">
      <c r="B146">
        <v>2.7</v>
      </c>
      <c r="C146">
        <v>3.1</v>
      </c>
      <c r="E146">
        <v>5</v>
      </c>
      <c r="F146">
        <v>100</v>
      </c>
      <c r="G146">
        <v>3466</v>
      </c>
      <c r="H146">
        <v>3522</v>
      </c>
      <c r="I146">
        <v>4408</v>
      </c>
      <c r="J146" s="10">
        <f t="shared" si="16"/>
        <v>0.56000000000000005</v>
      </c>
      <c r="L146">
        <f t="shared" si="14"/>
        <v>9.3333333333333339</v>
      </c>
      <c r="M146">
        <f t="shared" si="14"/>
        <v>0</v>
      </c>
      <c r="N146" s="2" t="s">
        <v>109</v>
      </c>
    </row>
    <row r="147" spans="2:14" x14ac:dyDescent="0.2">
      <c r="B147">
        <v>2.7</v>
      </c>
      <c r="C147">
        <v>3.1</v>
      </c>
      <c r="E147">
        <v>6</v>
      </c>
      <c r="F147">
        <v>100</v>
      </c>
      <c r="G147">
        <v>4408</v>
      </c>
      <c r="H147">
        <v>4509</v>
      </c>
      <c r="I147">
        <v>4568</v>
      </c>
      <c r="J147" s="10">
        <f t="shared" si="16"/>
        <v>1.01</v>
      </c>
      <c r="K147">
        <f t="shared" si="15"/>
        <v>0.59</v>
      </c>
      <c r="L147">
        <f t="shared" si="14"/>
        <v>16.833333333333332</v>
      </c>
      <c r="M147">
        <f t="shared" si="14"/>
        <v>9.8333333333333339</v>
      </c>
    </row>
    <row r="148" spans="2:14" x14ac:dyDescent="0.2">
      <c r="B148">
        <v>2.7</v>
      </c>
      <c r="C148">
        <v>3.1</v>
      </c>
      <c r="E148">
        <v>7</v>
      </c>
      <c r="F148">
        <v>100</v>
      </c>
      <c r="G148">
        <v>4568</v>
      </c>
      <c r="H148">
        <v>4933</v>
      </c>
      <c r="I148">
        <v>4981</v>
      </c>
      <c r="J148" s="10">
        <f t="shared" si="16"/>
        <v>3.65</v>
      </c>
      <c r="K148">
        <f t="shared" si="15"/>
        <v>0.48</v>
      </c>
      <c r="L148">
        <f t="shared" si="14"/>
        <v>60.833333333333336</v>
      </c>
      <c r="M148">
        <f t="shared" si="14"/>
        <v>8</v>
      </c>
    </row>
    <row r="149" spans="2:14" x14ac:dyDescent="0.2">
      <c r="B149">
        <v>2.7</v>
      </c>
      <c r="C149">
        <v>3.1</v>
      </c>
      <c r="E149">
        <v>8</v>
      </c>
      <c r="F149">
        <v>100</v>
      </c>
      <c r="G149">
        <v>4981</v>
      </c>
      <c r="H149">
        <v>7181</v>
      </c>
      <c r="I149">
        <v>8946</v>
      </c>
      <c r="J149" s="10">
        <f t="shared" si="16"/>
        <v>22</v>
      </c>
      <c r="L149">
        <f t="shared" si="14"/>
        <v>366.66666666666669</v>
      </c>
      <c r="M149">
        <f t="shared" si="14"/>
        <v>0</v>
      </c>
      <c r="N149" s="2" t="s">
        <v>83</v>
      </c>
    </row>
    <row r="150" spans="2:14" x14ac:dyDescent="0.2">
      <c r="B150">
        <v>2.7</v>
      </c>
      <c r="C150">
        <v>3.1</v>
      </c>
      <c r="E150">
        <v>9</v>
      </c>
      <c r="F150">
        <v>100</v>
      </c>
      <c r="G150">
        <v>8946</v>
      </c>
      <c r="H150">
        <v>9256</v>
      </c>
      <c r="I150">
        <v>9316</v>
      </c>
      <c r="J150" s="10">
        <f t="shared" si="16"/>
        <v>3.1</v>
      </c>
      <c r="K150">
        <f t="shared" si="15"/>
        <v>0.6</v>
      </c>
      <c r="L150">
        <f t="shared" si="14"/>
        <v>51.666666666666664</v>
      </c>
      <c r="M150">
        <f t="shared" si="14"/>
        <v>10</v>
      </c>
    </row>
    <row r="151" spans="2:14" x14ac:dyDescent="0.2">
      <c r="B151">
        <v>2.7</v>
      </c>
      <c r="C151">
        <v>3.1</v>
      </c>
      <c r="E151">
        <v>10</v>
      </c>
      <c r="F151">
        <v>100</v>
      </c>
      <c r="G151">
        <v>9316</v>
      </c>
      <c r="H151">
        <v>9636</v>
      </c>
      <c r="I151">
        <v>10713</v>
      </c>
      <c r="J151" s="10">
        <f t="shared" si="16"/>
        <v>3.2</v>
      </c>
      <c r="L151">
        <f t="shared" si="14"/>
        <v>53.333333333333336</v>
      </c>
      <c r="M151">
        <f t="shared" si="14"/>
        <v>0</v>
      </c>
      <c r="N151" s="2" t="s">
        <v>83</v>
      </c>
    </row>
    <row r="152" spans="2:14" x14ac:dyDescent="0.2">
      <c r="B152">
        <v>2.7</v>
      </c>
      <c r="C152">
        <v>3.1</v>
      </c>
      <c r="E152">
        <v>11</v>
      </c>
      <c r="F152">
        <v>100</v>
      </c>
      <c r="G152">
        <v>10713</v>
      </c>
      <c r="H152">
        <v>10889</v>
      </c>
      <c r="I152">
        <v>10989</v>
      </c>
      <c r="J152" s="10">
        <f t="shared" si="16"/>
        <v>1.76</v>
      </c>
      <c r="K152">
        <f t="shared" si="15"/>
        <v>1</v>
      </c>
      <c r="L152">
        <f t="shared" si="14"/>
        <v>29.333333333333332</v>
      </c>
      <c r="M152">
        <f t="shared" si="14"/>
        <v>16.666666666666668</v>
      </c>
    </row>
    <row r="153" spans="2:14" x14ac:dyDescent="0.2">
      <c r="B153">
        <v>2.7</v>
      </c>
      <c r="C153">
        <v>3.1</v>
      </c>
      <c r="E153">
        <v>12</v>
      </c>
      <c r="F153">
        <v>100</v>
      </c>
      <c r="G153">
        <v>10989</v>
      </c>
      <c r="H153">
        <v>11132</v>
      </c>
      <c r="I153">
        <v>11179</v>
      </c>
      <c r="J153" s="10">
        <f t="shared" si="16"/>
        <v>1.43</v>
      </c>
      <c r="K153">
        <f t="shared" si="15"/>
        <v>0.47</v>
      </c>
      <c r="L153">
        <f t="shared" si="14"/>
        <v>23.833333333333332</v>
      </c>
      <c r="M153">
        <f t="shared" si="14"/>
        <v>7.833333333333333</v>
      </c>
    </row>
    <row r="154" spans="2:14" x14ac:dyDescent="0.2">
      <c r="B154">
        <v>2.7</v>
      </c>
      <c r="C154">
        <v>3.1</v>
      </c>
      <c r="E154">
        <v>13</v>
      </c>
      <c r="F154">
        <v>100</v>
      </c>
      <c r="G154">
        <v>11179</v>
      </c>
      <c r="H154">
        <v>11417</v>
      </c>
      <c r="I154">
        <v>12430</v>
      </c>
      <c r="J154" s="10">
        <f t="shared" si="16"/>
        <v>2.38</v>
      </c>
      <c r="L154">
        <f t="shared" si="14"/>
        <v>39.666666666666664</v>
      </c>
      <c r="M154">
        <f t="shared" si="14"/>
        <v>0</v>
      </c>
      <c r="N154" s="2" t="s">
        <v>83</v>
      </c>
    </row>
    <row r="155" spans="2:14" x14ac:dyDescent="0.2">
      <c r="B155">
        <v>2.7</v>
      </c>
      <c r="C155">
        <v>3.1</v>
      </c>
      <c r="E155">
        <v>14</v>
      </c>
      <c r="F155">
        <v>100</v>
      </c>
      <c r="G155">
        <v>12430</v>
      </c>
      <c r="H155">
        <v>12470</v>
      </c>
      <c r="I155">
        <v>12519</v>
      </c>
      <c r="J155" s="10">
        <f t="shared" si="16"/>
        <v>0.4</v>
      </c>
      <c r="K155">
        <f t="shared" si="15"/>
        <v>0.49</v>
      </c>
      <c r="L155">
        <f t="shared" si="14"/>
        <v>6.666666666666667</v>
      </c>
      <c r="M155">
        <f t="shared" si="14"/>
        <v>8.1666666666666661</v>
      </c>
      <c r="N155" s="4" t="s">
        <v>87</v>
      </c>
    </row>
    <row r="156" spans="2:14" x14ac:dyDescent="0.2">
      <c r="B156">
        <v>2.7</v>
      </c>
      <c r="C156">
        <v>3.1</v>
      </c>
      <c r="E156">
        <v>15</v>
      </c>
      <c r="F156">
        <v>100</v>
      </c>
      <c r="G156">
        <v>12519</v>
      </c>
      <c r="H156">
        <v>13153</v>
      </c>
      <c r="I156">
        <v>14265</v>
      </c>
      <c r="J156" s="10">
        <f t="shared" si="16"/>
        <v>6.34</v>
      </c>
      <c r="L156">
        <f t="shared" si="14"/>
        <v>105.66666666666667</v>
      </c>
      <c r="M156">
        <f t="shared" si="14"/>
        <v>0</v>
      </c>
      <c r="N156" s="2" t="s">
        <v>83</v>
      </c>
    </row>
    <row r="157" spans="2:14" x14ac:dyDescent="0.2">
      <c r="B157">
        <v>2.7</v>
      </c>
      <c r="C157">
        <v>3.1</v>
      </c>
      <c r="E157">
        <v>16</v>
      </c>
      <c r="F157">
        <v>100</v>
      </c>
      <c r="G157">
        <v>14265</v>
      </c>
      <c r="H157">
        <v>14469</v>
      </c>
      <c r="I157">
        <v>15417</v>
      </c>
      <c r="J157" s="10">
        <f t="shared" si="16"/>
        <v>2.04</v>
      </c>
      <c r="L157">
        <f t="shared" si="14"/>
        <v>34</v>
      </c>
      <c r="M157">
        <f t="shared" si="14"/>
        <v>0</v>
      </c>
      <c r="N157" s="2" t="s">
        <v>83</v>
      </c>
    </row>
    <row r="158" spans="2:14" x14ac:dyDescent="0.2">
      <c r="B158">
        <v>2.7</v>
      </c>
      <c r="C158">
        <v>3.1</v>
      </c>
      <c r="E158">
        <v>17</v>
      </c>
      <c r="F158">
        <v>100</v>
      </c>
      <c r="G158">
        <v>15417</v>
      </c>
      <c r="H158">
        <v>15822</v>
      </c>
      <c r="I158">
        <v>16915</v>
      </c>
      <c r="J158" s="10">
        <f t="shared" si="16"/>
        <v>4.05</v>
      </c>
      <c r="L158">
        <f t="shared" si="14"/>
        <v>67.5</v>
      </c>
      <c r="M158">
        <f t="shared" si="14"/>
        <v>0</v>
      </c>
      <c r="N158" s="2" t="s">
        <v>83</v>
      </c>
    </row>
    <row r="159" spans="2:14" x14ac:dyDescent="0.2">
      <c r="B159">
        <v>2.7</v>
      </c>
      <c r="C159">
        <v>3.1</v>
      </c>
      <c r="E159">
        <v>18</v>
      </c>
      <c r="F159">
        <v>100</v>
      </c>
      <c r="G159">
        <v>16915</v>
      </c>
      <c r="H159">
        <v>17019</v>
      </c>
      <c r="I159">
        <v>18053</v>
      </c>
      <c r="J159" s="10">
        <f t="shared" si="16"/>
        <v>1.04</v>
      </c>
      <c r="L159">
        <f t="shared" si="14"/>
        <v>17.333333333333332</v>
      </c>
      <c r="M159">
        <f t="shared" si="14"/>
        <v>0</v>
      </c>
      <c r="N159" s="2" t="s">
        <v>83</v>
      </c>
    </row>
    <row r="160" spans="2:14" x14ac:dyDescent="0.2">
      <c r="B160">
        <v>2.7</v>
      </c>
      <c r="C160">
        <v>3.1</v>
      </c>
      <c r="E160">
        <v>19</v>
      </c>
      <c r="F160">
        <v>100</v>
      </c>
      <c r="G160">
        <v>18053</v>
      </c>
      <c r="H160">
        <v>18073</v>
      </c>
      <c r="J160" s="10">
        <f t="shared" si="16"/>
        <v>0.2</v>
      </c>
      <c r="L160">
        <f t="shared" si="14"/>
        <v>3.3333333333333335</v>
      </c>
      <c r="M160">
        <f t="shared" si="14"/>
        <v>0</v>
      </c>
      <c r="N160" s="3" t="s">
        <v>84</v>
      </c>
    </row>
    <row r="161" spans="1:14" x14ac:dyDescent="0.2">
      <c r="A161" t="s">
        <v>113</v>
      </c>
      <c r="J161" s="10"/>
    </row>
    <row r="162" spans="1:14" x14ac:dyDescent="0.2">
      <c r="B162">
        <v>2.7</v>
      </c>
      <c r="C162">
        <v>3.1</v>
      </c>
      <c r="E162">
        <v>1</v>
      </c>
      <c r="F162">
        <v>100</v>
      </c>
      <c r="G162">
        <v>182</v>
      </c>
      <c r="H162">
        <v>701</v>
      </c>
      <c r="I162">
        <v>1622</v>
      </c>
      <c r="J162" s="10">
        <f t="shared" si="16"/>
        <v>5.19</v>
      </c>
      <c r="L162">
        <f t="shared" ref="L162:M218" si="17">J162*1000/60</f>
        <v>86.5</v>
      </c>
      <c r="M162">
        <f t="shared" si="17"/>
        <v>0</v>
      </c>
      <c r="N162" s="2" t="s">
        <v>83</v>
      </c>
    </row>
    <row r="163" spans="1:14" x14ac:dyDescent="0.2">
      <c r="B163">
        <v>2.7</v>
      </c>
      <c r="C163">
        <v>3.1</v>
      </c>
      <c r="E163">
        <v>2</v>
      </c>
      <c r="F163">
        <v>100</v>
      </c>
      <c r="G163">
        <v>1622</v>
      </c>
      <c r="H163">
        <v>1883</v>
      </c>
      <c r="I163">
        <v>2964</v>
      </c>
      <c r="J163" s="10">
        <f t="shared" si="16"/>
        <v>2.61</v>
      </c>
      <c r="L163">
        <f t="shared" si="17"/>
        <v>43.5</v>
      </c>
      <c r="M163">
        <f t="shared" si="17"/>
        <v>0</v>
      </c>
      <c r="N163" s="2" t="s">
        <v>83</v>
      </c>
    </row>
    <row r="164" spans="1:14" x14ac:dyDescent="0.2">
      <c r="B164">
        <v>2.7</v>
      </c>
      <c r="C164">
        <v>3.1</v>
      </c>
      <c r="E164">
        <v>3</v>
      </c>
      <c r="F164">
        <v>100</v>
      </c>
      <c r="G164">
        <v>2964</v>
      </c>
      <c r="H164">
        <v>3385</v>
      </c>
      <c r="I164">
        <v>3423</v>
      </c>
      <c r="J164" s="10">
        <f t="shared" si="16"/>
        <v>4.21</v>
      </c>
      <c r="K164">
        <f t="shared" si="15"/>
        <v>0.38</v>
      </c>
      <c r="L164">
        <f t="shared" si="17"/>
        <v>70.166666666666671</v>
      </c>
      <c r="M164">
        <f t="shared" si="17"/>
        <v>6.333333333333333</v>
      </c>
    </row>
    <row r="165" spans="1:14" x14ac:dyDescent="0.2">
      <c r="B165">
        <v>2.7</v>
      </c>
      <c r="C165">
        <v>3.1</v>
      </c>
      <c r="E165">
        <v>4</v>
      </c>
      <c r="F165">
        <v>100</v>
      </c>
      <c r="G165">
        <v>3423</v>
      </c>
      <c r="H165">
        <v>3446</v>
      </c>
      <c r="I165">
        <v>4465</v>
      </c>
      <c r="J165" s="10">
        <f t="shared" si="16"/>
        <v>0.23</v>
      </c>
      <c r="L165">
        <f t="shared" si="17"/>
        <v>3.8333333333333335</v>
      </c>
      <c r="M165">
        <f t="shared" si="17"/>
        <v>0</v>
      </c>
      <c r="N165" s="2" t="s">
        <v>83</v>
      </c>
    </row>
    <row r="166" spans="1:14" x14ac:dyDescent="0.2">
      <c r="B166">
        <v>2.7</v>
      </c>
      <c r="C166">
        <v>3.1</v>
      </c>
      <c r="E166">
        <v>5</v>
      </c>
      <c r="F166">
        <v>100</v>
      </c>
      <c r="G166">
        <v>4465</v>
      </c>
      <c r="H166">
        <v>4843</v>
      </c>
      <c r="I166">
        <v>5949</v>
      </c>
      <c r="J166" s="10">
        <f t="shared" si="16"/>
        <v>3.78</v>
      </c>
      <c r="L166">
        <f t="shared" si="17"/>
        <v>63</v>
      </c>
      <c r="M166">
        <f t="shared" si="17"/>
        <v>0</v>
      </c>
      <c r="N166" s="2" t="s">
        <v>83</v>
      </c>
    </row>
    <row r="167" spans="1:14" x14ac:dyDescent="0.2">
      <c r="B167">
        <v>2.7</v>
      </c>
      <c r="C167">
        <v>3.1</v>
      </c>
      <c r="E167">
        <v>6</v>
      </c>
      <c r="F167">
        <v>100</v>
      </c>
      <c r="G167">
        <v>5949</v>
      </c>
      <c r="H167">
        <v>5975</v>
      </c>
      <c r="I167">
        <v>6708</v>
      </c>
      <c r="J167" s="10">
        <f t="shared" si="16"/>
        <v>0.26</v>
      </c>
      <c r="L167">
        <f t="shared" si="17"/>
        <v>4.333333333333333</v>
      </c>
      <c r="M167">
        <f t="shared" si="17"/>
        <v>0</v>
      </c>
      <c r="N167" s="2" t="s">
        <v>83</v>
      </c>
    </row>
    <row r="168" spans="1:14" x14ac:dyDescent="0.2">
      <c r="B168">
        <v>2.7</v>
      </c>
      <c r="C168">
        <v>3.1</v>
      </c>
      <c r="E168">
        <v>7</v>
      </c>
      <c r="F168">
        <v>100</v>
      </c>
      <c r="G168">
        <v>6708</v>
      </c>
      <c r="H168">
        <v>6855</v>
      </c>
      <c r="I168">
        <v>6897</v>
      </c>
      <c r="J168" s="10">
        <f t="shared" si="16"/>
        <v>1.47</v>
      </c>
      <c r="K168">
        <f t="shared" si="15"/>
        <v>0.42</v>
      </c>
      <c r="L168">
        <f t="shared" si="17"/>
        <v>24.5</v>
      </c>
      <c r="M168">
        <f t="shared" si="17"/>
        <v>7</v>
      </c>
    </row>
    <row r="169" spans="1:14" x14ac:dyDescent="0.2">
      <c r="B169">
        <v>2.7</v>
      </c>
      <c r="C169">
        <v>3.1</v>
      </c>
      <c r="E169">
        <v>8</v>
      </c>
      <c r="F169">
        <v>100</v>
      </c>
      <c r="G169">
        <v>6897</v>
      </c>
      <c r="H169">
        <v>6940</v>
      </c>
      <c r="I169">
        <v>7913</v>
      </c>
      <c r="J169" s="10">
        <f t="shared" si="16"/>
        <v>0.43</v>
      </c>
      <c r="L169">
        <f t="shared" si="17"/>
        <v>7.166666666666667</v>
      </c>
      <c r="M169">
        <f t="shared" si="17"/>
        <v>0</v>
      </c>
      <c r="N169" s="2" t="s">
        <v>83</v>
      </c>
    </row>
    <row r="170" spans="1:14" x14ac:dyDescent="0.2">
      <c r="B170">
        <v>2.7</v>
      </c>
      <c r="C170">
        <v>3.1</v>
      </c>
      <c r="E170">
        <v>9</v>
      </c>
      <c r="F170">
        <v>100</v>
      </c>
      <c r="G170">
        <v>7913</v>
      </c>
      <c r="H170">
        <v>7940</v>
      </c>
      <c r="I170">
        <v>8488</v>
      </c>
      <c r="J170" s="10">
        <f t="shared" si="16"/>
        <v>0.27</v>
      </c>
      <c r="K170">
        <f t="shared" si="15"/>
        <v>5.48</v>
      </c>
      <c r="L170">
        <f t="shared" si="17"/>
        <v>4.5</v>
      </c>
      <c r="M170">
        <f t="shared" si="17"/>
        <v>91.333333333333329</v>
      </c>
    </row>
    <row r="171" spans="1:14" x14ac:dyDescent="0.2">
      <c r="B171">
        <v>2.7</v>
      </c>
      <c r="C171">
        <v>3.1</v>
      </c>
      <c r="E171">
        <v>10</v>
      </c>
      <c r="F171">
        <v>100</v>
      </c>
      <c r="G171">
        <v>8488</v>
      </c>
      <c r="H171">
        <v>8832</v>
      </c>
      <c r="I171">
        <v>8963</v>
      </c>
      <c r="J171" s="10">
        <f t="shared" si="16"/>
        <v>3.44</v>
      </c>
      <c r="K171">
        <f t="shared" si="15"/>
        <v>1.31</v>
      </c>
      <c r="L171">
        <f t="shared" si="17"/>
        <v>57.333333333333336</v>
      </c>
      <c r="M171">
        <f t="shared" si="17"/>
        <v>21.833333333333332</v>
      </c>
    </row>
    <row r="172" spans="1:14" x14ac:dyDescent="0.2">
      <c r="B172">
        <v>2.7</v>
      </c>
      <c r="C172">
        <v>3.1</v>
      </c>
      <c r="E172">
        <v>11</v>
      </c>
      <c r="F172">
        <v>100</v>
      </c>
      <c r="G172">
        <v>8963</v>
      </c>
      <c r="H172">
        <v>9690</v>
      </c>
      <c r="I172">
        <v>10928</v>
      </c>
      <c r="J172" s="10">
        <f t="shared" si="16"/>
        <v>7.27</v>
      </c>
      <c r="L172">
        <f t="shared" si="17"/>
        <v>121.16666666666667</v>
      </c>
      <c r="M172">
        <f t="shared" si="17"/>
        <v>0</v>
      </c>
      <c r="N172" s="2" t="s">
        <v>83</v>
      </c>
    </row>
    <row r="173" spans="1:14" x14ac:dyDescent="0.2">
      <c r="B173">
        <v>2.7</v>
      </c>
      <c r="C173">
        <v>3.1</v>
      </c>
      <c r="E173">
        <v>12</v>
      </c>
      <c r="F173">
        <v>100</v>
      </c>
      <c r="G173">
        <v>10928</v>
      </c>
      <c r="H173">
        <v>11135</v>
      </c>
      <c r="I173">
        <v>12062</v>
      </c>
      <c r="J173" s="10">
        <f t="shared" si="16"/>
        <v>2.0699999999999998</v>
      </c>
      <c r="L173">
        <f t="shared" si="17"/>
        <v>34.5</v>
      </c>
      <c r="M173">
        <f t="shared" si="17"/>
        <v>0</v>
      </c>
      <c r="N173" s="2" t="s">
        <v>83</v>
      </c>
    </row>
    <row r="174" spans="1:14" x14ac:dyDescent="0.2">
      <c r="B174">
        <v>2.7</v>
      </c>
      <c r="C174">
        <v>3.1</v>
      </c>
      <c r="E174">
        <v>13</v>
      </c>
      <c r="F174">
        <v>100</v>
      </c>
      <c r="G174">
        <v>12062</v>
      </c>
      <c r="H174">
        <v>12122</v>
      </c>
      <c r="I174">
        <v>13098</v>
      </c>
      <c r="J174" s="10">
        <f t="shared" si="16"/>
        <v>0.6</v>
      </c>
      <c r="L174">
        <f t="shared" si="17"/>
        <v>10</v>
      </c>
      <c r="M174">
        <f t="shared" si="17"/>
        <v>0</v>
      </c>
      <c r="N174" s="2" t="s">
        <v>83</v>
      </c>
    </row>
    <row r="175" spans="1:14" x14ac:dyDescent="0.2">
      <c r="B175">
        <v>2.7</v>
      </c>
      <c r="C175">
        <v>3.1</v>
      </c>
      <c r="E175">
        <v>14</v>
      </c>
      <c r="F175">
        <v>100</v>
      </c>
      <c r="G175">
        <v>13098</v>
      </c>
      <c r="H175">
        <v>13583</v>
      </c>
      <c r="I175">
        <v>13843</v>
      </c>
      <c r="J175" s="10">
        <f t="shared" si="16"/>
        <v>4.8499999999999996</v>
      </c>
      <c r="K175">
        <f t="shared" si="15"/>
        <v>2.6</v>
      </c>
      <c r="L175">
        <f t="shared" si="17"/>
        <v>80.833333333333329</v>
      </c>
      <c r="M175">
        <f t="shared" si="17"/>
        <v>43.333333333333336</v>
      </c>
      <c r="N175" t="s">
        <v>114</v>
      </c>
    </row>
    <row r="176" spans="1:14" x14ac:dyDescent="0.2">
      <c r="B176">
        <v>2.7</v>
      </c>
      <c r="C176">
        <v>3.1</v>
      </c>
      <c r="E176">
        <v>15</v>
      </c>
      <c r="F176">
        <v>100</v>
      </c>
      <c r="G176">
        <v>13843</v>
      </c>
      <c r="H176">
        <v>14424</v>
      </c>
      <c r="I176">
        <v>14602</v>
      </c>
      <c r="J176" s="10">
        <f t="shared" si="16"/>
        <v>5.81</v>
      </c>
      <c r="K176">
        <f t="shared" si="15"/>
        <v>1.78</v>
      </c>
      <c r="L176">
        <f t="shared" si="17"/>
        <v>96.833333333333329</v>
      </c>
      <c r="M176">
        <f t="shared" si="17"/>
        <v>29.666666666666668</v>
      </c>
      <c r="N176" t="s">
        <v>114</v>
      </c>
    </row>
    <row r="177" spans="1:14" x14ac:dyDescent="0.2">
      <c r="B177">
        <v>2.7</v>
      </c>
      <c r="C177">
        <v>3.1</v>
      </c>
      <c r="E177">
        <v>16</v>
      </c>
      <c r="F177">
        <v>100</v>
      </c>
      <c r="G177">
        <v>14602</v>
      </c>
      <c r="H177">
        <v>14832</v>
      </c>
      <c r="I177">
        <v>15293</v>
      </c>
      <c r="J177" s="10">
        <f t="shared" si="16"/>
        <v>2.2999999999999998</v>
      </c>
      <c r="K177">
        <f t="shared" si="15"/>
        <v>4.6100000000000003</v>
      </c>
      <c r="L177">
        <f t="shared" si="17"/>
        <v>38.333333333333336</v>
      </c>
      <c r="M177">
        <f t="shared" si="17"/>
        <v>76.833333333333329</v>
      </c>
      <c r="N177" t="s">
        <v>115</v>
      </c>
    </row>
    <row r="178" spans="1:14" x14ac:dyDescent="0.2">
      <c r="B178">
        <v>2.7</v>
      </c>
      <c r="C178">
        <v>3.1</v>
      </c>
      <c r="E178">
        <v>17</v>
      </c>
      <c r="F178">
        <v>100</v>
      </c>
      <c r="G178">
        <v>15293</v>
      </c>
      <c r="H178">
        <v>15896</v>
      </c>
      <c r="J178" s="10">
        <f t="shared" si="16"/>
        <v>6.03</v>
      </c>
      <c r="L178">
        <f t="shared" si="17"/>
        <v>100.5</v>
      </c>
      <c r="M178">
        <f t="shared" si="17"/>
        <v>0</v>
      </c>
      <c r="N178" s="3" t="s">
        <v>84</v>
      </c>
    </row>
    <row r="179" spans="1:14" x14ac:dyDescent="0.2">
      <c r="A179" t="s">
        <v>116</v>
      </c>
      <c r="J179" s="10"/>
    </row>
    <row r="180" spans="1:14" x14ac:dyDescent="0.2">
      <c r="B180">
        <v>2.7</v>
      </c>
      <c r="C180">
        <v>3.1</v>
      </c>
      <c r="E180">
        <v>1</v>
      </c>
      <c r="F180">
        <v>100</v>
      </c>
      <c r="G180">
        <v>270</v>
      </c>
      <c r="H180">
        <v>288</v>
      </c>
      <c r="I180">
        <v>1052</v>
      </c>
      <c r="J180" s="10">
        <f t="shared" si="16"/>
        <v>0.18</v>
      </c>
      <c r="K180">
        <f t="shared" si="15"/>
        <v>7.64</v>
      </c>
      <c r="L180">
        <f t="shared" si="17"/>
        <v>3</v>
      </c>
      <c r="M180">
        <f t="shared" si="17"/>
        <v>127.33333333333333</v>
      </c>
    </row>
    <row r="181" spans="1:14" x14ac:dyDescent="0.2">
      <c r="B181">
        <v>2.7</v>
      </c>
      <c r="C181">
        <v>3.1</v>
      </c>
      <c r="E181">
        <v>2</v>
      </c>
      <c r="F181">
        <v>100</v>
      </c>
      <c r="G181">
        <v>1052</v>
      </c>
      <c r="H181">
        <v>1078</v>
      </c>
      <c r="I181">
        <v>1613</v>
      </c>
      <c r="J181" s="10">
        <f t="shared" si="16"/>
        <v>0.26</v>
      </c>
      <c r="L181">
        <f t="shared" si="17"/>
        <v>4.333333333333333</v>
      </c>
      <c r="M181">
        <f t="shared" si="17"/>
        <v>0</v>
      </c>
      <c r="N181" s="2" t="s">
        <v>83</v>
      </c>
    </row>
    <row r="182" spans="1:14" x14ac:dyDescent="0.2">
      <c r="B182">
        <v>2.7</v>
      </c>
      <c r="C182">
        <v>3.1</v>
      </c>
      <c r="E182">
        <v>3</v>
      </c>
      <c r="F182">
        <v>100</v>
      </c>
      <c r="G182">
        <v>1613</v>
      </c>
      <c r="H182">
        <v>1665</v>
      </c>
      <c r="I182">
        <v>1725</v>
      </c>
      <c r="J182" s="10">
        <f t="shared" si="16"/>
        <v>0.52</v>
      </c>
      <c r="K182">
        <f t="shared" si="15"/>
        <v>0.6</v>
      </c>
      <c r="L182">
        <f t="shared" si="17"/>
        <v>8.6666666666666661</v>
      </c>
      <c r="M182">
        <f t="shared" si="17"/>
        <v>10</v>
      </c>
    </row>
    <row r="183" spans="1:14" x14ac:dyDescent="0.2">
      <c r="B183">
        <v>2.7</v>
      </c>
      <c r="C183">
        <v>3.1</v>
      </c>
      <c r="E183">
        <v>4</v>
      </c>
      <c r="F183">
        <v>100</v>
      </c>
      <c r="G183">
        <v>1725</v>
      </c>
      <c r="H183">
        <v>2125</v>
      </c>
      <c r="I183">
        <v>3089</v>
      </c>
      <c r="J183" s="10">
        <f t="shared" si="16"/>
        <v>4</v>
      </c>
      <c r="L183">
        <f t="shared" si="17"/>
        <v>66.666666666666671</v>
      </c>
      <c r="M183">
        <f t="shared" si="17"/>
        <v>0</v>
      </c>
      <c r="N183" s="2" t="s">
        <v>83</v>
      </c>
    </row>
    <row r="184" spans="1:14" x14ac:dyDescent="0.2">
      <c r="B184">
        <v>2.7</v>
      </c>
      <c r="C184">
        <v>3.1</v>
      </c>
      <c r="E184">
        <v>5</v>
      </c>
      <c r="F184">
        <v>100</v>
      </c>
      <c r="G184">
        <v>3089</v>
      </c>
      <c r="H184">
        <v>3106</v>
      </c>
      <c r="I184">
        <v>3412</v>
      </c>
      <c r="J184" s="10">
        <f t="shared" si="16"/>
        <v>0.17</v>
      </c>
      <c r="K184">
        <f t="shared" si="15"/>
        <v>3.06</v>
      </c>
      <c r="L184">
        <f t="shared" si="17"/>
        <v>2.8333333333333335</v>
      </c>
      <c r="M184">
        <f t="shared" si="17"/>
        <v>51</v>
      </c>
    </row>
    <row r="185" spans="1:14" x14ac:dyDescent="0.2">
      <c r="B185">
        <v>2.7</v>
      </c>
      <c r="C185">
        <v>3.1</v>
      </c>
      <c r="E185">
        <v>6</v>
      </c>
      <c r="F185">
        <v>100</v>
      </c>
      <c r="G185">
        <v>3412</v>
      </c>
      <c r="H185">
        <v>3518</v>
      </c>
      <c r="I185">
        <v>3604</v>
      </c>
      <c r="J185" s="10">
        <f t="shared" si="16"/>
        <v>1.06</v>
      </c>
      <c r="K185">
        <f t="shared" si="15"/>
        <v>0.86</v>
      </c>
      <c r="L185">
        <f t="shared" si="17"/>
        <v>17.666666666666668</v>
      </c>
      <c r="M185">
        <f t="shared" si="17"/>
        <v>14.333333333333334</v>
      </c>
    </row>
    <row r="186" spans="1:14" x14ac:dyDescent="0.2">
      <c r="B186">
        <v>2.7</v>
      </c>
      <c r="C186">
        <v>3.1</v>
      </c>
      <c r="E186">
        <v>7</v>
      </c>
      <c r="F186">
        <v>100</v>
      </c>
      <c r="G186">
        <v>3604</v>
      </c>
      <c r="H186">
        <v>4324</v>
      </c>
      <c r="I186">
        <v>5238</v>
      </c>
      <c r="J186" s="10">
        <f t="shared" si="16"/>
        <v>7.2</v>
      </c>
      <c r="L186">
        <f t="shared" si="17"/>
        <v>120</v>
      </c>
      <c r="M186">
        <f t="shared" si="17"/>
        <v>0</v>
      </c>
      <c r="N186" s="2" t="s">
        <v>83</v>
      </c>
    </row>
    <row r="187" spans="1:14" x14ac:dyDescent="0.2">
      <c r="B187">
        <v>2.7</v>
      </c>
      <c r="C187">
        <v>3.1</v>
      </c>
      <c r="E187">
        <v>8</v>
      </c>
      <c r="F187">
        <v>100</v>
      </c>
      <c r="G187">
        <v>5238</v>
      </c>
      <c r="H187">
        <v>5305</v>
      </c>
      <c r="I187">
        <v>6086</v>
      </c>
      <c r="J187" s="10">
        <f t="shared" si="16"/>
        <v>0.67</v>
      </c>
      <c r="L187">
        <f t="shared" si="17"/>
        <v>11.166666666666666</v>
      </c>
      <c r="M187">
        <f t="shared" si="17"/>
        <v>0</v>
      </c>
      <c r="N187" s="2" t="s">
        <v>83</v>
      </c>
    </row>
    <row r="188" spans="1:14" x14ac:dyDescent="0.2">
      <c r="B188">
        <v>2.7</v>
      </c>
      <c r="C188">
        <v>3.1</v>
      </c>
      <c r="E188">
        <v>9</v>
      </c>
      <c r="F188">
        <v>100</v>
      </c>
      <c r="G188">
        <v>6086</v>
      </c>
      <c r="H188">
        <v>6097</v>
      </c>
      <c r="I188">
        <v>6959</v>
      </c>
      <c r="J188" s="10">
        <f t="shared" si="16"/>
        <v>0.11</v>
      </c>
      <c r="L188">
        <f t="shared" si="17"/>
        <v>1.8333333333333333</v>
      </c>
      <c r="M188">
        <f t="shared" si="17"/>
        <v>0</v>
      </c>
      <c r="N188" s="2" t="s">
        <v>83</v>
      </c>
    </row>
    <row r="189" spans="1:14" x14ac:dyDescent="0.2">
      <c r="B189">
        <v>2.7</v>
      </c>
      <c r="C189">
        <v>3.1</v>
      </c>
      <c r="E189">
        <v>10</v>
      </c>
      <c r="F189">
        <v>100</v>
      </c>
      <c r="G189">
        <v>6959</v>
      </c>
      <c r="H189">
        <v>7034</v>
      </c>
      <c r="I189">
        <v>7774</v>
      </c>
      <c r="J189" s="10">
        <f t="shared" si="16"/>
        <v>0.75</v>
      </c>
      <c r="L189">
        <f t="shared" si="17"/>
        <v>12.5</v>
      </c>
      <c r="M189">
        <f t="shared" si="17"/>
        <v>0</v>
      </c>
      <c r="N189" s="2" t="s">
        <v>83</v>
      </c>
    </row>
    <row r="190" spans="1:14" x14ac:dyDescent="0.2">
      <c r="B190">
        <v>2.7</v>
      </c>
      <c r="C190">
        <v>3.1</v>
      </c>
      <c r="E190">
        <v>11</v>
      </c>
      <c r="F190">
        <v>100</v>
      </c>
      <c r="G190">
        <v>7774</v>
      </c>
      <c r="H190">
        <v>7800</v>
      </c>
      <c r="I190">
        <v>8723</v>
      </c>
      <c r="J190" s="10">
        <f t="shared" si="16"/>
        <v>0.26</v>
      </c>
      <c r="L190">
        <f t="shared" si="17"/>
        <v>4.333333333333333</v>
      </c>
      <c r="M190">
        <f t="shared" si="17"/>
        <v>0</v>
      </c>
      <c r="N190" s="2" t="s">
        <v>83</v>
      </c>
    </row>
    <row r="191" spans="1:14" x14ac:dyDescent="0.2">
      <c r="B191">
        <v>2.7</v>
      </c>
      <c r="C191">
        <v>3.1</v>
      </c>
      <c r="E191">
        <v>12</v>
      </c>
      <c r="F191">
        <v>100</v>
      </c>
      <c r="G191">
        <v>8723</v>
      </c>
      <c r="H191">
        <v>8731</v>
      </c>
      <c r="I191">
        <v>9542</v>
      </c>
      <c r="J191" s="10">
        <f t="shared" si="16"/>
        <v>0.08</v>
      </c>
      <c r="L191">
        <f t="shared" si="17"/>
        <v>1.3333333333333333</v>
      </c>
      <c r="M191">
        <f t="shared" si="17"/>
        <v>0</v>
      </c>
      <c r="N191" s="2" t="s">
        <v>83</v>
      </c>
    </row>
    <row r="192" spans="1:14" x14ac:dyDescent="0.2">
      <c r="B192">
        <v>2.7</v>
      </c>
      <c r="C192">
        <v>3.1</v>
      </c>
      <c r="E192">
        <v>13</v>
      </c>
      <c r="F192">
        <v>100</v>
      </c>
      <c r="G192">
        <v>9542</v>
      </c>
      <c r="H192">
        <v>9555</v>
      </c>
      <c r="I192">
        <v>9644</v>
      </c>
      <c r="J192" s="10">
        <f t="shared" si="16"/>
        <v>0.13</v>
      </c>
      <c r="K192">
        <f t="shared" si="15"/>
        <v>0.89</v>
      </c>
      <c r="L192">
        <f t="shared" si="17"/>
        <v>2.1666666666666665</v>
      </c>
      <c r="M192">
        <f t="shared" si="17"/>
        <v>14.833333333333334</v>
      </c>
    </row>
    <row r="193" spans="1:14" x14ac:dyDescent="0.2">
      <c r="B193">
        <v>2.7</v>
      </c>
      <c r="C193">
        <v>3.1</v>
      </c>
      <c r="E193">
        <v>14</v>
      </c>
      <c r="F193">
        <v>100</v>
      </c>
      <c r="G193">
        <v>9644</v>
      </c>
      <c r="H193">
        <v>9729</v>
      </c>
      <c r="I193">
        <v>10607</v>
      </c>
      <c r="J193" s="10">
        <f t="shared" si="16"/>
        <v>0.85</v>
      </c>
      <c r="L193">
        <f t="shared" si="17"/>
        <v>14.166666666666666</v>
      </c>
      <c r="M193">
        <f t="shared" si="17"/>
        <v>0</v>
      </c>
      <c r="N193" s="2" t="s">
        <v>83</v>
      </c>
    </row>
    <row r="194" spans="1:14" x14ac:dyDescent="0.2">
      <c r="B194">
        <v>2.7</v>
      </c>
      <c r="C194">
        <v>3.1</v>
      </c>
      <c r="E194">
        <v>15</v>
      </c>
      <c r="F194">
        <v>100</v>
      </c>
      <c r="G194">
        <v>10607</v>
      </c>
      <c r="H194">
        <v>11143</v>
      </c>
      <c r="I194">
        <v>12067</v>
      </c>
      <c r="J194" s="10">
        <f t="shared" si="16"/>
        <v>5.36</v>
      </c>
      <c r="L194">
        <f t="shared" si="17"/>
        <v>89.333333333333329</v>
      </c>
      <c r="M194">
        <f t="shared" si="17"/>
        <v>0</v>
      </c>
      <c r="N194" s="2" t="s">
        <v>83</v>
      </c>
    </row>
    <row r="195" spans="1:14" x14ac:dyDescent="0.2">
      <c r="B195">
        <v>2.7</v>
      </c>
      <c r="C195">
        <v>3.1</v>
      </c>
      <c r="E195">
        <v>16</v>
      </c>
      <c r="F195">
        <v>100</v>
      </c>
      <c r="G195">
        <v>12067</v>
      </c>
      <c r="H195">
        <v>12192</v>
      </c>
      <c r="I195">
        <v>12614</v>
      </c>
      <c r="J195" s="10">
        <f t="shared" si="16"/>
        <v>1.25</v>
      </c>
      <c r="K195">
        <f t="shared" si="15"/>
        <v>4.22</v>
      </c>
      <c r="L195">
        <f t="shared" si="17"/>
        <v>20.833333333333332</v>
      </c>
      <c r="M195">
        <f t="shared" si="17"/>
        <v>70.333333333333329</v>
      </c>
    </row>
    <row r="196" spans="1:14" x14ac:dyDescent="0.2">
      <c r="B196">
        <v>2.7</v>
      </c>
      <c r="C196">
        <v>3.1</v>
      </c>
      <c r="E196">
        <v>17</v>
      </c>
      <c r="F196">
        <v>100</v>
      </c>
      <c r="G196">
        <v>12614</v>
      </c>
      <c r="H196">
        <v>12630</v>
      </c>
      <c r="I196">
        <v>12699</v>
      </c>
      <c r="J196" s="10">
        <f t="shared" si="16"/>
        <v>0.16</v>
      </c>
      <c r="K196">
        <f t="shared" ref="K196:K214" si="18">(I196-H196)/F196</f>
        <v>0.69</v>
      </c>
      <c r="L196">
        <f t="shared" si="17"/>
        <v>2.6666666666666665</v>
      </c>
      <c r="M196">
        <f t="shared" si="17"/>
        <v>11.5</v>
      </c>
      <c r="N196" s="4" t="s">
        <v>87</v>
      </c>
    </row>
    <row r="197" spans="1:14" x14ac:dyDescent="0.2">
      <c r="B197">
        <v>2.7</v>
      </c>
      <c r="C197">
        <v>3.1</v>
      </c>
      <c r="E197">
        <v>18</v>
      </c>
      <c r="F197">
        <v>100</v>
      </c>
      <c r="G197">
        <v>12699</v>
      </c>
      <c r="H197">
        <v>13574</v>
      </c>
      <c r="I197">
        <v>14729</v>
      </c>
      <c r="J197" s="10">
        <f t="shared" si="16"/>
        <v>8.75</v>
      </c>
      <c r="L197">
        <f t="shared" si="17"/>
        <v>145.83333333333334</v>
      </c>
      <c r="M197">
        <f t="shared" si="17"/>
        <v>0</v>
      </c>
      <c r="N197" s="2" t="s">
        <v>83</v>
      </c>
    </row>
    <row r="198" spans="1:14" x14ac:dyDescent="0.2">
      <c r="B198">
        <v>2.7</v>
      </c>
      <c r="C198">
        <v>3.1</v>
      </c>
      <c r="E198">
        <v>19</v>
      </c>
      <c r="F198">
        <v>100</v>
      </c>
      <c r="G198">
        <v>14729</v>
      </c>
      <c r="H198">
        <v>14752</v>
      </c>
      <c r="I198">
        <v>15142</v>
      </c>
      <c r="J198" s="10">
        <f t="shared" si="16"/>
        <v>0.23</v>
      </c>
      <c r="K198">
        <f t="shared" si="18"/>
        <v>3.9</v>
      </c>
      <c r="L198">
        <f t="shared" si="17"/>
        <v>3.8333333333333335</v>
      </c>
      <c r="M198">
        <f t="shared" si="17"/>
        <v>65</v>
      </c>
    </row>
    <row r="199" spans="1:14" x14ac:dyDescent="0.2">
      <c r="B199">
        <v>2.7</v>
      </c>
      <c r="C199">
        <v>3.1</v>
      </c>
      <c r="E199">
        <v>20</v>
      </c>
      <c r="F199">
        <v>100</v>
      </c>
      <c r="G199">
        <v>15142</v>
      </c>
      <c r="J199" s="10">
        <f t="shared" si="16"/>
        <v>-151.41999999999999</v>
      </c>
      <c r="L199">
        <f t="shared" si="17"/>
        <v>-2523.6666666666665</v>
      </c>
      <c r="M199">
        <f t="shared" si="17"/>
        <v>0</v>
      </c>
      <c r="N199" s="3" t="s">
        <v>84</v>
      </c>
    </row>
    <row r="200" spans="1:14" x14ac:dyDescent="0.2">
      <c r="A200" t="s">
        <v>117</v>
      </c>
      <c r="J200" s="10"/>
    </row>
    <row r="201" spans="1:14" s="5" customFormat="1" x14ac:dyDescent="0.2">
      <c r="B201" s="5">
        <v>2.7</v>
      </c>
      <c r="C201" s="5">
        <v>3.1</v>
      </c>
      <c r="E201" s="5">
        <v>1</v>
      </c>
      <c r="F201" s="5">
        <v>100</v>
      </c>
      <c r="G201" s="5">
        <v>214</v>
      </c>
      <c r="H201" s="5">
        <v>221</v>
      </c>
      <c r="I201" s="5">
        <v>1070</v>
      </c>
      <c r="J201" s="11">
        <f t="shared" si="16"/>
        <v>7.0000000000000007E-2</v>
      </c>
      <c r="K201"/>
      <c r="L201" s="5">
        <f t="shared" si="17"/>
        <v>1.1666666666666667</v>
      </c>
      <c r="M201" s="5">
        <f t="shared" si="17"/>
        <v>0</v>
      </c>
      <c r="N201" s="2" t="s">
        <v>83</v>
      </c>
    </row>
    <row r="202" spans="1:14" s="5" customFormat="1" x14ac:dyDescent="0.2">
      <c r="B202" s="5">
        <v>2.7</v>
      </c>
      <c r="C202" s="5">
        <v>3.1</v>
      </c>
      <c r="E202" s="5">
        <v>2</v>
      </c>
      <c r="F202" s="5">
        <v>100</v>
      </c>
      <c r="G202" s="5">
        <v>1070</v>
      </c>
      <c r="H202" s="5">
        <v>1077</v>
      </c>
      <c r="I202" s="5">
        <v>1716</v>
      </c>
      <c r="J202" s="11">
        <f t="shared" si="16"/>
        <v>7.0000000000000007E-2</v>
      </c>
      <c r="K202"/>
      <c r="L202" s="5">
        <f t="shared" si="17"/>
        <v>1.1666666666666667</v>
      </c>
      <c r="M202" s="5">
        <f t="shared" si="17"/>
        <v>0</v>
      </c>
      <c r="N202" s="2" t="s">
        <v>83</v>
      </c>
    </row>
    <row r="203" spans="1:14" s="5" customFormat="1" x14ac:dyDescent="0.2">
      <c r="B203" s="5">
        <v>2.7</v>
      </c>
      <c r="C203" s="5">
        <v>3.1</v>
      </c>
      <c r="E203" s="5">
        <v>3</v>
      </c>
      <c r="F203" s="5">
        <v>100</v>
      </c>
      <c r="G203" s="5">
        <v>1716</v>
      </c>
      <c r="H203" s="5">
        <v>1730</v>
      </c>
      <c r="I203" s="5">
        <v>2513</v>
      </c>
      <c r="J203" s="11">
        <f t="shared" si="16"/>
        <v>0.14000000000000001</v>
      </c>
      <c r="K203"/>
      <c r="L203" s="5">
        <f t="shared" si="17"/>
        <v>2.3333333333333335</v>
      </c>
      <c r="M203" s="5">
        <f t="shared" si="17"/>
        <v>0</v>
      </c>
      <c r="N203" s="2" t="s">
        <v>118</v>
      </c>
    </row>
    <row r="204" spans="1:14" x14ac:dyDescent="0.2">
      <c r="B204">
        <v>2.7</v>
      </c>
      <c r="C204">
        <v>3.1</v>
      </c>
      <c r="E204">
        <v>4</v>
      </c>
      <c r="F204">
        <v>100</v>
      </c>
      <c r="G204">
        <v>2513</v>
      </c>
      <c r="H204">
        <v>2894</v>
      </c>
      <c r="I204">
        <v>4295</v>
      </c>
      <c r="J204" s="10">
        <f t="shared" si="16"/>
        <v>3.81</v>
      </c>
      <c r="L204">
        <f t="shared" si="17"/>
        <v>63.5</v>
      </c>
      <c r="M204">
        <f t="shared" si="17"/>
        <v>0</v>
      </c>
      <c r="N204" s="2" t="s">
        <v>83</v>
      </c>
    </row>
    <row r="205" spans="1:14" x14ac:dyDescent="0.2">
      <c r="B205">
        <v>2.7</v>
      </c>
      <c r="C205">
        <v>3.1</v>
      </c>
      <c r="E205">
        <v>5</v>
      </c>
      <c r="F205">
        <v>100</v>
      </c>
      <c r="G205">
        <v>4295</v>
      </c>
      <c r="H205">
        <v>4656</v>
      </c>
      <c r="I205">
        <v>5679</v>
      </c>
      <c r="J205" s="10">
        <f t="shared" si="16"/>
        <v>3.61</v>
      </c>
      <c r="L205">
        <f t="shared" si="17"/>
        <v>60.166666666666664</v>
      </c>
      <c r="M205">
        <f t="shared" si="17"/>
        <v>0</v>
      </c>
      <c r="N205" s="2" t="s">
        <v>83</v>
      </c>
    </row>
    <row r="206" spans="1:14" x14ac:dyDescent="0.2">
      <c r="B206">
        <v>2.7</v>
      </c>
      <c r="C206">
        <v>3.1</v>
      </c>
      <c r="E206">
        <v>6</v>
      </c>
      <c r="F206">
        <v>100</v>
      </c>
      <c r="G206">
        <v>5679</v>
      </c>
      <c r="H206">
        <v>5734</v>
      </c>
      <c r="J206" s="10">
        <f t="shared" si="16"/>
        <v>0.55000000000000004</v>
      </c>
      <c r="L206">
        <f t="shared" si="17"/>
        <v>9.1666666666666661</v>
      </c>
      <c r="M206">
        <f t="shared" si="17"/>
        <v>0</v>
      </c>
      <c r="N206" s="3" t="s">
        <v>84</v>
      </c>
    </row>
    <row r="207" spans="1:14" x14ac:dyDescent="0.2">
      <c r="A207" t="s">
        <v>119</v>
      </c>
      <c r="J207" s="10"/>
    </row>
    <row r="208" spans="1:14" x14ac:dyDescent="0.2">
      <c r="B208">
        <v>2.7</v>
      </c>
      <c r="C208">
        <v>3.1</v>
      </c>
      <c r="E208">
        <v>1</v>
      </c>
      <c r="F208">
        <v>100</v>
      </c>
      <c r="G208">
        <v>287</v>
      </c>
      <c r="H208">
        <v>525</v>
      </c>
      <c r="I208">
        <v>1424</v>
      </c>
      <c r="J208" s="10">
        <f t="shared" si="16"/>
        <v>2.38</v>
      </c>
      <c r="L208">
        <f t="shared" si="17"/>
        <v>39.666666666666664</v>
      </c>
      <c r="M208">
        <f t="shared" si="17"/>
        <v>0</v>
      </c>
      <c r="N208" s="2" t="s">
        <v>83</v>
      </c>
    </row>
    <row r="209" spans="2:14" x14ac:dyDescent="0.2">
      <c r="B209">
        <v>2.7</v>
      </c>
      <c r="C209">
        <v>3.1</v>
      </c>
      <c r="E209">
        <v>2</v>
      </c>
      <c r="F209">
        <v>100</v>
      </c>
      <c r="G209">
        <v>1424</v>
      </c>
      <c r="H209">
        <v>1631</v>
      </c>
      <c r="I209">
        <v>2227</v>
      </c>
      <c r="J209" s="10">
        <f t="shared" ref="J209:J218" si="19">(H209-G209)/F209</f>
        <v>2.0699999999999998</v>
      </c>
      <c r="K209">
        <f t="shared" si="18"/>
        <v>5.96</v>
      </c>
      <c r="L209">
        <f t="shared" si="17"/>
        <v>34.5</v>
      </c>
      <c r="M209">
        <f t="shared" si="17"/>
        <v>99.333333333333329</v>
      </c>
    </row>
    <row r="210" spans="2:14" x14ac:dyDescent="0.2">
      <c r="B210">
        <v>2.7</v>
      </c>
      <c r="C210">
        <v>3.1</v>
      </c>
      <c r="E210">
        <v>3</v>
      </c>
      <c r="F210">
        <v>100</v>
      </c>
      <c r="G210">
        <v>2227</v>
      </c>
      <c r="H210">
        <v>2558</v>
      </c>
      <c r="I210">
        <v>3059</v>
      </c>
      <c r="J210" s="10">
        <f t="shared" si="19"/>
        <v>3.31</v>
      </c>
      <c r="K210">
        <f t="shared" si="18"/>
        <v>5.01</v>
      </c>
      <c r="L210">
        <f t="shared" si="17"/>
        <v>55.166666666666664</v>
      </c>
      <c r="M210">
        <f t="shared" si="17"/>
        <v>83.5</v>
      </c>
    </row>
    <row r="211" spans="2:14" x14ac:dyDescent="0.2">
      <c r="B211">
        <v>2.7</v>
      </c>
      <c r="C211">
        <v>3.1</v>
      </c>
      <c r="E211">
        <v>4</v>
      </c>
      <c r="F211">
        <v>100</v>
      </c>
      <c r="G211">
        <v>3059</v>
      </c>
      <c r="H211">
        <v>3092</v>
      </c>
      <c r="I211">
        <v>4209</v>
      </c>
      <c r="J211" s="10">
        <f t="shared" si="19"/>
        <v>0.33</v>
      </c>
      <c r="K211">
        <f t="shared" si="18"/>
        <v>11.17</v>
      </c>
      <c r="L211">
        <f t="shared" si="17"/>
        <v>5.5</v>
      </c>
      <c r="M211">
        <f t="shared" si="17"/>
        <v>186.16666666666666</v>
      </c>
      <c r="N211" t="s">
        <v>120</v>
      </c>
    </row>
    <row r="212" spans="2:14" x14ac:dyDescent="0.2">
      <c r="B212">
        <v>2.7</v>
      </c>
      <c r="C212">
        <v>3.1</v>
      </c>
      <c r="E212">
        <v>5</v>
      </c>
      <c r="F212">
        <v>100</v>
      </c>
      <c r="G212">
        <v>4209</v>
      </c>
      <c r="H212">
        <v>4921</v>
      </c>
      <c r="I212">
        <v>4950</v>
      </c>
      <c r="J212" s="10">
        <f t="shared" si="19"/>
        <v>7.12</v>
      </c>
      <c r="K212">
        <f t="shared" si="18"/>
        <v>0.28999999999999998</v>
      </c>
      <c r="L212">
        <f t="shared" si="17"/>
        <v>118.66666666666667</v>
      </c>
      <c r="M212">
        <f t="shared" si="17"/>
        <v>4.833333333333333</v>
      </c>
    </row>
    <row r="213" spans="2:14" x14ac:dyDescent="0.2">
      <c r="B213">
        <v>2.7</v>
      </c>
      <c r="C213">
        <v>3.1</v>
      </c>
      <c r="E213">
        <v>6</v>
      </c>
      <c r="F213">
        <v>100</v>
      </c>
      <c r="G213">
        <v>4950</v>
      </c>
      <c r="H213">
        <v>5262</v>
      </c>
      <c r="I213">
        <v>5347</v>
      </c>
      <c r="J213" s="10">
        <f t="shared" si="19"/>
        <v>3.12</v>
      </c>
      <c r="K213">
        <f t="shared" si="18"/>
        <v>0.85</v>
      </c>
      <c r="L213">
        <f t="shared" si="17"/>
        <v>52</v>
      </c>
      <c r="M213">
        <f t="shared" si="17"/>
        <v>14.166666666666666</v>
      </c>
    </row>
    <row r="214" spans="2:14" x14ac:dyDescent="0.2">
      <c r="B214">
        <v>2.7</v>
      </c>
      <c r="C214">
        <v>3.1</v>
      </c>
      <c r="E214">
        <v>7</v>
      </c>
      <c r="F214">
        <v>100</v>
      </c>
      <c r="G214">
        <v>5347</v>
      </c>
      <c r="H214">
        <v>5437</v>
      </c>
      <c r="I214">
        <v>5550</v>
      </c>
      <c r="J214" s="10">
        <f t="shared" si="19"/>
        <v>0.9</v>
      </c>
      <c r="K214">
        <f t="shared" si="18"/>
        <v>1.1299999999999999</v>
      </c>
      <c r="L214">
        <f t="shared" si="17"/>
        <v>15</v>
      </c>
      <c r="M214">
        <f t="shared" si="17"/>
        <v>18.833333333333332</v>
      </c>
    </row>
    <row r="215" spans="2:14" x14ac:dyDescent="0.2">
      <c r="B215">
        <v>2.7</v>
      </c>
      <c r="C215">
        <v>3.1</v>
      </c>
      <c r="E215">
        <v>8</v>
      </c>
      <c r="F215">
        <v>100</v>
      </c>
      <c r="G215">
        <v>5550</v>
      </c>
      <c r="H215">
        <v>5850</v>
      </c>
      <c r="I215">
        <v>7362</v>
      </c>
      <c r="J215" s="10">
        <f t="shared" si="19"/>
        <v>3</v>
      </c>
      <c r="L215">
        <f t="shared" si="17"/>
        <v>50</v>
      </c>
      <c r="M215">
        <f t="shared" si="17"/>
        <v>0</v>
      </c>
      <c r="N215" s="2" t="s">
        <v>83</v>
      </c>
    </row>
    <row r="216" spans="2:14" x14ac:dyDescent="0.2">
      <c r="B216">
        <v>2.7</v>
      </c>
      <c r="C216">
        <v>3.1</v>
      </c>
      <c r="E216">
        <v>9</v>
      </c>
      <c r="F216">
        <v>100</v>
      </c>
      <c r="G216">
        <v>7362</v>
      </c>
      <c r="H216">
        <v>7508</v>
      </c>
      <c r="I216">
        <v>8446</v>
      </c>
      <c r="J216" s="10">
        <f t="shared" si="19"/>
        <v>1.46</v>
      </c>
      <c r="L216">
        <f t="shared" si="17"/>
        <v>24.333333333333332</v>
      </c>
      <c r="M216">
        <f t="shared" si="17"/>
        <v>0</v>
      </c>
      <c r="N216" s="2" t="s">
        <v>83</v>
      </c>
    </row>
    <row r="217" spans="2:14" x14ac:dyDescent="0.2">
      <c r="B217">
        <v>2.7</v>
      </c>
      <c r="C217">
        <v>3.1</v>
      </c>
      <c r="E217">
        <v>10</v>
      </c>
      <c r="F217">
        <v>100</v>
      </c>
      <c r="G217">
        <v>8446</v>
      </c>
      <c r="H217">
        <v>8459</v>
      </c>
      <c r="I217">
        <v>9168</v>
      </c>
      <c r="J217" s="10">
        <f t="shared" si="19"/>
        <v>0.13</v>
      </c>
      <c r="L217">
        <f t="shared" si="17"/>
        <v>2.1666666666666665</v>
      </c>
      <c r="M217">
        <f t="shared" si="17"/>
        <v>0</v>
      </c>
      <c r="N217" s="2" t="s">
        <v>83</v>
      </c>
    </row>
    <row r="218" spans="2:14" ht="17" thickBot="1" x14ac:dyDescent="0.25">
      <c r="B218">
        <v>2.7</v>
      </c>
      <c r="C218">
        <v>3.1</v>
      </c>
      <c r="E218">
        <v>11</v>
      </c>
      <c r="F218">
        <v>100</v>
      </c>
      <c r="G218">
        <v>9168</v>
      </c>
      <c r="H218">
        <v>9239</v>
      </c>
      <c r="J218" s="12">
        <f t="shared" si="19"/>
        <v>0.71</v>
      </c>
      <c r="L218">
        <f t="shared" si="17"/>
        <v>11.833333333333334</v>
      </c>
      <c r="M218">
        <f t="shared" si="17"/>
        <v>0</v>
      </c>
      <c r="N218" s="3" t="s">
        <v>84</v>
      </c>
    </row>
    <row r="219" spans="2:14" x14ac:dyDescent="0.2">
      <c r="J219" t="s">
        <v>166</v>
      </c>
    </row>
  </sheetData>
  <pageMargins left="0.7" right="0.7" top="0.75" bottom="0.75" header="0.3" footer="0.3"/>
  <pageSetup orientation="portrait" horizontalDpi="0" verticalDpi="0"/>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1E8864-9F23-F041-8763-4792C4D4B389}">
  <dimension ref="A1:N215"/>
  <sheetViews>
    <sheetView topLeftCell="A173" zoomScale="77" workbookViewId="0">
      <selection activeCell="E255" sqref="E255"/>
    </sheetView>
  </sheetViews>
  <sheetFormatPr baseColWidth="10" defaultColWidth="8.83203125" defaultRowHeight="16" x14ac:dyDescent="0.2"/>
  <cols>
    <col min="1" max="1" width="36.6640625" customWidth="1"/>
    <col min="2" max="2" width="11.83203125" customWidth="1"/>
    <col min="3" max="3" width="11.33203125" customWidth="1"/>
    <col min="6" max="6" width="10.1640625" customWidth="1"/>
    <col min="7" max="7" width="13.6640625" customWidth="1"/>
    <col min="8" max="8" width="16" customWidth="1"/>
    <col min="9" max="9" width="16.33203125" customWidth="1"/>
    <col min="10" max="10" width="20.6640625" customWidth="1"/>
    <col min="12" max="12" width="13.6640625" customWidth="1"/>
    <col min="13" max="13" width="13.33203125" customWidth="1"/>
    <col min="14" max="14" width="79.1640625" customWidth="1"/>
  </cols>
  <sheetData>
    <row r="1" spans="1:14" x14ac:dyDescent="0.2">
      <c r="A1" t="s">
        <v>0</v>
      </c>
      <c r="B1" t="s">
        <v>3</v>
      </c>
      <c r="C1" t="s">
        <v>4</v>
      </c>
      <c r="D1" t="s">
        <v>1</v>
      </c>
      <c r="E1" t="s">
        <v>2</v>
      </c>
      <c r="F1" t="s">
        <v>5</v>
      </c>
      <c r="G1" t="s">
        <v>8</v>
      </c>
      <c r="H1" t="s">
        <v>9</v>
      </c>
      <c r="I1" t="s">
        <v>10</v>
      </c>
      <c r="J1" s="9" t="s">
        <v>11</v>
      </c>
      <c r="K1" t="s">
        <v>7</v>
      </c>
      <c r="L1" t="s">
        <v>12</v>
      </c>
      <c r="M1" t="s">
        <v>13</v>
      </c>
      <c r="N1" t="s">
        <v>78</v>
      </c>
    </row>
    <row r="2" spans="1:14" x14ac:dyDescent="0.2">
      <c r="A2" t="s">
        <v>17</v>
      </c>
      <c r="J2" s="10"/>
    </row>
    <row r="3" spans="1:14" x14ac:dyDescent="0.2">
      <c r="B3">
        <v>2.7</v>
      </c>
      <c r="C3">
        <v>3.6</v>
      </c>
      <c r="E3">
        <v>1</v>
      </c>
      <c r="F3">
        <v>100</v>
      </c>
      <c r="G3">
        <v>481</v>
      </c>
      <c r="H3">
        <v>1426</v>
      </c>
      <c r="I3">
        <v>1888</v>
      </c>
      <c r="J3" s="10">
        <f>(H3-G3)/F3</f>
        <v>9.4499999999999993</v>
      </c>
      <c r="K3">
        <f>(I3-H3)/F3</f>
        <v>4.62</v>
      </c>
      <c r="L3">
        <f t="shared" ref="L3:M18" si="0">J3*1000/60</f>
        <v>157.5</v>
      </c>
      <c r="M3">
        <f t="shared" si="0"/>
        <v>77</v>
      </c>
    </row>
    <row r="4" spans="1:14" x14ac:dyDescent="0.2">
      <c r="B4">
        <v>2.7</v>
      </c>
      <c r="C4">
        <v>3.6</v>
      </c>
      <c r="E4">
        <v>2</v>
      </c>
      <c r="F4">
        <v>100</v>
      </c>
      <c r="G4">
        <v>1888</v>
      </c>
      <c r="H4">
        <v>2179</v>
      </c>
      <c r="I4">
        <v>2278</v>
      </c>
      <c r="J4" s="10">
        <f>(H4-G4)/F4</f>
        <v>2.91</v>
      </c>
      <c r="K4">
        <f t="shared" ref="K4:K67" si="1">(I4-H4)/F4</f>
        <v>0.99</v>
      </c>
      <c r="L4">
        <f t="shared" si="0"/>
        <v>48.5</v>
      </c>
      <c r="M4">
        <f t="shared" si="0"/>
        <v>16.5</v>
      </c>
      <c r="N4" s="4" t="s">
        <v>87</v>
      </c>
    </row>
    <row r="5" spans="1:14" x14ac:dyDescent="0.2">
      <c r="B5">
        <v>2.7</v>
      </c>
      <c r="C5">
        <v>3.6</v>
      </c>
      <c r="E5">
        <v>3</v>
      </c>
      <c r="F5">
        <v>100</v>
      </c>
      <c r="G5">
        <v>2278</v>
      </c>
      <c r="H5">
        <v>3623</v>
      </c>
      <c r="J5" s="10">
        <f>(H5-G5)/F5</f>
        <v>13.45</v>
      </c>
      <c r="L5">
        <f t="shared" si="0"/>
        <v>224.16666666666666</v>
      </c>
      <c r="M5">
        <f t="shared" si="0"/>
        <v>0</v>
      </c>
      <c r="N5" s="7" t="s">
        <v>121</v>
      </c>
    </row>
    <row r="6" spans="1:14" x14ac:dyDescent="0.2">
      <c r="A6" t="s">
        <v>18</v>
      </c>
      <c r="J6" s="10"/>
    </row>
    <row r="7" spans="1:14" x14ac:dyDescent="0.2">
      <c r="B7">
        <v>2.7</v>
      </c>
      <c r="C7">
        <v>3.6</v>
      </c>
      <c r="E7">
        <v>1</v>
      </c>
      <c r="F7">
        <v>100</v>
      </c>
      <c r="G7">
        <v>303</v>
      </c>
      <c r="H7">
        <v>631</v>
      </c>
      <c r="I7">
        <v>1388</v>
      </c>
      <c r="J7" s="10">
        <f>(H7-G7)/F7</f>
        <v>3.28</v>
      </c>
      <c r="L7">
        <f t="shared" si="0"/>
        <v>54.666666666666664</v>
      </c>
      <c r="M7">
        <f t="shared" si="0"/>
        <v>0</v>
      </c>
      <c r="N7" s="2" t="s">
        <v>83</v>
      </c>
    </row>
    <row r="8" spans="1:14" x14ac:dyDescent="0.2">
      <c r="B8">
        <v>2.7</v>
      </c>
      <c r="C8">
        <v>3.6</v>
      </c>
      <c r="E8">
        <v>2</v>
      </c>
      <c r="F8">
        <v>100</v>
      </c>
      <c r="G8">
        <v>1388</v>
      </c>
      <c r="H8">
        <v>1395</v>
      </c>
      <c r="I8">
        <v>1502</v>
      </c>
      <c r="J8" s="10">
        <f t="shared" ref="J8:J71" si="2">(H8-G8)/F8</f>
        <v>7.0000000000000007E-2</v>
      </c>
      <c r="K8">
        <f t="shared" si="1"/>
        <v>1.07</v>
      </c>
      <c r="L8">
        <f t="shared" si="0"/>
        <v>1.1666666666666667</v>
      </c>
      <c r="M8">
        <f t="shared" si="0"/>
        <v>17.833333333333332</v>
      </c>
      <c r="N8" s="4" t="s">
        <v>87</v>
      </c>
    </row>
    <row r="9" spans="1:14" x14ac:dyDescent="0.2">
      <c r="B9">
        <v>2.7</v>
      </c>
      <c r="C9">
        <v>3.6</v>
      </c>
      <c r="E9">
        <v>3</v>
      </c>
      <c r="F9">
        <v>100</v>
      </c>
      <c r="G9">
        <v>1502</v>
      </c>
      <c r="H9">
        <v>1964</v>
      </c>
      <c r="I9">
        <v>2002</v>
      </c>
      <c r="J9" s="10">
        <f t="shared" si="2"/>
        <v>4.62</v>
      </c>
      <c r="K9">
        <f t="shared" si="1"/>
        <v>0.38</v>
      </c>
      <c r="L9">
        <f t="shared" si="0"/>
        <v>77</v>
      </c>
      <c r="M9">
        <f t="shared" si="0"/>
        <v>6.333333333333333</v>
      </c>
      <c r="N9" s="4" t="s">
        <v>87</v>
      </c>
    </row>
    <row r="10" spans="1:14" x14ac:dyDescent="0.2">
      <c r="A10" t="s">
        <v>167</v>
      </c>
      <c r="B10">
        <v>2.7</v>
      </c>
      <c r="C10">
        <v>3.6</v>
      </c>
      <c r="E10">
        <v>4</v>
      </c>
      <c r="F10">
        <v>100</v>
      </c>
      <c r="G10">
        <v>2002</v>
      </c>
      <c r="H10">
        <v>2100</v>
      </c>
      <c r="I10">
        <v>2170</v>
      </c>
      <c r="J10" s="10">
        <f t="shared" si="2"/>
        <v>0.98</v>
      </c>
      <c r="K10">
        <f t="shared" si="1"/>
        <v>0.7</v>
      </c>
      <c r="L10">
        <f t="shared" si="0"/>
        <v>16.333333333333332</v>
      </c>
      <c r="M10">
        <f t="shared" si="0"/>
        <v>11.666666666666666</v>
      </c>
    </row>
    <row r="11" spans="1:14" x14ac:dyDescent="0.2">
      <c r="A11">
        <f>1000/60/3.6/2.7/0.58/0.58</f>
        <v>5.0971392407953831</v>
      </c>
      <c r="B11">
        <v>2.7</v>
      </c>
      <c r="C11">
        <v>3.6</v>
      </c>
      <c r="E11">
        <v>5</v>
      </c>
      <c r="F11">
        <v>100</v>
      </c>
      <c r="G11">
        <v>2170</v>
      </c>
      <c r="H11">
        <v>2903</v>
      </c>
      <c r="I11">
        <v>3741</v>
      </c>
      <c r="J11" s="10">
        <f t="shared" si="2"/>
        <v>7.33</v>
      </c>
      <c r="L11">
        <f t="shared" si="0"/>
        <v>122.16666666666667</v>
      </c>
      <c r="M11">
        <f t="shared" si="0"/>
        <v>0</v>
      </c>
      <c r="N11" s="2" t="s">
        <v>83</v>
      </c>
    </row>
    <row r="12" spans="1:14" x14ac:dyDescent="0.2">
      <c r="A12" t="s">
        <v>168</v>
      </c>
      <c r="B12">
        <v>2.7</v>
      </c>
      <c r="C12">
        <v>3.6</v>
      </c>
      <c r="E12">
        <v>6</v>
      </c>
      <c r="F12">
        <v>100</v>
      </c>
      <c r="G12">
        <v>3741</v>
      </c>
      <c r="H12">
        <v>3960</v>
      </c>
      <c r="I12">
        <v>4771</v>
      </c>
      <c r="J12" s="10">
        <f t="shared" si="2"/>
        <v>2.19</v>
      </c>
      <c r="K12">
        <f t="shared" si="1"/>
        <v>8.11</v>
      </c>
      <c r="L12">
        <f t="shared" si="0"/>
        <v>36.5</v>
      </c>
      <c r="M12">
        <f t="shared" si="0"/>
        <v>135.16666666666666</v>
      </c>
    </row>
    <row r="13" spans="1:14" x14ac:dyDescent="0.2">
      <c r="A13">
        <f>0.58/A11</f>
        <v>0.11378931839999996</v>
      </c>
      <c r="B13">
        <v>2.7</v>
      </c>
      <c r="C13">
        <v>3.6</v>
      </c>
      <c r="E13">
        <v>7</v>
      </c>
      <c r="F13">
        <v>100</v>
      </c>
      <c r="G13">
        <v>4771</v>
      </c>
      <c r="H13">
        <v>5562</v>
      </c>
      <c r="I13">
        <v>5645</v>
      </c>
      <c r="J13" s="10">
        <f t="shared" si="2"/>
        <v>7.91</v>
      </c>
      <c r="K13">
        <f t="shared" si="1"/>
        <v>0.83</v>
      </c>
      <c r="L13">
        <f t="shared" si="0"/>
        <v>131.83333333333334</v>
      </c>
      <c r="M13">
        <f t="shared" si="0"/>
        <v>13.833333333333334</v>
      </c>
      <c r="N13" s="4" t="s">
        <v>87</v>
      </c>
    </row>
    <row r="14" spans="1:14" x14ac:dyDescent="0.2">
      <c r="A14" t="s">
        <v>170</v>
      </c>
      <c r="B14">
        <v>2.7</v>
      </c>
      <c r="C14">
        <v>3.6</v>
      </c>
      <c r="E14">
        <v>8</v>
      </c>
      <c r="F14">
        <v>100</v>
      </c>
      <c r="G14">
        <v>5645</v>
      </c>
      <c r="H14">
        <v>6188</v>
      </c>
      <c r="I14">
        <v>7036</v>
      </c>
      <c r="J14" s="10">
        <f t="shared" si="2"/>
        <v>5.43</v>
      </c>
      <c r="L14">
        <f t="shared" si="0"/>
        <v>90.5</v>
      </c>
      <c r="M14">
        <f t="shared" si="0"/>
        <v>0</v>
      </c>
      <c r="N14" s="2" t="s">
        <v>83</v>
      </c>
    </row>
    <row r="15" spans="1:14" x14ac:dyDescent="0.2">
      <c r="B15">
        <v>2.7</v>
      </c>
      <c r="C15">
        <v>3.6</v>
      </c>
      <c r="E15">
        <v>9</v>
      </c>
      <c r="F15">
        <v>100</v>
      </c>
      <c r="G15">
        <v>7036</v>
      </c>
      <c r="H15">
        <v>7048</v>
      </c>
      <c r="I15">
        <v>7482</v>
      </c>
      <c r="J15" s="10">
        <f t="shared" si="2"/>
        <v>0.12</v>
      </c>
      <c r="L15">
        <f t="shared" si="0"/>
        <v>2</v>
      </c>
      <c r="M15">
        <f t="shared" si="0"/>
        <v>0</v>
      </c>
      <c r="N15" s="2" t="s">
        <v>83</v>
      </c>
    </row>
    <row r="16" spans="1:14" x14ac:dyDescent="0.2">
      <c r="B16">
        <v>2.7</v>
      </c>
      <c r="C16">
        <v>3.6</v>
      </c>
      <c r="E16">
        <v>10</v>
      </c>
      <c r="F16">
        <v>100</v>
      </c>
      <c r="G16">
        <v>7482</v>
      </c>
      <c r="H16">
        <v>7597</v>
      </c>
      <c r="I16">
        <v>7631</v>
      </c>
      <c r="J16" s="10">
        <f t="shared" si="2"/>
        <v>1.1499999999999999</v>
      </c>
      <c r="K16">
        <f t="shared" si="1"/>
        <v>0.34</v>
      </c>
      <c r="L16">
        <f t="shared" si="0"/>
        <v>19.166666666666668</v>
      </c>
      <c r="M16">
        <f t="shared" si="0"/>
        <v>5.666666666666667</v>
      </c>
      <c r="N16" s="4" t="s">
        <v>87</v>
      </c>
    </row>
    <row r="17" spans="2:14" x14ac:dyDescent="0.2">
      <c r="B17">
        <v>2.7</v>
      </c>
      <c r="C17">
        <v>3.6</v>
      </c>
      <c r="E17">
        <v>11</v>
      </c>
      <c r="F17">
        <v>100</v>
      </c>
      <c r="G17">
        <v>7631</v>
      </c>
      <c r="H17">
        <v>7677</v>
      </c>
      <c r="I17">
        <v>7855</v>
      </c>
      <c r="J17" s="10">
        <f t="shared" si="2"/>
        <v>0.46</v>
      </c>
      <c r="K17">
        <f t="shared" si="1"/>
        <v>1.78</v>
      </c>
      <c r="L17">
        <f t="shared" si="0"/>
        <v>7.666666666666667</v>
      </c>
      <c r="M17">
        <f t="shared" si="0"/>
        <v>29.666666666666668</v>
      </c>
    </row>
    <row r="18" spans="2:14" x14ac:dyDescent="0.2">
      <c r="B18">
        <v>2.7</v>
      </c>
      <c r="C18">
        <v>3.6</v>
      </c>
      <c r="E18">
        <v>12</v>
      </c>
      <c r="F18">
        <v>100</v>
      </c>
      <c r="G18">
        <v>7855</v>
      </c>
      <c r="H18">
        <v>7925</v>
      </c>
      <c r="I18">
        <v>8159</v>
      </c>
      <c r="J18" s="10">
        <f t="shared" si="2"/>
        <v>0.7</v>
      </c>
      <c r="K18">
        <f t="shared" si="1"/>
        <v>2.34</v>
      </c>
      <c r="L18">
        <f t="shared" si="0"/>
        <v>11.666666666666666</v>
      </c>
      <c r="M18">
        <f t="shared" si="0"/>
        <v>39</v>
      </c>
      <c r="N18" t="s">
        <v>114</v>
      </c>
    </row>
    <row r="19" spans="2:14" x14ac:dyDescent="0.2">
      <c r="B19">
        <v>2.7</v>
      </c>
      <c r="C19">
        <v>3.6</v>
      </c>
      <c r="E19">
        <v>13</v>
      </c>
      <c r="F19">
        <v>100</v>
      </c>
      <c r="G19">
        <v>8159</v>
      </c>
      <c r="H19">
        <v>8405</v>
      </c>
      <c r="I19">
        <v>8431</v>
      </c>
      <c r="J19" s="10">
        <f t="shared" si="2"/>
        <v>2.46</v>
      </c>
      <c r="K19">
        <f t="shared" si="1"/>
        <v>0.26</v>
      </c>
      <c r="L19">
        <f t="shared" ref="L19:M82" si="3">J19*1000/60</f>
        <v>41</v>
      </c>
      <c r="M19">
        <f t="shared" si="3"/>
        <v>4.333333333333333</v>
      </c>
    </row>
    <row r="20" spans="2:14" x14ac:dyDescent="0.2">
      <c r="B20">
        <v>2.7</v>
      </c>
      <c r="C20">
        <v>3.6</v>
      </c>
      <c r="E20">
        <v>14</v>
      </c>
      <c r="F20">
        <v>100</v>
      </c>
      <c r="G20">
        <v>8431</v>
      </c>
      <c r="H20">
        <v>8470</v>
      </c>
      <c r="I20">
        <v>8525</v>
      </c>
      <c r="J20" s="10">
        <f t="shared" si="2"/>
        <v>0.39</v>
      </c>
      <c r="K20">
        <f t="shared" si="1"/>
        <v>0.55000000000000004</v>
      </c>
      <c r="L20">
        <f t="shared" si="3"/>
        <v>6.5</v>
      </c>
      <c r="M20">
        <f t="shared" si="3"/>
        <v>9.1666666666666661</v>
      </c>
    </row>
    <row r="21" spans="2:14" x14ac:dyDescent="0.2">
      <c r="B21">
        <v>2.7</v>
      </c>
      <c r="C21">
        <v>3.6</v>
      </c>
      <c r="E21">
        <v>15</v>
      </c>
      <c r="F21">
        <v>100</v>
      </c>
      <c r="G21">
        <v>8525</v>
      </c>
      <c r="H21">
        <v>8679</v>
      </c>
      <c r="I21">
        <v>8874</v>
      </c>
      <c r="J21" s="10">
        <f t="shared" si="2"/>
        <v>1.54</v>
      </c>
      <c r="K21">
        <f t="shared" si="1"/>
        <v>1.95</v>
      </c>
      <c r="L21">
        <f t="shared" si="3"/>
        <v>25.666666666666668</v>
      </c>
      <c r="M21">
        <f t="shared" si="3"/>
        <v>32.5</v>
      </c>
    </row>
    <row r="22" spans="2:14" x14ac:dyDescent="0.2">
      <c r="B22">
        <v>2.7</v>
      </c>
      <c r="C22">
        <v>3.6</v>
      </c>
      <c r="E22">
        <v>16</v>
      </c>
      <c r="F22">
        <v>100</v>
      </c>
      <c r="G22">
        <v>8874</v>
      </c>
      <c r="H22">
        <v>9159</v>
      </c>
      <c r="I22">
        <v>10516</v>
      </c>
      <c r="J22" s="10">
        <f t="shared" si="2"/>
        <v>2.85</v>
      </c>
      <c r="L22">
        <f t="shared" si="3"/>
        <v>47.5</v>
      </c>
      <c r="M22">
        <f t="shared" si="3"/>
        <v>0</v>
      </c>
      <c r="N22" s="2" t="s">
        <v>83</v>
      </c>
    </row>
    <row r="23" spans="2:14" x14ac:dyDescent="0.2">
      <c r="B23">
        <v>2.7</v>
      </c>
      <c r="C23">
        <v>3.6</v>
      </c>
      <c r="E23">
        <v>17</v>
      </c>
      <c r="F23">
        <v>100</v>
      </c>
      <c r="G23">
        <v>10516</v>
      </c>
      <c r="H23">
        <v>10530</v>
      </c>
      <c r="I23">
        <v>11063</v>
      </c>
      <c r="J23" s="10">
        <f t="shared" si="2"/>
        <v>0.14000000000000001</v>
      </c>
      <c r="L23">
        <f t="shared" si="3"/>
        <v>2.3333333333333335</v>
      </c>
      <c r="M23">
        <f t="shared" si="3"/>
        <v>0</v>
      </c>
      <c r="N23" s="2" t="s">
        <v>83</v>
      </c>
    </row>
    <row r="24" spans="2:14" x14ac:dyDescent="0.2">
      <c r="B24">
        <v>2.7</v>
      </c>
      <c r="C24">
        <v>3.6</v>
      </c>
      <c r="E24">
        <v>18</v>
      </c>
      <c r="F24">
        <v>100</v>
      </c>
      <c r="G24">
        <v>11063</v>
      </c>
      <c r="H24">
        <v>11223</v>
      </c>
      <c r="I24">
        <v>11940</v>
      </c>
      <c r="J24" s="10">
        <f t="shared" si="2"/>
        <v>1.6</v>
      </c>
      <c r="L24">
        <f t="shared" si="3"/>
        <v>26.666666666666668</v>
      </c>
      <c r="M24">
        <f t="shared" si="3"/>
        <v>0</v>
      </c>
      <c r="N24" s="2" t="s">
        <v>83</v>
      </c>
    </row>
    <row r="25" spans="2:14" x14ac:dyDescent="0.2">
      <c r="B25">
        <v>2.7</v>
      </c>
      <c r="C25">
        <v>3.6</v>
      </c>
      <c r="E25">
        <v>19</v>
      </c>
      <c r="F25">
        <v>100</v>
      </c>
      <c r="G25">
        <v>11940</v>
      </c>
      <c r="H25">
        <v>11955</v>
      </c>
      <c r="I25">
        <v>12412</v>
      </c>
      <c r="J25" s="10">
        <f t="shared" si="2"/>
        <v>0.15</v>
      </c>
      <c r="L25">
        <f t="shared" si="3"/>
        <v>2.5</v>
      </c>
      <c r="M25">
        <f t="shared" si="3"/>
        <v>0</v>
      </c>
      <c r="N25" s="2" t="s">
        <v>83</v>
      </c>
    </row>
    <row r="26" spans="2:14" x14ac:dyDescent="0.2">
      <c r="B26">
        <v>2.7</v>
      </c>
      <c r="C26">
        <v>3.6</v>
      </c>
      <c r="E26">
        <v>20</v>
      </c>
      <c r="F26">
        <v>100</v>
      </c>
      <c r="G26">
        <v>12412</v>
      </c>
      <c r="H26">
        <v>12428</v>
      </c>
      <c r="I26">
        <v>12884</v>
      </c>
      <c r="J26" s="10">
        <f t="shared" si="2"/>
        <v>0.16</v>
      </c>
      <c r="L26">
        <f t="shared" si="3"/>
        <v>2.6666666666666665</v>
      </c>
      <c r="M26">
        <f t="shared" si="3"/>
        <v>0</v>
      </c>
      <c r="N26" s="2" t="s">
        <v>122</v>
      </c>
    </row>
    <row r="27" spans="2:14" x14ac:dyDescent="0.2">
      <c r="B27">
        <v>2.7</v>
      </c>
      <c r="C27">
        <v>3.6</v>
      </c>
      <c r="E27">
        <v>21</v>
      </c>
      <c r="F27">
        <v>100</v>
      </c>
      <c r="G27">
        <v>12884</v>
      </c>
      <c r="H27">
        <v>13419</v>
      </c>
      <c r="I27">
        <v>14107</v>
      </c>
      <c r="J27" s="10">
        <f t="shared" si="2"/>
        <v>5.35</v>
      </c>
      <c r="L27">
        <f t="shared" si="3"/>
        <v>89.166666666666671</v>
      </c>
      <c r="M27">
        <f t="shared" si="3"/>
        <v>0</v>
      </c>
      <c r="N27" s="2" t="s">
        <v>86</v>
      </c>
    </row>
    <row r="28" spans="2:14" x14ac:dyDescent="0.2">
      <c r="B28">
        <v>2.7</v>
      </c>
      <c r="C28">
        <v>3.6</v>
      </c>
      <c r="E28">
        <v>22</v>
      </c>
      <c r="F28">
        <v>100</v>
      </c>
      <c r="G28">
        <v>14107</v>
      </c>
      <c r="H28">
        <v>14369</v>
      </c>
      <c r="I28">
        <v>14407</v>
      </c>
      <c r="J28" s="10">
        <f t="shared" si="2"/>
        <v>2.62</v>
      </c>
      <c r="K28">
        <f t="shared" si="1"/>
        <v>0.38</v>
      </c>
      <c r="L28">
        <f t="shared" si="3"/>
        <v>43.666666666666664</v>
      </c>
      <c r="M28">
        <f t="shared" si="3"/>
        <v>6.333333333333333</v>
      </c>
      <c r="N28" s="4" t="s">
        <v>87</v>
      </c>
    </row>
    <row r="29" spans="2:14" x14ac:dyDescent="0.2">
      <c r="B29">
        <v>2.7</v>
      </c>
      <c r="C29">
        <v>3.6</v>
      </c>
      <c r="E29">
        <v>23</v>
      </c>
      <c r="F29">
        <v>100</v>
      </c>
      <c r="G29">
        <v>14407</v>
      </c>
      <c r="H29">
        <v>14519</v>
      </c>
      <c r="I29">
        <v>15082</v>
      </c>
      <c r="J29" s="10">
        <f t="shared" si="2"/>
        <v>1.1200000000000001</v>
      </c>
      <c r="L29">
        <f t="shared" si="3"/>
        <v>18.666666666666668</v>
      </c>
      <c r="M29">
        <f t="shared" si="3"/>
        <v>0</v>
      </c>
      <c r="N29" s="2" t="s">
        <v>83</v>
      </c>
    </row>
    <row r="30" spans="2:14" x14ac:dyDescent="0.2">
      <c r="B30">
        <v>2.7</v>
      </c>
      <c r="C30">
        <v>3.6</v>
      </c>
      <c r="E30">
        <v>24</v>
      </c>
      <c r="F30">
        <v>100</v>
      </c>
      <c r="G30">
        <v>15082</v>
      </c>
      <c r="H30">
        <v>15108</v>
      </c>
      <c r="I30">
        <v>15129</v>
      </c>
      <c r="J30" s="10">
        <f t="shared" si="2"/>
        <v>0.26</v>
      </c>
      <c r="L30">
        <f t="shared" si="3"/>
        <v>4.333333333333333</v>
      </c>
      <c r="M30">
        <f t="shared" si="3"/>
        <v>0</v>
      </c>
    </row>
    <row r="31" spans="2:14" x14ac:dyDescent="0.2">
      <c r="B31">
        <v>2.7</v>
      </c>
      <c r="C31">
        <v>3.6</v>
      </c>
      <c r="E31">
        <v>25</v>
      </c>
      <c r="F31">
        <v>100</v>
      </c>
      <c r="G31">
        <v>15129</v>
      </c>
      <c r="H31">
        <v>15226</v>
      </c>
      <c r="I31">
        <v>15258</v>
      </c>
      <c r="J31" s="10">
        <f t="shared" si="2"/>
        <v>0.97</v>
      </c>
      <c r="K31">
        <f t="shared" si="1"/>
        <v>0.32</v>
      </c>
      <c r="L31">
        <f t="shared" si="3"/>
        <v>16.166666666666668</v>
      </c>
      <c r="M31">
        <f t="shared" si="3"/>
        <v>5.333333333333333</v>
      </c>
    </row>
    <row r="32" spans="2:14" x14ac:dyDescent="0.2">
      <c r="B32">
        <v>2.7</v>
      </c>
      <c r="C32">
        <v>3.6</v>
      </c>
      <c r="E32">
        <v>26</v>
      </c>
      <c r="F32">
        <v>100</v>
      </c>
      <c r="G32">
        <v>15258</v>
      </c>
      <c r="H32">
        <v>15391</v>
      </c>
      <c r="I32">
        <v>15967</v>
      </c>
      <c r="J32" s="10">
        <f t="shared" si="2"/>
        <v>1.33</v>
      </c>
      <c r="L32">
        <f t="shared" si="3"/>
        <v>22.166666666666668</v>
      </c>
      <c r="M32">
        <f t="shared" si="3"/>
        <v>0</v>
      </c>
      <c r="N32" s="2" t="s">
        <v>83</v>
      </c>
    </row>
    <row r="33" spans="1:14" x14ac:dyDescent="0.2">
      <c r="B33">
        <v>2.7</v>
      </c>
      <c r="C33">
        <v>3.6</v>
      </c>
      <c r="E33">
        <v>27</v>
      </c>
      <c r="F33">
        <v>100</v>
      </c>
      <c r="G33">
        <v>15967</v>
      </c>
      <c r="H33">
        <v>15985</v>
      </c>
      <c r="I33">
        <v>16079</v>
      </c>
      <c r="J33" s="10">
        <f t="shared" si="2"/>
        <v>0.18</v>
      </c>
      <c r="K33">
        <f t="shared" si="1"/>
        <v>0.94</v>
      </c>
      <c r="L33">
        <f t="shared" si="3"/>
        <v>3</v>
      </c>
      <c r="M33">
        <f t="shared" si="3"/>
        <v>15.666666666666666</v>
      </c>
    </row>
    <row r="34" spans="1:14" x14ac:dyDescent="0.2">
      <c r="B34">
        <v>2.7</v>
      </c>
      <c r="C34">
        <v>3.6</v>
      </c>
      <c r="E34">
        <v>28</v>
      </c>
      <c r="F34">
        <v>100</v>
      </c>
      <c r="G34">
        <v>16079</v>
      </c>
      <c r="H34">
        <v>16120</v>
      </c>
      <c r="I34">
        <v>16899</v>
      </c>
      <c r="J34" s="10">
        <f t="shared" si="2"/>
        <v>0.41</v>
      </c>
      <c r="L34">
        <f t="shared" si="3"/>
        <v>6.833333333333333</v>
      </c>
      <c r="M34">
        <f t="shared" si="3"/>
        <v>0</v>
      </c>
      <c r="N34" s="2" t="s">
        <v>83</v>
      </c>
    </row>
    <row r="35" spans="1:14" x14ac:dyDescent="0.2">
      <c r="B35">
        <v>2.7</v>
      </c>
      <c r="C35">
        <v>3.6</v>
      </c>
      <c r="E35">
        <v>29</v>
      </c>
      <c r="F35">
        <v>100</v>
      </c>
      <c r="G35">
        <v>16899</v>
      </c>
      <c r="H35">
        <v>17007</v>
      </c>
      <c r="I35">
        <v>17276</v>
      </c>
      <c r="J35" s="10">
        <f t="shared" si="2"/>
        <v>1.08</v>
      </c>
      <c r="K35">
        <f t="shared" si="1"/>
        <v>2.69</v>
      </c>
      <c r="L35">
        <f t="shared" si="3"/>
        <v>18</v>
      </c>
      <c r="M35">
        <f t="shared" si="3"/>
        <v>44.833333333333336</v>
      </c>
      <c r="N35" s="4" t="s">
        <v>123</v>
      </c>
    </row>
    <row r="36" spans="1:14" x14ac:dyDescent="0.2">
      <c r="B36">
        <v>2.7</v>
      </c>
      <c r="C36">
        <v>3.6</v>
      </c>
      <c r="E36">
        <v>30</v>
      </c>
      <c r="F36">
        <v>100</v>
      </c>
      <c r="G36">
        <v>17276</v>
      </c>
      <c r="H36">
        <v>18461</v>
      </c>
      <c r="I36">
        <v>18553</v>
      </c>
      <c r="J36" s="10">
        <f t="shared" si="2"/>
        <v>11.85</v>
      </c>
      <c r="K36">
        <f t="shared" si="1"/>
        <v>0.92</v>
      </c>
      <c r="L36">
        <f t="shared" si="3"/>
        <v>197.5</v>
      </c>
      <c r="M36">
        <f t="shared" si="3"/>
        <v>15.333333333333334</v>
      </c>
      <c r="N36" s="4" t="s">
        <v>87</v>
      </c>
    </row>
    <row r="37" spans="1:14" x14ac:dyDescent="0.2">
      <c r="B37">
        <v>2.7</v>
      </c>
      <c r="C37">
        <v>3.6</v>
      </c>
      <c r="E37">
        <v>31</v>
      </c>
      <c r="F37">
        <v>100</v>
      </c>
      <c r="G37">
        <v>18553</v>
      </c>
      <c r="H37">
        <v>18947</v>
      </c>
      <c r="J37" s="10">
        <f t="shared" si="2"/>
        <v>3.94</v>
      </c>
      <c r="L37">
        <f t="shared" si="3"/>
        <v>65.666666666666671</v>
      </c>
      <c r="M37">
        <f t="shared" si="3"/>
        <v>0</v>
      </c>
      <c r="N37" s="3" t="s">
        <v>84</v>
      </c>
    </row>
    <row r="38" spans="1:14" x14ac:dyDescent="0.2">
      <c r="A38" t="s">
        <v>124</v>
      </c>
      <c r="J38" s="10"/>
    </row>
    <row r="39" spans="1:14" x14ac:dyDescent="0.2">
      <c r="B39">
        <v>2.7</v>
      </c>
      <c r="C39">
        <v>3.6</v>
      </c>
      <c r="E39">
        <v>1</v>
      </c>
      <c r="F39">
        <v>100</v>
      </c>
      <c r="G39">
        <v>243</v>
      </c>
      <c r="H39">
        <v>1114</v>
      </c>
      <c r="I39">
        <v>2111</v>
      </c>
      <c r="J39" s="10">
        <f t="shared" si="2"/>
        <v>8.7100000000000009</v>
      </c>
      <c r="K39">
        <f t="shared" si="1"/>
        <v>9.9700000000000006</v>
      </c>
      <c r="L39">
        <f t="shared" si="3"/>
        <v>145.16666666666666</v>
      </c>
      <c r="M39">
        <f t="shared" si="3"/>
        <v>166.16666666666666</v>
      </c>
    </row>
    <row r="40" spans="1:14" x14ac:dyDescent="0.2">
      <c r="B40">
        <v>2.7</v>
      </c>
      <c r="C40">
        <v>3.6</v>
      </c>
      <c r="E40">
        <v>2</v>
      </c>
      <c r="F40">
        <v>100</v>
      </c>
      <c r="G40">
        <v>2111</v>
      </c>
      <c r="H40">
        <v>2589</v>
      </c>
      <c r="J40" s="10">
        <f t="shared" si="2"/>
        <v>4.78</v>
      </c>
      <c r="L40">
        <f t="shared" si="3"/>
        <v>79.666666666666671</v>
      </c>
      <c r="M40">
        <f t="shared" si="3"/>
        <v>0</v>
      </c>
      <c r="N40" s="3" t="s">
        <v>84</v>
      </c>
    </row>
    <row r="41" spans="1:14" x14ac:dyDescent="0.2">
      <c r="A41" t="s">
        <v>125</v>
      </c>
      <c r="J41" s="10"/>
    </row>
    <row r="42" spans="1:14" x14ac:dyDescent="0.2">
      <c r="B42">
        <v>2.7</v>
      </c>
      <c r="C42">
        <v>3.6</v>
      </c>
      <c r="E42">
        <v>1</v>
      </c>
      <c r="F42">
        <v>100</v>
      </c>
      <c r="G42">
        <v>398</v>
      </c>
      <c r="H42">
        <v>425</v>
      </c>
      <c r="I42">
        <v>1271</v>
      </c>
      <c r="J42" s="10">
        <f t="shared" si="2"/>
        <v>0.27</v>
      </c>
      <c r="L42">
        <f t="shared" si="3"/>
        <v>4.5</v>
      </c>
      <c r="M42">
        <f t="shared" si="3"/>
        <v>0</v>
      </c>
      <c r="N42" s="2" t="s">
        <v>83</v>
      </c>
    </row>
    <row r="43" spans="1:14" x14ac:dyDescent="0.2">
      <c r="B43">
        <v>2.7</v>
      </c>
      <c r="C43">
        <v>3.6</v>
      </c>
      <c r="E43">
        <v>2</v>
      </c>
      <c r="F43">
        <v>100</v>
      </c>
      <c r="G43">
        <v>1271</v>
      </c>
      <c r="H43">
        <v>1286</v>
      </c>
      <c r="I43">
        <v>1985</v>
      </c>
      <c r="J43" s="10">
        <f t="shared" si="2"/>
        <v>0.15</v>
      </c>
      <c r="L43">
        <f t="shared" si="3"/>
        <v>2.5</v>
      </c>
      <c r="M43">
        <f t="shared" si="3"/>
        <v>0</v>
      </c>
      <c r="N43" s="2" t="s">
        <v>83</v>
      </c>
    </row>
    <row r="44" spans="1:14" x14ac:dyDescent="0.2">
      <c r="B44">
        <v>2.7</v>
      </c>
      <c r="C44">
        <v>3.6</v>
      </c>
      <c r="E44">
        <v>3</v>
      </c>
      <c r="F44">
        <v>100</v>
      </c>
      <c r="G44">
        <v>1985</v>
      </c>
      <c r="H44">
        <v>2020</v>
      </c>
      <c r="I44">
        <v>2060</v>
      </c>
      <c r="J44" s="10">
        <f t="shared" si="2"/>
        <v>0.35</v>
      </c>
      <c r="K44">
        <f t="shared" si="1"/>
        <v>0.4</v>
      </c>
      <c r="L44">
        <f t="shared" si="3"/>
        <v>5.833333333333333</v>
      </c>
      <c r="M44">
        <f t="shared" si="3"/>
        <v>6.666666666666667</v>
      </c>
      <c r="N44" s="4" t="s">
        <v>87</v>
      </c>
    </row>
    <row r="45" spans="1:14" x14ac:dyDescent="0.2">
      <c r="B45">
        <v>2.7</v>
      </c>
      <c r="C45">
        <v>3.6</v>
      </c>
      <c r="E45">
        <v>4</v>
      </c>
      <c r="F45">
        <v>100</v>
      </c>
      <c r="G45">
        <v>2060</v>
      </c>
      <c r="H45">
        <v>2835</v>
      </c>
      <c r="I45">
        <v>4451</v>
      </c>
      <c r="J45" s="10">
        <f t="shared" si="2"/>
        <v>7.75</v>
      </c>
      <c r="L45">
        <f t="shared" si="3"/>
        <v>129.16666666666666</v>
      </c>
      <c r="M45">
        <f t="shared" si="3"/>
        <v>0</v>
      </c>
      <c r="N45" s="2" t="s">
        <v>83</v>
      </c>
    </row>
    <row r="46" spans="1:14" x14ac:dyDescent="0.2">
      <c r="B46">
        <v>2.7</v>
      </c>
      <c r="C46">
        <v>3.6</v>
      </c>
      <c r="E46">
        <v>5</v>
      </c>
      <c r="F46">
        <v>100</v>
      </c>
      <c r="G46">
        <v>4451</v>
      </c>
      <c r="H46">
        <v>4483</v>
      </c>
      <c r="I46">
        <v>5447</v>
      </c>
      <c r="J46" s="10">
        <f t="shared" si="2"/>
        <v>0.32</v>
      </c>
      <c r="L46">
        <f t="shared" si="3"/>
        <v>5.333333333333333</v>
      </c>
      <c r="M46">
        <f t="shared" si="3"/>
        <v>0</v>
      </c>
      <c r="N46" s="2" t="s">
        <v>83</v>
      </c>
    </row>
    <row r="47" spans="1:14" x14ac:dyDescent="0.2">
      <c r="B47">
        <v>2.7</v>
      </c>
      <c r="C47">
        <v>3.6</v>
      </c>
      <c r="E47">
        <v>6</v>
      </c>
      <c r="F47">
        <v>100</v>
      </c>
      <c r="G47">
        <v>5447</v>
      </c>
      <c r="H47">
        <v>6368</v>
      </c>
      <c r="I47">
        <v>6435</v>
      </c>
      <c r="J47" s="10">
        <f t="shared" si="2"/>
        <v>9.2100000000000009</v>
      </c>
      <c r="K47">
        <f t="shared" si="1"/>
        <v>0.67</v>
      </c>
      <c r="L47">
        <f t="shared" si="3"/>
        <v>153.5</v>
      </c>
      <c r="M47">
        <f t="shared" si="3"/>
        <v>11.166666666666666</v>
      </c>
    </row>
    <row r="48" spans="1:14" x14ac:dyDescent="0.2">
      <c r="B48">
        <v>2.7</v>
      </c>
      <c r="C48">
        <v>3.6</v>
      </c>
      <c r="E48">
        <v>7</v>
      </c>
      <c r="F48">
        <v>100</v>
      </c>
      <c r="G48">
        <v>6435</v>
      </c>
      <c r="J48" s="10"/>
      <c r="L48">
        <f t="shared" si="3"/>
        <v>0</v>
      </c>
      <c r="M48">
        <f t="shared" si="3"/>
        <v>0</v>
      </c>
      <c r="N48" s="3" t="s">
        <v>84</v>
      </c>
    </row>
    <row r="49" spans="1:14" x14ac:dyDescent="0.2">
      <c r="A49" t="s">
        <v>126</v>
      </c>
      <c r="J49" s="10"/>
    </row>
    <row r="50" spans="1:14" x14ac:dyDescent="0.2">
      <c r="B50">
        <v>2.7</v>
      </c>
      <c r="C50">
        <v>3.6</v>
      </c>
      <c r="E50">
        <v>1</v>
      </c>
      <c r="F50">
        <v>100</v>
      </c>
      <c r="G50">
        <v>559</v>
      </c>
      <c r="H50">
        <v>837</v>
      </c>
      <c r="I50">
        <v>869</v>
      </c>
      <c r="J50" s="10">
        <f t="shared" si="2"/>
        <v>2.78</v>
      </c>
      <c r="K50">
        <f t="shared" si="1"/>
        <v>0.32</v>
      </c>
      <c r="L50">
        <f t="shared" si="3"/>
        <v>46.333333333333336</v>
      </c>
      <c r="M50">
        <f t="shared" si="3"/>
        <v>5.333333333333333</v>
      </c>
      <c r="N50" s="4" t="s">
        <v>87</v>
      </c>
    </row>
    <row r="51" spans="1:14" x14ac:dyDescent="0.2">
      <c r="B51">
        <v>2.7</v>
      </c>
      <c r="C51">
        <v>3.6</v>
      </c>
      <c r="E51">
        <v>2</v>
      </c>
      <c r="F51">
        <v>100</v>
      </c>
      <c r="G51">
        <v>869</v>
      </c>
      <c r="H51">
        <v>900</v>
      </c>
      <c r="I51">
        <v>1731</v>
      </c>
      <c r="J51" s="10">
        <f t="shared" si="2"/>
        <v>0.31</v>
      </c>
      <c r="L51">
        <f t="shared" si="3"/>
        <v>5.166666666666667</v>
      </c>
      <c r="M51">
        <f t="shared" si="3"/>
        <v>0</v>
      </c>
      <c r="N51" s="2" t="s">
        <v>83</v>
      </c>
    </row>
    <row r="52" spans="1:14" x14ac:dyDescent="0.2">
      <c r="B52">
        <v>2.7</v>
      </c>
      <c r="C52">
        <v>3.6</v>
      </c>
      <c r="E52">
        <v>3</v>
      </c>
      <c r="F52">
        <v>100</v>
      </c>
      <c r="G52">
        <v>1731</v>
      </c>
      <c r="H52">
        <v>1941</v>
      </c>
      <c r="I52">
        <v>2043</v>
      </c>
      <c r="J52" s="10">
        <f t="shared" si="2"/>
        <v>2.1</v>
      </c>
      <c r="K52">
        <f t="shared" si="1"/>
        <v>1.02</v>
      </c>
      <c r="L52">
        <f t="shared" si="3"/>
        <v>35</v>
      </c>
      <c r="M52">
        <f t="shared" si="3"/>
        <v>17</v>
      </c>
    </row>
    <row r="53" spans="1:14" x14ac:dyDescent="0.2">
      <c r="B53">
        <v>2.7</v>
      </c>
      <c r="C53">
        <v>3.6</v>
      </c>
      <c r="E53">
        <v>4</v>
      </c>
      <c r="F53">
        <v>100</v>
      </c>
      <c r="G53">
        <v>2043</v>
      </c>
      <c r="H53">
        <v>2128</v>
      </c>
      <c r="I53">
        <v>2166</v>
      </c>
      <c r="J53" s="10">
        <f t="shared" si="2"/>
        <v>0.85</v>
      </c>
      <c r="K53">
        <f t="shared" si="1"/>
        <v>0.38</v>
      </c>
      <c r="L53">
        <f t="shared" si="3"/>
        <v>14.166666666666666</v>
      </c>
      <c r="M53">
        <f t="shared" si="3"/>
        <v>6.333333333333333</v>
      </c>
      <c r="N53" s="4" t="s">
        <v>87</v>
      </c>
    </row>
    <row r="54" spans="1:14" x14ac:dyDescent="0.2">
      <c r="B54">
        <v>2.7</v>
      </c>
      <c r="C54">
        <v>3.6</v>
      </c>
      <c r="E54">
        <v>5</v>
      </c>
      <c r="F54">
        <v>100</v>
      </c>
      <c r="G54">
        <v>2166</v>
      </c>
      <c r="J54" s="10"/>
      <c r="L54">
        <f t="shared" si="3"/>
        <v>0</v>
      </c>
      <c r="M54">
        <f t="shared" si="3"/>
        <v>0</v>
      </c>
      <c r="N54" s="3" t="s">
        <v>84</v>
      </c>
    </row>
    <row r="55" spans="1:14" x14ac:dyDescent="0.2">
      <c r="A55" t="s">
        <v>127</v>
      </c>
      <c r="J55" s="10"/>
    </row>
    <row r="56" spans="1:14" x14ac:dyDescent="0.2">
      <c r="B56">
        <v>2.7</v>
      </c>
      <c r="C56">
        <v>3.6</v>
      </c>
      <c r="E56">
        <v>1</v>
      </c>
      <c r="F56">
        <v>100</v>
      </c>
      <c r="G56">
        <v>420</v>
      </c>
      <c r="H56">
        <v>508</v>
      </c>
      <c r="I56">
        <v>1481</v>
      </c>
      <c r="J56" s="10">
        <f t="shared" si="2"/>
        <v>0.88</v>
      </c>
      <c r="L56">
        <f t="shared" si="3"/>
        <v>14.666666666666666</v>
      </c>
      <c r="M56">
        <f t="shared" si="3"/>
        <v>0</v>
      </c>
      <c r="N56" s="2" t="s">
        <v>83</v>
      </c>
    </row>
    <row r="57" spans="1:14" x14ac:dyDescent="0.2">
      <c r="A57" s="5"/>
      <c r="B57" s="5">
        <v>2.7</v>
      </c>
      <c r="C57" s="5">
        <v>3.6</v>
      </c>
      <c r="D57" s="5"/>
      <c r="E57" s="5">
        <v>2</v>
      </c>
      <c r="F57" s="5">
        <v>100</v>
      </c>
      <c r="G57" s="5">
        <v>1481</v>
      </c>
      <c r="H57" s="5">
        <v>1982</v>
      </c>
      <c r="I57" s="5">
        <v>2044</v>
      </c>
      <c r="J57" s="11">
        <f t="shared" si="2"/>
        <v>5.01</v>
      </c>
      <c r="K57">
        <f t="shared" si="1"/>
        <v>0.62</v>
      </c>
      <c r="L57" s="5">
        <f t="shared" si="3"/>
        <v>83.5</v>
      </c>
      <c r="M57" s="5">
        <f t="shared" si="3"/>
        <v>10.333333333333334</v>
      </c>
      <c r="N57" s="4" t="s">
        <v>87</v>
      </c>
    </row>
    <row r="58" spans="1:14" x14ac:dyDescent="0.2">
      <c r="A58" s="5"/>
      <c r="B58" s="5">
        <v>2.7</v>
      </c>
      <c r="C58" s="5">
        <v>3.6</v>
      </c>
      <c r="D58" s="5"/>
      <c r="E58" s="5">
        <v>3</v>
      </c>
      <c r="F58" s="5">
        <v>100</v>
      </c>
      <c r="G58" s="5">
        <v>2044</v>
      </c>
      <c r="H58" s="5">
        <v>2092</v>
      </c>
      <c r="I58" s="5">
        <v>2138</v>
      </c>
      <c r="J58" s="11">
        <f t="shared" si="2"/>
        <v>0.48</v>
      </c>
      <c r="K58">
        <f t="shared" si="1"/>
        <v>0.46</v>
      </c>
      <c r="L58" s="5">
        <f t="shared" si="3"/>
        <v>8</v>
      </c>
      <c r="M58" s="5">
        <f t="shared" si="3"/>
        <v>7.666666666666667</v>
      </c>
      <c r="N58" s="4" t="s">
        <v>87</v>
      </c>
    </row>
    <row r="59" spans="1:14" x14ac:dyDescent="0.2">
      <c r="A59" s="5"/>
      <c r="B59" s="5">
        <v>2.7</v>
      </c>
      <c r="C59" s="5">
        <v>3.6</v>
      </c>
      <c r="D59" s="5"/>
      <c r="E59" s="5">
        <v>4</v>
      </c>
      <c r="F59" s="5">
        <v>100</v>
      </c>
      <c r="G59" s="5">
        <v>2138</v>
      </c>
      <c r="H59" s="5">
        <v>2218</v>
      </c>
      <c r="I59" s="5">
        <v>2251</v>
      </c>
      <c r="J59" s="11">
        <f t="shared" si="2"/>
        <v>0.8</v>
      </c>
      <c r="K59">
        <f t="shared" si="1"/>
        <v>0.33</v>
      </c>
      <c r="L59" s="5">
        <f t="shared" si="3"/>
        <v>13.333333333333334</v>
      </c>
      <c r="M59" s="5">
        <f t="shared" si="3"/>
        <v>5.5</v>
      </c>
      <c r="N59" s="5" t="s">
        <v>128</v>
      </c>
    </row>
    <row r="60" spans="1:14" x14ac:dyDescent="0.2">
      <c r="A60" s="5"/>
      <c r="B60" s="5">
        <v>2.7</v>
      </c>
      <c r="C60" s="5">
        <v>3.6</v>
      </c>
      <c r="D60" s="5"/>
      <c r="E60" s="5">
        <v>5</v>
      </c>
      <c r="F60" s="5">
        <v>100</v>
      </c>
      <c r="G60" s="5">
        <v>2251</v>
      </c>
      <c r="H60" s="5">
        <v>2266</v>
      </c>
      <c r="I60" s="5">
        <v>2333</v>
      </c>
      <c r="J60" s="11">
        <f t="shared" si="2"/>
        <v>0.15</v>
      </c>
      <c r="K60">
        <f t="shared" si="1"/>
        <v>0.67</v>
      </c>
      <c r="L60" s="5">
        <f t="shared" si="3"/>
        <v>2.5</v>
      </c>
      <c r="M60" s="5">
        <f t="shared" si="3"/>
        <v>11.166666666666666</v>
      </c>
      <c r="N60" s="5"/>
    </row>
    <row r="61" spans="1:14" x14ac:dyDescent="0.2">
      <c r="A61" s="5"/>
      <c r="B61" s="5">
        <v>2.7</v>
      </c>
      <c r="C61" s="5">
        <v>3.6</v>
      </c>
      <c r="D61" s="5"/>
      <c r="E61" s="5">
        <v>6</v>
      </c>
      <c r="F61" s="5">
        <v>100</v>
      </c>
      <c r="G61" s="5">
        <v>2333</v>
      </c>
      <c r="H61" s="5">
        <v>2342</v>
      </c>
      <c r="I61" s="5">
        <v>3720</v>
      </c>
      <c r="J61" s="11">
        <f t="shared" si="2"/>
        <v>0.09</v>
      </c>
      <c r="L61" s="5">
        <f t="shared" si="3"/>
        <v>1.5</v>
      </c>
      <c r="M61" s="5">
        <f t="shared" si="3"/>
        <v>0</v>
      </c>
      <c r="N61" s="2" t="s">
        <v>83</v>
      </c>
    </row>
    <row r="62" spans="1:14" x14ac:dyDescent="0.2">
      <c r="B62">
        <v>2.7</v>
      </c>
      <c r="C62">
        <v>3.6</v>
      </c>
      <c r="E62">
        <v>7</v>
      </c>
      <c r="F62">
        <v>100</v>
      </c>
      <c r="G62">
        <v>3720</v>
      </c>
      <c r="H62">
        <v>3920</v>
      </c>
      <c r="I62">
        <v>4989</v>
      </c>
      <c r="J62" s="10">
        <f t="shared" si="2"/>
        <v>2</v>
      </c>
      <c r="L62">
        <f t="shared" si="3"/>
        <v>33.333333333333336</v>
      </c>
      <c r="M62">
        <f t="shared" si="3"/>
        <v>0</v>
      </c>
      <c r="N62" s="2" t="s">
        <v>83</v>
      </c>
    </row>
    <row r="63" spans="1:14" x14ac:dyDescent="0.2">
      <c r="B63">
        <v>2.7</v>
      </c>
      <c r="C63">
        <v>3.6</v>
      </c>
      <c r="E63">
        <v>8</v>
      </c>
      <c r="F63">
        <v>100</v>
      </c>
      <c r="G63">
        <v>4989</v>
      </c>
      <c r="H63">
        <v>5025</v>
      </c>
      <c r="I63">
        <v>5508</v>
      </c>
      <c r="J63" s="10">
        <f t="shared" si="2"/>
        <v>0.36</v>
      </c>
      <c r="L63">
        <f t="shared" si="3"/>
        <v>6</v>
      </c>
      <c r="M63">
        <f t="shared" si="3"/>
        <v>0</v>
      </c>
      <c r="N63" s="2" t="s">
        <v>83</v>
      </c>
    </row>
    <row r="64" spans="1:14" x14ac:dyDescent="0.2">
      <c r="B64">
        <v>2.7</v>
      </c>
      <c r="C64">
        <v>3.6</v>
      </c>
      <c r="E64">
        <v>9</v>
      </c>
      <c r="F64">
        <v>100</v>
      </c>
      <c r="G64">
        <v>5508</v>
      </c>
      <c r="H64">
        <v>5634</v>
      </c>
      <c r="I64">
        <v>5817</v>
      </c>
      <c r="J64" s="10">
        <f t="shared" si="2"/>
        <v>1.26</v>
      </c>
      <c r="K64">
        <f t="shared" si="1"/>
        <v>1.83</v>
      </c>
      <c r="L64">
        <f t="shared" si="3"/>
        <v>21</v>
      </c>
      <c r="M64">
        <f t="shared" si="3"/>
        <v>30.5</v>
      </c>
    </row>
    <row r="65" spans="1:14" x14ac:dyDescent="0.2">
      <c r="B65">
        <v>2.7</v>
      </c>
      <c r="C65">
        <v>3.6</v>
      </c>
      <c r="E65">
        <v>10</v>
      </c>
      <c r="F65">
        <v>100</v>
      </c>
      <c r="G65">
        <v>5817</v>
      </c>
      <c r="H65">
        <v>6160</v>
      </c>
      <c r="I65">
        <v>6181</v>
      </c>
      <c r="J65" s="10">
        <f t="shared" si="2"/>
        <v>3.43</v>
      </c>
      <c r="L65">
        <f t="shared" si="3"/>
        <v>57.166666666666664</v>
      </c>
      <c r="M65">
        <f t="shared" si="3"/>
        <v>0</v>
      </c>
    </row>
    <row r="66" spans="1:14" x14ac:dyDescent="0.2">
      <c r="B66">
        <v>2.7</v>
      </c>
      <c r="C66">
        <v>3.6</v>
      </c>
      <c r="E66">
        <v>11</v>
      </c>
      <c r="F66">
        <v>100</v>
      </c>
      <c r="G66">
        <v>6181</v>
      </c>
      <c r="H66">
        <v>6669</v>
      </c>
      <c r="I66">
        <v>7852</v>
      </c>
      <c r="J66" s="10">
        <f t="shared" si="2"/>
        <v>4.88</v>
      </c>
      <c r="L66">
        <f t="shared" si="3"/>
        <v>81.333333333333329</v>
      </c>
      <c r="M66">
        <f t="shared" si="3"/>
        <v>0</v>
      </c>
      <c r="N66" s="2" t="s">
        <v>83</v>
      </c>
    </row>
    <row r="67" spans="1:14" x14ac:dyDescent="0.2">
      <c r="B67">
        <v>2.7</v>
      </c>
      <c r="C67">
        <v>3.6</v>
      </c>
      <c r="E67">
        <v>12</v>
      </c>
      <c r="F67">
        <v>100</v>
      </c>
      <c r="G67">
        <v>7852</v>
      </c>
      <c r="H67">
        <v>7969</v>
      </c>
      <c r="I67">
        <v>8325</v>
      </c>
      <c r="J67" s="10">
        <f t="shared" si="2"/>
        <v>1.17</v>
      </c>
      <c r="K67">
        <f t="shared" si="1"/>
        <v>3.56</v>
      </c>
      <c r="L67">
        <f t="shared" si="3"/>
        <v>19.5</v>
      </c>
      <c r="M67">
        <f t="shared" si="3"/>
        <v>59.333333333333336</v>
      </c>
    </row>
    <row r="68" spans="1:14" x14ac:dyDescent="0.2">
      <c r="B68">
        <v>2.7</v>
      </c>
      <c r="C68">
        <v>3.6</v>
      </c>
      <c r="E68">
        <v>13</v>
      </c>
      <c r="F68">
        <v>100</v>
      </c>
      <c r="G68">
        <v>8325</v>
      </c>
      <c r="H68">
        <v>8548</v>
      </c>
      <c r="I68">
        <v>9372</v>
      </c>
      <c r="J68" s="10">
        <f t="shared" si="2"/>
        <v>2.23</v>
      </c>
      <c r="L68">
        <f t="shared" si="3"/>
        <v>37.166666666666664</v>
      </c>
      <c r="M68">
        <f t="shared" si="3"/>
        <v>0</v>
      </c>
      <c r="N68" s="2" t="s">
        <v>83</v>
      </c>
    </row>
    <row r="69" spans="1:14" x14ac:dyDescent="0.2">
      <c r="B69">
        <v>2.7</v>
      </c>
      <c r="C69">
        <v>3.6</v>
      </c>
      <c r="E69">
        <v>14</v>
      </c>
      <c r="F69">
        <v>100</v>
      </c>
      <c r="G69">
        <v>9372</v>
      </c>
      <c r="H69">
        <v>9729</v>
      </c>
      <c r="I69">
        <v>9776</v>
      </c>
      <c r="J69" s="10">
        <f t="shared" si="2"/>
        <v>3.57</v>
      </c>
      <c r="K69">
        <f t="shared" ref="K69:K129" si="4">(I69-H69)/F69</f>
        <v>0.47</v>
      </c>
      <c r="L69">
        <f t="shared" si="3"/>
        <v>59.5</v>
      </c>
      <c r="M69">
        <f t="shared" si="3"/>
        <v>7.833333333333333</v>
      </c>
      <c r="N69" s="4" t="s">
        <v>87</v>
      </c>
    </row>
    <row r="70" spans="1:14" x14ac:dyDescent="0.2">
      <c r="B70">
        <v>2.7</v>
      </c>
      <c r="C70">
        <v>3.6</v>
      </c>
      <c r="E70">
        <v>15</v>
      </c>
      <c r="F70">
        <v>100</v>
      </c>
      <c r="G70">
        <v>9776</v>
      </c>
      <c r="H70">
        <v>9872</v>
      </c>
      <c r="I70">
        <v>9894</v>
      </c>
      <c r="J70" s="10">
        <f t="shared" si="2"/>
        <v>0.96</v>
      </c>
      <c r="L70">
        <f t="shared" si="3"/>
        <v>16</v>
      </c>
      <c r="M70">
        <f t="shared" si="3"/>
        <v>0</v>
      </c>
    </row>
    <row r="71" spans="1:14" x14ac:dyDescent="0.2">
      <c r="B71">
        <v>2.7</v>
      </c>
      <c r="C71">
        <v>3.6</v>
      </c>
      <c r="E71">
        <v>16</v>
      </c>
      <c r="F71">
        <v>100</v>
      </c>
      <c r="G71">
        <v>9894</v>
      </c>
      <c r="H71">
        <v>10534</v>
      </c>
      <c r="I71">
        <v>12055</v>
      </c>
      <c r="J71" s="10">
        <f t="shared" si="2"/>
        <v>6.4</v>
      </c>
      <c r="L71">
        <f t="shared" si="3"/>
        <v>106.66666666666667</v>
      </c>
      <c r="M71">
        <f t="shared" si="3"/>
        <v>0</v>
      </c>
      <c r="N71" s="2" t="s">
        <v>86</v>
      </c>
    </row>
    <row r="72" spans="1:14" x14ac:dyDescent="0.2">
      <c r="B72">
        <v>2.7</v>
      </c>
      <c r="C72">
        <v>3.6</v>
      </c>
      <c r="E72">
        <v>17</v>
      </c>
      <c r="F72">
        <v>100</v>
      </c>
      <c r="G72">
        <v>12055</v>
      </c>
      <c r="H72">
        <v>12303</v>
      </c>
      <c r="J72" s="10">
        <f t="shared" ref="J72:J135" si="5">(H72-G72)/F72</f>
        <v>2.48</v>
      </c>
      <c r="L72">
        <f t="shared" si="3"/>
        <v>41.333333333333336</v>
      </c>
      <c r="M72">
        <f t="shared" si="3"/>
        <v>0</v>
      </c>
      <c r="N72" s="3" t="s">
        <v>84</v>
      </c>
    </row>
    <row r="73" spans="1:14" x14ac:dyDescent="0.2">
      <c r="A73" t="s">
        <v>129</v>
      </c>
      <c r="J73" s="10"/>
    </row>
    <row r="74" spans="1:14" x14ac:dyDescent="0.2">
      <c r="B74">
        <v>2.7</v>
      </c>
      <c r="C74">
        <v>3.6</v>
      </c>
      <c r="E74">
        <v>1</v>
      </c>
      <c r="F74">
        <v>100</v>
      </c>
      <c r="G74">
        <v>264</v>
      </c>
      <c r="H74">
        <v>861</v>
      </c>
      <c r="I74">
        <v>914</v>
      </c>
      <c r="J74" s="10">
        <f t="shared" si="5"/>
        <v>5.97</v>
      </c>
      <c r="K74">
        <f t="shared" si="4"/>
        <v>0.53</v>
      </c>
      <c r="L74">
        <f t="shared" si="3"/>
        <v>99.5</v>
      </c>
      <c r="M74">
        <f t="shared" si="3"/>
        <v>8.8333333333333339</v>
      </c>
      <c r="N74" s="4" t="s">
        <v>87</v>
      </c>
    </row>
    <row r="75" spans="1:14" x14ac:dyDescent="0.2">
      <c r="B75">
        <v>2.7</v>
      </c>
      <c r="C75">
        <v>3.6</v>
      </c>
      <c r="E75">
        <v>2</v>
      </c>
      <c r="F75">
        <v>100</v>
      </c>
      <c r="G75">
        <v>914</v>
      </c>
      <c r="J75" s="10"/>
      <c r="L75">
        <f t="shared" si="3"/>
        <v>0</v>
      </c>
      <c r="M75">
        <f t="shared" si="3"/>
        <v>0</v>
      </c>
      <c r="N75" s="3" t="s">
        <v>130</v>
      </c>
    </row>
    <row r="76" spans="1:14" x14ac:dyDescent="0.2">
      <c r="A76" t="s">
        <v>131</v>
      </c>
      <c r="J76" s="10"/>
    </row>
    <row r="77" spans="1:14" x14ac:dyDescent="0.2">
      <c r="B77">
        <v>2.7</v>
      </c>
      <c r="C77">
        <v>3.6</v>
      </c>
      <c r="E77">
        <v>1</v>
      </c>
      <c r="F77">
        <v>100</v>
      </c>
      <c r="G77">
        <v>424</v>
      </c>
      <c r="H77">
        <v>855</v>
      </c>
      <c r="I77">
        <v>1469</v>
      </c>
      <c r="J77" s="10">
        <f t="shared" si="5"/>
        <v>4.3099999999999996</v>
      </c>
      <c r="L77">
        <f t="shared" si="3"/>
        <v>71.833333333333329</v>
      </c>
      <c r="M77">
        <f t="shared" si="3"/>
        <v>0</v>
      </c>
      <c r="N77" s="2" t="s">
        <v>83</v>
      </c>
    </row>
    <row r="78" spans="1:14" x14ac:dyDescent="0.2">
      <c r="B78">
        <v>2.7</v>
      </c>
      <c r="C78">
        <v>3.6</v>
      </c>
      <c r="E78">
        <v>2</v>
      </c>
      <c r="F78">
        <v>100</v>
      </c>
      <c r="G78">
        <v>1469</v>
      </c>
      <c r="H78">
        <v>2135</v>
      </c>
      <c r="I78">
        <v>3630</v>
      </c>
      <c r="J78" s="10">
        <f t="shared" si="5"/>
        <v>6.66</v>
      </c>
      <c r="L78">
        <f t="shared" si="3"/>
        <v>111</v>
      </c>
      <c r="M78">
        <f t="shared" si="3"/>
        <v>0</v>
      </c>
      <c r="N78" s="2" t="s">
        <v>83</v>
      </c>
    </row>
    <row r="79" spans="1:14" x14ac:dyDescent="0.2">
      <c r="B79">
        <v>2.7</v>
      </c>
      <c r="C79">
        <v>3.6</v>
      </c>
      <c r="E79">
        <v>3</v>
      </c>
      <c r="F79">
        <v>100</v>
      </c>
      <c r="G79">
        <v>3630</v>
      </c>
      <c r="H79">
        <v>4675</v>
      </c>
      <c r="I79">
        <v>6428</v>
      </c>
      <c r="J79" s="10">
        <f t="shared" si="5"/>
        <v>10.45</v>
      </c>
      <c r="L79">
        <f t="shared" si="3"/>
        <v>174.16666666666666</v>
      </c>
      <c r="M79">
        <f t="shared" si="3"/>
        <v>0</v>
      </c>
      <c r="N79" s="2" t="s">
        <v>83</v>
      </c>
    </row>
    <row r="80" spans="1:14" x14ac:dyDescent="0.2">
      <c r="B80">
        <v>2.7</v>
      </c>
      <c r="C80">
        <v>3.6</v>
      </c>
      <c r="E80">
        <v>4</v>
      </c>
      <c r="F80">
        <v>100</v>
      </c>
      <c r="G80">
        <v>6428</v>
      </c>
      <c r="H80">
        <v>6475</v>
      </c>
      <c r="J80" s="10">
        <f t="shared" si="5"/>
        <v>0.47</v>
      </c>
      <c r="L80">
        <f t="shared" si="3"/>
        <v>7.833333333333333</v>
      </c>
      <c r="M80">
        <f t="shared" si="3"/>
        <v>0</v>
      </c>
      <c r="N80" s="3" t="s">
        <v>84</v>
      </c>
    </row>
    <row r="81" spans="1:14" x14ac:dyDescent="0.2">
      <c r="A81" t="s">
        <v>132</v>
      </c>
      <c r="J81" s="10"/>
    </row>
    <row r="82" spans="1:14" x14ac:dyDescent="0.2">
      <c r="B82">
        <v>2.7</v>
      </c>
      <c r="C82">
        <v>3.6</v>
      </c>
      <c r="E82">
        <v>1</v>
      </c>
      <c r="F82">
        <v>100</v>
      </c>
      <c r="G82">
        <v>286</v>
      </c>
      <c r="H82">
        <v>721</v>
      </c>
      <c r="I82">
        <v>991</v>
      </c>
      <c r="J82" s="10">
        <f t="shared" si="5"/>
        <v>4.3499999999999996</v>
      </c>
      <c r="K82">
        <f t="shared" si="4"/>
        <v>2.7</v>
      </c>
      <c r="L82">
        <f t="shared" si="3"/>
        <v>72.5</v>
      </c>
      <c r="M82">
        <f t="shared" si="3"/>
        <v>45</v>
      </c>
    </row>
    <row r="83" spans="1:14" x14ac:dyDescent="0.2">
      <c r="B83">
        <v>2.7</v>
      </c>
      <c r="C83">
        <v>3.6</v>
      </c>
      <c r="E83">
        <v>2</v>
      </c>
      <c r="F83">
        <v>100</v>
      </c>
      <c r="G83">
        <v>991</v>
      </c>
      <c r="H83">
        <v>1307</v>
      </c>
      <c r="I83">
        <v>1343</v>
      </c>
      <c r="J83" s="10">
        <f t="shared" si="5"/>
        <v>3.16</v>
      </c>
      <c r="K83">
        <f t="shared" si="4"/>
        <v>0.36</v>
      </c>
      <c r="L83">
        <f t="shared" ref="L83:M121" si="6">J83*1000/60</f>
        <v>52.666666666666664</v>
      </c>
      <c r="M83">
        <f t="shared" si="6"/>
        <v>6</v>
      </c>
    </row>
    <row r="84" spans="1:14" x14ac:dyDescent="0.2">
      <c r="B84">
        <v>2.7</v>
      </c>
      <c r="C84">
        <v>3.6</v>
      </c>
      <c r="E84">
        <v>3</v>
      </c>
      <c r="F84">
        <v>100</v>
      </c>
      <c r="G84">
        <v>1343</v>
      </c>
      <c r="H84">
        <v>1721</v>
      </c>
      <c r="I84">
        <v>1839</v>
      </c>
      <c r="J84" s="10">
        <f t="shared" si="5"/>
        <v>3.78</v>
      </c>
      <c r="K84">
        <f t="shared" si="4"/>
        <v>1.18</v>
      </c>
      <c r="L84">
        <f t="shared" si="6"/>
        <v>63</v>
      </c>
      <c r="M84">
        <f t="shared" si="6"/>
        <v>19.666666666666668</v>
      </c>
    </row>
    <row r="85" spans="1:14" x14ac:dyDescent="0.2">
      <c r="B85">
        <v>2.7</v>
      </c>
      <c r="C85">
        <v>3.6</v>
      </c>
      <c r="E85">
        <v>4</v>
      </c>
      <c r="F85">
        <v>100</v>
      </c>
      <c r="G85">
        <v>1839</v>
      </c>
      <c r="H85">
        <v>2158</v>
      </c>
      <c r="I85">
        <v>2899</v>
      </c>
      <c r="J85" s="10">
        <f t="shared" si="5"/>
        <v>3.19</v>
      </c>
      <c r="K85">
        <f t="shared" si="4"/>
        <v>7.41</v>
      </c>
      <c r="L85">
        <f t="shared" si="6"/>
        <v>53.166666666666664</v>
      </c>
      <c r="M85">
        <f t="shared" si="6"/>
        <v>123.5</v>
      </c>
    </row>
    <row r="86" spans="1:14" x14ac:dyDescent="0.2">
      <c r="B86">
        <v>2.7</v>
      </c>
      <c r="C86">
        <v>3.6</v>
      </c>
      <c r="E86">
        <v>5</v>
      </c>
      <c r="F86">
        <v>100</v>
      </c>
      <c r="G86">
        <v>2899</v>
      </c>
      <c r="H86">
        <v>3471</v>
      </c>
      <c r="I86">
        <v>4694</v>
      </c>
      <c r="J86" s="10">
        <f t="shared" si="5"/>
        <v>5.72</v>
      </c>
      <c r="L86">
        <f t="shared" si="6"/>
        <v>95.333333333333329</v>
      </c>
      <c r="M86">
        <f t="shared" si="6"/>
        <v>0</v>
      </c>
      <c r="N86" s="2" t="s">
        <v>83</v>
      </c>
    </row>
    <row r="87" spans="1:14" x14ac:dyDescent="0.2">
      <c r="B87">
        <v>2.7</v>
      </c>
      <c r="C87">
        <v>3.6</v>
      </c>
      <c r="E87">
        <v>6</v>
      </c>
      <c r="F87">
        <v>100</v>
      </c>
      <c r="G87">
        <v>4694</v>
      </c>
      <c r="H87">
        <v>5062</v>
      </c>
      <c r="I87">
        <v>5169</v>
      </c>
      <c r="J87" s="10">
        <f t="shared" si="5"/>
        <v>3.68</v>
      </c>
      <c r="K87">
        <f t="shared" si="4"/>
        <v>1.07</v>
      </c>
      <c r="L87">
        <f t="shared" si="6"/>
        <v>61.333333333333336</v>
      </c>
      <c r="M87">
        <f t="shared" si="6"/>
        <v>17.833333333333332</v>
      </c>
    </row>
    <row r="88" spans="1:14" x14ac:dyDescent="0.2">
      <c r="B88">
        <v>2.7</v>
      </c>
      <c r="C88">
        <v>3.6</v>
      </c>
      <c r="E88">
        <v>7</v>
      </c>
      <c r="F88">
        <v>100</v>
      </c>
      <c r="G88">
        <v>5169</v>
      </c>
      <c r="H88">
        <v>6141</v>
      </c>
      <c r="I88">
        <v>7143</v>
      </c>
      <c r="J88" s="10">
        <f t="shared" si="5"/>
        <v>9.7200000000000006</v>
      </c>
      <c r="L88">
        <f t="shared" si="6"/>
        <v>162</v>
      </c>
      <c r="M88">
        <f t="shared" si="6"/>
        <v>0</v>
      </c>
      <c r="N88" s="2" t="s">
        <v>83</v>
      </c>
    </row>
    <row r="89" spans="1:14" x14ac:dyDescent="0.2">
      <c r="B89">
        <v>2.7</v>
      </c>
      <c r="C89">
        <v>3.6</v>
      </c>
      <c r="E89">
        <v>8</v>
      </c>
      <c r="F89">
        <v>100</v>
      </c>
      <c r="G89">
        <v>7143</v>
      </c>
      <c r="H89">
        <v>7448</v>
      </c>
      <c r="I89">
        <v>7489</v>
      </c>
      <c r="J89" s="10">
        <f t="shared" si="5"/>
        <v>3.05</v>
      </c>
      <c r="K89">
        <f t="shared" si="4"/>
        <v>0.41</v>
      </c>
      <c r="L89">
        <f t="shared" si="6"/>
        <v>50.833333333333336</v>
      </c>
      <c r="M89">
        <f t="shared" si="6"/>
        <v>6.833333333333333</v>
      </c>
      <c r="N89" s="4" t="s">
        <v>87</v>
      </c>
    </row>
    <row r="90" spans="1:14" x14ac:dyDescent="0.2">
      <c r="B90">
        <v>2.7</v>
      </c>
      <c r="C90">
        <v>3.6</v>
      </c>
      <c r="E90">
        <v>9</v>
      </c>
      <c r="F90">
        <v>100</v>
      </c>
      <c r="G90">
        <v>7489</v>
      </c>
      <c r="H90">
        <v>7548</v>
      </c>
      <c r="I90">
        <v>7946</v>
      </c>
      <c r="J90" s="10">
        <f t="shared" si="5"/>
        <v>0.59</v>
      </c>
      <c r="K90">
        <f t="shared" si="4"/>
        <v>3.98</v>
      </c>
      <c r="L90">
        <f t="shared" si="6"/>
        <v>9.8333333333333339</v>
      </c>
      <c r="M90">
        <f t="shared" si="6"/>
        <v>66.333333333333329</v>
      </c>
    </row>
    <row r="91" spans="1:14" x14ac:dyDescent="0.2">
      <c r="B91">
        <v>2.7</v>
      </c>
      <c r="C91">
        <v>3.6</v>
      </c>
      <c r="E91">
        <v>10</v>
      </c>
      <c r="F91">
        <v>100</v>
      </c>
      <c r="G91">
        <v>7946</v>
      </c>
      <c r="H91">
        <v>8029</v>
      </c>
      <c r="I91">
        <v>9060</v>
      </c>
      <c r="J91" s="10">
        <f t="shared" si="5"/>
        <v>0.83</v>
      </c>
      <c r="L91">
        <f t="shared" si="6"/>
        <v>13.833333333333334</v>
      </c>
      <c r="M91">
        <f t="shared" si="6"/>
        <v>0</v>
      </c>
      <c r="N91" s="2" t="s">
        <v>83</v>
      </c>
    </row>
    <row r="92" spans="1:14" x14ac:dyDescent="0.2">
      <c r="B92">
        <v>2.7</v>
      </c>
      <c r="C92">
        <v>3.6</v>
      </c>
      <c r="E92">
        <v>11</v>
      </c>
      <c r="F92">
        <v>100</v>
      </c>
      <c r="G92">
        <v>9060</v>
      </c>
      <c r="H92">
        <v>9155</v>
      </c>
      <c r="I92">
        <v>9204</v>
      </c>
      <c r="J92" s="10">
        <f t="shared" si="5"/>
        <v>0.95</v>
      </c>
      <c r="K92">
        <f t="shared" si="4"/>
        <v>0.49</v>
      </c>
      <c r="L92">
        <f t="shared" si="6"/>
        <v>15.833333333333334</v>
      </c>
      <c r="M92">
        <f t="shared" si="6"/>
        <v>8.1666666666666661</v>
      </c>
    </row>
    <row r="93" spans="1:14" x14ac:dyDescent="0.2">
      <c r="B93">
        <v>2.7</v>
      </c>
      <c r="C93">
        <v>3.6</v>
      </c>
      <c r="E93">
        <v>12</v>
      </c>
      <c r="F93">
        <v>100</v>
      </c>
      <c r="G93">
        <v>9204</v>
      </c>
      <c r="H93">
        <v>9358</v>
      </c>
      <c r="I93">
        <v>10130</v>
      </c>
      <c r="J93" s="10">
        <f t="shared" si="5"/>
        <v>1.54</v>
      </c>
      <c r="L93">
        <f t="shared" si="6"/>
        <v>25.666666666666668</v>
      </c>
      <c r="M93">
        <f t="shared" si="6"/>
        <v>0</v>
      </c>
      <c r="N93" s="2" t="s">
        <v>83</v>
      </c>
    </row>
    <row r="94" spans="1:14" x14ac:dyDescent="0.2">
      <c r="B94">
        <v>2.7</v>
      </c>
      <c r="C94">
        <v>3.6</v>
      </c>
      <c r="E94">
        <v>13</v>
      </c>
      <c r="F94">
        <v>100</v>
      </c>
      <c r="G94">
        <v>10130</v>
      </c>
      <c r="H94">
        <v>11116</v>
      </c>
      <c r="I94">
        <v>11357</v>
      </c>
      <c r="J94" s="10">
        <f t="shared" si="5"/>
        <v>9.86</v>
      </c>
      <c r="K94">
        <f t="shared" si="4"/>
        <v>2.41</v>
      </c>
      <c r="L94">
        <f t="shared" si="6"/>
        <v>164.33333333333334</v>
      </c>
      <c r="M94">
        <f t="shared" si="6"/>
        <v>40.166666666666664</v>
      </c>
    </row>
    <row r="95" spans="1:14" x14ac:dyDescent="0.2">
      <c r="B95">
        <v>2.7</v>
      </c>
      <c r="C95">
        <v>3.6</v>
      </c>
      <c r="E95">
        <v>14</v>
      </c>
      <c r="F95">
        <v>100</v>
      </c>
      <c r="G95">
        <v>11357</v>
      </c>
      <c r="H95">
        <v>11461</v>
      </c>
      <c r="I95">
        <v>12006</v>
      </c>
      <c r="J95" s="10">
        <f t="shared" si="5"/>
        <v>1.04</v>
      </c>
      <c r="K95">
        <f t="shared" si="4"/>
        <v>5.45</v>
      </c>
      <c r="L95">
        <f t="shared" si="6"/>
        <v>17.333333333333332</v>
      </c>
      <c r="M95">
        <f t="shared" si="6"/>
        <v>90.833333333333329</v>
      </c>
    </row>
    <row r="96" spans="1:14" x14ac:dyDescent="0.2">
      <c r="B96">
        <v>2.7</v>
      </c>
      <c r="C96">
        <v>3.6</v>
      </c>
      <c r="E96">
        <v>15</v>
      </c>
      <c r="F96">
        <v>100</v>
      </c>
      <c r="G96">
        <v>12006</v>
      </c>
      <c r="H96">
        <v>12603</v>
      </c>
      <c r="I96">
        <v>13130</v>
      </c>
      <c r="J96" s="10">
        <f t="shared" si="5"/>
        <v>5.97</v>
      </c>
      <c r="K96">
        <f t="shared" si="4"/>
        <v>5.27</v>
      </c>
      <c r="L96">
        <f t="shared" si="6"/>
        <v>99.5</v>
      </c>
      <c r="M96">
        <f t="shared" si="6"/>
        <v>87.833333333333329</v>
      </c>
    </row>
    <row r="97" spans="1:14" x14ac:dyDescent="0.2">
      <c r="B97">
        <v>2.7</v>
      </c>
      <c r="C97">
        <v>3.6</v>
      </c>
      <c r="E97">
        <v>16</v>
      </c>
      <c r="F97">
        <v>100</v>
      </c>
      <c r="G97">
        <v>13130</v>
      </c>
      <c r="H97">
        <v>13583</v>
      </c>
      <c r="I97">
        <v>15040</v>
      </c>
      <c r="J97" s="10">
        <f t="shared" si="5"/>
        <v>4.53</v>
      </c>
      <c r="L97">
        <f t="shared" si="6"/>
        <v>75.5</v>
      </c>
      <c r="M97">
        <f t="shared" si="6"/>
        <v>0</v>
      </c>
      <c r="N97" s="2" t="s">
        <v>83</v>
      </c>
    </row>
    <row r="98" spans="1:14" x14ac:dyDescent="0.2">
      <c r="B98">
        <v>2.7</v>
      </c>
      <c r="C98">
        <v>3.6</v>
      </c>
      <c r="E98">
        <v>17</v>
      </c>
      <c r="F98">
        <v>100</v>
      </c>
      <c r="G98">
        <v>15040</v>
      </c>
      <c r="H98">
        <v>15182</v>
      </c>
      <c r="I98">
        <v>15584</v>
      </c>
      <c r="J98" s="10">
        <f t="shared" si="5"/>
        <v>1.42</v>
      </c>
      <c r="K98">
        <f t="shared" si="4"/>
        <v>4.0199999999999996</v>
      </c>
      <c r="L98">
        <f t="shared" si="6"/>
        <v>23.666666666666668</v>
      </c>
      <c r="M98">
        <f t="shared" si="6"/>
        <v>66.999999999999986</v>
      </c>
    </row>
    <row r="99" spans="1:14" x14ac:dyDescent="0.2">
      <c r="B99">
        <v>2.7</v>
      </c>
      <c r="C99">
        <v>3.6</v>
      </c>
      <c r="E99">
        <v>18</v>
      </c>
      <c r="F99">
        <v>100</v>
      </c>
      <c r="G99">
        <v>15584</v>
      </c>
      <c r="H99">
        <v>15731</v>
      </c>
      <c r="I99">
        <v>15998</v>
      </c>
      <c r="J99" s="10">
        <f t="shared" si="5"/>
        <v>1.47</v>
      </c>
      <c r="K99">
        <f t="shared" si="4"/>
        <v>2.67</v>
      </c>
      <c r="L99">
        <f t="shared" si="6"/>
        <v>24.5</v>
      </c>
      <c r="M99">
        <f t="shared" si="6"/>
        <v>44.5</v>
      </c>
    </row>
    <row r="100" spans="1:14" x14ac:dyDescent="0.2">
      <c r="B100">
        <v>2.7</v>
      </c>
      <c r="C100">
        <v>3.6</v>
      </c>
      <c r="E100">
        <v>19</v>
      </c>
      <c r="F100">
        <v>100</v>
      </c>
      <c r="G100">
        <v>15998</v>
      </c>
      <c r="H100">
        <v>16400</v>
      </c>
      <c r="I100">
        <v>17577</v>
      </c>
      <c r="J100" s="10">
        <f t="shared" si="5"/>
        <v>4.0199999999999996</v>
      </c>
      <c r="L100">
        <f t="shared" si="6"/>
        <v>66.999999999999986</v>
      </c>
      <c r="M100">
        <f t="shared" si="6"/>
        <v>0</v>
      </c>
      <c r="N100" s="2" t="s">
        <v>83</v>
      </c>
    </row>
    <row r="101" spans="1:14" x14ac:dyDescent="0.2">
      <c r="B101">
        <v>2.7</v>
      </c>
      <c r="C101">
        <v>3.6</v>
      </c>
      <c r="E101">
        <v>20</v>
      </c>
      <c r="F101">
        <v>100</v>
      </c>
      <c r="G101">
        <v>17577</v>
      </c>
      <c r="H101">
        <v>17720</v>
      </c>
      <c r="I101">
        <v>18161</v>
      </c>
      <c r="J101" s="10">
        <f t="shared" si="5"/>
        <v>1.43</v>
      </c>
      <c r="K101">
        <f t="shared" si="4"/>
        <v>4.41</v>
      </c>
      <c r="L101">
        <f t="shared" si="6"/>
        <v>23.833333333333332</v>
      </c>
      <c r="M101">
        <f t="shared" si="6"/>
        <v>73.5</v>
      </c>
    </row>
    <row r="102" spans="1:14" x14ac:dyDescent="0.2">
      <c r="B102">
        <v>2.7</v>
      </c>
      <c r="C102">
        <v>3.6</v>
      </c>
      <c r="E102">
        <v>21</v>
      </c>
      <c r="F102">
        <v>100</v>
      </c>
      <c r="G102">
        <v>18161</v>
      </c>
      <c r="H102">
        <v>18251</v>
      </c>
      <c r="I102">
        <v>18333</v>
      </c>
      <c r="J102" s="10">
        <f t="shared" si="5"/>
        <v>0.9</v>
      </c>
      <c r="K102">
        <f t="shared" si="4"/>
        <v>0.82</v>
      </c>
      <c r="L102">
        <f t="shared" si="6"/>
        <v>15</v>
      </c>
      <c r="M102">
        <f t="shared" si="6"/>
        <v>13.666666666666666</v>
      </c>
    </row>
    <row r="103" spans="1:14" x14ac:dyDescent="0.2">
      <c r="B103">
        <v>2.7</v>
      </c>
      <c r="C103">
        <v>3.6</v>
      </c>
      <c r="E103">
        <v>22</v>
      </c>
      <c r="F103">
        <v>100</v>
      </c>
      <c r="G103">
        <v>18333</v>
      </c>
      <c r="H103">
        <v>18776</v>
      </c>
      <c r="I103">
        <v>19753</v>
      </c>
      <c r="J103" s="10">
        <f t="shared" si="5"/>
        <v>4.43</v>
      </c>
      <c r="K103">
        <f t="shared" si="4"/>
        <v>9.77</v>
      </c>
      <c r="L103">
        <f t="shared" si="6"/>
        <v>73.833333333333329</v>
      </c>
      <c r="M103">
        <f t="shared" si="6"/>
        <v>162.83333333333334</v>
      </c>
    </row>
    <row r="104" spans="1:14" x14ac:dyDescent="0.2">
      <c r="B104">
        <v>2.7</v>
      </c>
      <c r="C104">
        <v>3.6</v>
      </c>
      <c r="E104">
        <v>23</v>
      </c>
      <c r="F104">
        <v>100</v>
      </c>
      <c r="G104">
        <v>19753</v>
      </c>
      <c r="H104">
        <v>20123</v>
      </c>
      <c r="I104">
        <v>20182</v>
      </c>
      <c r="J104" s="10">
        <f t="shared" si="5"/>
        <v>3.7</v>
      </c>
      <c r="K104">
        <f t="shared" si="4"/>
        <v>0.59</v>
      </c>
      <c r="L104">
        <f t="shared" si="6"/>
        <v>61.666666666666664</v>
      </c>
      <c r="M104">
        <f t="shared" si="6"/>
        <v>9.8333333333333339</v>
      </c>
      <c r="N104" s="4" t="s">
        <v>87</v>
      </c>
    </row>
    <row r="105" spans="1:14" x14ac:dyDescent="0.2">
      <c r="B105">
        <v>2.7</v>
      </c>
      <c r="C105">
        <v>3.6</v>
      </c>
      <c r="E105">
        <v>24</v>
      </c>
      <c r="F105">
        <v>100</v>
      </c>
      <c r="G105">
        <v>20182</v>
      </c>
      <c r="H105">
        <v>21453</v>
      </c>
      <c r="I105">
        <v>21537</v>
      </c>
      <c r="J105" s="10">
        <f t="shared" si="5"/>
        <v>12.71</v>
      </c>
      <c r="K105">
        <f t="shared" si="4"/>
        <v>0.84</v>
      </c>
      <c r="L105">
        <f t="shared" si="6"/>
        <v>211.83333333333334</v>
      </c>
      <c r="M105">
        <f t="shared" si="6"/>
        <v>14</v>
      </c>
      <c r="N105" s="4" t="s">
        <v>87</v>
      </c>
    </row>
    <row r="106" spans="1:14" x14ac:dyDescent="0.2">
      <c r="B106">
        <v>2.7</v>
      </c>
      <c r="C106">
        <v>3.6</v>
      </c>
      <c r="E106">
        <v>25</v>
      </c>
      <c r="F106">
        <v>100</v>
      </c>
      <c r="G106">
        <v>21537</v>
      </c>
      <c r="J106" s="10">
        <f>(H106-G106)/F106</f>
        <v>-215.37</v>
      </c>
      <c r="L106">
        <f t="shared" si="6"/>
        <v>-3589.5</v>
      </c>
      <c r="M106">
        <f t="shared" si="6"/>
        <v>0</v>
      </c>
      <c r="N106" s="3" t="s">
        <v>84</v>
      </c>
    </row>
    <row r="107" spans="1:14" x14ac:dyDescent="0.2">
      <c r="A107" t="s">
        <v>133</v>
      </c>
      <c r="J107" s="10"/>
    </row>
    <row r="108" spans="1:14" x14ac:dyDescent="0.2">
      <c r="B108">
        <v>2.7</v>
      </c>
      <c r="C108">
        <v>3.6</v>
      </c>
      <c r="E108">
        <v>1</v>
      </c>
      <c r="F108">
        <v>100</v>
      </c>
      <c r="G108">
        <v>266</v>
      </c>
      <c r="H108">
        <v>272</v>
      </c>
      <c r="I108">
        <v>688</v>
      </c>
      <c r="J108" s="10">
        <f t="shared" si="5"/>
        <v>0.06</v>
      </c>
      <c r="K108">
        <f t="shared" si="4"/>
        <v>4.16</v>
      </c>
      <c r="L108">
        <f t="shared" si="6"/>
        <v>1</v>
      </c>
      <c r="M108">
        <f t="shared" si="6"/>
        <v>69.333333333333329</v>
      </c>
    </row>
    <row r="109" spans="1:14" x14ac:dyDescent="0.2">
      <c r="B109">
        <v>2.7</v>
      </c>
      <c r="C109">
        <v>3.6</v>
      </c>
      <c r="E109">
        <v>2</v>
      </c>
      <c r="F109">
        <v>100</v>
      </c>
      <c r="G109">
        <v>688</v>
      </c>
      <c r="H109">
        <v>716</v>
      </c>
      <c r="I109">
        <v>764</v>
      </c>
      <c r="J109" s="10">
        <f t="shared" si="5"/>
        <v>0.28000000000000003</v>
      </c>
      <c r="K109">
        <f t="shared" si="4"/>
        <v>0.48</v>
      </c>
      <c r="L109">
        <f t="shared" si="6"/>
        <v>4.666666666666667</v>
      </c>
      <c r="M109">
        <f t="shared" si="6"/>
        <v>8</v>
      </c>
      <c r="N109" s="4" t="s">
        <v>87</v>
      </c>
    </row>
    <row r="110" spans="1:14" x14ac:dyDescent="0.2">
      <c r="B110">
        <v>2.7</v>
      </c>
      <c r="C110">
        <v>3.6</v>
      </c>
      <c r="E110">
        <v>3</v>
      </c>
      <c r="F110">
        <v>100</v>
      </c>
      <c r="G110">
        <v>764</v>
      </c>
      <c r="H110">
        <v>1107</v>
      </c>
      <c r="I110">
        <v>1135</v>
      </c>
      <c r="J110" s="10">
        <f t="shared" si="5"/>
        <v>3.43</v>
      </c>
      <c r="K110">
        <f t="shared" si="4"/>
        <v>0.28000000000000003</v>
      </c>
      <c r="L110">
        <f t="shared" si="6"/>
        <v>57.166666666666664</v>
      </c>
      <c r="M110">
        <f t="shared" si="6"/>
        <v>4.666666666666667</v>
      </c>
      <c r="N110" s="4" t="s">
        <v>87</v>
      </c>
    </row>
    <row r="111" spans="1:14" x14ac:dyDescent="0.2">
      <c r="B111">
        <v>2.7</v>
      </c>
      <c r="C111">
        <v>3.6</v>
      </c>
      <c r="E111">
        <v>4</v>
      </c>
      <c r="F111">
        <v>100</v>
      </c>
      <c r="G111">
        <v>1135</v>
      </c>
      <c r="H111">
        <v>1571</v>
      </c>
      <c r="I111">
        <v>1620</v>
      </c>
      <c r="J111" s="10">
        <f t="shared" si="5"/>
        <v>4.3600000000000003</v>
      </c>
      <c r="K111">
        <f t="shared" si="4"/>
        <v>0.49</v>
      </c>
      <c r="L111">
        <f t="shared" si="6"/>
        <v>72.666666666666671</v>
      </c>
      <c r="M111">
        <f t="shared" si="6"/>
        <v>8.1666666666666661</v>
      </c>
      <c r="N111" s="4" t="s">
        <v>87</v>
      </c>
    </row>
    <row r="112" spans="1:14" x14ac:dyDescent="0.2">
      <c r="B112">
        <v>2.7</v>
      </c>
      <c r="C112">
        <v>3.6</v>
      </c>
      <c r="E112">
        <v>5</v>
      </c>
      <c r="F112">
        <v>100</v>
      </c>
      <c r="G112">
        <v>1620</v>
      </c>
      <c r="H112">
        <v>2277</v>
      </c>
      <c r="J112" s="10">
        <f t="shared" si="5"/>
        <v>6.57</v>
      </c>
      <c r="L112">
        <f t="shared" si="6"/>
        <v>109.5</v>
      </c>
      <c r="M112">
        <f t="shared" si="6"/>
        <v>0</v>
      </c>
      <c r="N112" s="3" t="s">
        <v>84</v>
      </c>
    </row>
    <row r="113" spans="1:14" x14ac:dyDescent="0.2">
      <c r="A113" t="s">
        <v>134</v>
      </c>
      <c r="J113" s="10"/>
    </row>
    <row r="114" spans="1:14" x14ac:dyDescent="0.2">
      <c r="B114">
        <v>2.7</v>
      </c>
      <c r="C114">
        <v>3.6</v>
      </c>
      <c r="E114">
        <v>1</v>
      </c>
      <c r="F114">
        <v>100</v>
      </c>
      <c r="G114">
        <v>293</v>
      </c>
      <c r="H114">
        <v>422</v>
      </c>
      <c r="I114">
        <v>473</v>
      </c>
      <c r="J114" s="10">
        <f t="shared" si="5"/>
        <v>1.29</v>
      </c>
      <c r="K114">
        <f t="shared" si="4"/>
        <v>0.51</v>
      </c>
      <c r="L114">
        <f t="shared" si="6"/>
        <v>21.5</v>
      </c>
      <c r="M114">
        <f t="shared" si="6"/>
        <v>8.5</v>
      </c>
    </row>
    <row r="115" spans="1:14" x14ac:dyDescent="0.2">
      <c r="B115">
        <v>2.7</v>
      </c>
      <c r="C115">
        <v>3.6</v>
      </c>
      <c r="E115">
        <v>2</v>
      </c>
      <c r="F115">
        <v>100</v>
      </c>
      <c r="G115">
        <v>473</v>
      </c>
      <c r="H115">
        <v>587</v>
      </c>
      <c r="I115">
        <v>1496</v>
      </c>
      <c r="J115" s="10">
        <f t="shared" si="5"/>
        <v>1.1399999999999999</v>
      </c>
      <c r="L115">
        <f t="shared" si="6"/>
        <v>19</v>
      </c>
      <c r="M115">
        <f t="shared" si="6"/>
        <v>0</v>
      </c>
      <c r="N115" s="2" t="s">
        <v>83</v>
      </c>
    </row>
    <row r="116" spans="1:14" x14ac:dyDescent="0.2">
      <c r="B116">
        <v>2.7</v>
      </c>
      <c r="C116">
        <v>3.6</v>
      </c>
      <c r="E116">
        <v>3</v>
      </c>
      <c r="F116">
        <v>100</v>
      </c>
      <c r="G116">
        <v>1496</v>
      </c>
      <c r="H116">
        <v>1656</v>
      </c>
      <c r="I116">
        <v>1693</v>
      </c>
      <c r="J116" s="10">
        <f t="shared" si="5"/>
        <v>1.6</v>
      </c>
      <c r="K116">
        <f t="shared" si="4"/>
        <v>0.37</v>
      </c>
      <c r="L116">
        <f t="shared" si="6"/>
        <v>26.666666666666668</v>
      </c>
      <c r="M116">
        <f t="shared" si="6"/>
        <v>6.166666666666667</v>
      </c>
    </row>
    <row r="117" spans="1:14" x14ac:dyDescent="0.2">
      <c r="B117">
        <v>2.7</v>
      </c>
      <c r="C117">
        <v>3.6</v>
      </c>
      <c r="E117">
        <v>4</v>
      </c>
      <c r="F117">
        <v>100</v>
      </c>
      <c r="G117">
        <v>1693</v>
      </c>
      <c r="H117">
        <v>2172</v>
      </c>
      <c r="I117">
        <v>2264</v>
      </c>
      <c r="J117" s="10">
        <f t="shared" si="5"/>
        <v>4.79</v>
      </c>
      <c r="K117">
        <f t="shared" si="4"/>
        <v>0.92</v>
      </c>
      <c r="L117">
        <f t="shared" si="6"/>
        <v>79.833333333333329</v>
      </c>
      <c r="M117">
        <f t="shared" si="6"/>
        <v>15.333333333333334</v>
      </c>
    </row>
    <row r="118" spans="1:14" x14ac:dyDescent="0.2">
      <c r="B118">
        <v>2.7</v>
      </c>
      <c r="C118">
        <v>3.6</v>
      </c>
      <c r="E118">
        <v>5</v>
      </c>
      <c r="F118">
        <v>100</v>
      </c>
      <c r="G118">
        <v>2264</v>
      </c>
      <c r="H118">
        <v>2744</v>
      </c>
      <c r="I118">
        <v>3808</v>
      </c>
      <c r="J118" s="10">
        <f t="shared" si="5"/>
        <v>4.8</v>
      </c>
      <c r="L118">
        <f t="shared" si="6"/>
        <v>80</v>
      </c>
      <c r="M118">
        <f t="shared" si="6"/>
        <v>0</v>
      </c>
      <c r="N118" s="2" t="s">
        <v>83</v>
      </c>
    </row>
    <row r="119" spans="1:14" x14ac:dyDescent="0.2">
      <c r="B119">
        <v>2.7</v>
      </c>
      <c r="C119">
        <v>3.6</v>
      </c>
      <c r="E119">
        <v>6</v>
      </c>
      <c r="F119">
        <v>100</v>
      </c>
      <c r="G119">
        <v>3808</v>
      </c>
      <c r="H119">
        <v>4412</v>
      </c>
      <c r="I119">
        <v>4859</v>
      </c>
      <c r="J119" s="10">
        <f t="shared" si="5"/>
        <v>6.04</v>
      </c>
      <c r="K119">
        <f t="shared" si="4"/>
        <v>4.47</v>
      </c>
      <c r="L119">
        <f t="shared" si="6"/>
        <v>100.66666666666667</v>
      </c>
      <c r="M119">
        <f t="shared" si="6"/>
        <v>74.5</v>
      </c>
    </row>
    <row r="120" spans="1:14" x14ac:dyDescent="0.2">
      <c r="B120">
        <v>2.7</v>
      </c>
      <c r="C120">
        <v>3.6</v>
      </c>
      <c r="E120">
        <v>7</v>
      </c>
      <c r="F120">
        <v>100</v>
      </c>
      <c r="G120">
        <v>4859</v>
      </c>
      <c r="H120">
        <v>4957</v>
      </c>
      <c r="I120">
        <v>5649</v>
      </c>
      <c r="J120" s="10">
        <f t="shared" si="5"/>
        <v>0.98</v>
      </c>
      <c r="K120">
        <f t="shared" si="4"/>
        <v>6.92</v>
      </c>
      <c r="L120">
        <f t="shared" si="6"/>
        <v>16.333333333333332</v>
      </c>
      <c r="M120">
        <f t="shared" si="6"/>
        <v>115.33333333333333</v>
      </c>
    </row>
    <row r="121" spans="1:14" x14ac:dyDescent="0.2">
      <c r="B121">
        <v>2.7</v>
      </c>
      <c r="C121">
        <v>3.6</v>
      </c>
      <c r="E121">
        <v>8</v>
      </c>
      <c r="F121">
        <v>100</v>
      </c>
      <c r="G121">
        <v>5649</v>
      </c>
      <c r="H121">
        <v>6016</v>
      </c>
      <c r="I121">
        <v>6061</v>
      </c>
      <c r="J121" s="10">
        <f t="shared" si="5"/>
        <v>3.67</v>
      </c>
      <c r="K121">
        <f t="shared" si="4"/>
        <v>0.45</v>
      </c>
      <c r="L121">
        <f t="shared" si="6"/>
        <v>61.166666666666664</v>
      </c>
      <c r="M121">
        <f t="shared" si="6"/>
        <v>7.5</v>
      </c>
    </row>
    <row r="122" spans="1:14" x14ac:dyDescent="0.2">
      <c r="B122">
        <v>2.7</v>
      </c>
      <c r="C122">
        <v>3.6</v>
      </c>
      <c r="E122">
        <v>9</v>
      </c>
      <c r="F122">
        <v>100</v>
      </c>
      <c r="G122">
        <v>6061</v>
      </c>
      <c r="H122">
        <v>6293</v>
      </c>
      <c r="I122">
        <v>6345</v>
      </c>
      <c r="J122" s="10">
        <f t="shared" si="5"/>
        <v>2.3199999999999998</v>
      </c>
      <c r="L122">
        <f t="shared" ref="L122:M185" si="7">J122*1000/60</f>
        <v>38.666666666666664</v>
      </c>
      <c r="M122">
        <f t="shared" si="7"/>
        <v>0</v>
      </c>
      <c r="N122" s="4" t="s">
        <v>87</v>
      </c>
    </row>
    <row r="123" spans="1:14" x14ac:dyDescent="0.2">
      <c r="B123">
        <v>2.7</v>
      </c>
      <c r="C123">
        <v>3.6</v>
      </c>
      <c r="E123">
        <v>10</v>
      </c>
      <c r="F123">
        <v>100</v>
      </c>
      <c r="G123">
        <v>6345</v>
      </c>
      <c r="H123">
        <v>7297</v>
      </c>
      <c r="I123">
        <v>7381</v>
      </c>
      <c r="J123" s="10">
        <f t="shared" si="5"/>
        <v>9.52</v>
      </c>
      <c r="K123">
        <f t="shared" si="4"/>
        <v>0.84</v>
      </c>
      <c r="L123">
        <f t="shared" si="7"/>
        <v>158.66666666666666</v>
      </c>
      <c r="M123">
        <f t="shared" si="7"/>
        <v>14</v>
      </c>
    </row>
    <row r="124" spans="1:14" x14ac:dyDescent="0.2">
      <c r="B124">
        <v>2.7</v>
      </c>
      <c r="C124">
        <v>3.6</v>
      </c>
      <c r="E124">
        <v>11</v>
      </c>
      <c r="F124">
        <v>100</v>
      </c>
      <c r="G124">
        <v>7381</v>
      </c>
      <c r="H124">
        <v>7470</v>
      </c>
      <c r="I124">
        <v>7604</v>
      </c>
      <c r="J124" s="10">
        <f t="shared" si="5"/>
        <v>0.89</v>
      </c>
      <c r="K124">
        <f t="shared" si="4"/>
        <v>1.34</v>
      </c>
      <c r="L124">
        <f t="shared" si="7"/>
        <v>14.833333333333334</v>
      </c>
      <c r="M124">
        <f t="shared" si="7"/>
        <v>22.333333333333332</v>
      </c>
    </row>
    <row r="125" spans="1:14" x14ac:dyDescent="0.2">
      <c r="B125">
        <v>2.7</v>
      </c>
      <c r="C125">
        <v>3.6</v>
      </c>
      <c r="E125">
        <v>12</v>
      </c>
      <c r="F125">
        <v>100</v>
      </c>
      <c r="G125">
        <v>7604</v>
      </c>
      <c r="J125" s="10">
        <f t="shared" si="5"/>
        <v>-76.040000000000006</v>
      </c>
      <c r="L125">
        <f t="shared" si="7"/>
        <v>-1267.3333333333333</v>
      </c>
      <c r="M125">
        <f t="shared" si="7"/>
        <v>0</v>
      </c>
      <c r="N125" s="3" t="s">
        <v>84</v>
      </c>
    </row>
    <row r="126" spans="1:14" x14ac:dyDescent="0.2">
      <c r="A126" t="s">
        <v>135</v>
      </c>
      <c r="J126" s="10"/>
    </row>
    <row r="127" spans="1:14" x14ac:dyDescent="0.2">
      <c r="B127">
        <v>2.7</v>
      </c>
      <c r="C127">
        <v>3.6</v>
      </c>
      <c r="E127">
        <v>1</v>
      </c>
      <c r="F127">
        <v>100</v>
      </c>
      <c r="G127">
        <v>171</v>
      </c>
      <c r="H127">
        <v>586</v>
      </c>
      <c r="I127">
        <v>1510</v>
      </c>
      <c r="J127" s="10">
        <f t="shared" si="5"/>
        <v>4.1500000000000004</v>
      </c>
      <c r="L127">
        <f t="shared" si="7"/>
        <v>69.166666666666671</v>
      </c>
      <c r="M127">
        <f t="shared" si="7"/>
        <v>0</v>
      </c>
      <c r="N127" s="2" t="s">
        <v>83</v>
      </c>
    </row>
    <row r="128" spans="1:14" x14ac:dyDescent="0.2">
      <c r="B128">
        <v>2.7</v>
      </c>
      <c r="C128">
        <v>3.6</v>
      </c>
      <c r="E128">
        <v>2</v>
      </c>
      <c r="F128">
        <v>100</v>
      </c>
      <c r="G128">
        <v>1510</v>
      </c>
      <c r="H128">
        <v>1523</v>
      </c>
      <c r="I128">
        <v>1567</v>
      </c>
      <c r="J128" s="10">
        <f t="shared" si="5"/>
        <v>0.13</v>
      </c>
      <c r="K128">
        <f t="shared" si="4"/>
        <v>0.44</v>
      </c>
      <c r="L128">
        <f t="shared" si="7"/>
        <v>2.1666666666666665</v>
      </c>
      <c r="M128">
        <f t="shared" si="7"/>
        <v>7.333333333333333</v>
      </c>
    </row>
    <row r="129" spans="2:14" x14ac:dyDescent="0.2">
      <c r="B129">
        <v>2.7</v>
      </c>
      <c r="C129">
        <v>3.6</v>
      </c>
      <c r="E129">
        <v>3</v>
      </c>
      <c r="F129">
        <v>100</v>
      </c>
      <c r="G129">
        <v>1567</v>
      </c>
      <c r="H129">
        <v>1649</v>
      </c>
      <c r="I129">
        <v>1714</v>
      </c>
      <c r="J129" s="10">
        <f t="shared" si="5"/>
        <v>0.82</v>
      </c>
      <c r="K129">
        <f t="shared" si="4"/>
        <v>0.65</v>
      </c>
      <c r="L129">
        <f t="shared" si="7"/>
        <v>13.666666666666666</v>
      </c>
      <c r="M129">
        <f t="shared" si="7"/>
        <v>10.833333333333334</v>
      </c>
    </row>
    <row r="130" spans="2:14" x14ac:dyDescent="0.2">
      <c r="B130">
        <v>2.7</v>
      </c>
      <c r="C130">
        <v>3.6</v>
      </c>
      <c r="E130">
        <v>4</v>
      </c>
      <c r="F130">
        <v>100</v>
      </c>
      <c r="G130">
        <v>1714</v>
      </c>
      <c r="H130">
        <v>1752</v>
      </c>
      <c r="I130">
        <v>2387</v>
      </c>
      <c r="J130" s="10">
        <f t="shared" si="5"/>
        <v>0.38</v>
      </c>
      <c r="L130">
        <f t="shared" si="7"/>
        <v>6.333333333333333</v>
      </c>
      <c r="M130">
        <f t="shared" si="7"/>
        <v>0</v>
      </c>
      <c r="N130" s="2" t="s">
        <v>83</v>
      </c>
    </row>
    <row r="131" spans="2:14" x14ac:dyDescent="0.2">
      <c r="B131">
        <v>2.7</v>
      </c>
      <c r="C131">
        <v>3.6</v>
      </c>
      <c r="E131">
        <v>5</v>
      </c>
      <c r="F131">
        <v>100</v>
      </c>
      <c r="G131">
        <v>2387</v>
      </c>
      <c r="H131">
        <v>2447</v>
      </c>
      <c r="I131">
        <v>3147</v>
      </c>
      <c r="J131" s="10">
        <f t="shared" si="5"/>
        <v>0.6</v>
      </c>
      <c r="L131">
        <f t="shared" si="7"/>
        <v>10</v>
      </c>
      <c r="M131">
        <f t="shared" si="7"/>
        <v>0</v>
      </c>
      <c r="N131" s="2" t="s">
        <v>83</v>
      </c>
    </row>
    <row r="132" spans="2:14" x14ac:dyDescent="0.2">
      <c r="B132">
        <v>2.7</v>
      </c>
      <c r="C132">
        <v>3.6</v>
      </c>
      <c r="E132">
        <v>6</v>
      </c>
      <c r="F132">
        <v>100</v>
      </c>
      <c r="G132">
        <v>3147</v>
      </c>
      <c r="H132">
        <v>3216</v>
      </c>
      <c r="I132">
        <v>3961</v>
      </c>
      <c r="J132" s="10">
        <f t="shared" si="5"/>
        <v>0.69</v>
      </c>
      <c r="L132">
        <f t="shared" si="7"/>
        <v>11.5</v>
      </c>
      <c r="M132">
        <f t="shared" si="7"/>
        <v>0</v>
      </c>
      <c r="N132" s="2" t="s">
        <v>83</v>
      </c>
    </row>
    <row r="133" spans="2:14" x14ac:dyDescent="0.2">
      <c r="B133">
        <v>2.7</v>
      </c>
      <c r="C133">
        <v>3.6</v>
      </c>
      <c r="E133">
        <v>7</v>
      </c>
      <c r="F133">
        <v>100</v>
      </c>
      <c r="G133">
        <v>3961</v>
      </c>
      <c r="H133">
        <v>4007</v>
      </c>
      <c r="I133">
        <v>4599</v>
      </c>
      <c r="J133" s="10">
        <f t="shared" si="5"/>
        <v>0.46</v>
      </c>
      <c r="L133">
        <f t="shared" si="7"/>
        <v>7.666666666666667</v>
      </c>
      <c r="M133">
        <f t="shared" si="7"/>
        <v>0</v>
      </c>
      <c r="N133" s="2" t="s">
        <v>83</v>
      </c>
    </row>
    <row r="134" spans="2:14" x14ac:dyDescent="0.2">
      <c r="B134">
        <v>2.7</v>
      </c>
      <c r="C134">
        <v>3.6</v>
      </c>
      <c r="E134">
        <v>8</v>
      </c>
      <c r="F134">
        <v>100</v>
      </c>
      <c r="G134">
        <v>4599</v>
      </c>
      <c r="H134">
        <v>4970</v>
      </c>
      <c r="I134">
        <v>6083</v>
      </c>
      <c r="J134" s="10">
        <f t="shared" si="5"/>
        <v>3.71</v>
      </c>
      <c r="L134">
        <f t="shared" si="7"/>
        <v>61.833333333333336</v>
      </c>
      <c r="M134">
        <f t="shared" si="7"/>
        <v>0</v>
      </c>
      <c r="N134" s="2" t="s">
        <v>83</v>
      </c>
    </row>
    <row r="135" spans="2:14" x14ac:dyDescent="0.2">
      <c r="B135">
        <v>2.7</v>
      </c>
      <c r="C135">
        <v>3.6</v>
      </c>
      <c r="E135">
        <v>9</v>
      </c>
      <c r="F135">
        <v>100</v>
      </c>
      <c r="G135">
        <v>6083</v>
      </c>
      <c r="H135">
        <v>6868</v>
      </c>
      <c r="I135">
        <v>6976</v>
      </c>
      <c r="J135" s="10">
        <f t="shared" si="5"/>
        <v>7.85</v>
      </c>
      <c r="K135">
        <f t="shared" ref="K135:K195" si="8">(I135-H135)/F135</f>
        <v>1.08</v>
      </c>
      <c r="L135">
        <f t="shared" si="7"/>
        <v>130.83333333333334</v>
      </c>
      <c r="M135">
        <f t="shared" si="7"/>
        <v>18</v>
      </c>
    </row>
    <row r="136" spans="2:14" x14ac:dyDescent="0.2">
      <c r="B136">
        <v>2.7</v>
      </c>
      <c r="C136">
        <v>3.6</v>
      </c>
      <c r="E136">
        <v>10</v>
      </c>
      <c r="F136">
        <v>100</v>
      </c>
      <c r="G136">
        <v>6976</v>
      </c>
      <c r="H136">
        <v>7363</v>
      </c>
      <c r="I136">
        <v>8556</v>
      </c>
      <c r="J136" s="10">
        <f t="shared" ref="J136:J199" si="9">(H136-G136)/F136</f>
        <v>3.87</v>
      </c>
      <c r="L136">
        <f t="shared" si="7"/>
        <v>64.5</v>
      </c>
      <c r="M136">
        <f t="shared" si="7"/>
        <v>0</v>
      </c>
      <c r="N136" s="2" t="s">
        <v>83</v>
      </c>
    </row>
    <row r="137" spans="2:14" x14ac:dyDescent="0.2">
      <c r="B137">
        <v>2.7</v>
      </c>
      <c r="C137">
        <v>3.6</v>
      </c>
      <c r="E137">
        <v>11</v>
      </c>
      <c r="F137">
        <v>100</v>
      </c>
      <c r="G137">
        <v>8556</v>
      </c>
      <c r="H137">
        <v>8751</v>
      </c>
      <c r="I137">
        <v>8790</v>
      </c>
      <c r="J137" s="10">
        <f t="shared" si="9"/>
        <v>1.95</v>
      </c>
      <c r="K137">
        <f t="shared" si="8"/>
        <v>0.39</v>
      </c>
      <c r="L137">
        <f t="shared" si="7"/>
        <v>32.5</v>
      </c>
      <c r="M137">
        <f t="shared" si="7"/>
        <v>6.5</v>
      </c>
      <c r="N137" s="4" t="s">
        <v>87</v>
      </c>
    </row>
    <row r="138" spans="2:14" x14ac:dyDescent="0.2">
      <c r="B138">
        <v>2.7</v>
      </c>
      <c r="C138">
        <v>3.6</v>
      </c>
      <c r="E138">
        <v>12</v>
      </c>
      <c r="F138">
        <v>100</v>
      </c>
      <c r="G138">
        <v>8790</v>
      </c>
      <c r="H138">
        <v>9090</v>
      </c>
      <c r="I138">
        <v>9995</v>
      </c>
      <c r="J138" s="10">
        <f t="shared" si="9"/>
        <v>3</v>
      </c>
      <c r="L138">
        <f t="shared" si="7"/>
        <v>50</v>
      </c>
      <c r="M138">
        <f t="shared" si="7"/>
        <v>0</v>
      </c>
      <c r="N138" s="2" t="s">
        <v>83</v>
      </c>
    </row>
    <row r="139" spans="2:14" x14ac:dyDescent="0.2">
      <c r="B139">
        <v>2.7</v>
      </c>
      <c r="C139">
        <v>3.6</v>
      </c>
      <c r="E139">
        <v>13</v>
      </c>
      <c r="F139">
        <v>100</v>
      </c>
      <c r="G139">
        <v>9995</v>
      </c>
      <c r="H139">
        <v>10007</v>
      </c>
      <c r="I139">
        <v>10688</v>
      </c>
      <c r="J139" s="10">
        <f t="shared" si="9"/>
        <v>0.12</v>
      </c>
      <c r="L139">
        <f t="shared" si="7"/>
        <v>2</v>
      </c>
      <c r="M139">
        <f t="shared" si="7"/>
        <v>0</v>
      </c>
      <c r="N139" s="2" t="s">
        <v>83</v>
      </c>
    </row>
    <row r="140" spans="2:14" x14ac:dyDescent="0.2">
      <c r="B140">
        <v>2.7</v>
      </c>
      <c r="C140">
        <v>3.6</v>
      </c>
      <c r="E140">
        <v>14</v>
      </c>
      <c r="F140">
        <v>100</v>
      </c>
      <c r="G140">
        <v>10688</v>
      </c>
      <c r="H140">
        <v>11144</v>
      </c>
      <c r="I140">
        <v>11224</v>
      </c>
      <c r="J140" s="10">
        <f t="shared" si="9"/>
        <v>4.5599999999999996</v>
      </c>
      <c r="K140">
        <f t="shared" si="8"/>
        <v>0.8</v>
      </c>
      <c r="L140">
        <f t="shared" si="7"/>
        <v>76</v>
      </c>
      <c r="M140">
        <f t="shared" si="7"/>
        <v>13.333333333333334</v>
      </c>
      <c r="N140" s="4" t="s">
        <v>87</v>
      </c>
    </row>
    <row r="141" spans="2:14" x14ac:dyDescent="0.2">
      <c r="B141">
        <v>2.7</v>
      </c>
      <c r="C141">
        <v>3.6</v>
      </c>
      <c r="E141">
        <v>15</v>
      </c>
      <c r="F141">
        <v>100</v>
      </c>
      <c r="G141">
        <v>11224</v>
      </c>
      <c r="H141">
        <v>11277</v>
      </c>
      <c r="I141">
        <v>11336</v>
      </c>
      <c r="J141" s="10">
        <f t="shared" si="9"/>
        <v>0.53</v>
      </c>
      <c r="K141">
        <f t="shared" si="8"/>
        <v>0.59</v>
      </c>
      <c r="L141">
        <f t="shared" si="7"/>
        <v>8.8333333333333339</v>
      </c>
      <c r="M141">
        <f t="shared" si="7"/>
        <v>9.8333333333333339</v>
      </c>
      <c r="N141" s="4" t="s">
        <v>87</v>
      </c>
    </row>
    <row r="142" spans="2:14" x14ac:dyDescent="0.2">
      <c r="B142">
        <v>2.7</v>
      </c>
      <c r="C142">
        <v>3.6</v>
      </c>
      <c r="E142">
        <v>16</v>
      </c>
      <c r="F142">
        <v>100</v>
      </c>
      <c r="G142">
        <v>11336</v>
      </c>
      <c r="H142">
        <v>11441</v>
      </c>
      <c r="I142">
        <v>12484</v>
      </c>
      <c r="J142" s="10">
        <f t="shared" si="9"/>
        <v>1.05</v>
      </c>
      <c r="L142">
        <f t="shared" si="7"/>
        <v>17.5</v>
      </c>
      <c r="M142">
        <f t="shared" si="7"/>
        <v>0</v>
      </c>
      <c r="N142" s="2" t="s">
        <v>83</v>
      </c>
    </row>
    <row r="143" spans="2:14" x14ac:dyDescent="0.2">
      <c r="B143">
        <v>2.7</v>
      </c>
      <c r="C143">
        <v>3.6</v>
      </c>
      <c r="E143">
        <v>17</v>
      </c>
      <c r="F143">
        <v>100</v>
      </c>
      <c r="G143">
        <v>12484</v>
      </c>
      <c r="H143">
        <v>12629</v>
      </c>
      <c r="I143">
        <v>13852</v>
      </c>
      <c r="J143" s="10">
        <f t="shared" si="9"/>
        <v>1.45</v>
      </c>
      <c r="L143">
        <f t="shared" si="7"/>
        <v>24.166666666666668</v>
      </c>
      <c r="M143">
        <f t="shared" si="7"/>
        <v>0</v>
      </c>
      <c r="N143" s="2" t="s">
        <v>83</v>
      </c>
    </row>
    <row r="144" spans="2:14" x14ac:dyDescent="0.2">
      <c r="B144">
        <v>2.7</v>
      </c>
      <c r="C144">
        <v>3.6</v>
      </c>
      <c r="E144">
        <v>18</v>
      </c>
      <c r="F144">
        <v>100</v>
      </c>
      <c r="G144">
        <v>13852</v>
      </c>
      <c r="H144">
        <v>13914</v>
      </c>
      <c r="I144">
        <v>13951</v>
      </c>
      <c r="J144" s="10">
        <f t="shared" si="9"/>
        <v>0.62</v>
      </c>
      <c r="K144">
        <f t="shared" si="8"/>
        <v>0.37</v>
      </c>
      <c r="L144">
        <f t="shared" si="7"/>
        <v>10.333333333333334</v>
      </c>
      <c r="M144">
        <f t="shared" si="7"/>
        <v>6.166666666666667</v>
      </c>
      <c r="N144" s="4" t="s">
        <v>87</v>
      </c>
    </row>
    <row r="145" spans="1:14" x14ac:dyDescent="0.2">
      <c r="B145">
        <v>2.7</v>
      </c>
      <c r="C145">
        <v>3.6</v>
      </c>
      <c r="E145">
        <v>19</v>
      </c>
      <c r="F145">
        <v>100</v>
      </c>
      <c r="G145">
        <v>13951</v>
      </c>
      <c r="H145">
        <v>14495</v>
      </c>
      <c r="I145">
        <v>14576</v>
      </c>
      <c r="J145" s="10">
        <f t="shared" si="9"/>
        <v>5.44</v>
      </c>
      <c r="K145">
        <f t="shared" si="8"/>
        <v>0.81</v>
      </c>
      <c r="L145">
        <f t="shared" si="7"/>
        <v>90.666666666666671</v>
      </c>
      <c r="M145">
        <f t="shared" si="7"/>
        <v>13.5</v>
      </c>
    </row>
    <row r="146" spans="1:14" x14ac:dyDescent="0.2">
      <c r="B146">
        <v>2.7</v>
      </c>
      <c r="C146">
        <v>3.6</v>
      </c>
      <c r="E146">
        <v>20</v>
      </c>
      <c r="F146">
        <v>100</v>
      </c>
      <c r="G146">
        <v>14576</v>
      </c>
      <c r="H146">
        <v>14873</v>
      </c>
      <c r="I146">
        <v>16310</v>
      </c>
      <c r="J146" s="10">
        <f t="shared" si="9"/>
        <v>2.97</v>
      </c>
      <c r="L146">
        <f t="shared" si="7"/>
        <v>49.5</v>
      </c>
      <c r="M146">
        <f t="shared" si="7"/>
        <v>0</v>
      </c>
      <c r="N146" s="2" t="s">
        <v>83</v>
      </c>
    </row>
    <row r="147" spans="1:14" x14ac:dyDescent="0.2">
      <c r="B147">
        <v>2.7</v>
      </c>
      <c r="C147">
        <v>3.6</v>
      </c>
      <c r="E147">
        <v>21</v>
      </c>
      <c r="F147">
        <v>100</v>
      </c>
      <c r="G147">
        <v>16310</v>
      </c>
      <c r="H147">
        <v>16330</v>
      </c>
      <c r="I147">
        <v>17156</v>
      </c>
      <c r="J147" s="10">
        <f t="shared" si="9"/>
        <v>0.2</v>
      </c>
      <c r="L147">
        <f t="shared" si="7"/>
        <v>3.3333333333333335</v>
      </c>
      <c r="M147">
        <f t="shared" si="7"/>
        <v>0</v>
      </c>
      <c r="N147" s="2" t="s">
        <v>83</v>
      </c>
    </row>
    <row r="148" spans="1:14" x14ac:dyDescent="0.2">
      <c r="B148">
        <v>2.7</v>
      </c>
      <c r="C148">
        <v>3.6</v>
      </c>
      <c r="E148">
        <v>22</v>
      </c>
      <c r="F148">
        <v>100</v>
      </c>
      <c r="G148">
        <v>17156</v>
      </c>
      <c r="H148">
        <v>17587</v>
      </c>
      <c r="I148">
        <v>17723</v>
      </c>
      <c r="J148" s="10">
        <f t="shared" si="9"/>
        <v>4.3099999999999996</v>
      </c>
      <c r="K148">
        <f t="shared" si="8"/>
        <v>1.36</v>
      </c>
      <c r="L148">
        <f t="shared" si="7"/>
        <v>71.833333333333329</v>
      </c>
      <c r="M148">
        <f t="shared" si="7"/>
        <v>22.666666666666668</v>
      </c>
    </row>
    <row r="149" spans="1:14" x14ac:dyDescent="0.2">
      <c r="B149">
        <v>2.7</v>
      </c>
      <c r="C149">
        <v>3.6</v>
      </c>
      <c r="E149">
        <v>23</v>
      </c>
      <c r="F149">
        <v>100</v>
      </c>
      <c r="G149">
        <v>17723</v>
      </c>
      <c r="H149">
        <v>18076</v>
      </c>
      <c r="I149">
        <v>18146</v>
      </c>
      <c r="J149" s="10">
        <f t="shared" si="9"/>
        <v>3.53</v>
      </c>
      <c r="K149">
        <f t="shared" si="8"/>
        <v>0.7</v>
      </c>
      <c r="L149">
        <f t="shared" si="7"/>
        <v>58.833333333333336</v>
      </c>
      <c r="M149">
        <f t="shared" si="7"/>
        <v>11.666666666666666</v>
      </c>
      <c r="N149" s="4" t="s">
        <v>87</v>
      </c>
    </row>
    <row r="150" spans="1:14" x14ac:dyDescent="0.2">
      <c r="B150">
        <v>2.7</v>
      </c>
      <c r="C150">
        <v>3.6</v>
      </c>
      <c r="E150">
        <v>24</v>
      </c>
      <c r="F150">
        <v>100</v>
      </c>
      <c r="G150">
        <v>18146</v>
      </c>
      <c r="H150">
        <v>18245</v>
      </c>
      <c r="I150">
        <v>18331</v>
      </c>
      <c r="J150" s="10">
        <f t="shared" si="9"/>
        <v>0.99</v>
      </c>
      <c r="K150">
        <f t="shared" si="8"/>
        <v>0.86</v>
      </c>
      <c r="L150">
        <f t="shared" si="7"/>
        <v>16.5</v>
      </c>
      <c r="M150">
        <f t="shared" si="7"/>
        <v>14.333333333333334</v>
      </c>
    </row>
    <row r="151" spans="1:14" x14ac:dyDescent="0.2">
      <c r="B151">
        <v>2.7</v>
      </c>
      <c r="C151">
        <v>3.6</v>
      </c>
      <c r="E151">
        <v>25</v>
      </c>
      <c r="F151">
        <v>100</v>
      </c>
      <c r="G151">
        <v>18331</v>
      </c>
      <c r="J151" s="10">
        <f t="shared" si="9"/>
        <v>-183.31</v>
      </c>
      <c r="L151">
        <f t="shared" si="7"/>
        <v>-3055.1666666666665</v>
      </c>
      <c r="M151">
        <f t="shared" si="7"/>
        <v>0</v>
      </c>
      <c r="N151" s="3" t="s">
        <v>84</v>
      </c>
    </row>
    <row r="152" spans="1:14" x14ac:dyDescent="0.2">
      <c r="A152" t="s">
        <v>136</v>
      </c>
      <c r="J152" s="10"/>
    </row>
    <row r="153" spans="1:14" x14ac:dyDescent="0.2">
      <c r="B153">
        <v>2.7</v>
      </c>
      <c r="C153">
        <v>3.6</v>
      </c>
      <c r="E153">
        <v>1</v>
      </c>
      <c r="F153">
        <v>100</v>
      </c>
      <c r="G153">
        <v>258</v>
      </c>
      <c r="H153">
        <v>727</v>
      </c>
      <c r="I153">
        <v>974</v>
      </c>
      <c r="J153" s="10">
        <f t="shared" si="9"/>
        <v>4.6900000000000004</v>
      </c>
      <c r="K153">
        <f t="shared" si="8"/>
        <v>2.4700000000000002</v>
      </c>
      <c r="L153">
        <f t="shared" si="7"/>
        <v>78.166666666666671</v>
      </c>
      <c r="M153">
        <f t="shared" si="7"/>
        <v>41.166666666666664</v>
      </c>
    </row>
    <row r="154" spans="1:14" x14ac:dyDescent="0.2">
      <c r="B154">
        <v>2.7</v>
      </c>
      <c r="C154">
        <v>3.6</v>
      </c>
      <c r="E154">
        <v>2</v>
      </c>
      <c r="F154">
        <v>100</v>
      </c>
      <c r="G154">
        <v>974</v>
      </c>
      <c r="H154">
        <v>1117</v>
      </c>
      <c r="I154">
        <v>1328</v>
      </c>
      <c r="J154" s="10">
        <f t="shared" si="9"/>
        <v>1.43</v>
      </c>
      <c r="K154">
        <f t="shared" si="8"/>
        <v>2.11</v>
      </c>
      <c r="L154">
        <f t="shared" si="7"/>
        <v>23.833333333333332</v>
      </c>
      <c r="M154">
        <f t="shared" si="7"/>
        <v>35.166666666666664</v>
      </c>
    </row>
    <row r="155" spans="1:14" x14ac:dyDescent="0.2">
      <c r="B155">
        <v>2.7</v>
      </c>
      <c r="C155">
        <v>3.6</v>
      </c>
      <c r="E155">
        <v>3</v>
      </c>
      <c r="F155">
        <v>100</v>
      </c>
      <c r="G155">
        <v>1328</v>
      </c>
      <c r="H155">
        <v>1477</v>
      </c>
      <c r="I155">
        <v>3221</v>
      </c>
      <c r="J155" s="10">
        <f t="shared" si="9"/>
        <v>1.49</v>
      </c>
      <c r="L155">
        <f t="shared" si="7"/>
        <v>24.833333333333332</v>
      </c>
      <c r="M155">
        <f t="shared" si="7"/>
        <v>0</v>
      </c>
      <c r="N155" s="2" t="s">
        <v>83</v>
      </c>
    </row>
    <row r="156" spans="1:14" x14ac:dyDescent="0.2">
      <c r="B156">
        <v>2.7</v>
      </c>
      <c r="C156">
        <v>3.6</v>
      </c>
      <c r="E156">
        <v>4</v>
      </c>
      <c r="F156">
        <v>100</v>
      </c>
      <c r="G156">
        <v>3221</v>
      </c>
      <c r="H156">
        <v>3256</v>
      </c>
      <c r="I156">
        <v>4492</v>
      </c>
      <c r="J156" s="10">
        <f t="shared" si="9"/>
        <v>0.35</v>
      </c>
      <c r="L156">
        <f t="shared" si="7"/>
        <v>5.833333333333333</v>
      </c>
      <c r="M156">
        <f t="shared" si="7"/>
        <v>0</v>
      </c>
      <c r="N156" s="2" t="s">
        <v>83</v>
      </c>
    </row>
    <row r="157" spans="1:14" x14ac:dyDescent="0.2">
      <c r="B157">
        <v>2.7</v>
      </c>
      <c r="C157">
        <v>3.6</v>
      </c>
      <c r="E157">
        <v>5</v>
      </c>
      <c r="F157">
        <v>100</v>
      </c>
      <c r="G157">
        <v>4492</v>
      </c>
      <c r="H157">
        <v>4739</v>
      </c>
      <c r="I157">
        <v>6107</v>
      </c>
      <c r="J157" s="10">
        <f t="shared" si="9"/>
        <v>2.4700000000000002</v>
      </c>
      <c r="L157">
        <f t="shared" si="7"/>
        <v>41.166666666666664</v>
      </c>
      <c r="M157">
        <f t="shared" si="7"/>
        <v>0</v>
      </c>
      <c r="N157" s="2" t="s">
        <v>83</v>
      </c>
    </row>
    <row r="158" spans="1:14" x14ac:dyDescent="0.2">
      <c r="B158">
        <v>2.7</v>
      </c>
      <c r="C158">
        <v>3.6</v>
      </c>
      <c r="E158">
        <v>6</v>
      </c>
      <c r="F158">
        <v>100</v>
      </c>
      <c r="G158">
        <v>6107</v>
      </c>
      <c r="H158">
        <v>6209</v>
      </c>
      <c r="I158">
        <v>6327</v>
      </c>
      <c r="J158" s="10">
        <f t="shared" si="9"/>
        <v>1.02</v>
      </c>
      <c r="K158">
        <f t="shared" si="8"/>
        <v>1.18</v>
      </c>
      <c r="L158">
        <f t="shared" si="7"/>
        <v>17</v>
      </c>
      <c r="M158">
        <f t="shared" si="7"/>
        <v>19.666666666666668</v>
      </c>
    </row>
    <row r="159" spans="1:14" x14ac:dyDescent="0.2">
      <c r="B159">
        <v>2.7</v>
      </c>
      <c r="C159">
        <v>3.6</v>
      </c>
      <c r="E159">
        <v>7</v>
      </c>
      <c r="F159">
        <v>100</v>
      </c>
      <c r="G159">
        <v>6327</v>
      </c>
      <c r="H159">
        <v>6426</v>
      </c>
      <c r="I159">
        <v>7802</v>
      </c>
      <c r="J159" s="10">
        <f t="shared" si="9"/>
        <v>0.99</v>
      </c>
      <c r="L159">
        <f t="shared" si="7"/>
        <v>16.5</v>
      </c>
      <c r="M159">
        <f t="shared" si="7"/>
        <v>0</v>
      </c>
      <c r="N159" s="2" t="s">
        <v>83</v>
      </c>
    </row>
    <row r="160" spans="1:14" x14ac:dyDescent="0.2">
      <c r="B160">
        <v>2.7</v>
      </c>
      <c r="C160">
        <v>3.6</v>
      </c>
      <c r="E160">
        <v>8</v>
      </c>
      <c r="F160">
        <v>100</v>
      </c>
      <c r="G160">
        <v>7802</v>
      </c>
      <c r="H160">
        <v>7822</v>
      </c>
      <c r="I160">
        <v>8713</v>
      </c>
      <c r="J160" s="10">
        <f t="shared" si="9"/>
        <v>0.2</v>
      </c>
      <c r="L160">
        <f t="shared" si="7"/>
        <v>3.3333333333333335</v>
      </c>
      <c r="M160">
        <f t="shared" si="7"/>
        <v>0</v>
      </c>
      <c r="N160" s="2" t="s">
        <v>83</v>
      </c>
    </row>
    <row r="161" spans="2:14" x14ac:dyDescent="0.2">
      <c r="B161">
        <v>2.7</v>
      </c>
      <c r="C161">
        <v>3.6</v>
      </c>
      <c r="E161">
        <v>9</v>
      </c>
      <c r="F161">
        <v>100</v>
      </c>
      <c r="G161">
        <v>8713</v>
      </c>
      <c r="H161">
        <v>8727</v>
      </c>
      <c r="I161">
        <v>9319</v>
      </c>
      <c r="J161" s="10">
        <f t="shared" si="9"/>
        <v>0.14000000000000001</v>
      </c>
      <c r="L161">
        <f t="shared" si="7"/>
        <v>2.3333333333333335</v>
      </c>
      <c r="M161">
        <f t="shared" si="7"/>
        <v>0</v>
      </c>
      <c r="N161" s="2" t="s">
        <v>109</v>
      </c>
    </row>
    <row r="162" spans="2:14" x14ac:dyDescent="0.2">
      <c r="B162">
        <v>2.7</v>
      </c>
      <c r="C162">
        <v>3.6</v>
      </c>
      <c r="E162">
        <v>10</v>
      </c>
      <c r="F162">
        <v>100</v>
      </c>
      <c r="G162">
        <v>9319</v>
      </c>
      <c r="H162">
        <v>10011</v>
      </c>
      <c r="I162">
        <v>10179</v>
      </c>
      <c r="J162" s="10">
        <f t="shared" si="9"/>
        <v>6.92</v>
      </c>
      <c r="K162">
        <f t="shared" si="8"/>
        <v>1.68</v>
      </c>
      <c r="L162">
        <f t="shared" si="7"/>
        <v>115.33333333333333</v>
      </c>
      <c r="M162">
        <f t="shared" si="7"/>
        <v>28</v>
      </c>
    </row>
    <row r="163" spans="2:14" x14ac:dyDescent="0.2">
      <c r="B163">
        <v>2.7</v>
      </c>
      <c r="C163">
        <v>3.6</v>
      </c>
      <c r="E163">
        <v>11</v>
      </c>
      <c r="F163">
        <v>100</v>
      </c>
      <c r="G163">
        <v>10179</v>
      </c>
      <c r="H163">
        <v>10257</v>
      </c>
      <c r="I163">
        <v>10306</v>
      </c>
      <c r="J163" s="10">
        <f t="shared" si="9"/>
        <v>0.78</v>
      </c>
      <c r="K163">
        <f t="shared" si="8"/>
        <v>0.49</v>
      </c>
      <c r="L163">
        <f t="shared" si="7"/>
        <v>13</v>
      </c>
      <c r="M163">
        <f t="shared" si="7"/>
        <v>8.1666666666666661</v>
      </c>
    </row>
    <row r="164" spans="2:14" x14ac:dyDescent="0.2">
      <c r="B164">
        <v>2.7</v>
      </c>
      <c r="C164">
        <v>3.6</v>
      </c>
      <c r="E164">
        <v>12</v>
      </c>
      <c r="F164">
        <v>100</v>
      </c>
      <c r="G164">
        <v>10306</v>
      </c>
      <c r="H164">
        <v>10714</v>
      </c>
      <c r="I164">
        <v>11266</v>
      </c>
      <c r="J164" s="10">
        <f t="shared" si="9"/>
        <v>4.08</v>
      </c>
      <c r="K164">
        <f t="shared" si="8"/>
        <v>5.52</v>
      </c>
      <c r="L164">
        <f t="shared" si="7"/>
        <v>68</v>
      </c>
      <c r="M164">
        <f t="shared" si="7"/>
        <v>92</v>
      </c>
      <c r="N164" t="s">
        <v>114</v>
      </c>
    </row>
    <row r="165" spans="2:14" x14ac:dyDescent="0.2">
      <c r="B165">
        <v>2.7</v>
      </c>
      <c r="C165">
        <v>3.6</v>
      </c>
      <c r="E165">
        <v>13</v>
      </c>
      <c r="F165">
        <v>100</v>
      </c>
      <c r="G165">
        <v>11266</v>
      </c>
      <c r="H165">
        <v>11290</v>
      </c>
      <c r="I165">
        <v>11354</v>
      </c>
      <c r="J165" s="10">
        <f t="shared" si="9"/>
        <v>0.24</v>
      </c>
      <c r="K165">
        <f t="shared" si="8"/>
        <v>0.64</v>
      </c>
      <c r="L165">
        <f t="shared" si="7"/>
        <v>4</v>
      </c>
      <c r="M165">
        <f t="shared" si="7"/>
        <v>10.666666666666666</v>
      </c>
    </row>
    <row r="166" spans="2:14" x14ac:dyDescent="0.2">
      <c r="B166">
        <v>2.7</v>
      </c>
      <c r="C166">
        <v>3.6</v>
      </c>
      <c r="E166">
        <v>14</v>
      </c>
      <c r="F166">
        <v>100</v>
      </c>
      <c r="G166">
        <v>11354</v>
      </c>
      <c r="H166">
        <v>11387</v>
      </c>
      <c r="I166">
        <v>12472</v>
      </c>
      <c r="J166" s="10">
        <f t="shared" si="9"/>
        <v>0.33</v>
      </c>
      <c r="L166">
        <f t="shared" si="7"/>
        <v>5.5</v>
      </c>
      <c r="M166">
        <f t="shared" si="7"/>
        <v>0</v>
      </c>
      <c r="N166" s="2" t="s">
        <v>83</v>
      </c>
    </row>
    <row r="167" spans="2:14" x14ac:dyDescent="0.2">
      <c r="B167">
        <v>2.7</v>
      </c>
      <c r="C167">
        <v>3.6</v>
      </c>
      <c r="E167">
        <v>15</v>
      </c>
      <c r="F167">
        <v>100</v>
      </c>
      <c r="G167">
        <v>12472</v>
      </c>
      <c r="H167">
        <v>12500</v>
      </c>
      <c r="I167">
        <v>12601</v>
      </c>
      <c r="J167" s="10">
        <f t="shared" si="9"/>
        <v>0.28000000000000003</v>
      </c>
      <c r="K167">
        <f t="shared" si="8"/>
        <v>1.01</v>
      </c>
      <c r="L167">
        <f t="shared" si="7"/>
        <v>4.666666666666667</v>
      </c>
      <c r="M167">
        <f t="shared" si="7"/>
        <v>16.833333333333332</v>
      </c>
    </row>
    <row r="168" spans="2:14" x14ac:dyDescent="0.2">
      <c r="B168">
        <v>2.7</v>
      </c>
      <c r="C168">
        <v>3.6</v>
      </c>
      <c r="E168">
        <v>16</v>
      </c>
      <c r="F168">
        <v>100</v>
      </c>
      <c r="G168">
        <v>12601</v>
      </c>
      <c r="H168">
        <v>12659</v>
      </c>
      <c r="I168">
        <v>13386</v>
      </c>
      <c r="J168" s="10">
        <f t="shared" si="9"/>
        <v>0.57999999999999996</v>
      </c>
      <c r="L168">
        <f t="shared" si="7"/>
        <v>9.6666666666666661</v>
      </c>
      <c r="M168">
        <f t="shared" si="7"/>
        <v>0</v>
      </c>
      <c r="N168" s="2" t="s">
        <v>83</v>
      </c>
    </row>
    <row r="169" spans="2:14" x14ac:dyDescent="0.2">
      <c r="B169">
        <v>2.7</v>
      </c>
      <c r="C169">
        <v>3.6</v>
      </c>
      <c r="E169">
        <v>17</v>
      </c>
      <c r="F169">
        <v>100</v>
      </c>
      <c r="G169">
        <v>13386</v>
      </c>
      <c r="H169">
        <v>13403</v>
      </c>
      <c r="I169">
        <v>13531</v>
      </c>
      <c r="J169" s="10">
        <f t="shared" si="9"/>
        <v>0.17</v>
      </c>
      <c r="K169">
        <f t="shared" si="8"/>
        <v>1.28</v>
      </c>
      <c r="L169">
        <f t="shared" si="7"/>
        <v>2.8333333333333335</v>
      </c>
      <c r="M169">
        <f t="shared" si="7"/>
        <v>21.333333333333332</v>
      </c>
    </row>
    <row r="170" spans="2:14" x14ac:dyDescent="0.2">
      <c r="B170">
        <v>2.7</v>
      </c>
      <c r="C170">
        <v>3.6</v>
      </c>
      <c r="E170">
        <v>18</v>
      </c>
      <c r="F170">
        <v>100</v>
      </c>
      <c r="G170">
        <v>13531</v>
      </c>
      <c r="H170">
        <v>13557</v>
      </c>
      <c r="I170">
        <v>14276</v>
      </c>
      <c r="J170" s="10">
        <f t="shared" si="9"/>
        <v>0.26</v>
      </c>
      <c r="L170">
        <f t="shared" si="7"/>
        <v>4.333333333333333</v>
      </c>
      <c r="M170">
        <f t="shared" si="7"/>
        <v>0</v>
      </c>
      <c r="N170" s="2" t="s">
        <v>83</v>
      </c>
    </row>
    <row r="171" spans="2:14" x14ac:dyDescent="0.2">
      <c r="B171">
        <v>2.7</v>
      </c>
      <c r="C171">
        <v>3.6</v>
      </c>
      <c r="E171">
        <v>19</v>
      </c>
      <c r="F171">
        <v>100</v>
      </c>
      <c r="G171">
        <v>14276</v>
      </c>
      <c r="H171">
        <v>14798</v>
      </c>
      <c r="I171">
        <v>15387</v>
      </c>
      <c r="J171" s="10">
        <f t="shared" si="9"/>
        <v>5.22</v>
      </c>
      <c r="K171">
        <f t="shared" si="8"/>
        <v>5.89</v>
      </c>
      <c r="L171">
        <f t="shared" si="7"/>
        <v>87</v>
      </c>
      <c r="M171">
        <f t="shared" si="7"/>
        <v>98.166666666666671</v>
      </c>
    </row>
    <row r="172" spans="2:14" x14ac:dyDescent="0.2">
      <c r="B172">
        <v>2.7</v>
      </c>
      <c r="C172">
        <v>3.6</v>
      </c>
      <c r="E172">
        <v>20</v>
      </c>
      <c r="F172">
        <v>100</v>
      </c>
      <c r="G172">
        <v>15387</v>
      </c>
      <c r="H172">
        <v>15430</v>
      </c>
      <c r="I172">
        <v>15485</v>
      </c>
      <c r="J172" s="10">
        <f t="shared" si="9"/>
        <v>0.43</v>
      </c>
      <c r="K172">
        <f t="shared" si="8"/>
        <v>0.55000000000000004</v>
      </c>
      <c r="L172">
        <f t="shared" si="7"/>
        <v>7.166666666666667</v>
      </c>
      <c r="M172">
        <f t="shared" si="7"/>
        <v>9.1666666666666661</v>
      </c>
    </row>
    <row r="173" spans="2:14" x14ac:dyDescent="0.2">
      <c r="B173">
        <v>2.7</v>
      </c>
      <c r="C173">
        <v>3.6</v>
      </c>
      <c r="E173">
        <v>21</v>
      </c>
      <c r="F173">
        <v>100</v>
      </c>
      <c r="G173">
        <v>15485</v>
      </c>
      <c r="H173">
        <v>16510</v>
      </c>
      <c r="I173">
        <v>16951</v>
      </c>
      <c r="J173" s="10">
        <f t="shared" si="9"/>
        <v>10.25</v>
      </c>
      <c r="K173">
        <f t="shared" si="8"/>
        <v>4.41</v>
      </c>
      <c r="L173">
        <f t="shared" si="7"/>
        <v>170.83333333333334</v>
      </c>
      <c r="M173">
        <f t="shared" si="7"/>
        <v>73.5</v>
      </c>
    </row>
    <row r="174" spans="2:14" x14ac:dyDescent="0.2">
      <c r="B174">
        <v>2.7</v>
      </c>
      <c r="C174">
        <v>3.6</v>
      </c>
      <c r="E174">
        <v>22</v>
      </c>
      <c r="F174">
        <v>100</v>
      </c>
      <c r="G174">
        <v>16951</v>
      </c>
      <c r="H174">
        <v>17211</v>
      </c>
      <c r="I174">
        <v>17294</v>
      </c>
      <c r="J174" s="10">
        <f t="shared" si="9"/>
        <v>2.6</v>
      </c>
      <c r="K174">
        <f t="shared" si="8"/>
        <v>0.83</v>
      </c>
      <c r="L174">
        <f t="shared" si="7"/>
        <v>43.333333333333336</v>
      </c>
      <c r="M174">
        <f t="shared" si="7"/>
        <v>13.833333333333334</v>
      </c>
      <c r="N174" s="4" t="s">
        <v>87</v>
      </c>
    </row>
    <row r="175" spans="2:14" x14ac:dyDescent="0.2">
      <c r="B175">
        <v>2.7</v>
      </c>
      <c r="C175">
        <v>3.6</v>
      </c>
      <c r="E175">
        <v>23</v>
      </c>
      <c r="F175">
        <v>100</v>
      </c>
      <c r="G175">
        <v>17294</v>
      </c>
      <c r="H175">
        <v>18231</v>
      </c>
      <c r="I175">
        <v>18614</v>
      </c>
      <c r="J175" s="10">
        <f t="shared" si="9"/>
        <v>9.3699999999999992</v>
      </c>
      <c r="K175">
        <f t="shared" si="8"/>
        <v>3.83</v>
      </c>
      <c r="L175">
        <f t="shared" si="7"/>
        <v>156.16666666666666</v>
      </c>
      <c r="M175">
        <f t="shared" si="7"/>
        <v>63.833333333333336</v>
      </c>
    </row>
    <row r="176" spans="2:14" x14ac:dyDescent="0.2">
      <c r="B176">
        <v>2.7</v>
      </c>
      <c r="C176">
        <v>3.6</v>
      </c>
      <c r="E176">
        <v>24</v>
      </c>
      <c r="F176">
        <v>100</v>
      </c>
      <c r="G176">
        <v>18614</v>
      </c>
      <c r="J176" s="10">
        <f t="shared" si="9"/>
        <v>-186.14</v>
      </c>
      <c r="L176">
        <f t="shared" si="7"/>
        <v>-3102.3333333333335</v>
      </c>
      <c r="M176">
        <f t="shared" si="7"/>
        <v>0</v>
      </c>
      <c r="N176" s="3" t="s">
        <v>137</v>
      </c>
    </row>
    <row r="177" spans="1:14" x14ac:dyDescent="0.2">
      <c r="A177" t="s">
        <v>138</v>
      </c>
      <c r="J177" s="10"/>
    </row>
    <row r="178" spans="1:14" x14ac:dyDescent="0.2">
      <c r="B178">
        <v>2.7</v>
      </c>
      <c r="C178">
        <v>3.6</v>
      </c>
      <c r="E178">
        <v>1</v>
      </c>
      <c r="F178">
        <v>100</v>
      </c>
      <c r="G178">
        <v>67</v>
      </c>
      <c r="H178">
        <v>403</v>
      </c>
      <c r="I178">
        <v>2030</v>
      </c>
      <c r="J178" s="10">
        <f t="shared" si="9"/>
        <v>3.36</v>
      </c>
      <c r="L178">
        <f t="shared" si="7"/>
        <v>56</v>
      </c>
      <c r="M178">
        <f t="shared" si="7"/>
        <v>0</v>
      </c>
      <c r="N178" t="s">
        <v>139</v>
      </c>
    </row>
    <row r="179" spans="1:14" x14ac:dyDescent="0.2">
      <c r="B179">
        <v>2.7</v>
      </c>
      <c r="C179">
        <v>3.6</v>
      </c>
      <c r="E179">
        <v>2</v>
      </c>
      <c r="F179">
        <v>100</v>
      </c>
      <c r="G179">
        <v>2030</v>
      </c>
      <c r="H179">
        <v>2334</v>
      </c>
      <c r="I179">
        <v>2743</v>
      </c>
      <c r="J179" s="10">
        <f t="shared" si="9"/>
        <v>3.04</v>
      </c>
      <c r="K179">
        <f t="shared" si="8"/>
        <v>4.09</v>
      </c>
      <c r="L179">
        <f t="shared" si="7"/>
        <v>50.666666666666664</v>
      </c>
      <c r="M179">
        <f t="shared" si="7"/>
        <v>68.166666666666671</v>
      </c>
    </row>
    <row r="180" spans="1:14" x14ac:dyDescent="0.2">
      <c r="B180">
        <v>2.7</v>
      </c>
      <c r="C180">
        <v>3.6</v>
      </c>
      <c r="E180">
        <v>3</v>
      </c>
      <c r="F180">
        <v>100</v>
      </c>
      <c r="G180">
        <v>2743</v>
      </c>
      <c r="H180">
        <v>2814</v>
      </c>
      <c r="I180">
        <v>9108</v>
      </c>
      <c r="J180" s="10">
        <f t="shared" si="9"/>
        <v>0.71</v>
      </c>
      <c r="L180">
        <f t="shared" si="7"/>
        <v>11.833333333333334</v>
      </c>
      <c r="M180">
        <f t="shared" si="7"/>
        <v>0</v>
      </c>
      <c r="N180" s="2" t="s">
        <v>83</v>
      </c>
    </row>
    <row r="181" spans="1:14" x14ac:dyDescent="0.2">
      <c r="B181">
        <v>2.7</v>
      </c>
      <c r="C181">
        <v>3.6</v>
      </c>
      <c r="E181">
        <v>4</v>
      </c>
      <c r="F181">
        <v>100</v>
      </c>
      <c r="G181">
        <v>9108</v>
      </c>
      <c r="H181">
        <v>9116</v>
      </c>
      <c r="I181">
        <v>10901</v>
      </c>
      <c r="J181" s="10">
        <f t="shared" si="9"/>
        <v>0.08</v>
      </c>
      <c r="L181">
        <f t="shared" si="7"/>
        <v>1.3333333333333333</v>
      </c>
      <c r="M181">
        <f t="shared" si="7"/>
        <v>0</v>
      </c>
      <c r="N181" s="2" t="s">
        <v>83</v>
      </c>
    </row>
    <row r="182" spans="1:14" x14ac:dyDescent="0.2">
      <c r="B182">
        <v>2.7</v>
      </c>
      <c r="C182">
        <v>3.6</v>
      </c>
      <c r="E182">
        <v>5</v>
      </c>
      <c r="F182">
        <v>100</v>
      </c>
      <c r="G182">
        <v>10901</v>
      </c>
      <c r="H182">
        <v>10989</v>
      </c>
      <c r="I182">
        <v>11065</v>
      </c>
      <c r="J182" s="10">
        <f t="shared" si="9"/>
        <v>0.88</v>
      </c>
      <c r="K182">
        <f t="shared" si="8"/>
        <v>0.76</v>
      </c>
      <c r="L182">
        <f t="shared" si="7"/>
        <v>14.666666666666666</v>
      </c>
      <c r="M182">
        <f t="shared" si="7"/>
        <v>12.666666666666666</v>
      </c>
    </row>
    <row r="183" spans="1:14" x14ac:dyDescent="0.2">
      <c r="B183">
        <v>2.7</v>
      </c>
      <c r="C183">
        <v>3.6</v>
      </c>
      <c r="E183">
        <v>6</v>
      </c>
      <c r="F183">
        <v>100</v>
      </c>
      <c r="G183">
        <v>11065</v>
      </c>
      <c r="H183">
        <v>11249</v>
      </c>
      <c r="I183">
        <v>12904</v>
      </c>
      <c r="J183" s="10">
        <f t="shared" si="9"/>
        <v>1.84</v>
      </c>
      <c r="L183">
        <f t="shared" si="7"/>
        <v>30.666666666666668</v>
      </c>
      <c r="M183">
        <f t="shared" si="7"/>
        <v>0</v>
      </c>
      <c r="N183" s="2" t="s">
        <v>83</v>
      </c>
    </row>
    <row r="184" spans="1:14" x14ac:dyDescent="0.2">
      <c r="B184">
        <v>2.7</v>
      </c>
      <c r="C184">
        <v>3.6</v>
      </c>
      <c r="E184">
        <v>7</v>
      </c>
      <c r="F184">
        <v>100</v>
      </c>
      <c r="G184">
        <v>12904</v>
      </c>
      <c r="H184">
        <v>13479</v>
      </c>
      <c r="I184">
        <v>13531</v>
      </c>
      <c r="J184" s="10">
        <f t="shared" si="9"/>
        <v>5.75</v>
      </c>
      <c r="K184">
        <f t="shared" si="8"/>
        <v>0.52</v>
      </c>
      <c r="L184">
        <f t="shared" si="7"/>
        <v>95.833333333333329</v>
      </c>
      <c r="M184">
        <f t="shared" si="7"/>
        <v>8.6666666666666661</v>
      </c>
      <c r="N184" s="4" t="s">
        <v>87</v>
      </c>
    </row>
    <row r="185" spans="1:14" x14ac:dyDescent="0.2">
      <c r="B185">
        <v>2.7</v>
      </c>
      <c r="C185">
        <v>3.6</v>
      </c>
      <c r="E185">
        <v>8</v>
      </c>
      <c r="F185">
        <v>100</v>
      </c>
      <c r="G185">
        <v>13531</v>
      </c>
      <c r="H185">
        <v>13660</v>
      </c>
      <c r="I185">
        <v>13731</v>
      </c>
      <c r="J185" s="10">
        <f t="shared" si="9"/>
        <v>1.29</v>
      </c>
      <c r="K185">
        <f t="shared" si="8"/>
        <v>0.71</v>
      </c>
      <c r="L185">
        <f t="shared" si="7"/>
        <v>21.5</v>
      </c>
      <c r="M185">
        <f t="shared" si="7"/>
        <v>11.833333333333334</v>
      </c>
    </row>
    <row r="186" spans="1:14" x14ac:dyDescent="0.2">
      <c r="B186">
        <v>2.7</v>
      </c>
      <c r="C186">
        <v>3.6</v>
      </c>
      <c r="E186">
        <v>9</v>
      </c>
      <c r="F186">
        <v>100</v>
      </c>
      <c r="G186">
        <v>13731</v>
      </c>
      <c r="H186">
        <v>14134</v>
      </c>
      <c r="I186">
        <v>16077</v>
      </c>
      <c r="J186" s="10">
        <f t="shared" si="9"/>
        <v>4.03</v>
      </c>
      <c r="L186">
        <f t="shared" ref="L186:M201" si="10">J186*1000/60</f>
        <v>67.166666666666671</v>
      </c>
      <c r="M186">
        <f t="shared" si="10"/>
        <v>0</v>
      </c>
      <c r="N186" t="s">
        <v>139</v>
      </c>
    </row>
    <row r="187" spans="1:14" x14ac:dyDescent="0.2">
      <c r="B187">
        <v>2.7</v>
      </c>
      <c r="C187">
        <v>3.6</v>
      </c>
      <c r="E187">
        <v>10</v>
      </c>
      <c r="F187">
        <v>100</v>
      </c>
      <c r="G187">
        <v>16077</v>
      </c>
      <c r="H187">
        <v>16694</v>
      </c>
      <c r="I187">
        <v>16775</v>
      </c>
      <c r="J187" s="10">
        <f t="shared" si="9"/>
        <v>6.17</v>
      </c>
      <c r="K187">
        <f t="shared" si="8"/>
        <v>0.81</v>
      </c>
      <c r="L187">
        <f t="shared" si="10"/>
        <v>102.83333333333333</v>
      </c>
      <c r="M187">
        <f t="shared" si="10"/>
        <v>13.5</v>
      </c>
    </row>
    <row r="188" spans="1:14" x14ac:dyDescent="0.2">
      <c r="B188">
        <v>2.7</v>
      </c>
      <c r="C188">
        <v>3.6</v>
      </c>
      <c r="E188">
        <v>11</v>
      </c>
      <c r="F188">
        <v>100</v>
      </c>
      <c r="G188">
        <v>16775</v>
      </c>
      <c r="J188" s="10">
        <f t="shared" si="9"/>
        <v>-167.75</v>
      </c>
      <c r="L188">
        <f t="shared" si="10"/>
        <v>-2795.8333333333335</v>
      </c>
      <c r="M188">
        <f t="shared" si="10"/>
        <v>0</v>
      </c>
      <c r="N188" s="3" t="s">
        <v>84</v>
      </c>
    </row>
    <row r="189" spans="1:14" x14ac:dyDescent="0.2">
      <c r="A189" t="s">
        <v>140</v>
      </c>
      <c r="J189" s="10"/>
    </row>
    <row r="190" spans="1:14" x14ac:dyDescent="0.2">
      <c r="B190">
        <v>2.7</v>
      </c>
      <c r="C190">
        <v>3.6</v>
      </c>
      <c r="E190">
        <v>1</v>
      </c>
      <c r="F190">
        <v>100</v>
      </c>
      <c r="G190">
        <v>1892</v>
      </c>
      <c r="H190">
        <v>1952</v>
      </c>
      <c r="I190">
        <v>1999</v>
      </c>
      <c r="J190" s="10">
        <f t="shared" si="9"/>
        <v>0.6</v>
      </c>
      <c r="K190">
        <f t="shared" si="8"/>
        <v>0.47</v>
      </c>
      <c r="L190">
        <f t="shared" si="10"/>
        <v>10</v>
      </c>
      <c r="M190">
        <f t="shared" si="10"/>
        <v>7.833333333333333</v>
      </c>
    </row>
    <row r="191" spans="1:14" x14ac:dyDescent="0.2">
      <c r="B191">
        <v>2.7</v>
      </c>
      <c r="C191">
        <v>3.6</v>
      </c>
      <c r="E191">
        <v>2</v>
      </c>
      <c r="F191">
        <v>100</v>
      </c>
      <c r="G191">
        <v>1999</v>
      </c>
      <c r="H191">
        <v>2112</v>
      </c>
      <c r="I191">
        <v>3305</v>
      </c>
      <c r="J191" s="10">
        <f t="shared" si="9"/>
        <v>1.1299999999999999</v>
      </c>
      <c r="L191">
        <f t="shared" si="10"/>
        <v>18.833333333333332</v>
      </c>
      <c r="M191">
        <f t="shared" si="10"/>
        <v>0</v>
      </c>
      <c r="N191" s="2" t="s">
        <v>83</v>
      </c>
    </row>
    <row r="192" spans="1:14" x14ac:dyDescent="0.2">
      <c r="B192">
        <v>2.7</v>
      </c>
      <c r="C192">
        <v>3.6</v>
      </c>
      <c r="F192">
        <v>100</v>
      </c>
      <c r="G192">
        <v>3305</v>
      </c>
      <c r="H192">
        <v>3327</v>
      </c>
      <c r="I192">
        <v>3344</v>
      </c>
      <c r="J192" s="10">
        <f t="shared" si="9"/>
        <v>0.22</v>
      </c>
      <c r="K192">
        <f t="shared" si="8"/>
        <v>0.17</v>
      </c>
      <c r="L192">
        <f t="shared" si="10"/>
        <v>3.6666666666666665</v>
      </c>
      <c r="M192">
        <f t="shared" si="10"/>
        <v>2.8333333333333335</v>
      </c>
    </row>
    <row r="193" spans="2:14" x14ac:dyDescent="0.2">
      <c r="B193">
        <v>2.7</v>
      </c>
      <c r="C193">
        <v>3.6</v>
      </c>
      <c r="F193">
        <v>100</v>
      </c>
      <c r="G193">
        <v>3344</v>
      </c>
      <c r="H193">
        <v>4460</v>
      </c>
      <c r="I193">
        <v>4532</v>
      </c>
      <c r="J193" s="10">
        <f t="shared" si="9"/>
        <v>11.16</v>
      </c>
      <c r="K193">
        <f t="shared" si="8"/>
        <v>0.72</v>
      </c>
      <c r="L193">
        <f t="shared" si="10"/>
        <v>186</v>
      </c>
      <c r="M193">
        <f t="shared" si="10"/>
        <v>12</v>
      </c>
      <c r="N193" t="s">
        <v>141</v>
      </c>
    </row>
    <row r="194" spans="2:14" x14ac:dyDescent="0.2">
      <c r="B194">
        <v>2.7</v>
      </c>
      <c r="C194">
        <v>3.6</v>
      </c>
      <c r="F194">
        <v>100</v>
      </c>
      <c r="G194">
        <v>4532</v>
      </c>
      <c r="H194">
        <v>4532</v>
      </c>
      <c r="I194" s="8">
        <v>4612</v>
      </c>
      <c r="J194" s="10">
        <f t="shared" si="9"/>
        <v>0</v>
      </c>
      <c r="K194">
        <f t="shared" si="8"/>
        <v>0.8</v>
      </c>
      <c r="L194">
        <f t="shared" si="10"/>
        <v>0</v>
      </c>
      <c r="M194">
        <f t="shared" si="10"/>
        <v>13.333333333333334</v>
      </c>
      <c r="N194" s="4" t="s">
        <v>142</v>
      </c>
    </row>
    <row r="195" spans="2:14" x14ac:dyDescent="0.2">
      <c r="B195">
        <v>2.7</v>
      </c>
      <c r="C195">
        <v>3.6</v>
      </c>
      <c r="F195">
        <v>100</v>
      </c>
      <c r="G195">
        <v>4612</v>
      </c>
      <c r="H195">
        <v>4673</v>
      </c>
      <c r="I195">
        <v>4713</v>
      </c>
      <c r="J195" s="10">
        <f t="shared" si="9"/>
        <v>0.61</v>
      </c>
      <c r="K195">
        <f t="shared" si="8"/>
        <v>0.4</v>
      </c>
      <c r="L195">
        <f t="shared" si="10"/>
        <v>10.166666666666666</v>
      </c>
      <c r="M195">
        <f t="shared" si="10"/>
        <v>6.666666666666667</v>
      </c>
      <c r="N195" s="4" t="s">
        <v>87</v>
      </c>
    </row>
    <row r="196" spans="2:14" x14ac:dyDescent="0.2">
      <c r="B196">
        <v>2.7</v>
      </c>
      <c r="C196">
        <v>3.6</v>
      </c>
      <c r="F196">
        <v>100</v>
      </c>
      <c r="G196">
        <v>4713</v>
      </c>
      <c r="H196">
        <v>6365</v>
      </c>
      <c r="I196">
        <v>6473</v>
      </c>
      <c r="J196" s="10">
        <f t="shared" si="9"/>
        <v>16.52</v>
      </c>
      <c r="K196">
        <f t="shared" ref="K196:K214" si="11">(I196-H196)/F196</f>
        <v>1.08</v>
      </c>
      <c r="L196">
        <f t="shared" si="10"/>
        <v>275.33333333333331</v>
      </c>
      <c r="M196">
        <f t="shared" si="10"/>
        <v>18</v>
      </c>
      <c r="N196" t="s">
        <v>88</v>
      </c>
    </row>
    <row r="197" spans="2:14" x14ac:dyDescent="0.2">
      <c r="B197">
        <v>2.7</v>
      </c>
      <c r="C197">
        <v>3.6</v>
      </c>
      <c r="F197">
        <v>100</v>
      </c>
      <c r="G197">
        <v>6473</v>
      </c>
      <c r="H197">
        <v>6887</v>
      </c>
      <c r="I197">
        <v>6926</v>
      </c>
      <c r="J197" s="10">
        <f t="shared" si="9"/>
        <v>4.1399999999999997</v>
      </c>
      <c r="K197">
        <f t="shared" si="11"/>
        <v>0.39</v>
      </c>
      <c r="L197">
        <f t="shared" si="10"/>
        <v>69</v>
      </c>
      <c r="M197">
        <f t="shared" si="10"/>
        <v>6.5</v>
      </c>
      <c r="N197" s="4" t="s">
        <v>87</v>
      </c>
    </row>
    <row r="198" spans="2:14" x14ac:dyDescent="0.2">
      <c r="B198">
        <v>2.7</v>
      </c>
      <c r="C198">
        <v>3.6</v>
      </c>
      <c r="F198">
        <v>100</v>
      </c>
      <c r="G198">
        <v>6926</v>
      </c>
      <c r="H198">
        <v>7355</v>
      </c>
      <c r="I198">
        <v>7375</v>
      </c>
      <c r="J198" s="10">
        <f t="shared" si="9"/>
        <v>4.29</v>
      </c>
      <c r="K198">
        <f t="shared" si="11"/>
        <v>0.2</v>
      </c>
      <c r="L198">
        <f t="shared" si="10"/>
        <v>71.5</v>
      </c>
      <c r="M198">
        <f t="shared" si="10"/>
        <v>3.3333333333333335</v>
      </c>
    </row>
    <row r="199" spans="2:14" x14ac:dyDescent="0.2">
      <c r="B199">
        <v>2.7</v>
      </c>
      <c r="C199">
        <v>3.6</v>
      </c>
      <c r="F199">
        <v>100</v>
      </c>
      <c r="G199">
        <v>7375</v>
      </c>
      <c r="H199">
        <v>7502</v>
      </c>
      <c r="I199">
        <v>8179</v>
      </c>
      <c r="J199" s="10">
        <f t="shared" si="9"/>
        <v>1.27</v>
      </c>
      <c r="L199">
        <f t="shared" si="10"/>
        <v>21.166666666666668</v>
      </c>
      <c r="M199">
        <f t="shared" si="10"/>
        <v>0</v>
      </c>
      <c r="N199" s="2" t="s">
        <v>83</v>
      </c>
    </row>
    <row r="200" spans="2:14" x14ac:dyDescent="0.2">
      <c r="B200">
        <v>2.7</v>
      </c>
      <c r="C200">
        <v>3.6</v>
      </c>
      <c r="F200">
        <v>100</v>
      </c>
      <c r="G200">
        <v>8179</v>
      </c>
      <c r="H200">
        <v>8317</v>
      </c>
      <c r="I200">
        <v>10792</v>
      </c>
      <c r="J200" s="10">
        <f t="shared" ref="J200:J215" si="12">(H200-G200)/F200</f>
        <v>1.38</v>
      </c>
      <c r="L200">
        <f t="shared" si="10"/>
        <v>23</v>
      </c>
      <c r="M200">
        <f t="shared" si="10"/>
        <v>0</v>
      </c>
      <c r="N200" s="2" t="s">
        <v>109</v>
      </c>
    </row>
    <row r="201" spans="2:14" x14ac:dyDescent="0.2">
      <c r="B201">
        <v>2.7</v>
      </c>
      <c r="C201">
        <v>3.6</v>
      </c>
      <c r="F201">
        <v>100</v>
      </c>
      <c r="G201">
        <v>10792</v>
      </c>
      <c r="H201">
        <v>10997</v>
      </c>
      <c r="I201">
        <v>11193</v>
      </c>
      <c r="J201" s="10">
        <f t="shared" si="12"/>
        <v>2.0499999999999998</v>
      </c>
      <c r="K201">
        <f t="shared" si="11"/>
        <v>1.96</v>
      </c>
      <c r="L201">
        <f t="shared" si="10"/>
        <v>34.166666666666664</v>
      </c>
      <c r="M201">
        <f t="shared" si="10"/>
        <v>32.666666666666664</v>
      </c>
    </row>
    <row r="202" spans="2:14" x14ac:dyDescent="0.2">
      <c r="B202">
        <v>2.7</v>
      </c>
      <c r="C202">
        <v>3.6</v>
      </c>
      <c r="F202">
        <v>100</v>
      </c>
      <c r="G202">
        <v>11193</v>
      </c>
      <c r="H202">
        <v>11260</v>
      </c>
      <c r="I202">
        <v>11447</v>
      </c>
      <c r="J202" s="10">
        <f t="shared" si="12"/>
        <v>0.67</v>
      </c>
      <c r="K202">
        <f t="shared" si="11"/>
        <v>1.87</v>
      </c>
      <c r="L202">
        <f t="shared" ref="L202:M215" si="13">J202*1000/60</f>
        <v>11.166666666666666</v>
      </c>
      <c r="M202">
        <f t="shared" si="13"/>
        <v>31.166666666666668</v>
      </c>
    </row>
    <row r="203" spans="2:14" x14ac:dyDescent="0.2">
      <c r="B203">
        <v>2.7</v>
      </c>
      <c r="C203">
        <v>3.6</v>
      </c>
      <c r="F203">
        <v>100</v>
      </c>
      <c r="G203">
        <v>11447</v>
      </c>
      <c r="H203">
        <v>12106</v>
      </c>
      <c r="I203">
        <v>12168</v>
      </c>
      <c r="J203" s="10">
        <f t="shared" si="12"/>
        <v>6.59</v>
      </c>
      <c r="K203">
        <f t="shared" si="11"/>
        <v>0.62</v>
      </c>
      <c r="L203">
        <f t="shared" si="13"/>
        <v>109.83333333333333</v>
      </c>
      <c r="M203">
        <f t="shared" si="13"/>
        <v>10.333333333333334</v>
      </c>
      <c r="N203" s="4" t="s">
        <v>87</v>
      </c>
    </row>
    <row r="204" spans="2:14" x14ac:dyDescent="0.2">
      <c r="B204">
        <v>2.7</v>
      </c>
      <c r="C204">
        <v>3.6</v>
      </c>
      <c r="F204">
        <v>100</v>
      </c>
      <c r="G204">
        <v>12168</v>
      </c>
      <c r="H204">
        <v>12255</v>
      </c>
      <c r="I204">
        <v>14274</v>
      </c>
      <c r="J204" s="10">
        <f t="shared" si="12"/>
        <v>0.87</v>
      </c>
      <c r="L204">
        <f t="shared" si="13"/>
        <v>14.5</v>
      </c>
      <c r="M204">
        <f t="shared" si="13"/>
        <v>0</v>
      </c>
      <c r="N204" s="2" t="s">
        <v>83</v>
      </c>
    </row>
    <row r="205" spans="2:14" x14ac:dyDescent="0.2">
      <c r="B205">
        <v>2.7</v>
      </c>
      <c r="C205">
        <v>3.6</v>
      </c>
      <c r="F205">
        <v>100</v>
      </c>
      <c r="G205">
        <v>14274</v>
      </c>
      <c r="H205">
        <v>14544</v>
      </c>
      <c r="I205">
        <v>14618</v>
      </c>
      <c r="J205" s="10">
        <f t="shared" si="12"/>
        <v>2.7</v>
      </c>
      <c r="K205">
        <f t="shared" si="11"/>
        <v>0.74</v>
      </c>
      <c r="L205">
        <f t="shared" si="13"/>
        <v>45</v>
      </c>
      <c r="M205">
        <f t="shared" si="13"/>
        <v>12.333333333333334</v>
      </c>
      <c r="N205" s="4" t="s">
        <v>87</v>
      </c>
    </row>
    <row r="206" spans="2:14" x14ac:dyDescent="0.2">
      <c r="B206">
        <v>2.7</v>
      </c>
      <c r="C206">
        <v>3.6</v>
      </c>
      <c r="F206">
        <v>100</v>
      </c>
      <c r="G206">
        <v>14618</v>
      </c>
      <c r="H206">
        <v>14882</v>
      </c>
      <c r="I206">
        <v>14932</v>
      </c>
      <c r="J206" s="10">
        <f t="shared" si="12"/>
        <v>2.64</v>
      </c>
      <c r="K206">
        <f t="shared" si="11"/>
        <v>0.5</v>
      </c>
      <c r="L206">
        <f t="shared" si="13"/>
        <v>44</v>
      </c>
      <c r="M206">
        <f t="shared" si="13"/>
        <v>8.3333333333333339</v>
      </c>
      <c r="N206" s="4" t="s">
        <v>87</v>
      </c>
    </row>
    <row r="207" spans="2:14" x14ac:dyDescent="0.2">
      <c r="B207">
        <v>2.7</v>
      </c>
      <c r="C207">
        <v>3.6</v>
      </c>
      <c r="F207">
        <v>100</v>
      </c>
      <c r="G207">
        <v>14932</v>
      </c>
      <c r="H207">
        <v>15314</v>
      </c>
      <c r="I207">
        <v>15560</v>
      </c>
      <c r="J207" s="10">
        <f t="shared" si="12"/>
        <v>3.82</v>
      </c>
      <c r="K207">
        <f t="shared" si="11"/>
        <v>2.46</v>
      </c>
      <c r="L207">
        <f t="shared" si="13"/>
        <v>63.666666666666664</v>
      </c>
      <c r="M207">
        <f t="shared" si="13"/>
        <v>41</v>
      </c>
    </row>
    <row r="208" spans="2:14" x14ac:dyDescent="0.2">
      <c r="B208">
        <v>2.7</v>
      </c>
      <c r="C208">
        <v>3.6</v>
      </c>
      <c r="F208">
        <v>100</v>
      </c>
      <c r="G208">
        <v>15560</v>
      </c>
      <c r="H208">
        <v>15879</v>
      </c>
      <c r="I208">
        <v>16307</v>
      </c>
      <c r="J208" s="10">
        <f t="shared" si="12"/>
        <v>3.19</v>
      </c>
      <c r="K208">
        <f t="shared" si="11"/>
        <v>4.28</v>
      </c>
      <c r="L208">
        <f t="shared" si="13"/>
        <v>53.166666666666664</v>
      </c>
      <c r="M208">
        <f t="shared" si="13"/>
        <v>71.333333333333329</v>
      </c>
    </row>
    <row r="209" spans="2:14" x14ac:dyDescent="0.2">
      <c r="B209">
        <v>2.7</v>
      </c>
      <c r="C209">
        <v>3.6</v>
      </c>
      <c r="F209">
        <v>100</v>
      </c>
      <c r="G209">
        <v>16307</v>
      </c>
      <c r="H209">
        <v>17073</v>
      </c>
      <c r="I209">
        <v>17141</v>
      </c>
      <c r="J209" s="10">
        <f t="shared" si="12"/>
        <v>7.66</v>
      </c>
      <c r="K209">
        <f t="shared" si="11"/>
        <v>0.68</v>
      </c>
      <c r="L209">
        <f t="shared" si="13"/>
        <v>127.66666666666667</v>
      </c>
      <c r="M209">
        <f t="shared" si="13"/>
        <v>11.333333333333334</v>
      </c>
      <c r="N209" s="4" t="s">
        <v>87</v>
      </c>
    </row>
    <row r="210" spans="2:14" x14ac:dyDescent="0.2">
      <c r="B210">
        <v>2.7</v>
      </c>
      <c r="C210">
        <v>3.6</v>
      </c>
      <c r="F210">
        <v>100</v>
      </c>
      <c r="G210">
        <v>17141</v>
      </c>
      <c r="H210">
        <v>17453</v>
      </c>
      <c r="I210">
        <v>17518</v>
      </c>
      <c r="J210" s="10">
        <f t="shared" si="12"/>
        <v>3.12</v>
      </c>
      <c r="K210">
        <f t="shared" si="11"/>
        <v>0.65</v>
      </c>
      <c r="L210">
        <f t="shared" si="13"/>
        <v>52</v>
      </c>
      <c r="M210">
        <f t="shared" si="13"/>
        <v>10.833333333333334</v>
      </c>
      <c r="N210" s="4" t="s">
        <v>87</v>
      </c>
    </row>
    <row r="211" spans="2:14" x14ac:dyDescent="0.2">
      <c r="B211">
        <v>2.7</v>
      </c>
      <c r="C211">
        <v>3.6</v>
      </c>
      <c r="F211">
        <v>100</v>
      </c>
      <c r="G211">
        <v>17518</v>
      </c>
      <c r="H211">
        <v>17965</v>
      </c>
      <c r="I211">
        <v>18128</v>
      </c>
      <c r="J211" s="10">
        <f t="shared" si="12"/>
        <v>4.47</v>
      </c>
      <c r="K211">
        <f t="shared" si="11"/>
        <v>1.63</v>
      </c>
      <c r="L211">
        <f t="shared" si="13"/>
        <v>74.5</v>
      </c>
      <c r="M211">
        <f t="shared" si="13"/>
        <v>27.166666666666668</v>
      </c>
    </row>
    <row r="212" spans="2:14" x14ac:dyDescent="0.2">
      <c r="B212">
        <v>2.7</v>
      </c>
      <c r="C212">
        <v>3.6</v>
      </c>
      <c r="F212">
        <v>100</v>
      </c>
      <c r="G212">
        <v>18128</v>
      </c>
      <c r="H212">
        <v>18586</v>
      </c>
      <c r="I212">
        <v>18610</v>
      </c>
      <c r="J212" s="10">
        <f t="shared" si="12"/>
        <v>4.58</v>
      </c>
      <c r="K212">
        <f t="shared" si="11"/>
        <v>0.24</v>
      </c>
      <c r="L212">
        <f t="shared" si="13"/>
        <v>76.333333333333329</v>
      </c>
      <c r="M212">
        <f t="shared" si="13"/>
        <v>4</v>
      </c>
    </row>
    <row r="213" spans="2:14" x14ac:dyDescent="0.2">
      <c r="B213">
        <v>2.7</v>
      </c>
      <c r="C213">
        <v>3.6</v>
      </c>
      <c r="F213">
        <v>100</v>
      </c>
      <c r="G213">
        <v>18610</v>
      </c>
      <c r="H213">
        <v>18668</v>
      </c>
      <c r="I213">
        <v>18703</v>
      </c>
      <c r="J213" s="10">
        <f t="shared" si="12"/>
        <v>0.57999999999999996</v>
      </c>
      <c r="K213">
        <f t="shared" si="11"/>
        <v>0.35</v>
      </c>
      <c r="L213">
        <f t="shared" si="13"/>
        <v>9.6666666666666661</v>
      </c>
      <c r="M213">
        <f t="shared" si="13"/>
        <v>5.833333333333333</v>
      </c>
      <c r="N213" s="4" t="s">
        <v>87</v>
      </c>
    </row>
    <row r="214" spans="2:14" x14ac:dyDescent="0.2">
      <c r="B214">
        <v>2.7</v>
      </c>
      <c r="C214">
        <v>3.6</v>
      </c>
      <c r="F214">
        <v>100</v>
      </c>
      <c r="G214">
        <v>18703</v>
      </c>
      <c r="H214">
        <v>18826</v>
      </c>
      <c r="I214">
        <v>18875</v>
      </c>
      <c r="J214" s="10">
        <f t="shared" si="12"/>
        <v>1.23</v>
      </c>
      <c r="K214">
        <f t="shared" si="11"/>
        <v>0.49</v>
      </c>
      <c r="L214">
        <f t="shared" si="13"/>
        <v>20.5</v>
      </c>
      <c r="M214">
        <f t="shared" si="13"/>
        <v>8.1666666666666661</v>
      </c>
      <c r="N214" s="4" t="s">
        <v>87</v>
      </c>
    </row>
    <row r="215" spans="2:14" ht="17" thickBot="1" x14ac:dyDescent="0.25">
      <c r="B215">
        <v>2.7</v>
      </c>
      <c r="C215">
        <v>3.6</v>
      </c>
      <c r="F215">
        <v>100</v>
      </c>
      <c r="G215">
        <v>18875</v>
      </c>
      <c r="J215" s="12">
        <f t="shared" si="12"/>
        <v>-188.75</v>
      </c>
      <c r="L215">
        <f t="shared" si="13"/>
        <v>-3145.8333333333335</v>
      </c>
      <c r="M215">
        <f t="shared" si="13"/>
        <v>0</v>
      </c>
      <c r="N215" s="3" t="s">
        <v>84</v>
      </c>
    </row>
  </sheetData>
  <pageMargins left="0.7" right="0.7" top="0.75" bottom="0.75" header="0.3" footer="0.3"/>
  <pageSetup orientation="portrait" horizontalDpi="0" verticalDpi="0"/>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B5F6F5-D697-AE4B-A65C-A00408C598C5}">
  <dimension ref="A1:P296"/>
  <sheetViews>
    <sheetView zoomScale="110" zoomScaleNormal="110" workbookViewId="0">
      <selection activeCell="K295" sqref="K2:K295"/>
    </sheetView>
  </sheetViews>
  <sheetFormatPr baseColWidth="10" defaultRowHeight="16" x14ac:dyDescent="0.2"/>
  <cols>
    <col min="1" max="1" width="36.6640625" customWidth="1"/>
    <col min="2" max="3" width="13.33203125" customWidth="1"/>
    <col min="7" max="9" width="16.6640625" customWidth="1"/>
    <col min="12" max="13" width="13.33203125" customWidth="1"/>
  </cols>
  <sheetData>
    <row r="1" spans="1:15" x14ac:dyDescent="0.2">
      <c r="A1" t="s">
        <v>0</v>
      </c>
      <c r="B1" t="s">
        <v>3</v>
      </c>
      <c r="C1" t="s">
        <v>4</v>
      </c>
      <c r="D1" t="s">
        <v>1</v>
      </c>
      <c r="E1" t="s">
        <v>2</v>
      </c>
      <c r="F1" t="s">
        <v>5</v>
      </c>
      <c r="G1" t="s">
        <v>8</v>
      </c>
      <c r="H1" t="s">
        <v>9</v>
      </c>
      <c r="I1" t="s">
        <v>10</v>
      </c>
      <c r="J1" s="9" t="s">
        <v>11</v>
      </c>
      <c r="K1" t="s">
        <v>7</v>
      </c>
      <c r="L1" t="s">
        <v>12</v>
      </c>
      <c r="M1" t="s">
        <v>13</v>
      </c>
    </row>
    <row r="2" spans="1:15" x14ac:dyDescent="0.2">
      <c r="A2" t="s">
        <v>15</v>
      </c>
      <c r="B2">
        <v>2.7</v>
      </c>
      <c r="C2">
        <v>4.0999999999999996</v>
      </c>
      <c r="D2">
        <v>0.6</v>
      </c>
      <c r="E2">
        <v>1</v>
      </c>
      <c r="F2">
        <v>100</v>
      </c>
      <c r="G2">
        <v>839</v>
      </c>
      <c r="H2">
        <v>874</v>
      </c>
      <c r="I2">
        <v>942</v>
      </c>
      <c r="J2" s="10">
        <f t="shared" ref="J2:J7" si="0">(H2-G2)/F2</f>
        <v>0.35</v>
      </c>
      <c r="K2">
        <f t="shared" ref="K2:K65" si="1">(I2-H2)/F2</f>
        <v>0.68</v>
      </c>
      <c r="L2">
        <f t="shared" ref="L2:M10" si="2">J2*1000/60</f>
        <v>5.833333333333333</v>
      </c>
      <c r="M2">
        <f t="shared" si="2"/>
        <v>11.333333333333334</v>
      </c>
      <c r="N2" t="s">
        <v>43</v>
      </c>
      <c r="O2" t="s">
        <v>44</v>
      </c>
    </row>
    <row r="3" spans="1:15" x14ac:dyDescent="0.2">
      <c r="B3">
        <v>2.7</v>
      </c>
      <c r="C3">
        <v>4.0999999999999996</v>
      </c>
      <c r="D3">
        <v>0.6</v>
      </c>
      <c r="E3">
        <v>2</v>
      </c>
      <c r="F3">
        <v>100</v>
      </c>
      <c r="G3">
        <v>942</v>
      </c>
      <c r="H3">
        <v>1029</v>
      </c>
      <c r="I3">
        <v>1556</v>
      </c>
      <c r="J3" s="10">
        <f t="shared" si="0"/>
        <v>0.87</v>
      </c>
      <c r="L3">
        <f t="shared" ref="L3" si="3">J3*1000/60</f>
        <v>14.5</v>
      </c>
      <c r="M3">
        <f t="shared" ref="M3" si="4">K3*1000/60</f>
        <v>0</v>
      </c>
      <c r="N3" t="s">
        <v>42</v>
      </c>
      <c r="O3" t="s">
        <v>47</v>
      </c>
    </row>
    <row r="4" spans="1:15" x14ac:dyDescent="0.2">
      <c r="B4">
        <v>2.7</v>
      </c>
      <c r="C4">
        <v>4.0999999999999996</v>
      </c>
      <c r="D4">
        <v>0.6</v>
      </c>
      <c r="E4">
        <v>3</v>
      </c>
      <c r="F4">
        <v>100</v>
      </c>
      <c r="G4">
        <v>1603</v>
      </c>
      <c r="H4">
        <v>1634</v>
      </c>
      <c r="I4">
        <v>1675</v>
      </c>
      <c r="J4" s="10">
        <f t="shared" si="0"/>
        <v>0.31</v>
      </c>
      <c r="K4">
        <f t="shared" si="1"/>
        <v>0.41</v>
      </c>
      <c r="L4">
        <f t="shared" si="2"/>
        <v>5.166666666666667</v>
      </c>
      <c r="M4">
        <f t="shared" si="2"/>
        <v>6.833333333333333</v>
      </c>
      <c r="N4" t="str">
        <f t="shared" ref="N4:N116" si="5">IF(G5-I4&gt;20,"perm","temporary")</f>
        <v>temporary</v>
      </c>
    </row>
    <row r="5" spans="1:15" x14ac:dyDescent="0.2">
      <c r="A5" t="s">
        <v>167</v>
      </c>
      <c r="B5">
        <v>2.7</v>
      </c>
      <c r="C5">
        <v>4.0999999999999996</v>
      </c>
      <c r="D5">
        <v>0.6</v>
      </c>
      <c r="E5">
        <v>4</v>
      </c>
      <c r="F5">
        <v>100</v>
      </c>
      <c r="G5">
        <v>1675</v>
      </c>
      <c r="H5">
        <v>1936</v>
      </c>
      <c r="I5">
        <v>2323</v>
      </c>
      <c r="J5" s="10">
        <f t="shared" si="0"/>
        <v>2.61</v>
      </c>
      <c r="K5">
        <f t="shared" si="1"/>
        <v>3.87</v>
      </c>
      <c r="L5">
        <f t="shared" si="2"/>
        <v>43.5</v>
      </c>
      <c r="M5">
        <f t="shared" si="2"/>
        <v>64.5</v>
      </c>
      <c r="N5" t="str">
        <f t="shared" si="5"/>
        <v>temporary</v>
      </c>
    </row>
    <row r="6" spans="1:15" x14ac:dyDescent="0.2">
      <c r="A6">
        <f>1000/60/4.1/2.7/0.58/0.58</f>
        <v>4.4755368943569218</v>
      </c>
      <c r="B6">
        <v>2.7</v>
      </c>
      <c r="C6">
        <v>4.0999999999999996</v>
      </c>
      <c r="D6">
        <v>0.6</v>
      </c>
      <c r="E6">
        <v>5</v>
      </c>
      <c r="F6">
        <v>100</v>
      </c>
      <c r="G6">
        <v>2323</v>
      </c>
      <c r="H6">
        <v>2345</v>
      </c>
      <c r="I6">
        <v>2408</v>
      </c>
      <c r="J6" s="10">
        <f t="shared" si="0"/>
        <v>0.22</v>
      </c>
      <c r="L6">
        <f t="shared" si="2"/>
        <v>3.6666666666666665</v>
      </c>
      <c r="M6">
        <f t="shared" si="2"/>
        <v>0</v>
      </c>
      <c r="N6" t="str">
        <f>IF(G10-I6&gt;20,"perm","temporary")</f>
        <v>perm</v>
      </c>
      <c r="O6" t="s">
        <v>44</v>
      </c>
    </row>
    <row r="7" spans="1:15" x14ac:dyDescent="0.2">
      <c r="A7" t="s">
        <v>168</v>
      </c>
      <c r="B7">
        <v>2.7</v>
      </c>
      <c r="C7">
        <v>4.0999999999999996</v>
      </c>
      <c r="D7">
        <v>0.6</v>
      </c>
      <c r="E7">
        <v>6</v>
      </c>
      <c r="F7">
        <v>100</v>
      </c>
      <c r="G7">
        <v>2408</v>
      </c>
      <c r="H7">
        <v>2425</v>
      </c>
      <c r="I7">
        <v>2454</v>
      </c>
      <c r="J7" s="10">
        <f t="shared" si="0"/>
        <v>0.17</v>
      </c>
      <c r="K7">
        <f t="shared" si="1"/>
        <v>0.28999999999999998</v>
      </c>
      <c r="L7">
        <f t="shared" ref="L7" si="6">J7*1000/60</f>
        <v>2.8333333333333335</v>
      </c>
      <c r="M7">
        <f t="shared" ref="M7" si="7">K7*1000/60</f>
        <v>4.833333333333333</v>
      </c>
      <c r="N7" t="s">
        <v>43</v>
      </c>
      <c r="O7" t="s">
        <v>44</v>
      </c>
    </row>
    <row r="8" spans="1:15" x14ac:dyDescent="0.2">
      <c r="A8">
        <f>0.58/A6</f>
        <v>0.12959339039999995</v>
      </c>
      <c r="B8">
        <v>2.7</v>
      </c>
      <c r="C8">
        <v>4.0999999999999996</v>
      </c>
      <c r="D8">
        <v>0.6</v>
      </c>
      <c r="E8">
        <f>E7+1</f>
        <v>7</v>
      </c>
      <c r="F8">
        <v>100</v>
      </c>
      <c r="G8">
        <v>2454</v>
      </c>
      <c r="H8">
        <v>2559</v>
      </c>
      <c r="I8">
        <v>2596</v>
      </c>
      <c r="J8" s="10">
        <f t="shared" ref="J8:J9" si="8">(H8-G8)/F8</f>
        <v>1.05</v>
      </c>
      <c r="K8">
        <f t="shared" si="1"/>
        <v>0.37</v>
      </c>
      <c r="L8">
        <f t="shared" ref="L8:L9" si="9">J8*1000/60</f>
        <v>17.5</v>
      </c>
      <c r="M8">
        <f t="shared" ref="M8:M9" si="10">K8*1000/60</f>
        <v>6.166666666666667</v>
      </c>
      <c r="N8" t="s">
        <v>43</v>
      </c>
      <c r="O8" t="s">
        <v>44</v>
      </c>
    </row>
    <row r="9" spans="1:15" x14ac:dyDescent="0.2">
      <c r="A9" t="s">
        <v>171</v>
      </c>
      <c r="B9">
        <v>2.7</v>
      </c>
      <c r="C9">
        <v>4.0999999999999996</v>
      </c>
      <c r="D9">
        <v>0.6</v>
      </c>
      <c r="E9">
        <f t="shared" ref="E9:E17" si="11">E8+1</f>
        <v>8</v>
      </c>
      <c r="F9">
        <v>100</v>
      </c>
      <c r="G9">
        <v>2596</v>
      </c>
      <c r="H9">
        <v>2798</v>
      </c>
      <c r="I9">
        <v>2825</v>
      </c>
      <c r="J9" s="10">
        <f t="shared" si="8"/>
        <v>2.02</v>
      </c>
      <c r="K9">
        <f t="shared" si="1"/>
        <v>0.27</v>
      </c>
      <c r="L9">
        <f t="shared" si="9"/>
        <v>33.666666666666664</v>
      </c>
      <c r="M9">
        <f t="shared" si="10"/>
        <v>4.5</v>
      </c>
      <c r="N9" t="s">
        <v>43</v>
      </c>
      <c r="O9" t="s">
        <v>44</v>
      </c>
    </row>
    <row r="10" spans="1:15" x14ac:dyDescent="0.2">
      <c r="B10">
        <v>2.7</v>
      </c>
      <c r="C10">
        <v>4.0999999999999996</v>
      </c>
      <c r="D10">
        <v>0.6</v>
      </c>
      <c r="E10">
        <f t="shared" si="11"/>
        <v>9</v>
      </c>
      <c r="F10">
        <v>100</v>
      </c>
      <c r="G10">
        <v>2825</v>
      </c>
      <c r="H10">
        <v>3495</v>
      </c>
      <c r="I10">
        <v>4296</v>
      </c>
      <c r="J10" s="10">
        <f>(H10-G10)/F10</f>
        <v>6.7</v>
      </c>
      <c r="L10">
        <f t="shared" si="2"/>
        <v>111.66666666666667</v>
      </c>
      <c r="M10">
        <f t="shared" si="2"/>
        <v>0</v>
      </c>
      <c r="N10" t="str">
        <f>IF(G14-I10&gt;20,"perm","temporary")</f>
        <v>perm</v>
      </c>
    </row>
    <row r="11" spans="1:15" x14ac:dyDescent="0.2">
      <c r="B11">
        <v>2.7</v>
      </c>
      <c r="C11">
        <v>4.0999999999999996</v>
      </c>
      <c r="D11">
        <v>0.6</v>
      </c>
      <c r="E11">
        <f t="shared" si="11"/>
        <v>10</v>
      </c>
      <c r="F11">
        <v>100</v>
      </c>
      <c r="G11">
        <v>4296</v>
      </c>
      <c r="H11">
        <v>4359</v>
      </c>
      <c r="I11">
        <v>4403</v>
      </c>
      <c r="J11" s="10">
        <f t="shared" ref="J11:J13" si="12">(H11-G11)/F11</f>
        <v>0.63</v>
      </c>
      <c r="K11">
        <f t="shared" si="1"/>
        <v>0.44</v>
      </c>
      <c r="L11">
        <f t="shared" ref="L11:L13" si="13">J11*1000/60</f>
        <v>10.5</v>
      </c>
      <c r="M11">
        <f t="shared" ref="M11:M13" si="14">K11*1000/60</f>
        <v>7.333333333333333</v>
      </c>
      <c r="N11" t="s">
        <v>43</v>
      </c>
      <c r="O11" t="s">
        <v>44</v>
      </c>
    </row>
    <row r="12" spans="1:15" x14ac:dyDescent="0.2">
      <c r="B12">
        <v>2.7</v>
      </c>
      <c r="C12">
        <v>4.0999999999999996</v>
      </c>
      <c r="D12">
        <v>0.6</v>
      </c>
      <c r="E12">
        <f t="shared" si="11"/>
        <v>11</v>
      </c>
      <c r="F12">
        <v>100</v>
      </c>
      <c r="G12">
        <v>4403</v>
      </c>
      <c r="H12">
        <v>4551</v>
      </c>
      <c r="I12">
        <v>4603</v>
      </c>
      <c r="J12" s="10">
        <f t="shared" si="12"/>
        <v>1.48</v>
      </c>
      <c r="K12">
        <f t="shared" si="1"/>
        <v>0.52</v>
      </c>
      <c r="L12">
        <f t="shared" si="13"/>
        <v>24.666666666666668</v>
      </c>
      <c r="M12">
        <f t="shared" si="14"/>
        <v>8.6666666666666661</v>
      </c>
      <c r="N12" t="s">
        <v>43</v>
      </c>
      <c r="O12" t="s">
        <v>44</v>
      </c>
    </row>
    <row r="13" spans="1:15" x14ac:dyDescent="0.2">
      <c r="B13">
        <v>2.7</v>
      </c>
      <c r="C13">
        <v>4.0999999999999996</v>
      </c>
      <c r="D13">
        <v>0.6</v>
      </c>
      <c r="E13">
        <f t="shared" si="11"/>
        <v>12</v>
      </c>
      <c r="F13">
        <v>100</v>
      </c>
      <c r="G13">
        <v>4603</v>
      </c>
      <c r="H13">
        <v>4644</v>
      </c>
      <c r="I13">
        <v>4668</v>
      </c>
      <c r="J13" s="10">
        <f t="shared" si="12"/>
        <v>0.41</v>
      </c>
      <c r="L13">
        <f t="shared" si="13"/>
        <v>6.833333333333333</v>
      </c>
      <c r="M13">
        <f t="shared" si="14"/>
        <v>0</v>
      </c>
      <c r="N13" t="s">
        <v>43</v>
      </c>
      <c r="O13" t="s">
        <v>44</v>
      </c>
    </row>
    <row r="14" spans="1:15" x14ac:dyDescent="0.2">
      <c r="B14">
        <v>2.7</v>
      </c>
      <c r="C14">
        <v>4.0999999999999996</v>
      </c>
      <c r="D14">
        <v>0.6</v>
      </c>
      <c r="E14">
        <f t="shared" si="11"/>
        <v>13</v>
      </c>
      <c r="F14">
        <v>100</v>
      </c>
      <c r="G14">
        <v>4668</v>
      </c>
      <c r="H14">
        <v>4757</v>
      </c>
      <c r="I14">
        <v>5442</v>
      </c>
      <c r="J14" s="10">
        <f t="shared" ref="J14:J77" si="15">(H14-G14)/F14</f>
        <v>0.89</v>
      </c>
      <c r="L14">
        <f t="shared" ref="L14:L17" si="16">J14*1000/60</f>
        <v>14.833333333333334</v>
      </c>
      <c r="M14">
        <f t="shared" ref="M14:M17" si="17">K14*1000/60</f>
        <v>0</v>
      </c>
      <c r="N14" t="str">
        <f>IF(G17-I14&gt;20,"perm","temporary")</f>
        <v>perm</v>
      </c>
    </row>
    <row r="15" spans="1:15" x14ac:dyDescent="0.2">
      <c r="B15">
        <v>2.7</v>
      </c>
      <c r="C15">
        <v>4.0999999999999996</v>
      </c>
      <c r="D15">
        <v>0.6</v>
      </c>
      <c r="E15">
        <f t="shared" si="11"/>
        <v>14</v>
      </c>
      <c r="F15">
        <v>100</v>
      </c>
      <c r="G15">
        <v>5484</v>
      </c>
      <c r="H15">
        <v>6136</v>
      </c>
      <c r="I15">
        <v>6169</v>
      </c>
      <c r="J15" s="10">
        <f t="shared" ref="J15:J16" si="18">(H15-G15)/F15</f>
        <v>6.52</v>
      </c>
      <c r="K15">
        <f t="shared" si="1"/>
        <v>0.33</v>
      </c>
      <c r="L15">
        <f t="shared" ref="L15:L16" si="19">J15*1000/60</f>
        <v>108.66666666666667</v>
      </c>
      <c r="M15">
        <f t="shared" ref="M15:M16" si="20">K15*1000/60</f>
        <v>5.5</v>
      </c>
      <c r="N15" t="s">
        <v>43</v>
      </c>
      <c r="O15" t="s">
        <v>44</v>
      </c>
    </row>
    <row r="16" spans="1:15" x14ac:dyDescent="0.2">
      <c r="B16">
        <v>2.7</v>
      </c>
      <c r="C16">
        <v>4.0999999999999996</v>
      </c>
      <c r="D16">
        <v>0.6</v>
      </c>
      <c r="E16">
        <f t="shared" si="11"/>
        <v>15</v>
      </c>
      <c r="F16">
        <v>100</v>
      </c>
      <c r="G16">
        <v>6169</v>
      </c>
      <c r="H16">
        <v>6641</v>
      </c>
      <c r="I16">
        <v>6715</v>
      </c>
      <c r="J16" s="10">
        <f t="shared" si="18"/>
        <v>4.72</v>
      </c>
      <c r="K16">
        <f t="shared" si="1"/>
        <v>0.74</v>
      </c>
      <c r="L16">
        <f t="shared" si="19"/>
        <v>78.666666666666671</v>
      </c>
      <c r="M16">
        <f t="shared" si="20"/>
        <v>12.333333333333334</v>
      </c>
      <c r="N16" t="s">
        <v>43</v>
      </c>
      <c r="O16" t="s">
        <v>44</v>
      </c>
    </row>
    <row r="17" spans="1:15" x14ac:dyDescent="0.2">
      <c r="B17">
        <v>2.7</v>
      </c>
      <c r="C17">
        <v>4.0999999999999996</v>
      </c>
      <c r="D17">
        <v>0.6</v>
      </c>
      <c r="E17">
        <f t="shared" si="11"/>
        <v>16</v>
      </c>
      <c r="F17">
        <v>100</v>
      </c>
      <c r="G17">
        <v>6715</v>
      </c>
      <c r="H17">
        <v>6743</v>
      </c>
      <c r="I17">
        <v>6801</v>
      </c>
      <c r="J17" s="10">
        <f t="shared" si="15"/>
        <v>0.28000000000000003</v>
      </c>
      <c r="K17">
        <f t="shared" si="1"/>
        <v>0.57999999999999996</v>
      </c>
      <c r="L17">
        <f t="shared" si="16"/>
        <v>4.666666666666667</v>
      </c>
      <c r="M17">
        <f t="shared" si="17"/>
        <v>9.6666666666666661</v>
      </c>
      <c r="N17" t="str">
        <f t="shared" si="5"/>
        <v>temporary</v>
      </c>
    </row>
    <row r="18" spans="1:15" x14ac:dyDescent="0.2">
      <c r="F18">
        <v>100</v>
      </c>
      <c r="J18" s="10"/>
    </row>
    <row r="19" spans="1:15" x14ac:dyDescent="0.2">
      <c r="A19" t="s">
        <v>16</v>
      </c>
      <c r="B19">
        <v>2.7</v>
      </c>
      <c r="C19">
        <v>4.0999999999999996</v>
      </c>
      <c r="D19">
        <v>0.6</v>
      </c>
      <c r="E19">
        <v>1</v>
      </c>
      <c r="F19">
        <v>100</v>
      </c>
      <c r="G19">
        <v>451</v>
      </c>
      <c r="H19">
        <v>756</v>
      </c>
      <c r="I19">
        <v>789</v>
      </c>
      <c r="J19" s="10">
        <f t="shared" si="15"/>
        <v>3.05</v>
      </c>
      <c r="K19">
        <f t="shared" si="1"/>
        <v>0.33</v>
      </c>
      <c r="L19">
        <f t="shared" ref="L19:L119" si="21">J19*1000/60</f>
        <v>50.833333333333336</v>
      </c>
      <c r="M19">
        <f t="shared" ref="M19:M119" si="22">K19*1000/60</f>
        <v>5.5</v>
      </c>
      <c r="N19" t="s">
        <v>43</v>
      </c>
      <c r="O19" t="s">
        <v>44</v>
      </c>
    </row>
    <row r="20" spans="1:15" x14ac:dyDescent="0.2">
      <c r="B20">
        <v>2.7</v>
      </c>
      <c r="C20">
        <v>4.0999999999999996</v>
      </c>
      <c r="D20">
        <v>0.6</v>
      </c>
      <c r="F20">
        <v>100</v>
      </c>
      <c r="G20">
        <v>789</v>
      </c>
      <c r="H20">
        <v>1321</v>
      </c>
      <c r="I20">
        <v>1353</v>
      </c>
      <c r="J20" s="10">
        <f t="shared" si="15"/>
        <v>5.32</v>
      </c>
      <c r="K20">
        <f t="shared" si="1"/>
        <v>0.32</v>
      </c>
      <c r="L20">
        <f t="shared" ref="L20:L26" si="23">J20*1000/60</f>
        <v>88.666666666666671</v>
      </c>
      <c r="M20">
        <f t="shared" ref="M20:M26" si="24">K20*1000/60</f>
        <v>5.333333333333333</v>
      </c>
      <c r="N20" t="s">
        <v>43</v>
      </c>
      <c r="O20" t="s">
        <v>44</v>
      </c>
    </row>
    <row r="21" spans="1:15" x14ac:dyDescent="0.2">
      <c r="B21">
        <v>2.7</v>
      </c>
      <c r="C21">
        <v>4.0999999999999996</v>
      </c>
      <c r="D21">
        <v>0.6</v>
      </c>
      <c r="F21">
        <v>100</v>
      </c>
      <c r="G21">
        <v>1353</v>
      </c>
      <c r="H21">
        <v>1376</v>
      </c>
      <c r="I21">
        <v>1409</v>
      </c>
      <c r="J21" s="10">
        <f t="shared" si="15"/>
        <v>0.23</v>
      </c>
      <c r="K21">
        <f t="shared" si="1"/>
        <v>0.33</v>
      </c>
      <c r="L21">
        <f t="shared" si="23"/>
        <v>3.8333333333333335</v>
      </c>
      <c r="M21">
        <f t="shared" si="24"/>
        <v>5.5</v>
      </c>
      <c r="N21" t="s">
        <v>43</v>
      </c>
      <c r="O21" t="s">
        <v>44</v>
      </c>
    </row>
    <row r="22" spans="1:15" x14ac:dyDescent="0.2">
      <c r="B22">
        <v>2.7</v>
      </c>
      <c r="C22">
        <v>4.0999999999999996</v>
      </c>
      <c r="D22">
        <v>0.6</v>
      </c>
      <c r="F22">
        <v>100</v>
      </c>
      <c r="G22">
        <v>1409</v>
      </c>
      <c r="H22">
        <v>1578</v>
      </c>
      <c r="I22">
        <v>2927</v>
      </c>
      <c r="J22" s="10">
        <f t="shared" si="15"/>
        <v>1.69</v>
      </c>
      <c r="L22">
        <f t="shared" si="23"/>
        <v>28.166666666666668</v>
      </c>
      <c r="M22">
        <f t="shared" si="24"/>
        <v>0</v>
      </c>
      <c r="N22" t="s">
        <v>42</v>
      </c>
      <c r="O22" t="s">
        <v>48</v>
      </c>
    </row>
    <row r="23" spans="1:15" x14ac:dyDescent="0.2">
      <c r="B23">
        <v>2.7</v>
      </c>
      <c r="C23">
        <v>4.0999999999999996</v>
      </c>
      <c r="D23">
        <v>0.6</v>
      </c>
      <c r="F23">
        <v>100</v>
      </c>
      <c r="G23">
        <v>2927</v>
      </c>
      <c r="H23">
        <v>3271</v>
      </c>
      <c r="I23">
        <v>3337</v>
      </c>
      <c r="J23" s="10">
        <f t="shared" si="15"/>
        <v>3.44</v>
      </c>
      <c r="K23">
        <f t="shared" si="1"/>
        <v>0.66</v>
      </c>
      <c r="L23">
        <f t="shared" si="23"/>
        <v>57.333333333333336</v>
      </c>
      <c r="M23">
        <f t="shared" si="24"/>
        <v>11</v>
      </c>
      <c r="N23" t="s">
        <v>43</v>
      </c>
      <c r="O23" t="s">
        <v>44</v>
      </c>
    </row>
    <row r="24" spans="1:15" x14ac:dyDescent="0.2">
      <c r="B24">
        <v>2.7</v>
      </c>
      <c r="C24">
        <v>4.0999999999999996</v>
      </c>
      <c r="D24">
        <v>0.6</v>
      </c>
      <c r="F24">
        <v>100</v>
      </c>
      <c r="G24">
        <v>3337</v>
      </c>
      <c r="H24">
        <v>3444</v>
      </c>
      <c r="I24">
        <v>3547</v>
      </c>
      <c r="J24" s="10">
        <f t="shared" si="15"/>
        <v>1.07</v>
      </c>
      <c r="K24">
        <f t="shared" si="1"/>
        <v>1.03</v>
      </c>
      <c r="L24">
        <f t="shared" si="23"/>
        <v>17.833333333333332</v>
      </c>
      <c r="M24">
        <f t="shared" si="24"/>
        <v>17.166666666666668</v>
      </c>
      <c r="N24" t="s">
        <v>43</v>
      </c>
      <c r="O24" t="s">
        <v>44</v>
      </c>
    </row>
    <row r="25" spans="1:15" x14ac:dyDescent="0.2">
      <c r="B25">
        <v>2.7</v>
      </c>
      <c r="C25">
        <v>4.0999999999999996</v>
      </c>
      <c r="D25">
        <v>0.6</v>
      </c>
      <c r="F25">
        <v>100</v>
      </c>
      <c r="G25">
        <v>3547</v>
      </c>
      <c r="H25">
        <v>4160</v>
      </c>
      <c r="I25">
        <v>4214</v>
      </c>
      <c r="J25" s="10">
        <f t="shared" si="15"/>
        <v>6.13</v>
      </c>
      <c r="K25">
        <f t="shared" si="1"/>
        <v>0.54</v>
      </c>
      <c r="L25">
        <f t="shared" si="23"/>
        <v>102.16666666666667</v>
      </c>
      <c r="M25">
        <f t="shared" si="24"/>
        <v>9</v>
      </c>
      <c r="N25" t="s">
        <v>43</v>
      </c>
      <c r="O25" t="s">
        <v>44</v>
      </c>
    </row>
    <row r="26" spans="1:15" x14ac:dyDescent="0.2">
      <c r="B26">
        <v>2.7</v>
      </c>
      <c r="C26">
        <v>4.0999999999999996</v>
      </c>
      <c r="D26">
        <v>0.6</v>
      </c>
      <c r="F26">
        <v>100</v>
      </c>
      <c r="G26">
        <v>4214</v>
      </c>
      <c r="H26">
        <v>4612</v>
      </c>
      <c r="I26">
        <v>4656</v>
      </c>
      <c r="J26" s="10">
        <f t="shared" si="15"/>
        <v>3.98</v>
      </c>
      <c r="K26">
        <f t="shared" si="1"/>
        <v>0.44</v>
      </c>
      <c r="L26">
        <f t="shared" si="23"/>
        <v>66.333333333333329</v>
      </c>
      <c r="M26">
        <f t="shared" si="24"/>
        <v>7.333333333333333</v>
      </c>
      <c r="N26" t="s">
        <v>43</v>
      </c>
      <c r="O26" t="s">
        <v>44</v>
      </c>
    </row>
    <row r="27" spans="1:15" x14ac:dyDescent="0.2">
      <c r="B27">
        <v>2.7</v>
      </c>
      <c r="C27">
        <v>4.0999999999999996</v>
      </c>
      <c r="D27">
        <v>0.6</v>
      </c>
      <c r="F27">
        <v>100</v>
      </c>
      <c r="G27">
        <v>4656</v>
      </c>
      <c r="H27">
        <v>4902</v>
      </c>
      <c r="I27">
        <v>4951</v>
      </c>
      <c r="J27" s="10">
        <f t="shared" si="15"/>
        <v>2.46</v>
      </c>
      <c r="K27">
        <f t="shared" si="1"/>
        <v>0.49</v>
      </c>
      <c r="L27">
        <f t="shared" si="21"/>
        <v>41</v>
      </c>
      <c r="M27">
        <f t="shared" si="22"/>
        <v>8.1666666666666661</v>
      </c>
      <c r="N27" t="str">
        <f t="shared" si="5"/>
        <v>temporary</v>
      </c>
    </row>
    <row r="28" spans="1:15" x14ac:dyDescent="0.2">
      <c r="B28">
        <v>2.7</v>
      </c>
      <c r="C28">
        <v>4.0999999999999996</v>
      </c>
      <c r="D28">
        <v>0.6</v>
      </c>
      <c r="F28">
        <v>100</v>
      </c>
      <c r="G28">
        <v>4951</v>
      </c>
      <c r="H28">
        <v>5075</v>
      </c>
      <c r="I28">
        <v>5678</v>
      </c>
      <c r="J28" s="10">
        <f t="shared" si="15"/>
        <v>1.24</v>
      </c>
      <c r="L28">
        <f t="shared" si="21"/>
        <v>20.666666666666668</v>
      </c>
      <c r="M28">
        <f t="shared" si="22"/>
        <v>0</v>
      </c>
      <c r="N28" t="str">
        <f t="shared" si="5"/>
        <v>perm</v>
      </c>
    </row>
    <row r="29" spans="1:15" x14ac:dyDescent="0.2">
      <c r="B29">
        <v>2.7</v>
      </c>
      <c r="C29">
        <v>4.0999999999999996</v>
      </c>
      <c r="D29">
        <v>0.6</v>
      </c>
      <c r="F29">
        <v>100</v>
      </c>
      <c r="G29">
        <v>5720</v>
      </c>
      <c r="H29">
        <v>5990</v>
      </c>
      <c r="I29">
        <v>7517</v>
      </c>
      <c r="J29" s="10">
        <f t="shared" si="15"/>
        <v>2.7</v>
      </c>
      <c r="L29">
        <f t="shared" si="21"/>
        <v>45</v>
      </c>
      <c r="M29">
        <f t="shared" si="22"/>
        <v>0</v>
      </c>
      <c r="N29" t="str">
        <f>IF(G31-I29&gt;20,"perm","temporary")</f>
        <v>perm</v>
      </c>
    </row>
    <row r="30" spans="1:15" x14ac:dyDescent="0.2">
      <c r="B30">
        <v>2.7</v>
      </c>
      <c r="C30">
        <v>4.0999999999999996</v>
      </c>
      <c r="D30">
        <v>0.6</v>
      </c>
      <c r="F30">
        <v>100</v>
      </c>
      <c r="G30">
        <v>7558</v>
      </c>
      <c r="H30">
        <v>7680</v>
      </c>
      <c r="I30">
        <v>7749</v>
      </c>
      <c r="J30" s="10">
        <f t="shared" si="15"/>
        <v>1.22</v>
      </c>
      <c r="K30">
        <f t="shared" si="1"/>
        <v>0.69</v>
      </c>
      <c r="L30">
        <f t="shared" ref="L30" si="25">J30*1000/60</f>
        <v>20.333333333333332</v>
      </c>
      <c r="M30">
        <f t="shared" ref="M30" si="26">K30*1000/60</f>
        <v>11.5</v>
      </c>
      <c r="N30" t="s">
        <v>43</v>
      </c>
      <c r="O30" t="s">
        <v>44</v>
      </c>
    </row>
    <row r="31" spans="1:15" x14ac:dyDescent="0.2">
      <c r="B31">
        <v>2.7</v>
      </c>
      <c r="C31">
        <v>4.0999999999999996</v>
      </c>
      <c r="D31">
        <v>0.6</v>
      </c>
      <c r="F31">
        <v>100</v>
      </c>
      <c r="G31">
        <v>7749</v>
      </c>
      <c r="H31">
        <v>8027</v>
      </c>
      <c r="I31">
        <v>8121</v>
      </c>
      <c r="J31" s="10">
        <f t="shared" si="15"/>
        <v>2.78</v>
      </c>
      <c r="K31">
        <f t="shared" si="1"/>
        <v>0.94</v>
      </c>
      <c r="L31">
        <f t="shared" si="21"/>
        <v>46.333333333333336</v>
      </c>
      <c r="M31">
        <f t="shared" si="22"/>
        <v>15.666666666666666</v>
      </c>
      <c r="N31" t="str">
        <f t="shared" si="5"/>
        <v>temporary</v>
      </c>
    </row>
    <row r="32" spans="1:15" x14ac:dyDescent="0.2">
      <c r="B32">
        <v>2.7</v>
      </c>
      <c r="C32">
        <v>4.0999999999999996</v>
      </c>
      <c r="D32">
        <v>0.6</v>
      </c>
      <c r="F32">
        <v>100</v>
      </c>
      <c r="G32">
        <v>8121</v>
      </c>
      <c r="H32">
        <v>8327</v>
      </c>
      <c r="I32">
        <v>8394</v>
      </c>
      <c r="J32" s="10">
        <f t="shared" si="15"/>
        <v>2.06</v>
      </c>
      <c r="K32">
        <f t="shared" si="1"/>
        <v>0.67</v>
      </c>
      <c r="L32">
        <f t="shared" si="21"/>
        <v>34.333333333333336</v>
      </c>
      <c r="M32">
        <f t="shared" si="22"/>
        <v>11.166666666666666</v>
      </c>
      <c r="N32" t="s">
        <v>43</v>
      </c>
      <c r="O32" t="s">
        <v>44</v>
      </c>
    </row>
    <row r="33" spans="2:15" x14ac:dyDescent="0.2">
      <c r="B33">
        <v>2.7</v>
      </c>
      <c r="C33">
        <v>4.0999999999999996</v>
      </c>
      <c r="D33">
        <v>0.6</v>
      </c>
      <c r="F33">
        <v>100</v>
      </c>
      <c r="G33">
        <v>8394</v>
      </c>
      <c r="H33">
        <v>8761</v>
      </c>
      <c r="I33">
        <v>8798</v>
      </c>
      <c r="J33" s="10">
        <f t="shared" si="15"/>
        <v>3.67</v>
      </c>
      <c r="K33">
        <f t="shared" si="1"/>
        <v>0.37</v>
      </c>
      <c r="L33">
        <f t="shared" ref="L33:L38" si="27">J33*1000/60</f>
        <v>61.166666666666664</v>
      </c>
      <c r="M33">
        <f t="shared" ref="M33:M38" si="28">K33*1000/60</f>
        <v>6.166666666666667</v>
      </c>
      <c r="N33" t="s">
        <v>43</v>
      </c>
      <c r="O33" t="s">
        <v>44</v>
      </c>
    </row>
    <row r="34" spans="2:15" x14ac:dyDescent="0.2">
      <c r="B34">
        <v>2.7</v>
      </c>
      <c r="C34">
        <v>4.0999999999999996</v>
      </c>
      <c r="D34">
        <v>0.6</v>
      </c>
      <c r="F34">
        <v>100</v>
      </c>
      <c r="G34">
        <v>8798</v>
      </c>
      <c r="H34">
        <v>8922</v>
      </c>
      <c r="I34">
        <v>8975</v>
      </c>
      <c r="J34" s="10">
        <f t="shared" si="15"/>
        <v>1.24</v>
      </c>
      <c r="K34">
        <f t="shared" si="1"/>
        <v>0.53</v>
      </c>
      <c r="L34">
        <f t="shared" si="27"/>
        <v>20.666666666666668</v>
      </c>
      <c r="M34">
        <f t="shared" si="28"/>
        <v>8.8333333333333339</v>
      </c>
      <c r="N34" t="s">
        <v>43</v>
      </c>
      <c r="O34" t="s">
        <v>44</v>
      </c>
    </row>
    <row r="35" spans="2:15" x14ac:dyDescent="0.2">
      <c r="B35">
        <v>2.7</v>
      </c>
      <c r="C35">
        <v>4.0999999999999996</v>
      </c>
      <c r="D35">
        <v>0.6</v>
      </c>
      <c r="F35">
        <v>100</v>
      </c>
      <c r="G35">
        <v>8975</v>
      </c>
      <c r="H35">
        <v>9044</v>
      </c>
      <c r="I35">
        <v>9215</v>
      </c>
      <c r="J35" s="10">
        <f t="shared" si="15"/>
        <v>0.69</v>
      </c>
      <c r="K35">
        <f t="shared" si="1"/>
        <v>1.71</v>
      </c>
      <c r="L35">
        <f t="shared" si="27"/>
        <v>11.5</v>
      </c>
      <c r="M35">
        <f t="shared" si="28"/>
        <v>28.5</v>
      </c>
      <c r="N35" t="s">
        <v>43</v>
      </c>
      <c r="O35" t="s">
        <v>44</v>
      </c>
    </row>
    <row r="36" spans="2:15" x14ac:dyDescent="0.2">
      <c r="B36">
        <v>2.7</v>
      </c>
      <c r="C36">
        <v>4.0999999999999996</v>
      </c>
      <c r="D36">
        <v>0.6</v>
      </c>
      <c r="F36">
        <v>100</v>
      </c>
      <c r="G36">
        <v>9215</v>
      </c>
      <c r="H36">
        <v>10267</v>
      </c>
      <c r="I36">
        <v>10319</v>
      </c>
      <c r="J36" s="10">
        <f t="shared" si="15"/>
        <v>10.52</v>
      </c>
      <c r="K36">
        <f t="shared" si="1"/>
        <v>0.52</v>
      </c>
      <c r="L36">
        <f t="shared" si="27"/>
        <v>175.33333333333334</v>
      </c>
      <c r="M36">
        <f t="shared" si="28"/>
        <v>8.6666666666666661</v>
      </c>
      <c r="N36" t="s">
        <v>43</v>
      </c>
      <c r="O36" t="s">
        <v>44</v>
      </c>
    </row>
    <row r="37" spans="2:15" x14ac:dyDescent="0.2">
      <c r="B37">
        <v>2.7</v>
      </c>
      <c r="C37">
        <v>4.0999999999999996</v>
      </c>
      <c r="D37">
        <v>0.6</v>
      </c>
      <c r="F37">
        <v>100</v>
      </c>
      <c r="G37">
        <v>10319</v>
      </c>
      <c r="H37">
        <v>10505</v>
      </c>
      <c r="I37">
        <v>10565</v>
      </c>
      <c r="J37" s="10">
        <f t="shared" si="15"/>
        <v>1.86</v>
      </c>
      <c r="K37">
        <f t="shared" si="1"/>
        <v>0.6</v>
      </c>
      <c r="L37">
        <f t="shared" si="27"/>
        <v>31</v>
      </c>
      <c r="M37">
        <f t="shared" si="28"/>
        <v>10</v>
      </c>
      <c r="N37" t="s">
        <v>43</v>
      </c>
      <c r="O37" t="s">
        <v>44</v>
      </c>
    </row>
    <row r="38" spans="2:15" x14ac:dyDescent="0.2">
      <c r="B38">
        <v>2.7</v>
      </c>
      <c r="C38">
        <v>4.0999999999999996</v>
      </c>
      <c r="D38">
        <v>0.6</v>
      </c>
      <c r="F38">
        <v>100</v>
      </c>
      <c r="G38">
        <v>10565</v>
      </c>
      <c r="H38">
        <v>11413</v>
      </c>
      <c r="I38">
        <v>11454</v>
      </c>
      <c r="J38" s="10">
        <f t="shared" si="15"/>
        <v>8.48</v>
      </c>
      <c r="K38">
        <f t="shared" si="1"/>
        <v>0.41</v>
      </c>
      <c r="L38">
        <f t="shared" si="27"/>
        <v>141.33333333333334</v>
      </c>
      <c r="M38">
        <f t="shared" si="28"/>
        <v>6.833333333333333</v>
      </c>
      <c r="N38" t="s">
        <v>43</v>
      </c>
      <c r="O38" t="s">
        <v>44</v>
      </c>
    </row>
    <row r="39" spans="2:15" x14ac:dyDescent="0.2">
      <c r="B39">
        <v>2.7</v>
      </c>
      <c r="C39">
        <v>4.0999999999999996</v>
      </c>
      <c r="D39">
        <v>0.6</v>
      </c>
      <c r="F39">
        <v>100</v>
      </c>
      <c r="G39">
        <v>11454</v>
      </c>
      <c r="H39">
        <v>11536</v>
      </c>
      <c r="I39">
        <v>11937</v>
      </c>
      <c r="J39" s="10">
        <f t="shared" si="15"/>
        <v>0.82</v>
      </c>
      <c r="L39">
        <f t="shared" si="21"/>
        <v>13.666666666666666</v>
      </c>
      <c r="M39">
        <f t="shared" si="22"/>
        <v>0</v>
      </c>
      <c r="N39" t="str">
        <f>IF(G41-I39&gt;20,"perm","temporary")</f>
        <v>perm</v>
      </c>
    </row>
    <row r="40" spans="2:15" x14ac:dyDescent="0.2">
      <c r="F40">
        <v>100</v>
      </c>
      <c r="G40">
        <v>11937</v>
      </c>
      <c r="H40">
        <v>12122</v>
      </c>
      <c r="I40">
        <v>12165</v>
      </c>
      <c r="J40" s="10">
        <f t="shared" si="15"/>
        <v>1.85</v>
      </c>
      <c r="K40">
        <f t="shared" si="1"/>
        <v>0.43</v>
      </c>
      <c r="N40" t="s">
        <v>43</v>
      </c>
      <c r="O40" t="s">
        <v>44</v>
      </c>
    </row>
    <row r="41" spans="2:15" x14ac:dyDescent="0.2">
      <c r="B41">
        <v>2.7</v>
      </c>
      <c r="C41">
        <v>4.0999999999999996</v>
      </c>
      <c r="D41">
        <v>0.6</v>
      </c>
      <c r="F41">
        <v>100</v>
      </c>
      <c r="G41">
        <v>12165</v>
      </c>
      <c r="H41">
        <v>12173</v>
      </c>
      <c r="I41">
        <v>12256</v>
      </c>
      <c r="J41" s="10">
        <f t="shared" si="15"/>
        <v>0.08</v>
      </c>
      <c r="K41">
        <f t="shared" si="1"/>
        <v>0.83</v>
      </c>
      <c r="L41">
        <f t="shared" si="21"/>
        <v>1.3333333333333333</v>
      </c>
      <c r="M41">
        <f t="shared" si="22"/>
        <v>13.833333333333334</v>
      </c>
      <c r="N41" t="str">
        <f t="shared" si="5"/>
        <v>temporary</v>
      </c>
      <c r="O41" t="s">
        <v>44</v>
      </c>
    </row>
    <row r="42" spans="2:15" x14ac:dyDescent="0.2">
      <c r="B42">
        <v>2.7</v>
      </c>
      <c r="C42">
        <v>4.0999999999999996</v>
      </c>
      <c r="D42">
        <v>0.6</v>
      </c>
      <c r="F42">
        <v>100</v>
      </c>
      <c r="G42">
        <v>12256</v>
      </c>
      <c r="H42">
        <v>12407</v>
      </c>
      <c r="I42">
        <v>12550</v>
      </c>
      <c r="J42" s="10">
        <f t="shared" si="15"/>
        <v>1.51</v>
      </c>
      <c r="K42">
        <f t="shared" si="1"/>
        <v>1.43</v>
      </c>
      <c r="L42">
        <f t="shared" si="21"/>
        <v>25.166666666666668</v>
      </c>
      <c r="M42">
        <f t="shared" si="22"/>
        <v>23.833333333333332</v>
      </c>
      <c r="N42" t="str">
        <f t="shared" si="5"/>
        <v>temporary</v>
      </c>
    </row>
    <row r="43" spans="2:15" x14ac:dyDescent="0.2">
      <c r="B43">
        <v>2.7</v>
      </c>
      <c r="C43">
        <v>4.0999999999999996</v>
      </c>
      <c r="D43">
        <v>0.6</v>
      </c>
      <c r="F43">
        <v>100</v>
      </c>
      <c r="G43">
        <v>12550</v>
      </c>
      <c r="H43">
        <v>12739</v>
      </c>
      <c r="I43">
        <v>12808</v>
      </c>
      <c r="J43" s="10">
        <f t="shared" si="15"/>
        <v>1.89</v>
      </c>
      <c r="K43">
        <f t="shared" si="1"/>
        <v>0.69</v>
      </c>
      <c r="L43">
        <f t="shared" si="21"/>
        <v>31.5</v>
      </c>
      <c r="M43">
        <f t="shared" si="22"/>
        <v>11.5</v>
      </c>
      <c r="N43" t="str">
        <f t="shared" si="5"/>
        <v>temporary</v>
      </c>
      <c r="O43" t="s">
        <v>44</v>
      </c>
    </row>
    <row r="44" spans="2:15" x14ac:dyDescent="0.2">
      <c r="B44">
        <v>2.7</v>
      </c>
      <c r="C44">
        <v>4.0999999999999996</v>
      </c>
      <c r="D44">
        <v>0.6</v>
      </c>
      <c r="F44">
        <v>100</v>
      </c>
      <c r="G44">
        <v>12808</v>
      </c>
      <c r="H44">
        <v>12869</v>
      </c>
      <c r="I44">
        <v>12976</v>
      </c>
      <c r="J44" s="10">
        <f t="shared" si="15"/>
        <v>0.61</v>
      </c>
      <c r="K44">
        <f t="shared" si="1"/>
        <v>1.07</v>
      </c>
      <c r="L44">
        <f t="shared" si="21"/>
        <v>10.166666666666666</v>
      </c>
      <c r="M44">
        <f t="shared" si="22"/>
        <v>17.833333333333332</v>
      </c>
      <c r="N44" t="str">
        <f t="shared" si="5"/>
        <v>temporary</v>
      </c>
      <c r="O44" t="s">
        <v>44</v>
      </c>
    </row>
    <row r="45" spans="2:15" x14ac:dyDescent="0.2">
      <c r="B45">
        <v>2.7</v>
      </c>
      <c r="C45">
        <v>4.0999999999999996</v>
      </c>
      <c r="D45">
        <v>0.6</v>
      </c>
      <c r="F45">
        <v>100</v>
      </c>
      <c r="G45">
        <v>12976</v>
      </c>
      <c r="H45">
        <v>13176</v>
      </c>
      <c r="I45">
        <v>14359</v>
      </c>
      <c r="J45" s="10">
        <f t="shared" si="15"/>
        <v>2</v>
      </c>
      <c r="L45">
        <f t="shared" si="21"/>
        <v>33.333333333333336</v>
      </c>
      <c r="M45">
        <f t="shared" si="22"/>
        <v>0</v>
      </c>
      <c r="N45" t="str">
        <f t="shared" si="5"/>
        <v>perm</v>
      </c>
    </row>
    <row r="46" spans="2:15" x14ac:dyDescent="0.2">
      <c r="B46">
        <v>2.7</v>
      </c>
      <c r="C46">
        <v>4.0999999999999996</v>
      </c>
      <c r="D46">
        <v>0.6</v>
      </c>
      <c r="F46">
        <v>100</v>
      </c>
      <c r="G46">
        <v>14409</v>
      </c>
      <c r="H46">
        <v>14745</v>
      </c>
      <c r="I46">
        <v>15873</v>
      </c>
      <c r="J46" s="10">
        <f t="shared" si="15"/>
        <v>3.36</v>
      </c>
      <c r="L46">
        <f t="shared" si="21"/>
        <v>56</v>
      </c>
      <c r="M46">
        <f t="shared" si="22"/>
        <v>0</v>
      </c>
      <c r="N46" t="str">
        <f t="shared" si="5"/>
        <v>perm</v>
      </c>
    </row>
    <row r="47" spans="2:15" x14ac:dyDescent="0.2">
      <c r="B47">
        <v>2.7</v>
      </c>
      <c r="C47">
        <v>4.0999999999999996</v>
      </c>
      <c r="D47">
        <v>0.6</v>
      </c>
      <c r="F47">
        <v>100</v>
      </c>
      <c r="G47">
        <v>15915</v>
      </c>
      <c r="H47">
        <v>16072</v>
      </c>
      <c r="I47">
        <v>16198</v>
      </c>
      <c r="J47" s="10">
        <f t="shared" si="15"/>
        <v>1.57</v>
      </c>
      <c r="K47">
        <f t="shared" si="1"/>
        <v>1.26</v>
      </c>
      <c r="L47">
        <f t="shared" si="21"/>
        <v>26.166666666666668</v>
      </c>
      <c r="M47">
        <f t="shared" si="22"/>
        <v>21</v>
      </c>
      <c r="N47" t="str">
        <f t="shared" si="5"/>
        <v>temporary</v>
      </c>
    </row>
    <row r="48" spans="2:15" x14ac:dyDescent="0.2">
      <c r="B48">
        <v>2.7</v>
      </c>
      <c r="C48">
        <v>4.0999999999999996</v>
      </c>
      <c r="D48">
        <v>0.6</v>
      </c>
      <c r="F48">
        <v>100</v>
      </c>
      <c r="G48">
        <v>16198</v>
      </c>
      <c r="H48">
        <v>16478</v>
      </c>
      <c r="I48">
        <v>16613</v>
      </c>
      <c r="J48" s="10">
        <f t="shared" si="15"/>
        <v>2.8</v>
      </c>
      <c r="L48">
        <f t="shared" si="21"/>
        <v>46.666666666666664</v>
      </c>
      <c r="M48">
        <f t="shared" si="22"/>
        <v>0</v>
      </c>
      <c r="N48" t="str">
        <f>IF(G50-I48&gt;20,"perm","temporary")</f>
        <v>perm</v>
      </c>
    </row>
    <row r="49" spans="2:16" x14ac:dyDescent="0.2">
      <c r="F49">
        <v>100</v>
      </c>
      <c r="G49">
        <v>16613</v>
      </c>
      <c r="H49">
        <v>17069</v>
      </c>
      <c r="I49">
        <v>17116</v>
      </c>
      <c r="J49" s="10">
        <f t="shared" si="15"/>
        <v>4.5599999999999996</v>
      </c>
      <c r="K49">
        <f t="shared" si="1"/>
        <v>0.47</v>
      </c>
      <c r="N49" t="s">
        <v>43</v>
      </c>
      <c r="O49" t="s">
        <v>44</v>
      </c>
    </row>
    <row r="50" spans="2:16" x14ac:dyDescent="0.2">
      <c r="B50">
        <v>2.7</v>
      </c>
      <c r="C50">
        <v>4.0999999999999996</v>
      </c>
      <c r="D50">
        <v>0.6</v>
      </c>
      <c r="F50">
        <v>100</v>
      </c>
      <c r="G50">
        <v>17116</v>
      </c>
      <c r="H50">
        <v>17288</v>
      </c>
      <c r="I50">
        <v>17581</v>
      </c>
      <c r="J50" s="10">
        <f t="shared" si="15"/>
        <v>1.72</v>
      </c>
      <c r="K50">
        <f t="shared" si="1"/>
        <v>2.93</v>
      </c>
      <c r="L50">
        <f t="shared" si="21"/>
        <v>28.666666666666668</v>
      </c>
      <c r="M50">
        <f t="shared" si="22"/>
        <v>48.833333333333336</v>
      </c>
      <c r="N50" t="str">
        <f t="shared" si="5"/>
        <v>temporary</v>
      </c>
    </row>
    <row r="51" spans="2:16" x14ac:dyDescent="0.2">
      <c r="B51">
        <v>2.7</v>
      </c>
      <c r="C51">
        <v>4.0999999999999996</v>
      </c>
      <c r="D51">
        <v>0.6</v>
      </c>
      <c r="F51">
        <v>100</v>
      </c>
      <c r="G51">
        <v>17581</v>
      </c>
      <c r="H51">
        <v>17639</v>
      </c>
      <c r="I51">
        <v>18491</v>
      </c>
      <c r="J51" s="10">
        <f t="shared" si="15"/>
        <v>0.57999999999999996</v>
      </c>
      <c r="L51">
        <f t="shared" si="21"/>
        <v>9.6666666666666661</v>
      </c>
      <c r="M51">
        <f t="shared" si="22"/>
        <v>0</v>
      </c>
      <c r="N51" t="str">
        <f>IF(G53-I51&gt;20,"perm","temporary")</f>
        <v>perm</v>
      </c>
    </row>
    <row r="52" spans="2:16" x14ac:dyDescent="0.2">
      <c r="F52">
        <v>100</v>
      </c>
      <c r="G52">
        <v>18532</v>
      </c>
      <c r="H52">
        <v>18548</v>
      </c>
      <c r="I52">
        <v>18561</v>
      </c>
      <c r="J52" s="10">
        <f t="shared" si="15"/>
        <v>0.16</v>
      </c>
      <c r="K52">
        <f t="shared" si="1"/>
        <v>0.13</v>
      </c>
      <c r="N52" t="s">
        <v>43</v>
      </c>
      <c r="O52" t="s">
        <v>44</v>
      </c>
    </row>
    <row r="53" spans="2:16" x14ac:dyDescent="0.2">
      <c r="B53">
        <v>2.7</v>
      </c>
      <c r="C53">
        <v>4.0999999999999996</v>
      </c>
      <c r="D53">
        <v>0.6</v>
      </c>
      <c r="F53">
        <v>100</v>
      </c>
      <c r="G53">
        <v>18561</v>
      </c>
      <c r="H53">
        <v>18686</v>
      </c>
      <c r="I53">
        <v>18912</v>
      </c>
      <c r="J53" s="10">
        <f t="shared" si="15"/>
        <v>1.25</v>
      </c>
      <c r="L53">
        <f t="shared" si="21"/>
        <v>20.833333333333332</v>
      </c>
      <c r="M53">
        <f t="shared" si="22"/>
        <v>0</v>
      </c>
      <c r="N53" t="str">
        <f>IF(G56-I53&gt;20,"perm","temporary")</f>
        <v>perm</v>
      </c>
    </row>
    <row r="54" spans="2:16" x14ac:dyDescent="0.2">
      <c r="F54">
        <v>100</v>
      </c>
      <c r="G54">
        <v>18912</v>
      </c>
      <c r="H54">
        <v>19185</v>
      </c>
      <c r="I54">
        <v>19259</v>
      </c>
      <c r="J54" s="10">
        <f t="shared" si="15"/>
        <v>2.73</v>
      </c>
      <c r="K54">
        <f t="shared" si="1"/>
        <v>0.74</v>
      </c>
      <c r="N54" t="s">
        <v>43</v>
      </c>
      <c r="O54" t="s">
        <v>44</v>
      </c>
    </row>
    <row r="55" spans="2:16" x14ac:dyDescent="0.2">
      <c r="F55">
        <v>100</v>
      </c>
      <c r="G55">
        <v>19259</v>
      </c>
      <c r="H55">
        <v>19261</v>
      </c>
      <c r="I55">
        <v>19314</v>
      </c>
      <c r="J55" s="10">
        <f t="shared" si="15"/>
        <v>0.02</v>
      </c>
      <c r="K55">
        <f t="shared" si="1"/>
        <v>0.53</v>
      </c>
      <c r="N55" t="s">
        <v>43</v>
      </c>
      <c r="O55" t="s">
        <v>44</v>
      </c>
      <c r="P55" t="s">
        <v>49</v>
      </c>
    </row>
    <row r="56" spans="2:16" x14ac:dyDescent="0.2">
      <c r="B56">
        <v>2.7</v>
      </c>
      <c r="C56">
        <v>4.0999999999999996</v>
      </c>
      <c r="D56">
        <v>0.6</v>
      </c>
      <c r="F56">
        <v>100</v>
      </c>
      <c r="G56">
        <v>19314</v>
      </c>
      <c r="H56">
        <v>19533</v>
      </c>
      <c r="I56">
        <v>19567</v>
      </c>
      <c r="J56" s="10">
        <f t="shared" si="15"/>
        <v>2.19</v>
      </c>
      <c r="K56">
        <f t="shared" si="1"/>
        <v>0.34</v>
      </c>
      <c r="L56">
        <f t="shared" si="21"/>
        <v>36.5</v>
      </c>
      <c r="M56">
        <f t="shared" si="22"/>
        <v>5.666666666666667</v>
      </c>
      <c r="N56" t="str">
        <f t="shared" si="5"/>
        <v>temporary</v>
      </c>
    </row>
    <row r="57" spans="2:16" x14ac:dyDescent="0.2">
      <c r="B57">
        <v>2.7</v>
      </c>
      <c r="C57">
        <v>4.0999999999999996</v>
      </c>
      <c r="D57">
        <v>0.6</v>
      </c>
      <c r="F57">
        <v>100</v>
      </c>
      <c r="G57">
        <v>19567</v>
      </c>
      <c r="H57">
        <v>19614</v>
      </c>
      <c r="I57">
        <v>19650</v>
      </c>
      <c r="J57" s="10">
        <f t="shared" si="15"/>
        <v>0.47</v>
      </c>
      <c r="K57">
        <f t="shared" si="1"/>
        <v>0.36</v>
      </c>
      <c r="L57">
        <f t="shared" si="21"/>
        <v>7.833333333333333</v>
      </c>
      <c r="M57">
        <f t="shared" si="22"/>
        <v>6</v>
      </c>
      <c r="N57" t="str">
        <f t="shared" si="5"/>
        <v>temporary</v>
      </c>
      <c r="O57" t="s">
        <v>44</v>
      </c>
      <c r="P57" t="s">
        <v>50</v>
      </c>
    </row>
    <row r="58" spans="2:16" x14ac:dyDescent="0.2">
      <c r="B58">
        <v>2.7</v>
      </c>
      <c r="C58">
        <v>4.0999999999999996</v>
      </c>
      <c r="D58">
        <v>0.6</v>
      </c>
      <c r="F58">
        <v>100</v>
      </c>
      <c r="G58">
        <v>19650</v>
      </c>
      <c r="H58">
        <v>19680</v>
      </c>
      <c r="I58">
        <v>19769</v>
      </c>
      <c r="J58" s="10">
        <f t="shared" si="15"/>
        <v>0.3</v>
      </c>
      <c r="L58">
        <f t="shared" si="21"/>
        <v>5</v>
      </c>
      <c r="M58">
        <f t="shared" si="22"/>
        <v>0</v>
      </c>
      <c r="N58" t="str">
        <f>IF(G60-I58&gt;20,"perm","temporary")</f>
        <v>perm</v>
      </c>
    </row>
    <row r="59" spans="2:16" x14ac:dyDescent="0.2">
      <c r="F59">
        <v>100</v>
      </c>
      <c r="G59">
        <v>19769</v>
      </c>
      <c r="H59">
        <v>19951</v>
      </c>
      <c r="I59">
        <v>20117</v>
      </c>
      <c r="J59" s="10">
        <f t="shared" si="15"/>
        <v>1.82</v>
      </c>
      <c r="K59">
        <f t="shared" si="1"/>
        <v>1.66</v>
      </c>
      <c r="N59" t="s">
        <v>43</v>
      </c>
      <c r="O59" t="s">
        <v>44</v>
      </c>
    </row>
    <row r="60" spans="2:16" x14ac:dyDescent="0.2">
      <c r="B60">
        <v>2.7</v>
      </c>
      <c r="C60">
        <v>4.0999999999999996</v>
      </c>
      <c r="D60">
        <v>0.6</v>
      </c>
      <c r="F60">
        <v>100</v>
      </c>
      <c r="G60">
        <v>20117</v>
      </c>
      <c r="H60">
        <v>20380</v>
      </c>
      <c r="I60">
        <v>20407</v>
      </c>
      <c r="J60" s="10">
        <f t="shared" si="15"/>
        <v>2.63</v>
      </c>
      <c r="K60">
        <f t="shared" si="1"/>
        <v>0.27</v>
      </c>
      <c r="L60">
        <f t="shared" si="21"/>
        <v>43.833333333333336</v>
      </c>
      <c r="M60">
        <f t="shared" si="22"/>
        <v>4.5</v>
      </c>
      <c r="N60" t="str">
        <f t="shared" si="5"/>
        <v>temporary</v>
      </c>
    </row>
    <row r="61" spans="2:16" x14ac:dyDescent="0.2">
      <c r="B61">
        <v>2.7</v>
      </c>
      <c r="C61">
        <v>4.0999999999999996</v>
      </c>
      <c r="D61">
        <v>0.6</v>
      </c>
      <c r="F61">
        <v>100</v>
      </c>
      <c r="G61">
        <v>20407</v>
      </c>
      <c r="H61">
        <v>20447</v>
      </c>
      <c r="I61">
        <v>20581</v>
      </c>
      <c r="J61" s="10">
        <f t="shared" si="15"/>
        <v>0.4</v>
      </c>
      <c r="L61">
        <f t="shared" si="21"/>
        <v>6.666666666666667</v>
      </c>
      <c r="M61">
        <f t="shared" si="22"/>
        <v>0</v>
      </c>
      <c r="N61" t="str">
        <f>IF(G64-I61&gt;20,"perm","temporary")</f>
        <v>perm</v>
      </c>
      <c r="P61" t="s">
        <v>51</v>
      </c>
    </row>
    <row r="62" spans="2:16" x14ac:dyDescent="0.2">
      <c r="F62">
        <v>100</v>
      </c>
      <c r="G62">
        <v>20581</v>
      </c>
      <c r="H62">
        <v>20738</v>
      </c>
      <c r="I62">
        <v>20796</v>
      </c>
      <c r="J62" s="10">
        <f t="shared" si="15"/>
        <v>1.57</v>
      </c>
      <c r="K62">
        <f t="shared" si="1"/>
        <v>0.57999999999999996</v>
      </c>
      <c r="N62" t="s">
        <v>43</v>
      </c>
      <c r="O62" t="s">
        <v>44</v>
      </c>
    </row>
    <row r="63" spans="2:16" x14ac:dyDescent="0.2">
      <c r="F63">
        <v>100</v>
      </c>
      <c r="G63">
        <v>20796</v>
      </c>
      <c r="H63">
        <v>20889</v>
      </c>
      <c r="I63">
        <v>20957</v>
      </c>
      <c r="J63" s="10">
        <f t="shared" si="15"/>
        <v>0.93</v>
      </c>
      <c r="K63">
        <f t="shared" si="1"/>
        <v>0.68</v>
      </c>
      <c r="N63" t="s">
        <v>43</v>
      </c>
      <c r="O63" t="s">
        <v>44</v>
      </c>
    </row>
    <row r="64" spans="2:16" x14ac:dyDescent="0.2">
      <c r="B64">
        <v>2.7</v>
      </c>
      <c r="C64">
        <v>4.0999999999999996</v>
      </c>
      <c r="D64">
        <v>0.6</v>
      </c>
      <c r="F64">
        <v>100</v>
      </c>
      <c r="G64">
        <v>20957</v>
      </c>
      <c r="H64">
        <v>22063</v>
      </c>
      <c r="I64">
        <v>23494</v>
      </c>
      <c r="J64" s="10">
        <f t="shared" si="15"/>
        <v>11.06</v>
      </c>
      <c r="L64">
        <f t="shared" si="21"/>
        <v>184.33333333333334</v>
      </c>
      <c r="M64">
        <f t="shared" si="22"/>
        <v>0</v>
      </c>
      <c r="N64" t="str">
        <f>IF(G66-I64&gt;20,"perm","temporary")</f>
        <v>perm</v>
      </c>
    </row>
    <row r="65" spans="1:16" x14ac:dyDescent="0.2">
      <c r="F65">
        <v>100</v>
      </c>
      <c r="G65">
        <v>23494</v>
      </c>
      <c r="H65">
        <v>24003</v>
      </c>
      <c r="I65">
        <v>24077</v>
      </c>
      <c r="J65" s="10">
        <f t="shared" si="15"/>
        <v>5.09</v>
      </c>
      <c r="K65">
        <f t="shared" si="1"/>
        <v>0.74</v>
      </c>
      <c r="N65" t="s">
        <v>43</v>
      </c>
      <c r="O65" t="s">
        <v>44</v>
      </c>
    </row>
    <row r="66" spans="1:16" x14ac:dyDescent="0.2">
      <c r="B66">
        <v>2.7</v>
      </c>
      <c r="C66">
        <v>4.0999999999999996</v>
      </c>
      <c r="D66">
        <v>0.6</v>
      </c>
      <c r="F66">
        <v>100</v>
      </c>
      <c r="G66">
        <v>24077</v>
      </c>
      <c r="H66">
        <v>24117</v>
      </c>
      <c r="I66">
        <v>24200</v>
      </c>
      <c r="J66" s="10">
        <f t="shared" si="15"/>
        <v>0.4</v>
      </c>
      <c r="K66">
        <f t="shared" ref="K66:K129" si="29">(I66-H66)/F66</f>
        <v>0.83</v>
      </c>
      <c r="L66">
        <f t="shared" si="21"/>
        <v>6.666666666666667</v>
      </c>
      <c r="M66">
        <f t="shared" si="22"/>
        <v>13.833333333333334</v>
      </c>
      <c r="N66" t="s">
        <v>43</v>
      </c>
      <c r="O66" t="s">
        <v>44</v>
      </c>
    </row>
    <row r="67" spans="1:16" x14ac:dyDescent="0.2">
      <c r="F67">
        <v>100</v>
      </c>
      <c r="G67">
        <v>24200</v>
      </c>
      <c r="H67">
        <v>24262</v>
      </c>
      <c r="I67">
        <v>24337</v>
      </c>
      <c r="J67" s="10">
        <f t="shared" si="15"/>
        <v>0.62</v>
      </c>
      <c r="K67">
        <f t="shared" si="29"/>
        <v>0.75</v>
      </c>
      <c r="N67" t="s">
        <v>43</v>
      </c>
      <c r="O67" t="s">
        <v>44</v>
      </c>
    </row>
    <row r="68" spans="1:16" x14ac:dyDescent="0.2">
      <c r="B68">
        <v>2.7</v>
      </c>
      <c r="C68">
        <v>4.0999999999999996</v>
      </c>
      <c r="D68">
        <v>0.6</v>
      </c>
      <c r="F68">
        <v>100</v>
      </c>
      <c r="G68">
        <v>24337</v>
      </c>
      <c r="H68">
        <v>25550</v>
      </c>
      <c r="I68">
        <v>25593</v>
      </c>
      <c r="J68" s="10">
        <f t="shared" si="15"/>
        <v>12.13</v>
      </c>
      <c r="K68">
        <f t="shared" si="29"/>
        <v>0.43</v>
      </c>
      <c r="L68">
        <f t="shared" si="21"/>
        <v>202.16666666666666</v>
      </c>
      <c r="M68">
        <f t="shared" si="22"/>
        <v>7.166666666666667</v>
      </c>
      <c r="N68" t="str">
        <f>IF(G70-I68&gt;20,"perm","temporary")</f>
        <v>temporary</v>
      </c>
    </row>
    <row r="69" spans="1:16" x14ac:dyDescent="0.2">
      <c r="F69">
        <v>100</v>
      </c>
      <c r="G69">
        <v>25593</v>
      </c>
      <c r="H69">
        <v>25724</v>
      </c>
      <c r="I69">
        <v>25816</v>
      </c>
      <c r="J69" s="10">
        <f t="shared" si="15"/>
        <v>1.31</v>
      </c>
      <c r="K69">
        <f t="shared" si="29"/>
        <v>0.92</v>
      </c>
      <c r="N69" t="s">
        <v>43</v>
      </c>
      <c r="O69" t="s">
        <v>44</v>
      </c>
      <c r="P69" t="s">
        <v>52</v>
      </c>
    </row>
    <row r="70" spans="1:16" x14ac:dyDescent="0.2">
      <c r="F70">
        <v>100</v>
      </c>
      <c r="J70" s="10"/>
    </row>
    <row r="71" spans="1:16" x14ac:dyDescent="0.2">
      <c r="A71" t="s">
        <v>34</v>
      </c>
      <c r="B71">
        <v>2.7</v>
      </c>
      <c r="C71">
        <v>4.0999999999999996</v>
      </c>
      <c r="D71">
        <v>0.6</v>
      </c>
      <c r="E71">
        <f t="shared" ref="E71" si="30">E70+1</f>
        <v>1</v>
      </c>
      <c r="F71">
        <v>100</v>
      </c>
      <c r="G71">
        <v>714</v>
      </c>
      <c r="H71">
        <v>885</v>
      </c>
      <c r="I71">
        <v>1785</v>
      </c>
      <c r="J71" s="10">
        <f t="shared" si="15"/>
        <v>1.71</v>
      </c>
      <c r="L71">
        <f t="shared" si="21"/>
        <v>28.5</v>
      </c>
      <c r="M71">
        <f t="shared" si="22"/>
        <v>0</v>
      </c>
      <c r="N71" t="str">
        <f>IF(G73-I71&gt;20,"perm","temporary")</f>
        <v>perm</v>
      </c>
    </row>
    <row r="72" spans="1:16" x14ac:dyDescent="0.2">
      <c r="B72">
        <v>2.7</v>
      </c>
      <c r="C72">
        <v>4.0999999999999996</v>
      </c>
      <c r="D72">
        <v>0.6</v>
      </c>
      <c r="E72">
        <f>E71+1</f>
        <v>2</v>
      </c>
      <c r="F72">
        <v>100</v>
      </c>
      <c r="G72">
        <v>1822</v>
      </c>
      <c r="H72">
        <v>1841</v>
      </c>
      <c r="I72">
        <v>1926</v>
      </c>
      <c r="J72" s="10">
        <f t="shared" si="15"/>
        <v>0.19</v>
      </c>
      <c r="K72">
        <f t="shared" si="29"/>
        <v>0.85</v>
      </c>
      <c r="L72">
        <f t="shared" ref="L72:L115" si="31">J72*1000/60</f>
        <v>3.1666666666666665</v>
      </c>
      <c r="M72">
        <f t="shared" ref="M72:M115" si="32">K72*1000/60</f>
        <v>14.166666666666666</v>
      </c>
      <c r="N72" t="s">
        <v>43</v>
      </c>
      <c r="O72" t="s">
        <v>44</v>
      </c>
    </row>
    <row r="73" spans="1:16" x14ac:dyDescent="0.2">
      <c r="B73">
        <v>2.7</v>
      </c>
      <c r="C73">
        <v>4.0999999999999996</v>
      </c>
      <c r="D73">
        <v>0.6</v>
      </c>
      <c r="E73">
        <f t="shared" ref="E73:E117" si="33">E72+1</f>
        <v>3</v>
      </c>
      <c r="F73">
        <v>100</v>
      </c>
      <c r="G73">
        <v>1926</v>
      </c>
      <c r="H73">
        <v>2386</v>
      </c>
      <c r="I73">
        <v>2739</v>
      </c>
      <c r="J73" s="10">
        <f t="shared" si="15"/>
        <v>4.5999999999999996</v>
      </c>
      <c r="L73">
        <f t="shared" si="31"/>
        <v>76.666666666666671</v>
      </c>
      <c r="M73">
        <f t="shared" si="32"/>
        <v>0</v>
      </c>
      <c r="N73" t="str">
        <f>IF(G75-I73&gt;20,"perm","temporary")</f>
        <v>perm</v>
      </c>
    </row>
    <row r="74" spans="1:16" x14ac:dyDescent="0.2">
      <c r="B74">
        <v>2.7</v>
      </c>
      <c r="C74">
        <v>4.0999999999999996</v>
      </c>
      <c r="D74">
        <v>0.6</v>
      </c>
      <c r="E74">
        <f t="shared" si="33"/>
        <v>4</v>
      </c>
      <c r="F74">
        <v>100</v>
      </c>
      <c r="G74">
        <v>2739</v>
      </c>
      <c r="H74">
        <v>4011</v>
      </c>
      <c r="I74">
        <v>4062</v>
      </c>
      <c r="J74" s="10">
        <f t="shared" si="15"/>
        <v>12.72</v>
      </c>
      <c r="K74">
        <f t="shared" si="29"/>
        <v>0.51</v>
      </c>
      <c r="L74">
        <f t="shared" si="31"/>
        <v>212</v>
      </c>
      <c r="M74">
        <f t="shared" si="32"/>
        <v>8.5</v>
      </c>
      <c r="N74" t="s">
        <v>43</v>
      </c>
      <c r="O74" t="s">
        <v>44</v>
      </c>
    </row>
    <row r="75" spans="1:16" x14ac:dyDescent="0.2">
      <c r="B75">
        <v>2.7</v>
      </c>
      <c r="C75">
        <v>4.0999999999999996</v>
      </c>
      <c r="D75">
        <v>0.6</v>
      </c>
      <c r="E75">
        <f t="shared" si="33"/>
        <v>5</v>
      </c>
      <c r="F75">
        <v>100</v>
      </c>
      <c r="G75">
        <v>4062</v>
      </c>
      <c r="H75">
        <v>4132</v>
      </c>
      <c r="I75">
        <v>5357</v>
      </c>
      <c r="J75" s="10">
        <f t="shared" si="15"/>
        <v>0.7</v>
      </c>
      <c r="L75">
        <f t="shared" si="31"/>
        <v>11.666666666666666</v>
      </c>
      <c r="M75">
        <f t="shared" si="32"/>
        <v>0</v>
      </c>
      <c r="N75" t="str">
        <f t="shared" si="5"/>
        <v>perm</v>
      </c>
    </row>
    <row r="76" spans="1:16" x14ac:dyDescent="0.2">
      <c r="B76">
        <v>2.7</v>
      </c>
      <c r="C76">
        <v>4.0999999999999996</v>
      </c>
      <c r="D76">
        <v>0.6</v>
      </c>
      <c r="E76">
        <f t="shared" si="33"/>
        <v>6</v>
      </c>
      <c r="F76">
        <v>100</v>
      </c>
      <c r="G76">
        <v>5400</v>
      </c>
      <c r="H76">
        <v>5510</v>
      </c>
      <c r="I76">
        <v>6190</v>
      </c>
      <c r="J76" s="10">
        <f t="shared" si="15"/>
        <v>1.1000000000000001</v>
      </c>
      <c r="L76">
        <f t="shared" si="31"/>
        <v>18.333333333333332</v>
      </c>
      <c r="M76">
        <f t="shared" si="32"/>
        <v>0</v>
      </c>
      <c r="N76" t="str">
        <f t="shared" si="5"/>
        <v>perm</v>
      </c>
      <c r="P76" t="s">
        <v>53</v>
      </c>
    </row>
    <row r="77" spans="1:16" x14ac:dyDescent="0.2">
      <c r="B77">
        <v>2.7</v>
      </c>
      <c r="C77">
        <v>4.0999999999999996</v>
      </c>
      <c r="D77">
        <v>0.6</v>
      </c>
      <c r="E77">
        <f t="shared" si="33"/>
        <v>7</v>
      </c>
      <c r="F77">
        <v>100</v>
      </c>
      <c r="G77">
        <v>6227</v>
      </c>
      <c r="H77">
        <v>6515</v>
      </c>
      <c r="I77">
        <v>6575</v>
      </c>
      <c r="J77" s="10">
        <f t="shared" si="15"/>
        <v>2.88</v>
      </c>
      <c r="L77">
        <f t="shared" si="31"/>
        <v>48</v>
      </c>
      <c r="M77">
        <f t="shared" si="32"/>
        <v>0</v>
      </c>
      <c r="N77" t="str">
        <f>IF(G79-I77&gt;20,"perm","temporary")</f>
        <v>perm</v>
      </c>
    </row>
    <row r="78" spans="1:16" x14ac:dyDescent="0.2">
      <c r="B78">
        <v>2.7</v>
      </c>
      <c r="C78">
        <v>4.0999999999999996</v>
      </c>
      <c r="D78">
        <v>0.6</v>
      </c>
      <c r="E78">
        <f t="shared" si="33"/>
        <v>8</v>
      </c>
      <c r="F78">
        <v>100</v>
      </c>
      <c r="G78">
        <v>6575</v>
      </c>
      <c r="H78">
        <v>6583</v>
      </c>
      <c r="I78">
        <v>6616</v>
      </c>
      <c r="J78" s="10">
        <f t="shared" ref="J78:J141" si="34">(H78-G78)/F78</f>
        <v>0.08</v>
      </c>
      <c r="K78">
        <f t="shared" si="29"/>
        <v>0.33</v>
      </c>
      <c r="L78">
        <f t="shared" si="31"/>
        <v>1.3333333333333333</v>
      </c>
      <c r="M78">
        <f t="shared" si="32"/>
        <v>5.5</v>
      </c>
      <c r="N78" t="s">
        <v>43</v>
      </c>
      <c r="O78" t="s">
        <v>44</v>
      </c>
    </row>
    <row r="79" spans="1:16" x14ac:dyDescent="0.2">
      <c r="B79">
        <v>2.7</v>
      </c>
      <c r="C79">
        <v>4.0999999999999996</v>
      </c>
      <c r="D79">
        <v>0.6</v>
      </c>
      <c r="E79">
        <f t="shared" si="33"/>
        <v>9</v>
      </c>
      <c r="F79">
        <v>100</v>
      </c>
      <c r="G79">
        <v>6616</v>
      </c>
      <c r="H79">
        <v>6688</v>
      </c>
      <c r="I79">
        <v>7524</v>
      </c>
      <c r="J79" s="10">
        <f t="shared" si="34"/>
        <v>0.72</v>
      </c>
      <c r="L79">
        <f t="shared" si="31"/>
        <v>12</v>
      </c>
      <c r="M79">
        <f t="shared" si="32"/>
        <v>0</v>
      </c>
      <c r="N79" t="str">
        <f>IF(G81-I79&gt;20,"perm","temporary")</f>
        <v>perm</v>
      </c>
      <c r="P79" t="s">
        <v>53</v>
      </c>
    </row>
    <row r="80" spans="1:16" x14ac:dyDescent="0.2">
      <c r="B80">
        <v>2.7</v>
      </c>
      <c r="C80">
        <v>4.0999999999999996</v>
      </c>
      <c r="D80">
        <v>0.6</v>
      </c>
      <c r="E80">
        <f t="shared" si="33"/>
        <v>10</v>
      </c>
      <c r="F80">
        <v>100</v>
      </c>
      <c r="G80">
        <v>7524</v>
      </c>
      <c r="H80">
        <v>7852</v>
      </c>
      <c r="I80">
        <v>7901</v>
      </c>
      <c r="J80" s="10">
        <f t="shared" si="34"/>
        <v>3.28</v>
      </c>
      <c r="K80">
        <f t="shared" si="29"/>
        <v>0.49</v>
      </c>
      <c r="L80">
        <f t="shared" si="31"/>
        <v>54.666666666666664</v>
      </c>
      <c r="M80">
        <f t="shared" si="32"/>
        <v>8.1666666666666661</v>
      </c>
      <c r="N80" t="s">
        <v>43</v>
      </c>
      <c r="O80" t="s">
        <v>44</v>
      </c>
    </row>
    <row r="81" spans="2:16" x14ac:dyDescent="0.2">
      <c r="B81">
        <v>2.7</v>
      </c>
      <c r="C81">
        <v>4.0999999999999996</v>
      </c>
      <c r="D81">
        <v>0.6</v>
      </c>
      <c r="E81">
        <f t="shared" si="33"/>
        <v>11</v>
      </c>
      <c r="F81">
        <v>100</v>
      </c>
      <c r="G81">
        <v>7901</v>
      </c>
      <c r="H81">
        <v>7956</v>
      </c>
      <c r="I81">
        <v>8703</v>
      </c>
      <c r="J81" s="10">
        <f t="shared" si="34"/>
        <v>0.55000000000000004</v>
      </c>
      <c r="L81">
        <f t="shared" si="31"/>
        <v>9.1666666666666661</v>
      </c>
      <c r="M81">
        <f t="shared" si="32"/>
        <v>0</v>
      </c>
      <c r="N81" t="str">
        <f>IF(G83-I81&gt;20,"perm","temporary")</f>
        <v>perm</v>
      </c>
    </row>
    <row r="82" spans="2:16" x14ac:dyDescent="0.2">
      <c r="B82">
        <v>2.7</v>
      </c>
      <c r="C82">
        <v>4.0999999999999996</v>
      </c>
      <c r="D82">
        <v>0.6</v>
      </c>
      <c r="E82">
        <f t="shared" si="33"/>
        <v>12</v>
      </c>
      <c r="F82">
        <v>100</v>
      </c>
      <c r="G82">
        <v>8761</v>
      </c>
      <c r="H82">
        <v>8860</v>
      </c>
      <c r="I82">
        <v>8909</v>
      </c>
      <c r="J82" s="10">
        <f t="shared" si="34"/>
        <v>0.99</v>
      </c>
      <c r="K82">
        <f t="shared" si="29"/>
        <v>0.49</v>
      </c>
      <c r="L82">
        <f t="shared" si="31"/>
        <v>16.5</v>
      </c>
      <c r="M82">
        <f t="shared" si="32"/>
        <v>8.1666666666666661</v>
      </c>
      <c r="N82" t="s">
        <v>43</v>
      </c>
      <c r="O82" t="s">
        <v>44</v>
      </c>
    </row>
    <row r="83" spans="2:16" x14ac:dyDescent="0.2">
      <c r="B83">
        <v>2.7</v>
      </c>
      <c r="C83">
        <v>4.0999999999999996</v>
      </c>
      <c r="D83">
        <v>0.6</v>
      </c>
      <c r="E83">
        <f t="shared" si="33"/>
        <v>13</v>
      </c>
      <c r="F83">
        <v>100</v>
      </c>
      <c r="G83">
        <v>8909</v>
      </c>
      <c r="H83">
        <v>9848</v>
      </c>
      <c r="I83">
        <v>9904</v>
      </c>
      <c r="J83" s="10">
        <f t="shared" si="34"/>
        <v>9.39</v>
      </c>
      <c r="K83">
        <f t="shared" si="29"/>
        <v>0.56000000000000005</v>
      </c>
      <c r="L83">
        <f t="shared" si="31"/>
        <v>156.5</v>
      </c>
      <c r="M83">
        <f t="shared" si="32"/>
        <v>9.3333333333333339</v>
      </c>
      <c r="N83" t="str">
        <f t="shared" si="5"/>
        <v>temporary</v>
      </c>
    </row>
    <row r="84" spans="2:16" x14ac:dyDescent="0.2">
      <c r="B84">
        <v>2.7</v>
      </c>
      <c r="C84">
        <v>4.0999999999999996</v>
      </c>
      <c r="D84">
        <v>0.6</v>
      </c>
      <c r="E84">
        <f t="shared" si="33"/>
        <v>14</v>
      </c>
      <c r="F84">
        <v>100</v>
      </c>
      <c r="G84">
        <v>9904</v>
      </c>
      <c r="H84">
        <v>10011</v>
      </c>
      <c r="I84">
        <v>11060</v>
      </c>
      <c r="J84" s="10">
        <f t="shared" si="34"/>
        <v>1.07</v>
      </c>
      <c r="L84">
        <f t="shared" si="31"/>
        <v>17.833333333333332</v>
      </c>
      <c r="M84">
        <f t="shared" si="32"/>
        <v>0</v>
      </c>
      <c r="N84" t="str">
        <f>IF(G86-I84&gt;20,"perm","temporary")</f>
        <v>perm</v>
      </c>
    </row>
    <row r="85" spans="2:16" x14ac:dyDescent="0.2">
      <c r="B85">
        <v>2.7</v>
      </c>
      <c r="C85">
        <v>4.0999999999999996</v>
      </c>
      <c r="D85">
        <v>0.6</v>
      </c>
      <c r="E85">
        <f t="shared" si="33"/>
        <v>15</v>
      </c>
      <c r="F85">
        <v>100</v>
      </c>
      <c r="G85">
        <v>11083</v>
      </c>
      <c r="H85">
        <v>11168</v>
      </c>
      <c r="I85">
        <v>11208</v>
      </c>
      <c r="J85" s="10">
        <f t="shared" si="34"/>
        <v>0.85</v>
      </c>
      <c r="K85">
        <f t="shared" si="29"/>
        <v>0.4</v>
      </c>
      <c r="L85">
        <f t="shared" si="31"/>
        <v>14.166666666666666</v>
      </c>
      <c r="M85">
        <f t="shared" si="32"/>
        <v>6.666666666666667</v>
      </c>
      <c r="N85" t="s">
        <v>43</v>
      </c>
      <c r="O85" t="s">
        <v>44</v>
      </c>
    </row>
    <row r="86" spans="2:16" x14ac:dyDescent="0.2">
      <c r="B86">
        <v>2.7</v>
      </c>
      <c r="C86">
        <v>4.0999999999999996</v>
      </c>
      <c r="D86">
        <v>0.6</v>
      </c>
      <c r="E86">
        <f t="shared" si="33"/>
        <v>16</v>
      </c>
      <c r="F86">
        <v>100</v>
      </c>
      <c r="G86">
        <v>11208</v>
      </c>
      <c r="H86">
        <v>11258</v>
      </c>
      <c r="I86">
        <v>11953</v>
      </c>
      <c r="J86" s="10">
        <f t="shared" si="34"/>
        <v>0.5</v>
      </c>
      <c r="L86">
        <f t="shared" si="31"/>
        <v>8.3333333333333339</v>
      </c>
      <c r="M86">
        <f t="shared" si="32"/>
        <v>0</v>
      </c>
      <c r="N86" t="str">
        <f>IF(G88-I86&gt;20,"perm","temporary")</f>
        <v>perm</v>
      </c>
    </row>
    <row r="87" spans="2:16" x14ac:dyDescent="0.2">
      <c r="B87">
        <v>2.7</v>
      </c>
      <c r="C87">
        <v>4.0999999999999996</v>
      </c>
      <c r="D87">
        <v>0.6</v>
      </c>
      <c r="E87">
        <f t="shared" si="33"/>
        <v>17</v>
      </c>
      <c r="F87">
        <v>100</v>
      </c>
      <c r="G87">
        <v>11953</v>
      </c>
      <c r="H87">
        <v>12003</v>
      </c>
      <c r="I87">
        <v>12036</v>
      </c>
      <c r="J87" s="10">
        <f t="shared" si="34"/>
        <v>0.5</v>
      </c>
      <c r="K87">
        <f t="shared" si="29"/>
        <v>0.33</v>
      </c>
      <c r="L87">
        <f t="shared" si="31"/>
        <v>8.3333333333333339</v>
      </c>
      <c r="M87">
        <f t="shared" si="32"/>
        <v>5.5</v>
      </c>
      <c r="N87" t="s">
        <v>43</v>
      </c>
      <c r="O87" t="s">
        <v>44</v>
      </c>
    </row>
    <row r="88" spans="2:16" x14ac:dyDescent="0.2">
      <c r="B88">
        <v>2.7</v>
      </c>
      <c r="C88">
        <v>4.0999999999999996</v>
      </c>
      <c r="D88">
        <v>0.6</v>
      </c>
      <c r="E88">
        <f t="shared" si="33"/>
        <v>18</v>
      </c>
      <c r="F88">
        <v>100</v>
      </c>
      <c r="G88">
        <v>12036</v>
      </c>
      <c r="H88">
        <v>12285</v>
      </c>
      <c r="I88">
        <v>13107</v>
      </c>
      <c r="J88" s="10">
        <f t="shared" si="34"/>
        <v>2.4900000000000002</v>
      </c>
      <c r="K88">
        <f t="shared" si="29"/>
        <v>8.2200000000000006</v>
      </c>
      <c r="L88">
        <f t="shared" si="31"/>
        <v>41.5</v>
      </c>
      <c r="M88">
        <f t="shared" si="32"/>
        <v>137</v>
      </c>
      <c r="N88" t="str">
        <f t="shared" si="5"/>
        <v>temporary</v>
      </c>
    </row>
    <row r="89" spans="2:16" x14ac:dyDescent="0.2">
      <c r="B89">
        <v>2.7</v>
      </c>
      <c r="C89">
        <v>4.0999999999999996</v>
      </c>
      <c r="D89">
        <v>0.6</v>
      </c>
      <c r="E89">
        <f t="shared" si="33"/>
        <v>19</v>
      </c>
      <c r="F89">
        <v>100</v>
      </c>
      <c r="G89">
        <v>13107</v>
      </c>
      <c r="H89">
        <v>13252</v>
      </c>
      <c r="I89">
        <v>13316</v>
      </c>
      <c r="J89" s="10">
        <f t="shared" si="34"/>
        <v>1.45</v>
      </c>
      <c r="K89">
        <f t="shared" si="29"/>
        <v>0.64</v>
      </c>
      <c r="L89">
        <f t="shared" si="31"/>
        <v>24.166666666666668</v>
      </c>
      <c r="M89">
        <f t="shared" si="32"/>
        <v>10.666666666666666</v>
      </c>
      <c r="N89" t="str">
        <f t="shared" si="5"/>
        <v>temporary</v>
      </c>
    </row>
    <row r="90" spans="2:16" x14ac:dyDescent="0.2">
      <c r="B90">
        <v>2.7</v>
      </c>
      <c r="C90">
        <v>4.0999999999999996</v>
      </c>
      <c r="D90">
        <v>0.6</v>
      </c>
      <c r="E90">
        <f t="shared" si="33"/>
        <v>20</v>
      </c>
      <c r="F90">
        <v>100</v>
      </c>
      <c r="G90">
        <v>13316</v>
      </c>
      <c r="H90">
        <v>13342</v>
      </c>
      <c r="I90">
        <v>13691</v>
      </c>
      <c r="J90" s="10">
        <f t="shared" si="34"/>
        <v>0.26</v>
      </c>
      <c r="K90">
        <f t="shared" si="29"/>
        <v>3.49</v>
      </c>
      <c r="L90">
        <f t="shared" si="31"/>
        <v>4.333333333333333</v>
      </c>
      <c r="M90">
        <f t="shared" si="32"/>
        <v>58.166666666666664</v>
      </c>
      <c r="N90" t="str">
        <f t="shared" si="5"/>
        <v>temporary</v>
      </c>
    </row>
    <row r="91" spans="2:16" x14ac:dyDescent="0.2">
      <c r="B91">
        <v>2.7</v>
      </c>
      <c r="C91">
        <v>4.0999999999999996</v>
      </c>
      <c r="D91">
        <v>0.6</v>
      </c>
      <c r="E91">
        <f t="shared" si="33"/>
        <v>21</v>
      </c>
      <c r="F91">
        <v>100</v>
      </c>
      <c r="G91">
        <v>13691</v>
      </c>
      <c r="H91">
        <v>14843</v>
      </c>
      <c r="I91">
        <v>14956</v>
      </c>
      <c r="J91" s="10">
        <f t="shared" si="34"/>
        <v>11.52</v>
      </c>
      <c r="K91">
        <f t="shared" si="29"/>
        <v>1.1299999999999999</v>
      </c>
      <c r="L91">
        <f t="shared" si="31"/>
        <v>192</v>
      </c>
      <c r="M91">
        <f t="shared" si="32"/>
        <v>18.833333333333332</v>
      </c>
      <c r="N91" t="str">
        <f t="shared" si="5"/>
        <v>temporary</v>
      </c>
    </row>
    <row r="92" spans="2:16" x14ac:dyDescent="0.2">
      <c r="B92">
        <v>2.7</v>
      </c>
      <c r="C92">
        <v>4.0999999999999996</v>
      </c>
      <c r="D92">
        <v>0.6</v>
      </c>
      <c r="E92">
        <f t="shared" si="33"/>
        <v>22</v>
      </c>
      <c r="F92">
        <v>100</v>
      </c>
      <c r="G92">
        <v>14956</v>
      </c>
      <c r="H92">
        <v>15067</v>
      </c>
      <c r="I92">
        <v>15123</v>
      </c>
      <c r="J92" s="10">
        <f t="shared" si="34"/>
        <v>1.1100000000000001</v>
      </c>
      <c r="L92">
        <f t="shared" si="31"/>
        <v>18.5</v>
      </c>
      <c r="M92">
        <f t="shared" si="32"/>
        <v>0</v>
      </c>
      <c r="N92" t="str">
        <f>IF(G95-I92&gt;20,"perm","temporary")</f>
        <v>perm</v>
      </c>
    </row>
    <row r="93" spans="2:16" x14ac:dyDescent="0.2">
      <c r="B93">
        <v>2.7</v>
      </c>
      <c r="C93">
        <v>4.0999999999999996</v>
      </c>
      <c r="D93">
        <v>0.6</v>
      </c>
      <c r="E93">
        <f t="shared" si="33"/>
        <v>23</v>
      </c>
      <c r="F93">
        <v>100</v>
      </c>
      <c r="G93">
        <v>15123</v>
      </c>
      <c r="H93">
        <v>15227</v>
      </c>
      <c r="I93">
        <v>15300</v>
      </c>
      <c r="J93" s="10">
        <f t="shared" si="34"/>
        <v>1.04</v>
      </c>
      <c r="K93">
        <f t="shared" si="29"/>
        <v>0.73</v>
      </c>
      <c r="L93">
        <f t="shared" si="31"/>
        <v>17.333333333333332</v>
      </c>
      <c r="M93">
        <f t="shared" si="32"/>
        <v>12.166666666666666</v>
      </c>
      <c r="N93" t="s">
        <v>43</v>
      </c>
      <c r="O93" t="s">
        <v>44</v>
      </c>
    </row>
    <row r="94" spans="2:16" x14ac:dyDescent="0.2">
      <c r="B94">
        <v>2.7</v>
      </c>
      <c r="C94">
        <v>4.0999999999999996</v>
      </c>
      <c r="D94">
        <v>0.6</v>
      </c>
      <c r="E94">
        <f t="shared" si="33"/>
        <v>24</v>
      </c>
      <c r="F94">
        <v>100</v>
      </c>
      <c r="G94">
        <v>15300</v>
      </c>
      <c r="H94">
        <v>15406</v>
      </c>
      <c r="I94">
        <v>15483</v>
      </c>
      <c r="J94" s="10">
        <f t="shared" si="34"/>
        <v>1.06</v>
      </c>
      <c r="K94">
        <f t="shared" si="29"/>
        <v>0.77</v>
      </c>
      <c r="L94">
        <f t="shared" si="31"/>
        <v>17.666666666666668</v>
      </c>
      <c r="M94">
        <f t="shared" si="32"/>
        <v>12.833333333333334</v>
      </c>
      <c r="N94" t="s">
        <v>43</v>
      </c>
      <c r="O94" t="s">
        <v>44</v>
      </c>
    </row>
    <row r="95" spans="2:16" x14ac:dyDescent="0.2">
      <c r="B95">
        <v>2.7</v>
      </c>
      <c r="C95">
        <v>4.0999999999999996</v>
      </c>
      <c r="D95">
        <v>0.6</v>
      </c>
      <c r="E95">
        <f t="shared" si="33"/>
        <v>25</v>
      </c>
      <c r="F95">
        <v>100</v>
      </c>
      <c r="G95">
        <v>15483</v>
      </c>
      <c r="H95">
        <v>15830</v>
      </c>
      <c r="I95">
        <v>17077</v>
      </c>
      <c r="J95" s="10">
        <f t="shared" si="34"/>
        <v>3.47</v>
      </c>
      <c r="L95">
        <f t="shared" si="31"/>
        <v>57.833333333333336</v>
      </c>
      <c r="M95">
        <f t="shared" si="32"/>
        <v>0</v>
      </c>
      <c r="N95" t="str">
        <f>IF(G97-I95&gt;20,"perm","temporary")</f>
        <v>perm</v>
      </c>
    </row>
    <row r="96" spans="2:16" x14ac:dyDescent="0.2">
      <c r="B96">
        <v>2.7</v>
      </c>
      <c r="C96">
        <v>4.0999999999999996</v>
      </c>
      <c r="D96">
        <v>0.6</v>
      </c>
      <c r="E96">
        <f t="shared" si="33"/>
        <v>26</v>
      </c>
      <c r="F96">
        <v>100</v>
      </c>
      <c r="G96">
        <v>17110</v>
      </c>
      <c r="H96">
        <v>17208</v>
      </c>
      <c r="I96">
        <v>17326</v>
      </c>
      <c r="J96" s="10">
        <f t="shared" si="34"/>
        <v>0.98</v>
      </c>
      <c r="K96">
        <f t="shared" si="29"/>
        <v>1.18</v>
      </c>
      <c r="L96">
        <f t="shared" si="31"/>
        <v>16.333333333333332</v>
      </c>
      <c r="M96">
        <f t="shared" si="32"/>
        <v>19.666666666666668</v>
      </c>
      <c r="N96" t="s">
        <v>43</v>
      </c>
      <c r="O96" t="s">
        <v>44</v>
      </c>
      <c r="P96" t="s">
        <v>54</v>
      </c>
    </row>
    <row r="97" spans="2:16" x14ac:dyDescent="0.2">
      <c r="B97">
        <v>2.7</v>
      </c>
      <c r="C97">
        <v>4.0999999999999996</v>
      </c>
      <c r="D97">
        <v>0.6</v>
      </c>
      <c r="E97">
        <f t="shared" si="33"/>
        <v>27</v>
      </c>
      <c r="F97">
        <v>100</v>
      </c>
      <c r="G97">
        <v>17326</v>
      </c>
      <c r="H97">
        <v>17334</v>
      </c>
      <c r="I97">
        <v>17389</v>
      </c>
      <c r="J97" s="10">
        <f t="shared" si="34"/>
        <v>0.08</v>
      </c>
      <c r="K97">
        <f t="shared" si="29"/>
        <v>0.55000000000000004</v>
      </c>
      <c r="L97">
        <f t="shared" si="31"/>
        <v>1.3333333333333333</v>
      </c>
      <c r="M97">
        <f t="shared" si="32"/>
        <v>9.1666666666666661</v>
      </c>
      <c r="N97" t="str">
        <f>IF(G100-I97&gt;20,"perm","temporary")</f>
        <v>perm</v>
      </c>
    </row>
    <row r="98" spans="2:16" x14ac:dyDescent="0.2">
      <c r="B98">
        <v>2.7</v>
      </c>
      <c r="C98">
        <v>4.0999999999999996</v>
      </c>
      <c r="D98">
        <v>0.6</v>
      </c>
      <c r="E98">
        <f t="shared" si="33"/>
        <v>28</v>
      </c>
      <c r="F98">
        <v>100</v>
      </c>
      <c r="G98">
        <v>17389</v>
      </c>
      <c r="H98">
        <v>17791</v>
      </c>
      <c r="I98">
        <v>17857</v>
      </c>
      <c r="J98" s="10">
        <f t="shared" si="34"/>
        <v>4.0199999999999996</v>
      </c>
      <c r="K98">
        <f t="shared" si="29"/>
        <v>0.66</v>
      </c>
      <c r="L98">
        <f t="shared" si="31"/>
        <v>66.999999999999986</v>
      </c>
      <c r="M98">
        <f t="shared" si="32"/>
        <v>11</v>
      </c>
      <c r="N98" t="s">
        <v>43</v>
      </c>
      <c r="O98" t="s">
        <v>44</v>
      </c>
    </row>
    <row r="99" spans="2:16" x14ac:dyDescent="0.2">
      <c r="B99">
        <v>2.7</v>
      </c>
      <c r="C99">
        <v>4.0999999999999996</v>
      </c>
      <c r="D99">
        <v>0.6</v>
      </c>
      <c r="E99">
        <f t="shared" si="33"/>
        <v>29</v>
      </c>
      <c r="F99">
        <v>100</v>
      </c>
      <c r="G99">
        <v>17857</v>
      </c>
      <c r="H99">
        <v>17911</v>
      </c>
      <c r="I99">
        <v>18005</v>
      </c>
      <c r="J99" s="10">
        <f t="shared" si="34"/>
        <v>0.54</v>
      </c>
      <c r="K99">
        <f t="shared" si="29"/>
        <v>0.94</v>
      </c>
      <c r="L99">
        <f t="shared" si="31"/>
        <v>9</v>
      </c>
      <c r="M99">
        <f t="shared" si="32"/>
        <v>15.666666666666666</v>
      </c>
      <c r="N99" t="s">
        <v>43</v>
      </c>
      <c r="O99" t="s">
        <v>44</v>
      </c>
      <c r="P99" t="s">
        <v>55</v>
      </c>
    </row>
    <row r="100" spans="2:16" x14ac:dyDescent="0.2">
      <c r="B100">
        <v>2.7</v>
      </c>
      <c r="C100">
        <v>4.0999999999999996</v>
      </c>
      <c r="D100">
        <v>0.6</v>
      </c>
      <c r="E100">
        <f t="shared" si="33"/>
        <v>30</v>
      </c>
      <c r="F100">
        <v>100</v>
      </c>
      <c r="G100">
        <v>18005</v>
      </c>
      <c r="H100">
        <v>18075</v>
      </c>
      <c r="I100">
        <v>19025</v>
      </c>
      <c r="J100" s="10">
        <f t="shared" si="34"/>
        <v>0.7</v>
      </c>
      <c r="L100">
        <f t="shared" si="31"/>
        <v>11.666666666666666</v>
      </c>
      <c r="M100">
        <f t="shared" si="32"/>
        <v>0</v>
      </c>
      <c r="N100" t="str">
        <f t="shared" si="5"/>
        <v>perm</v>
      </c>
    </row>
    <row r="101" spans="2:16" x14ac:dyDescent="0.2">
      <c r="B101">
        <v>2.7</v>
      </c>
      <c r="C101">
        <v>4.0999999999999996</v>
      </c>
      <c r="D101">
        <v>0.6</v>
      </c>
      <c r="E101">
        <f t="shared" si="33"/>
        <v>31</v>
      </c>
      <c r="F101">
        <v>100</v>
      </c>
      <c r="G101">
        <v>19058</v>
      </c>
      <c r="H101">
        <v>19082</v>
      </c>
      <c r="I101">
        <v>19150</v>
      </c>
      <c r="J101" s="10">
        <f t="shared" si="34"/>
        <v>0.24</v>
      </c>
      <c r="K101">
        <f t="shared" si="29"/>
        <v>0.68</v>
      </c>
      <c r="L101">
        <f t="shared" si="31"/>
        <v>4</v>
      </c>
      <c r="M101">
        <f t="shared" si="32"/>
        <v>11.333333333333334</v>
      </c>
      <c r="N101" t="str">
        <f t="shared" si="5"/>
        <v>temporary</v>
      </c>
    </row>
    <row r="102" spans="2:16" x14ac:dyDescent="0.2">
      <c r="B102">
        <v>2.7</v>
      </c>
      <c r="C102">
        <v>4.0999999999999996</v>
      </c>
      <c r="D102">
        <v>0.6</v>
      </c>
      <c r="E102">
        <f t="shared" si="33"/>
        <v>32</v>
      </c>
      <c r="F102">
        <v>100</v>
      </c>
      <c r="G102">
        <v>19150</v>
      </c>
      <c r="H102">
        <v>19316</v>
      </c>
      <c r="I102">
        <v>19567</v>
      </c>
      <c r="J102" s="10">
        <f t="shared" si="34"/>
        <v>1.66</v>
      </c>
      <c r="K102">
        <f t="shared" si="29"/>
        <v>2.5099999999999998</v>
      </c>
      <c r="L102">
        <f t="shared" si="31"/>
        <v>27.666666666666668</v>
      </c>
      <c r="M102">
        <f t="shared" si="32"/>
        <v>41.833333333333336</v>
      </c>
      <c r="N102" t="str">
        <f>IF(G104-I102&gt;20,"perm","temporary")</f>
        <v>perm</v>
      </c>
    </row>
    <row r="103" spans="2:16" x14ac:dyDescent="0.2">
      <c r="B103">
        <v>2.7</v>
      </c>
      <c r="C103">
        <v>4.0999999999999996</v>
      </c>
      <c r="D103">
        <v>0.6</v>
      </c>
      <c r="E103">
        <f t="shared" si="33"/>
        <v>33</v>
      </c>
      <c r="F103">
        <v>100</v>
      </c>
      <c r="G103">
        <v>19570</v>
      </c>
      <c r="H103">
        <v>20171</v>
      </c>
      <c r="I103">
        <v>20221</v>
      </c>
      <c r="J103" s="10">
        <f t="shared" si="34"/>
        <v>6.01</v>
      </c>
      <c r="K103">
        <f t="shared" si="29"/>
        <v>0.5</v>
      </c>
      <c r="L103">
        <f t="shared" si="31"/>
        <v>100.16666666666667</v>
      </c>
      <c r="M103">
        <f t="shared" si="32"/>
        <v>8.3333333333333339</v>
      </c>
      <c r="N103" t="s">
        <v>43</v>
      </c>
      <c r="O103" t="s">
        <v>44</v>
      </c>
    </row>
    <row r="104" spans="2:16" x14ac:dyDescent="0.2">
      <c r="B104">
        <v>2.7</v>
      </c>
      <c r="C104">
        <v>4.0999999999999996</v>
      </c>
      <c r="D104">
        <v>0.6</v>
      </c>
      <c r="E104">
        <f t="shared" si="33"/>
        <v>34</v>
      </c>
      <c r="F104">
        <v>100</v>
      </c>
      <c r="G104">
        <v>20221</v>
      </c>
      <c r="H104">
        <v>20446</v>
      </c>
      <c r="I104">
        <v>20779</v>
      </c>
      <c r="J104" s="10">
        <f t="shared" si="34"/>
        <v>2.25</v>
      </c>
      <c r="K104">
        <f t="shared" si="29"/>
        <v>3.33</v>
      </c>
      <c r="L104">
        <f t="shared" si="31"/>
        <v>37.5</v>
      </c>
      <c r="M104">
        <f t="shared" si="32"/>
        <v>55.5</v>
      </c>
      <c r="N104" t="str">
        <f>IF(G108-I104&gt;20,"perm","temporary")</f>
        <v>perm</v>
      </c>
    </row>
    <row r="105" spans="2:16" x14ac:dyDescent="0.2">
      <c r="B105">
        <v>2.7</v>
      </c>
      <c r="C105">
        <v>4.0999999999999996</v>
      </c>
      <c r="D105">
        <v>0.6</v>
      </c>
      <c r="E105">
        <f t="shared" si="33"/>
        <v>35</v>
      </c>
      <c r="F105">
        <v>100</v>
      </c>
      <c r="G105">
        <v>20779</v>
      </c>
      <c r="H105">
        <v>21102</v>
      </c>
      <c r="I105">
        <v>21183</v>
      </c>
      <c r="J105" s="10">
        <f t="shared" si="34"/>
        <v>3.23</v>
      </c>
      <c r="K105">
        <f t="shared" si="29"/>
        <v>0.81</v>
      </c>
      <c r="L105">
        <f t="shared" si="31"/>
        <v>53.833333333333336</v>
      </c>
      <c r="M105">
        <f t="shared" si="32"/>
        <v>13.5</v>
      </c>
      <c r="N105" t="s">
        <v>43</v>
      </c>
      <c r="O105" t="s">
        <v>44</v>
      </c>
    </row>
    <row r="106" spans="2:16" x14ac:dyDescent="0.2">
      <c r="B106">
        <v>2.7</v>
      </c>
      <c r="C106">
        <v>4.0999999999999996</v>
      </c>
      <c r="D106">
        <v>0.6</v>
      </c>
      <c r="E106">
        <f t="shared" si="33"/>
        <v>36</v>
      </c>
      <c r="F106">
        <v>100</v>
      </c>
      <c r="G106">
        <v>21183</v>
      </c>
      <c r="H106">
        <v>21611</v>
      </c>
      <c r="I106">
        <v>21722</v>
      </c>
      <c r="J106" s="10">
        <f t="shared" si="34"/>
        <v>4.28</v>
      </c>
      <c r="K106">
        <f t="shared" si="29"/>
        <v>1.1100000000000001</v>
      </c>
      <c r="L106">
        <f t="shared" si="31"/>
        <v>71.333333333333329</v>
      </c>
      <c r="M106">
        <f t="shared" si="32"/>
        <v>18.5</v>
      </c>
      <c r="N106" t="s">
        <v>43</v>
      </c>
      <c r="O106" t="s">
        <v>44</v>
      </c>
      <c r="P106" t="s">
        <v>56</v>
      </c>
    </row>
    <row r="107" spans="2:16" x14ac:dyDescent="0.2">
      <c r="B107">
        <v>2.7</v>
      </c>
      <c r="C107">
        <v>4.0999999999999996</v>
      </c>
      <c r="D107">
        <v>0.6</v>
      </c>
      <c r="E107">
        <f t="shared" si="33"/>
        <v>37</v>
      </c>
      <c r="F107">
        <v>100</v>
      </c>
      <c r="G107">
        <v>21722</v>
      </c>
      <c r="H107">
        <v>22106</v>
      </c>
      <c r="I107">
        <v>22261</v>
      </c>
      <c r="J107" s="10">
        <f t="shared" si="34"/>
        <v>3.84</v>
      </c>
      <c r="K107">
        <f t="shared" si="29"/>
        <v>1.55</v>
      </c>
      <c r="L107">
        <f t="shared" si="31"/>
        <v>64</v>
      </c>
      <c r="M107">
        <f t="shared" si="32"/>
        <v>25.833333333333332</v>
      </c>
      <c r="N107" t="s">
        <v>43</v>
      </c>
      <c r="O107" t="s">
        <v>44</v>
      </c>
    </row>
    <row r="108" spans="2:16" x14ac:dyDescent="0.2">
      <c r="B108">
        <v>2.7</v>
      </c>
      <c r="C108">
        <v>4.0999999999999996</v>
      </c>
      <c r="D108">
        <v>0.6</v>
      </c>
      <c r="E108">
        <f t="shared" si="33"/>
        <v>38</v>
      </c>
      <c r="F108">
        <v>100</v>
      </c>
      <c r="G108">
        <v>22261</v>
      </c>
      <c r="H108">
        <v>22285</v>
      </c>
      <c r="I108">
        <v>22405</v>
      </c>
      <c r="J108" s="10">
        <f t="shared" si="34"/>
        <v>0.24</v>
      </c>
      <c r="K108">
        <f t="shared" si="29"/>
        <v>1.2</v>
      </c>
      <c r="L108">
        <f t="shared" si="31"/>
        <v>4</v>
      </c>
      <c r="M108">
        <f t="shared" si="32"/>
        <v>20</v>
      </c>
      <c r="N108" t="str">
        <f t="shared" si="5"/>
        <v>temporary</v>
      </c>
    </row>
    <row r="109" spans="2:16" x14ac:dyDescent="0.2">
      <c r="B109">
        <v>2.7</v>
      </c>
      <c r="C109">
        <v>4.0999999999999996</v>
      </c>
      <c r="D109">
        <v>0.6</v>
      </c>
      <c r="E109">
        <f t="shared" si="33"/>
        <v>39</v>
      </c>
      <c r="F109">
        <v>100</v>
      </c>
      <c r="G109">
        <v>22410</v>
      </c>
      <c r="H109">
        <v>22650</v>
      </c>
      <c r="I109">
        <v>23691</v>
      </c>
      <c r="J109" s="10">
        <f t="shared" si="34"/>
        <v>2.4</v>
      </c>
      <c r="L109">
        <f t="shared" si="31"/>
        <v>40</v>
      </c>
      <c r="M109">
        <f t="shared" si="32"/>
        <v>0</v>
      </c>
      <c r="N109" t="str">
        <f t="shared" si="5"/>
        <v>perm</v>
      </c>
    </row>
    <row r="110" spans="2:16" x14ac:dyDescent="0.2">
      <c r="B110">
        <v>2.7</v>
      </c>
      <c r="C110">
        <v>4.0999999999999996</v>
      </c>
      <c r="D110">
        <v>0.6</v>
      </c>
      <c r="E110">
        <f t="shared" si="33"/>
        <v>40</v>
      </c>
      <c r="F110">
        <v>100</v>
      </c>
      <c r="G110">
        <v>23729</v>
      </c>
      <c r="H110">
        <v>23855</v>
      </c>
      <c r="I110">
        <v>24635</v>
      </c>
      <c r="J110" s="10">
        <f t="shared" si="34"/>
        <v>1.26</v>
      </c>
      <c r="L110">
        <f t="shared" si="31"/>
        <v>21</v>
      </c>
      <c r="M110">
        <f t="shared" si="32"/>
        <v>0</v>
      </c>
      <c r="N110" t="str">
        <f t="shared" si="5"/>
        <v>perm</v>
      </c>
    </row>
    <row r="111" spans="2:16" x14ac:dyDescent="0.2">
      <c r="B111">
        <v>2.7</v>
      </c>
      <c r="C111">
        <v>4.0999999999999996</v>
      </c>
      <c r="D111">
        <v>0.6</v>
      </c>
      <c r="E111">
        <f t="shared" si="33"/>
        <v>41</v>
      </c>
      <c r="F111">
        <v>100</v>
      </c>
      <c r="G111">
        <v>24673</v>
      </c>
      <c r="H111">
        <v>24770</v>
      </c>
      <c r="I111">
        <v>25619</v>
      </c>
      <c r="J111" s="10">
        <f t="shared" si="34"/>
        <v>0.97</v>
      </c>
      <c r="L111">
        <f t="shared" si="31"/>
        <v>16.166666666666668</v>
      </c>
      <c r="M111">
        <f t="shared" si="32"/>
        <v>0</v>
      </c>
      <c r="N111" t="str">
        <f t="shared" si="5"/>
        <v>perm</v>
      </c>
    </row>
    <row r="112" spans="2:16" x14ac:dyDescent="0.2">
      <c r="B112">
        <v>2.7</v>
      </c>
      <c r="C112">
        <v>4.0999999999999996</v>
      </c>
      <c r="D112">
        <v>0.6</v>
      </c>
      <c r="E112">
        <f t="shared" si="33"/>
        <v>42</v>
      </c>
      <c r="F112">
        <v>100</v>
      </c>
      <c r="G112">
        <v>25660</v>
      </c>
      <c r="H112">
        <v>25675</v>
      </c>
      <c r="I112">
        <v>25948</v>
      </c>
      <c r="J112" s="10">
        <f t="shared" si="34"/>
        <v>0.15</v>
      </c>
      <c r="K112">
        <f t="shared" si="29"/>
        <v>2.73</v>
      </c>
      <c r="L112">
        <f t="shared" si="31"/>
        <v>2.5</v>
      </c>
      <c r="M112">
        <f t="shared" si="32"/>
        <v>45.5</v>
      </c>
      <c r="N112" t="str">
        <f t="shared" si="5"/>
        <v>temporary</v>
      </c>
    </row>
    <row r="113" spans="1:16" x14ac:dyDescent="0.2">
      <c r="B113">
        <v>2.7</v>
      </c>
      <c r="C113">
        <v>4.0999999999999996</v>
      </c>
      <c r="D113">
        <v>0.6</v>
      </c>
      <c r="E113">
        <f t="shared" si="33"/>
        <v>43</v>
      </c>
      <c r="F113">
        <v>100</v>
      </c>
      <c r="G113">
        <v>25957</v>
      </c>
      <c r="H113">
        <v>26145</v>
      </c>
      <c r="I113">
        <v>26325</v>
      </c>
      <c r="J113" s="10">
        <f t="shared" si="34"/>
        <v>1.88</v>
      </c>
      <c r="K113">
        <f t="shared" si="29"/>
        <v>1.8</v>
      </c>
      <c r="L113">
        <f t="shared" si="31"/>
        <v>31.333333333333332</v>
      </c>
      <c r="M113">
        <f t="shared" si="32"/>
        <v>30</v>
      </c>
      <c r="N113" t="str">
        <f t="shared" si="5"/>
        <v>temporary</v>
      </c>
      <c r="P113" t="s">
        <v>57</v>
      </c>
    </row>
    <row r="114" spans="1:16" x14ac:dyDescent="0.2">
      <c r="B114">
        <v>2.7</v>
      </c>
      <c r="C114">
        <v>4.0999999999999996</v>
      </c>
      <c r="D114">
        <v>0.6</v>
      </c>
      <c r="E114">
        <f t="shared" si="33"/>
        <v>44</v>
      </c>
      <c r="F114">
        <v>100</v>
      </c>
      <c r="G114">
        <v>26330</v>
      </c>
      <c r="H114">
        <v>26700</v>
      </c>
      <c r="I114">
        <v>27756</v>
      </c>
      <c r="J114" s="10">
        <f t="shared" si="34"/>
        <v>3.7</v>
      </c>
      <c r="L114">
        <f t="shared" si="31"/>
        <v>61.666666666666664</v>
      </c>
      <c r="M114">
        <f t="shared" si="32"/>
        <v>0</v>
      </c>
      <c r="N114" t="str">
        <f>IF(G116-I114&gt;20,"perm","temporary")</f>
        <v>perm</v>
      </c>
    </row>
    <row r="115" spans="1:16" x14ac:dyDescent="0.2">
      <c r="B115">
        <v>2.7</v>
      </c>
      <c r="C115">
        <v>4.0999999999999996</v>
      </c>
      <c r="D115">
        <v>0.6</v>
      </c>
      <c r="E115">
        <f t="shared" si="33"/>
        <v>45</v>
      </c>
      <c r="F115">
        <v>100</v>
      </c>
      <c r="G115">
        <v>27774</v>
      </c>
      <c r="H115">
        <v>28588</v>
      </c>
      <c r="I115">
        <v>28660</v>
      </c>
      <c r="J115" s="10">
        <f t="shared" si="34"/>
        <v>8.14</v>
      </c>
      <c r="K115">
        <f t="shared" si="29"/>
        <v>0.72</v>
      </c>
      <c r="L115">
        <f t="shared" si="31"/>
        <v>135.66666666666669</v>
      </c>
      <c r="M115">
        <f t="shared" si="32"/>
        <v>12</v>
      </c>
      <c r="N115" t="s">
        <v>43</v>
      </c>
      <c r="O115" t="s">
        <v>44</v>
      </c>
    </row>
    <row r="116" spans="1:16" x14ac:dyDescent="0.2">
      <c r="B116">
        <v>2.7</v>
      </c>
      <c r="C116">
        <v>4.0999999999999996</v>
      </c>
      <c r="D116">
        <v>0.6</v>
      </c>
      <c r="E116">
        <f t="shared" si="33"/>
        <v>46</v>
      </c>
      <c r="F116">
        <v>100</v>
      </c>
      <c r="G116">
        <v>28660</v>
      </c>
      <c r="H116">
        <v>28868</v>
      </c>
      <c r="I116">
        <v>29813</v>
      </c>
      <c r="J116" s="10">
        <f t="shared" si="34"/>
        <v>2.08</v>
      </c>
      <c r="L116">
        <f t="shared" si="21"/>
        <v>34.666666666666664</v>
      </c>
      <c r="M116">
        <f t="shared" si="22"/>
        <v>0</v>
      </c>
      <c r="N116" t="str">
        <f t="shared" si="5"/>
        <v>perm</v>
      </c>
    </row>
    <row r="117" spans="1:16" x14ac:dyDescent="0.2">
      <c r="B117">
        <v>2.7</v>
      </c>
      <c r="C117">
        <v>4.0999999999999996</v>
      </c>
      <c r="D117">
        <v>0.6</v>
      </c>
      <c r="E117">
        <f t="shared" si="33"/>
        <v>47</v>
      </c>
      <c r="F117">
        <v>100</v>
      </c>
      <c r="G117">
        <v>29849</v>
      </c>
      <c r="H117">
        <v>29882</v>
      </c>
      <c r="I117" t="s">
        <v>25</v>
      </c>
      <c r="J117" s="10">
        <f t="shared" si="34"/>
        <v>0.33</v>
      </c>
      <c r="L117">
        <f t="shared" si="21"/>
        <v>5.5</v>
      </c>
      <c r="M117">
        <f t="shared" si="22"/>
        <v>0</v>
      </c>
    </row>
    <row r="118" spans="1:16" x14ac:dyDescent="0.2">
      <c r="F118">
        <v>100</v>
      </c>
      <c r="J118" s="10"/>
      <c r="K118">
        <f t="shared" si="29"/>
        <v>0</v>
      </c>
    </row>
    <row r="119" spans="1:16" x14ac:dyDescent="0.2">
      <c r="A119" t="s">
        <v>35</v>
      </c>
      <c r="B119">
        <v>2.7</v>
      </c>
      <c r="C119">
        <v>4.0999999999999996</v>
      </c>
      <c r="D119">
        <v>0.6</v>
      </c>
      <c r="E119">
        <f t="shared" ref="E119" si="35">E118+1</f>
        <v>1</v>
      </c>
      <c r="F119">
        <v>100</v>
      </c>
      <c r="G119">
        <v>388</v>
      </c>
      <c r="H119">
        <v>406</v>
      </c>
      <c r="I119">
        <v>477</v>
      </c>
      <c r="J119" s="10">
        <f t="shared" si="34"/>
        <v>0.18</v>
      </c>
      <c r="K119">
        <f t="shared" si="29"/>
        <v>0.71</v>
      </c>
      <c r="L119">
        <f t="shared" si="21"/>
        <v>3</v>
      </c>
      <c r="M119">
        <f t="shared" si="22"/>
        <v>11.833333333333334</v>
      </c>
      <c r="N119" t="str">
        <f t="shared" ref="N119:N227" si="36">IF(G120-I119&gt;20,"perm","temporary")</f>
        <v>temporary</v>
      </c>
    </row>
    <row r="120" spans="1:16" x14ac:dyDescent="0.2">
      <c r="B120">
        <v>2.7</v>
      </c>
      <c r="C120">
        <v>4.0999999999999996</v>
      </c>
      <c r="D120">
        <v>0.6</v>
      </c>
      <c r="E120">
        <f t="shared" ref="E120:E146" si="37">E119+1</f>
        <v>2</v>
      </c>
      <c r="F120">
        <v>100</v>
      </c>
      <c r="G120">
        <v>477</v>
      </c>
      <c r="H120">
        <v>762</v>
      </c>
      <c r="I120">
        <v>1362</v>
      </c>
      <c r="J120" s="10">
        <f t="shared" si="34"/>
        <v>2.85</v>
      </c>
      <c r="K120">
        <f t="shared" si="29"/>
        <v>6</v>
      </c>
      <c r="L120">
        <f t="shared" ref="L120:L144" si="38">J120*1000/60</f>
        <v>47.5</v>
      </c>
      <c r="M120">
        <f t="shared" ref="M120:M144" si="39">K120*1000/60</f>
        <v>100</v>
      </c>
      <c r="N120" t="str">
        <f>IF(G121-I120&gt;20,"perm","temporary")</f>
        <v>temporary</v>
      </c>
    </row>
    <row r="121" spans="1:16" x14ac:dyDescent="0.2">
      <c r="B121">
        <v>2.7</v>
      </c>
      <c r="C121">
        <v>4.0999999999999996</v>
      </c>
      <c r="D121">
        <v>0.6</v>
      </c>
      <c r="E121">
        <v>3</v>
      </c>
      <c r="F121">
        <v>100</v>
      </c>
      <c r="G121">
        <v>1362</v>
      </c>
      <c r="H121">
        <v>1376</v>
      </c>
      <c r="I121">
        <v>1443</v>
      </c>
      <c r="J121" s="10">
        <f t="shared" si="34"/>
        <v>0.14000000000000001</v>
      </c>
      <c r="K121">
        <f t="shared" si="29"/>
        <v>0.67</v>
      </c>
      <c r="L121">
        <f t="shared" si="38"/>
        <v>2.3333333333333335</v>
      </c>
      <c r="M121">
        <f t="shared" si="39"/>
        <v>11.166666666666666</v>
      </c>
      <c r="N121" t="s">
        <v>43</v>
      </c>
      <c r="O121" t="s">
        <v>44</v>
      </c>
    </row>
    <row r="122" spans="1:16" x14ac:dyDescent="0.2">
      <c r="B122">
        <v>2.7</v>
      </c>
      <c r="C122">
        <v>4.0999999999999996</v>
      </c>
      <c r="D122">
        <v>0.6</v>
      </c>
      <c r="E122">
        <v>4</v>
      </c>
      <c r="F122">
        <v>100</v>
      </c>
      <c r="G122">
        <v>1443</v>
      </c>
      <c r="H122">
        <v>1477</v>
      </c>
      <c r="I122">
        <v>1587</v>
      </c>
      <c r="J122" s="10">
        <f t="shared" si="34"/>
        <v>0.34</v>
      </c>
      <c r="K122">
        <f t="shared" si="29"/>
        <v>1.1000000000000001</v>
      </c>
      <c r="L122">
        <f t="shared" si="38"/>
        <v>5.666666666666667</v>
      </c>
      <c r="M122">
        <f t="shared" si="39"/>
        <v>18.333333333333332</v>
      </c>
      <c r="N122" t="s">
        <v>43</v>
      </c>
      <c r="O122" t="s">
        <v>44</v>
      </c>
    </row>
    <row r="123" spans="1:16" x14ac:dyDescent="0.2">
      <c r="B123">
        <v>2.7</v>
      </c>
      <c r="C123">
        <v>4.0999999999999996</v>
      </c>
      <c r="D123">
        <v>0.6</v>
      </c>
      <c r="E123">
        <v>5</v>
      </c>
      <c r="F123">
        <v>100</v>
      </c>
      <c r="G123">
        <v>1587</v>
      </c>
      <c r="H123">
        <v>1899</v>
      </c>
      <c r="I123">
        <v>2155</v>
      </c>
      <c r="J123" s="10">
        <f t="shared" si="34"/>
        <v>3.12</v>
      </c>
      <c r="K123">
        <f t="shared" si="29"/>
        <v>2.56</v>
      </c>
      <c r="L123">
        <f t="shared" si="38"/>
        <v>52</v>
      </c>
      <c r="M123">
        <f t="shared" si="39"/>
        <v>42.666666666666664</v>
      </c>
      <c r="N123" t="str">
        <f>IF(G126-I123&gt;20,"perm","temporary")</f>
        <v>perm</v>
      </c>
    </row>
    <row r="124" spans="1:16" x14ac:dyDescent="0.2">
      <c r="B124">
        <v>2.7</v>
      </c>
      <c r="C124">
        <v>4.0999999999999996</v>
      </c>
      <c r="D124">
        <v>0.6</v>
      </c>
      <c r="E124">
        <v>6</v>
      </c>
      <c r="F124">
        <v>100</v>
      </c>
      <c r="G124">
        <v>2155</v>
      </c>
      <c r="H124">
        <v>2413</v>
      </c>
      <c r="I124">
        <v>2464</v>
      </c>
      <c r="J124" s="10">
        <f t="shared" si="34"/>
        <v>2.58</v>
      </c>
      <c r="K124">
        <f t="shared" si="29"/>
        <v>0.51</v>
      </c>
      <c r="L124">
        <f t="shared" si="38"/>
        <v>43</v>
      </c>
      <c r="M124">
        <f t="shared" si="39"/>
        <v>8.5</v>
      </c>
      <c r="N124" t="s">
        <v>43</v>
      </c>
      <c r="O124" t="s">
        <v>44</v>
      </c>
    </row>
    <row r="125" spans="1:16" x14ac:dyDescent="0.2">
      <c r="B125">
        <v>2.7</v>
      </c>
      <c r="C125">
        <v>4.0999999999999996</v>
      </c>
      <c r="D125">
        <v>0.6</v>
      </c>
      <c r="E125">
        <v>7</v>
      </c>
      <c r="F125">
        <v>100</v>
      </c>
      <c r="G125">
        <v>2464</v>
      </c>
      <c r="H125">
        <v>3109</v>
      </c>
      <c r="I125">
        <v>3157</v>
      </c>
      <c r="J125" s="10">
        <f t="shared" si="34"/>
        <v>6.45</v>
      </c>
      <c r="K125">
        <f t="shared" si="29"/>
        <v>0.48</v>
      </c>
      <c r="L125">
        <f t="shared" si="38"/>
        <v>107.5</v>
      </c>
      <c r="M125">
        <f t="shared" si="39"/>
        <v>8</v>
      </c>
      <c r="N125" t="s">
        <v>43</v>
      </c>
      <c r="O125" t="s">
        <v>44</v>
      </c>
    </row>
    <row r="126" spans="1:16" x14ac:dyDescent="0.2">
      <c r="B126">
        <v>2.7</v>
      </c>
      <c r="C126">
        <v>4.0999999999999996</v>
      </c>
      <c r="D126">
        <v>0.6</v>
      </c>
      <c r="E126">
        <v>8</v>
      </c>
      <c r="F126">
        <v>100</v>
      </c>
      <c r="G126">
        <v>3157</v>
      </c>
      <c r="H126">
        <v>3187</v>
      </c>
      <c r="I126">
        <v>3236</v>
      </c>
      <c r="J126" s="10">
        <f t="shared" si="34"/>
        <v>0.3</v>
      </c>
      <c r="K126">
        <f t="shared" si="29"/>
        <v>0.49</v>
      </c>
      <c r="L126">
        <f t="shared" si="38"/>
        <v>5</v>
      </c>
      <c r="M126">
        <f t="shared" si="39"/>
        <v>8.1666666666666661</v>
      </c>
      <c r="N126" t="str">
        <f>IF(G128-I126&gt;20,"perm","temporary")</f>
        <v>perm</v>
      </c>
    </row>
    <row r="127" spans="1:16" x14ac:dyDescent="0.2">
      <c r="B127">
        <v>2.7</v>
      </c>
      <c r="C127">
        <v>4.0999999999999996</v>
      </c>
      <c r="D127">
        <v>0.6</v>
      </c>
      <c r="E127">
        <v>9</v>
      </c>
      <c r="F127">
        <v>100</v>
      </c>
      <c r="G127">
        <v>3236</v>
      </c>
      <c r="H127">
        <v>3672</v>
      </c>
      <c r="I127">
        <v>3701</v>
      </c>
      <c r="J127" s="10">
        <f t="shared" si="34"/>
        <v>4.3600000000000003</v>
      </c>
      <c r="K127">
        <f t="shared" si="29"/>
        <v>0.28999999999999998</v>
      </c>
      <c r="L127">
        <f t="shared" si="38"/>
        <v>72.666666666666671</v>
      </c>
      <c r="M127">
        <f t="shared" si="39"/>
        <v>4.833333333333333</v>
      </c>
      <c r="N127" t="s">
        <v>43</v>
      </c>
      <c r="O127" t="s">
        <v>44</v>
      </c>
    </row>
    <row r="128" spans="1:16" x14ac:dyDescent="0.2">
      <c r="B128">
        <v>2.7</v>
      </c>
      <c r="C128">
        <v>4.0999999999999996</v>
      </c>
      <c r="D128">
        <v>0.6</v>
      </c>
      <c r="E128">
        <v>10</v>
      </c>
      <c r="F128">
        <v>100</v>
      </c>
      <c r="G128">
        <v>3701</v>
      </c>
      <c r="H128">
        <v>4128</v>
      </c>
      <c r="I128">
        <v>5225</v>
      </c>
      <c r="J128" s="10">
        <f t="shared" si="34"/>
        <v>4.2699999999999996</v>
      </c>
      <c r="L128">
        <f t="shared" si="38"/>
        <v>71.166666666666671</v>
      </c>
      <c r="M128">
        <f t="shared" si="39"/>
        <v>0</v>
      </c>
      <c r="N128" t="str">
        <f>IF(G131-I128&gt;20,"perm","temporary")</f>
        <v>perm</v>
      </c>
    </row>
    <row r="129" spans="2:16" x14ac:dyDescent="0.2">
      <c r="B129">
        <v>2.7</v>
      </c>
      <c r="C129">
        <v>4.0999999999999996</v>
      </c>
      <c r="D129">
        <v>0.6</v>
      </c>
      <c r="E129">
        <v>11</v>
      </c>
      <c r="F129">
        <v>100</v>
      </c>
      <c r="G129">
        <v>5261</v>
      </c>
      <c r="H129">
        <v>5471</v>
      </c>
      <c r="I129">
        <v>5520</v>
      </c>
      <c r="J129" s="10">
        <f t="shared" si="34"/>
        <v>2.1</v>
      </c>
      <c r="K129">
        <f t="shared" si="29"/>
        <v>0.49</v>
      </c>
      <c r="L129">
        <f t="shared" si="38"/>
        <v>35</v>
      </c>
      <c r="M129">
        <f t="shared" si="39"/>
        <v>8.1666666666666661</v>
      </c>
      <c r="N129" t="s">
        <v>43</v>
      </c>
      <c r="O129" t="s">
        <v>44</v>
      </c>
    </row>
    <row r="130" spans="2:16" x14ac:dyDescent="0.2">
      <c r="B130">
        <v>2.7</v>
      </c>
      <c r="C130">
        <v>4.0999999999999996</v>
      </c>
      <c r="D130">
        <v>0.6</v>
      </c>
      <c r="E130">
        <v>12</v>
      </c>
      <c r="F130">
        <v>100</v>
      </c>
      <c r="G130">
        <v>5520</v>
      </c>
      <c r="H130">
        <v>5639</v>
      </c>
      <c r="I130">
        <v>5682</v>
      </c>
      <c r="J130" s="10">
        <f t="shared" si="34"/>
        <v>1.19</v>
      </c>
      <c r="K130">
        <f t="shared" ref="K130:K191" si="40">(I130-H130)/F130</f>
        <v>0.43</v>
      </c>
      <c r="L130">
        <f t="shared" si="38"/>
        <v>19.833333333333332</v>
      </c>
      <c r="M130">
        <f t="shared" si="39"/>
        <v>7.166666666666667</v>
      </c>
      <c r="N130" t="s">
        <v>43</v>
      </c>
      <c r="O130" t="s">
        <v>44</v>
      </c>
    </row>
    <row r="131" spans="2:16" x14ac:dyDescent="0.2">
      <c r="B131">
        <v>2.7</v>
      </c>
      <c r="C131">
        <v>4.0999999999999996</v>
      </c>
      <c r="D131">
        <v>0.6</v>
      </c>
      <c r="E131">
        <v>13</v>
      </c>
      <c r="F131">
        <v>100</v>
      </c>
      <c r="G131">
        <v>5682</v>
      </c>
      <c r="H131">
        <v>5754</v>
      </c>
      <c r="I131">
        <v>6036</v>
      </c>
      <c r="J131" s="10">
        <f t="shared" si="34"/>
        <v>0.72</v>
      </c>
      <c r="K131">
        <f t="shared" si="40"/>
        <v>2.82</v>
      </c>
      <c r="L131">
        <f t="shared" si="38"/>
        <v>12</v>
      </c>
      <c r="M131">
        <f t="shared" si="39"/>
        <v>47</v>
      </c>
      <c r="N131" t="str">
        <f t="shared" si="36"/>
        <v>temporary</v>
      </c>
    </row>
    <row r="132" spans="2:16" x14ac:dyDescent="0.2">
      <c r="B132">
        <v>2.7</v>
      </c>
      <c r="C132">
        <v>4.0999999999999996</v>
      </c>
      <c r="D132">
        <v>0.6</v>
      </c>
      <c r="E132">
        <v>14</v>
      </c>
      <c r="F132">
        <v>100</v>
      </c>
      <c r="G132">
        <v>6036</v>
      </c>
      <c r="H132">
        <v>6166</v>
      </c>
      <c r="I132">
        <v>6895</v>
      </c>
      <c r="J132" s="10">
        <f t="shared" si="34"/>
        <v>1.3</v>
      </c>
      <c r="L132">
        <f t="shared" si="38"/>
        <v>21.666666666666668</v>
      </c>
      <c r="M132">
        <f t="shared" si="39"/>
        <v>0</v>
      </c>
      <c r="N132" t="str">
        <f t="shared" si="36"/>
        <v>perm</v>
      </c>
    </row>
    <row r="133" spans="2:16" x14ac:dyDescent="0.2">
      <c r="B133">
        <v>2.7</v>
      </c>
      <c r="C133">
        <v>4.0999999999999996</v>
      </c>
      <c r="D133">
        <v>0.6</v>
      </c>
      <c r="E133">
        <v>15</v>
      </c>
      <c r="F133">
        <v>100</v>
      </c>
      <c r="G133">
        <v>6929</v>
      </c>
      <c r="H133">
        <v>6951</v>
      </c>
      <c r="I133">
        <v>7421</v>
      </c>
      <c r="J133" s="10">
        <f t="shared" si="34"/>
        <v>0.22</v>
      </c>
      <c r="L133">
        <f t="shared" si="38"/>
        <v>3.6666666666666665</v>
      </c>
      <c r="M133">
        <f t="shared" si="39"/>
        <v>0</v>
      </c>
      <c r="N133" t="str">
        <f t="shared" si="36"/>
        <v>perm</v>
      </c>
    </row>
    <row r="134" spans="2:16" x14ac:dyDescent="0.2">
      <c r="B134">
        <v>2.7</v>
      </c>
      <c r="C134">
        <v>4.0999999999999996</v>
      </c>
      <c r="D134">
        <v>0.6</v>
      </c>
      <c r="E134">
        <f t="shared" si="37"/>
        <v>16</v>
      </c>
      <c r="F134">
        <v>100</v>
      </c>
      <c r="G134">
        <v>7453</v>
      </c>
      <c r="H134">
        <v>7534</v>
      </c>
      <c r="I134">
        <v>7774</v>
      </c>
      <c r="J134" s="10">
        <f t="shared" si="34"/>
        <v>0.81</v>
      </c>
      <c r="K134">
        <f t="shared" si="40"/>
        <v>2.4</v>
      </c>
      <c r="L134">
        <f t="shared" si="38"/>
        <v>13.5</v>
      </c>
      <c r="M134">
        <f t="shared" si="39"/>
        <v>40</v>
      </c>
      <c r="N134" t="str">
        <f>IF(G138-I134&gt;20,"perm","temporary")</f>
        <v>perm</v>
      </c>
      <c r="P134" t="s">
        <v>53</v>
      </c>
    </row>
    <row r="135" spans="2:16" x14ac:dyDescent="0.2">
      <c r="B135">
        <v>2.7</v>
      </c>
      <c r="C135">
        <v>4.0999999999999996</v>
      </c>
      <c r="D135">
        <v>0.6</v>
      </c>
      <c r="E135">
        <v>17</v>
      </c>
      <c r="F135">
        <v>100</v>
      </c>
      <c r="G135">
        <v>7777</v>
      </c>
      <c r="H135">
        <v>7896</v>
      </c>
      <c r="I135">
        <v>7951</v>
      </c>
      <c r="J135" s="10">
        <f t="shared" si="34"/>
        <v>1.19</v>
      </c>
      <c r="K135">
        <f t="shared" si="40"/>
        <v>0.55000000000000004</v>
      </c>
      <c r="L135">
        <f t="shared" si="38"/>
        <v>19.833333333333332</v>
      </c>
      <c r="M135">
        <f t="shared" si="39"/>
        <v>9.1666666666666661</v>
      </c>
      <c r="N135" t="s">
        <v>43</v>
      </c>
      <c r="O135" t="s">
        <v>44</v>
      </c>
    </row>
    <row r="136" spans="2:16" x14ac:dyDescent="0.2">
      <c r="B136">
        <v>2.7</v>
      </c>
      <c r="C136">
        <v>4.0999999999999996</v>
      </c>
      <c r="D136">
        <v>0.6</v>
      </c>
      <c r="E136">
        <v>18</v>
      </c>
      <c r="F136">
        <v>100</v>
      </c>
      <c r="G136">
        <v>7951</v>
      </c>
      <c r="H136">
        <v>8278</v>
      </c>
      <c r="I136">
        <v>8334</v>
      </c>
      <c r="J136" s="10">
        <f t="shared" si="34"/>
        <v>3.27</v>
      </c>
      <c r="K136">
        <f t="shared" si="40"/>
        <v>0.56000000000000005</v>
      </c>
      <c r="L136">
        <f t="shared" si="38"/>
        <v>54.5</v>
      </c>
      <c r="M136">
        <f t="shared" si="39"/>
        <v>9.3333333333333339</v>
      </c>
      <c r="N136" t="s">
        <v>43</v>
      </c>
      <c r="O136" t="s">
        <v>44</v>
      </c>
    </row>
    <row r="137" spans="2:16" x14ac:dyDescent="0.2">
      <c r="B137">
        <v>2.7</v>
      </c>
      <c r="C137">
        <v>4.0999999999999996</v>
      </c>
      <c r="D137">
        <v>0.6</v>
      </c>
      <c r="E137">
        <v>19</v>
      </c>
      <c r="F137">
        <v>100</v>
      </c>
      <c r="G137">
        <v>8334</v>
      </c>
      <c r="H137">
        <v>8600</v>
      </c>
      <c r="I137">
        <v>8636</v>
      </c>
      <c r="J137" s="10">
        <f t="shared" si="34"/>
        <v>2.66</v>
      </c>
      <c r="K137">
        <f t="shared" si="40"/>
        <v>0.36</v>
      </c>
      <c r="L137">
        <f t="shared" si="38"/>
        <v>44.333333333333336</v>
      </c>
      <c r="M137">
        <f t="shared" si="39"/>
        <v>6</v>
      </c>
      <c r="N137" t="s">
        <v>43</v>
      </c>
      <c r="O137" t="s">
        <v>44</v>
      </c>
    </row>
    <row r="138" spans="2:16" x14ac:dyDescent="0.2">
      <c r="B138">
        <v>2.7</v>
      </c>
      <c r="C138">
        <v>4.0999999999999996</v>
      </c>
      <c r="D138">
        <v>0.6</v>
      </c>
      <c r="E138">
        <v>20</v>
      </c>
      <c r="F138">
        <v>100</v>
      </c>
      <c r="G138">
        <v>8636</v>
      </c>
      <c r="H138">
        <v>8755</v>
      </c>
      <c r="I138">
        <v>9780</v>
      </c>
      <c r="J138" s="10">
        <f t="shared" si="34"/>
        <v>1.19</v>
      </c>
      <c r="L138">
        <f t="shared" si="38"/>
        <v>19.833333333333332</v>
      </c>
      <c r="M138">
        <f t="shared" si="39"/>
        <v>0</v>
      </c>
      <c r="N138" t="str">
        <f t="shared" si="36"/>
        <v>perm</v>
      </c>
    </row>
    <row r="139" spans="2:16" x14ac:dyDescent="0.2">
      <c r="B139">
        <v>2.7</v>
      </c>
      <c r="C139">
        <v>4.0999999999999996</v>
      </c>
      <c r="D139">
        <v>0.6</v>
      </c>
      <c r="E139">
        <v>21</v>
      </c>
      <c r="F139">
        <v>100</v>
      </c>
      <c r="G139">
        <v>9812</v>
      </c>
      <c r="H139">
        <v>9944</v>
      </c>
      <c r="I139">
        <v>10692</v>
      </c>
      <c r="J139" s="10">
        <f t="shared" si="34"/>
        <v>1.32</v>
      </c>
      <c r="L139">
        <f t="shared" si="38"/>
        <v>22</v>
      </c>
      <c r="M139">
        <f t="shared" si="39"/>
        <v>0</v>
      </c>
      <c r="N139" t="str">
        <f t="shared" si="36"/>
        <v>perm</v>
      </c>
    </row>
    <row r="140" spans="2:16" x14ac:dyDescent="0.2">
      <c r="B140">
        <v>2.7</v>
      </c>
      <c r="C140">
        <v>4.0999999999999996</v>
      </c>
      <c r="D140">
        <v>0.6</v>
      </c>
      <c r="E140">
        <v>22</v>
      </c>
      <c r="F140">
        <v>100</v>
      </c>
      <c r="G140">
        <v>10719</v>
      </c>
      <c r="H140">
        <v>10991</v>
      </c>
      <c r="I140">
        <v>11863</v>
      </c>
      <c r="J140" s="10">
        <f t="shared" si="34"/>
        <v>2.72</v>
      </c>
      <c r="L140">
        <f t="shared" si="38"/>
        <v>45.333333333333336</v>
      </c>
      <c r="M140">
        <f t="shared" si="39"/>
        <v>0</v>
      </c>
      <c r="N140" t="str">
        <f>IF(G142-I140&gt;20,"perm","temporary")</f>
        <v>perm</v>
      </c>
    </row>
    <row r="141" spans="2:16" x14ac:dyDescent="0.2">
      <c r="B141">
        <v>2.7</v>
      </c>
      <c r="C141">
        <v>4.0999999999999996</v>
      </c>
      <c r="D141">
        <v>0.6</v>
      </c>
      <c r="E141">
        <v>23</v>
      </c>
      <c r="F141">
        <v>100</v>
      </c>
      <c r="G141">
        <v>11863</v>
      </c>
      <c r="H141">
        <v>12012</v>
      </c>
      <c r="I141">
        <v>12091</v>
      </c>
      <c r="J141" s="10">
        <f t="shared" si="34"/>
        <v>1.49</v>
      </c>
      <c r="K141">
        <f t="shared" si="40"/>
        <v>0.79</v>
      </c>
      <c r="L141">
        <f t="shared" si="38"/>
        <v>24.833333333333332</v>
      </c>
      <c r="M141">
        <f t="shared" si="39"/>
        <v>13.166666666666666</v>
      </c>
      <c r="N141" t="s">
        <v>43</v>
      </c>
      <c r="O141" t="s">
        <v>44</v>
      </c>
    </row>
    <row r="142" spans="2:16" x14ac:dyDescent="0.2">
      <c r="B142">
        <v>2.7</v>
      </c>
      <c r="C142">
        <v>4.0999999999999996</v>
      </c>
      <c r="D142">
        <v>0.6</v>
      </c>
      <c r="E142">
        <v>24</v>
      </c>
      <c r="F142">
        <v>100</v>
      </c>
      <c r="G142">
        <v>12091</v>
      </c>
      <c r="H142">
        <v>12345</v>
      </c>
      <c r="I142">
        <v>13019</v>
      </c>
      <c r="J142" s="10">
        <f t="shared" ref="J142:J205" si="41">(H142-G142)/F142</f>
        <v>2.54</v>
      </c>
      <c r="L142">
        <f t="shared" si="38"/>
        <v>42.333333333333336</v>
      </c>
      <c r="M142">
        <f t="shared" si="39"/>
        <v>0</v>
      </c>
      <c r="N142" t="str">
        <f>IF(G145-I142&gt;20,"perm","temporary")</f>
        <v>perm</v>
      </c>
    </row>
    <row r="143" spans="2:16" x14ac:dyDescent="0.2">
      <c r="B143">
        <v>2.7</v>
      </c>
      <c r="C143">
        <v>4.0999999999999996</v>
      </c>
      <c r="D143">
        <v>0.6</v>
      </c>
      <c r="E143">
        <v>25</v>
      </c>
      <c r="F143">
        <v>100</v>
      </c>
      <c r="G143">
        <v>13019</v>
      </c>
      <c r="H143">
        <v>13620</v>
      </c>
      <c r="I143">
        <v>13665</v>
      </c>
      <c r="J143" s="10">
        <f t="shared" si="41"/>
        <v>6.01</v>
      </c>
      <c r="K143">
        <f t="shared" si="40"/>
        <v>0.45</v>
      </c>
      <c r="L143">
        <f t="shared" si="38"/>
        <v>100.16666666666667</v>
      </c>
      <c r="M143">
        <f t="shared" si="39"/>
        <v>7.5</v>
      </c>
      <c r="N143" t="s">
        <v>43</v>
      </c>
      <c r="O143" t="s">
        <v>44</v>
      </c>
    </row>
    <row r="144" spans="2:16" x14ac:dyDescent="0.2">
      <c r="B144">
        <v>2.7</v>
      </c>
      <c r="C144">
        <v>4.0999999999999996</v>
      </c>
      <c r="D144">
        <v>0.6</v>
      </c>
      <c r="E144">
        <v>26</v>
      </c>
      <c r="F144">
        <v>100</v>
      </c>
      <c r="G144">
        <v>13665</v>
      </c>
      <c r="H144">
        <v>13715</v>
      </c>
      <c r="I144">
        <v>13759</v>
      </c>
      <c r="J144" s="10">
        <f t="shared" si="41"/>
        <v>0.5</v>
      </c>
      <c r="K144">
        <f t="shared" si="40"/>
        <v>0.44</v>
      </c>
      <c r="L144">
        <f t="shared" si="38"/>
        <v>8.3333333333333339</v>
      </c>
      <c r="M144">
        <f t="shared" si="39"/>
        <v>7.333333333333333</v>
      </c>
      <c r="N144" t="s">
        <v>43</v>
      </c>
      <c r="O144" t="s">
        <v>44</v>
      </c>
    </row>
    <row r="145" spans="1:16" x14ac:dyDescent="0.2">
      <c r="B145">
        <v>2.7</v>
      </c>
      <c r="C145">
        <v>4.0999999999999996</v>
      </c>
      <c r="D145">
        <v>0.6</v>
      </c>
      <c r="E145">
        <v>27</v>
      </c>
      <c r="F145">
        <v>100</v>
      </c>
      <c r="G145">
        <v>13759</v>
      </c>
      <c r="H145">
        <v>13768</v>
      </c>
      <c r="I145">
        <v>14887</v>
      </c>
      <c r="J145" s="10">
        <f t="shared" si="41"/>
        <v>0.09</v>
      </c>
      <c r="K145">
        <f t="shared" si="40"/>
        <v>11.19</v>
      </c>
      <c r="L145">
        <f t="shared" ref="L145:L234" si="42">J145*1000/60</f>
        <v>1.5</v>
      </c>
      <c r="M145">
        <f t="shared" ref="M145:M234" si="43">K145*1000/60</f>
        <v>186.5</v>
      </c>
      <c r="N145" t="str">
        <f t="shared" si="36"/>
        <v>temporary</v>
      </c>
      <c r="P145" t="s">
        <v>58</v>
      </c>
    </row>
    <row r="146" spans="1:16" x14ac:dyDescent="0.2">
      <c r="B146">
        <v>2.7</v>
      </c>
      <c r="C146">
        <v>4.0999999999999996</v>
      </c>
      <c r="D146">
        <v>0.6</v>
      </c>
      <c r="E146">
        <f t="shared" si="37"/>
        <v>28</v>
      </c>
      <c r="F146">
        <v>100</v>
      </c>
      <c r="G146">
        <v>14887</v>
      </c>
      <c r="H146">
        <v>15116</v>
      </c>
      <c r="I146" t="s">
        <v>25</v>
      </c>
      <c r="J146" s="10">
        <f t="shared" si="41"/>
        <v>2.29</v>
      </c>
      <c r="L146">
        <f t="shared" si="42"/>
        <v>38.166666666666664</v>
      </c>
      <c r="M146">
        <f t="shared" si="43"/>
        <v>0</v>
      </c>
      <c r="N146" t="s">
        <v>59</v>
      </c>
      <c r="P146" t="s">
        <v>53</v>
      </c>
    </row>
    <row r="147" spans="1:16" x14ac:dyDescent="0.2">
      <c r="F147">
        <v>100</v>
      </c>
      <c r="J147" s="10"/>
    </row>
    <row r="148" spans="1:16" x14ac:dyDescent="0.2">
      <c r="A148" t="s">
        <v>36</v>
      </c>
      <c r="B148">
        <v>2.7</v>
      </c>
      <c r="C148">
        <v>4.0999999999999996</v>
      </c>
      <c r="D148">
        <v>0.6</v>
      </c>
      <c r="E148">
        <f t="shared" ref="E148:E152" si="44">E147+1</f>
        <v>1</v>
      </c>
      <c r="F148">
        <v>100</v>
      </c>
      <c r="G148">
        <v>386</v>
      </c>
      <c r="H148">
        <v>593</v>
      </c>
      <c r="I148">
        <v>1426</v>
      </c>
      <c r="J148" s="10">
        <f t="shared" si="41"/>
        <v>2.0699999999999998</v>
      </c>
      <c r="L148">
        <f t="shared" si="42"/>
        <v>34.5</v>
      </c>
      <c r="M148">
        <f t="shared" si="43"/>
        <v>0</v>
      </c>
      <c r="N148" t="str">
        <f>IF(G152-I148&gt;20,"perm","temporary")</f>
        <v>perm</v>
      </c>
    </row>
    <row r="149" spans="1:16" x14ac:dyDescent="0.2">
      <c r="B149">
        <v>2.7</v>
      </c>
      <c r="C149">
        <v>4.0999999999999996</v>
      </c>
      <c r="D149">
        <v>0.6</v>
      </c>
      <c r="E149">
        <f t="shared" si="44"/>
        <v>2</v>
      </c>
      <c r="F149">
        <v>100</v>
      </c>
      <c r="G149">
        <v>1463</v>
      </c>
      <c r="H149">
        <v>1738</v>
      </c>
      <c r="I149">
        <v>1766</v>
      </c>
      <c r="J149" s="10">
        <f t="shared" si="41"/>
        <v>2.75</v>
      </c>
      <c r="K149">
        <f t="shared" si="40"/>
        <v>0.28000000000000003</v>
      </c>
      <c r="L149">
        <f t="shared" ref="L149:L170" si="45">J149*1000/60</f>
        <v>45.833333333333336</v>
      </c>
      <c r="M149">
        <f t="shared" ref="M149:M170" si="46">K149*1000/60</f>
        <v>4.666666666666667</v>
      </c>
      <c r="N149" t="s">
        <v>43</v>
      </c>
      <c r="O149" t="s">
        <v>44</v>
      </c>
    </row>
    <row r="150" spans="1:16" x14ac:dyDescent="0.2">
      <c r="B150">
        <v>2.7</v>
      </c>
      <c r="C150">
        <v>4.0999999999999996</v>
      </c>
      <c r="D150">
        <v>0.6</v>
      </c>
      <c r="E150">
        <f t="shared" si="44"/>
        <v>3</v>
      </c>
      <c r="F150">
        <v>100</v>
      </c>
      <c r="G150">
        <v>1766</v>
      </c>
      <c r="H150">
        <v>2029</v>
      </c>
      <c r="I150">
        <v>2084</v>
      </c>
      <c r="J150" s="10">
        <f t="shared" si="41"/>
        <v>2.63</v>
      </c>
      <c r="K150">
        <f t="shared" si="40"/>
        <v>0.55000000000000004</v>
      </c>
      <c r="L150">
        <f t="shared" si="45"/>
        <v>43.833333333333336</v>
      </c>
      <c r="M150">
        <f t="shared" si="46"/>
        <v>9.1666666666666661</v>
      </c>
      <c r="N150" t="s">
        <v>43</v>
      </c>
      <c r="O150" t="s">
        <v>44</v>
      </c>
    </row>
    <row r="151" spans="1:16" x14ac:dyDescent="0.2">
      <c r="B151">
        <v>2.7</v>
      </c>
      <c r="C151">
        <v>4.0999999999999996</v>
      </c>
      <c r="D151">
        <v>0.6</v>
      </c>
      <c r="E151">
        <f t="shared" si="44"/>
        <v>4</v>
      </c>
      <c r="F151">
        <v>100</v>
      </c>
      <c r="G151">
        <v>2084</v>
      </c>
      <c r="H151">
        <v>2279</v>
      </c>
      <c r="I151">
        <v>2343</v>
      </c>
      <c r="J151" s="10">
        <f t="shared" si="41"/>
        <v>1.95</v>
      </c>
      <c r="K151">
        <f t="shared" si="40"/>
        <v>0.64</v>
      </c>
      <c r="L151">
        <f t="shared" si="45"/>
        <v>32.5</v>
      </c>
      <c r="M151">
        <f t="shared" si="46"/>
        <v>10.666666666666666</v>
      </c>
      <c r="N151" t="s">
        <v>43</v>
      </c>
      <c r="O151" t="s">
        <v>44</v>
      </c>
    </row>
    <row r="152" spans="1:16" x14ac:dyDescent="0.2">
      <c r="B152">
        <v>2.7</v>
      </c>
      <c r="C152">
        <v>4.0999999999999996</v>
      </c>
      <c r="D152">
        <v>0.6</v>
      </c>
      <c r="E152">
        <f t="shared" si="44"/>
        <v>5</v>
      </c>
      <c r="F152">
        <v>100</v>
      </c>
      <c r="G152">
        <v>2343</v>
      </c>
      <c r="H152">
        <v>2501</v>
      </c>
      <c r="I152">
        <v>3465</v>
      </c>
      <c r="J152" s="10">
        <f t="shared" si="41"/>
        <v>1.58</v>
      </c>
      <c r="L152">
        <f t="shared" si="45"/>
        <v>26.333333333333332</v>
      </c>
      <c r="M152">
        <f t="shared" si="46"/>
        <v>0</v>
      </c>
      <c r="N152" t="str">
        <f>IF(G154-I152&gt;20,"perm","temporary")</f>
        <v>perm</v>
      </c>
    </row>
    <row r="153" spans="1:16" x14ac:dyDescent="0.2">
      <c r="B153">
        <v>2.7</v>
      </c>
      <c r="C153">
        <v>4.0999999999999996</v>
      </c>
      <c r="D153">
        <v>0.6</v>
      </c>
      <c r="E153">
        <f t="shared" ref="E153:E185" si="47">E152+1</f>
        <v>6</v>
      </c>
      <c r="F153">
        <v>100</v>
      </c>
      <c r="G153">
        <v>3490</v>
      </c>
      <c r="H153">
        <v>3559</v>
      </c>
      <c r="I153">
        <v>3592</v>
      </c>
      <c r="J153" s="10">
        <f t="shared" si="41"/>
        <v>0.69</v>
      </c>
      <c r="K153">
        <f t="shared" si="40"/>
        <v>0.33</v>
      </c>
      <c r="L153">
        <f t="shared" si="45"/>
        <v>11.5</v>
      </c>
      <c r="M153">
        <f t="shared" si="46"/>
        <v>5.5</v>
      </c>
      <c r="N153" t="s">
        <v>43</v>
      </c>
      <c r="O153" t="s">
        <v>44</v>
      </c>
    </row>
    <row r="154" spans="1:16" x14ac:dyDescent="0.2">
      <c r="B154">
        <v>2.7</v>
      </c>
      <c r="C154">
        <v>4.0999999999999996</v>
      </c>
      <c r="D154">
        <v>0.6</v>
      </c>
      <c r="E154">
        <f t="shared" si="47"/>
        <v>7</v>
      </c>
      <c r="F154">
        <v>100</v>
      </c>
      <c r="G154">
        <v>3592</v>
      </c>
      <c r="H154">
        <v>4426</v>
      </c>
      <c r="I154">
        <v>5352</v>
      </c>
      <c r="J154" s="10">
        <f t="shared" si="41"/>
        <v>8.34</v>
      </c>
      <c r="L154">
        <f t="shared" si="45"/>
        <v>139</v>
      </c>
      <c r="M154">
        <f t="shared" si="46"/>
        <v>0</v>
      </c>
      <c r="N154" t="str">
        <f t="shared" si="36"/>
        <v>perm</v>
      </c>
    </row>
    <row r="155" spans="1:16" x14ac:dyDescent="0.2">
      <c r="B155">
        <v>2.7</v>
      </c>
      <c r="C155">
        <v>4.0999999999999996</v>
      </c>
      <c r="D155">
        <v>0.6</v>
      </c>
      <c r="E155">
        <f t="shared" si="47"/>
        <v>8</v>
      </c>
      <c r="F155">
        <v>100</v>
      </c>
      <c r="G155">
        <v>5383</v>
      </c>
      <c r="H155">
        <v>5586</v>
      </c>
      <c r="I155">
        <v>6070</v>
      </c>
      <c r="J155" s="10">
        <f t="shared" si="41"/>
        <v>2.0299999999999998</v>
      </c>
      <c r="K155">
        <f t="shared" si="40"/>
        <v>4.84</v>
      </c>
      <c r="L155">
        <f t="shared" si="45"/>
        <v>33.833333333333329</v>
      </c>
      <c r="M155">
        <f t="shared" si="46"/>
        <v>80.666666666666671</v>
      </c>
      <c r="N155" t="str">
        <f t="shared" si="36"/>
        <v>temporary</v>
      </c>
      <c r="P155" t="s">
        <v>48</v>
      </c>
    </row>
    <row r="156" spans="1:16" x14ac:dyDescent="0.2">
      <c r="B156">
        <v>2.7</v>
      </c>
      <c r="C156">
        <v>4.0999999999999996</v>
      </c>
      <c r="D156">
        <v>0.6</v>
      </c>
      <c r="E156">
        <f t="shared" si="47"/>
        <v>9</v>
      </c>
      <c r="F156">
        <v>100</v>
      </c>
      <c r="G156">
        <v>6070</v>
      </c>
      <c r="H156">
        <v>6378</v>
      </c>
      <c r="I156">
        <v>7165</v>
      </c>
      <c r="J156" s="10">
        <f t="shared" si="41"/>
        <v>3.08</v>
      </c>
      <c r="L156">
        <f t="shared" si="45"/>
        <v>51.333333333333336</v>
      </c>
      <c r="M156">
        <f t="shared" si="46"/>
        <v>0</v>
      </c>
      <c r="N156" t="str">
        <f>IF(G160-I156&gt;20,"perm","temporary")</f>
        <v>perm</v>
      </c>
    </row>
    <row r="157" spans="1:16" x14ac:dyDescent="0.2">
      <c r="B157">
        <v>2.7</v>
      </c>
      <c r="C157">
        <v>4.0999999999999996</v>
      </c>
      <c r="D157">
        <v>0.6</v>
      </c>
      <c r="E157">
        <f t="shared" si="47"/>
        <v>10</v>
      </c>
      <c r="F157">
        <v>100</v>
      </c>
      <c r="G157">
        <v>7190</v>
      </c>
      <c r="H157">
        <v>7229</v>
      </c>
      <c r="I157">
        <v>7266</v>
      </c>
      <c r="J157" s="10">
        <f t="shared" si="41"/>
        <v>0.39</v>
      </c>
      <c r="K157">
        <f t="shared" si="40"/>
        <v>0.37</v>
      </c>
      <c r="L157">
        <f t="shared" si="45"/>
        <v>6.5</v>
      </c>
      <c r="M157">
        <f t="shared" si="46"/>
        <v>6.166666666666667</v>
      </c>
      <c r="N157" t="s">
        <v>43</v>
      </c>
      <c r="O157" t="s">
        <v>44</v>
      </c>
    </row>
    <row r="158" spans="1:16" x14ac:dyDescent="0.2">
      <c r="B158">
        <v>2.7</v>
      </c>
      <c r="C158">
        <v>4.0999999999999996</v>
      </c>
      <c r="D158">
        <v>0.6</v>
      </c>
      <c r="E158">
        <f t="shared" si="47"/>
        <v>11</v>
      </c>
      <c r="F158">
        <v>100</v>
      </c>
      <c r="G158">
        <v>7266</v>
      </c>
      <c r="H158">
        <v>7303</v>
      </c>
      <c r="I158">
        <v>7394</v>
      </c>
      <c r="J158" s="10">
        <f t="shared" si="41"/>
        <v>0.37</v>
      </c>
      <c r="K158">
        <f t="shared" si="40"/>
        <v>0.91</v>
      </c>
      <c r="L158">
        <f t="shared" si="45"/>
        <v>6.166666666666667</v>
      </c>
      <c r="M158">
        <f t="shared" si="46"/>
        <v>15.166666666666666</v>
      </c>
      <c r="N158" t="s">
        <v>43</v>
      </c>
      <c r="O158" t="s">
        <v>44</v>
      </c>
    </row>
    <row r="159" spans="1:16" x14ac:dyDescent="0.2">
      <c r="B159">
        <v>2.7</v>
      </c>
      <c r="C159">
        <v>4.0999999999999996</v>
      </c>
      <c r="D159">
        <v>0.6</v>
      </c>
      <c r="E159">
        <f t="shared" si="47"/>
        <v>12</v>
      </c>
      <c r="F159">
        <v>100</v>
      </c>
      <c r="G159">
        <v>7394</v>
      </c>
      <c r="H159">
        <v>7400</v>
      </c>
      <c r="I159">
        <v>7430</v>
      </c>
      <c r="J159" s="10">
        <f t="shared" si="41"/>
        <v>0.06</v>
      </c>
      <c r="K159">
        <f t="shared" si="40"/>
        <v>0.3</v>
      </c>
      <c r="L159">
        <f t="shared" si="45"/>
        <v>1</v>
      </c>
      <c r="M159">
        <f t="shared" si="46"/>
        <v>5</v>
      </c>
      <c r="N159" t="s">
        <v>43</v>
      </c>
      <c r="O159" t="s">
        <v>44</v>
      </c>
    </row>
    <row r="160" spans="1:16" x14ac:dyDescent="0.2">
      <c r="B160">
        <v>2.7</v>
      </c>
      <c r="C160">
        <v>4.0999999999999996</v>
      </c>
      <c r="D160">
        <v>0.6</v>
      </c>
      <c r="E160">
        <f t="shared" si="47"/>
        <v>13</v>
      </c>
      <c r="F160">
        <v>100</v>
      </c>
      <c r="G160">
        <v>7430</v>
      </c>
      <c r="H160">
        <v>7636</v>
      </c>
      <c r="I160">
        <v>7843</v>
      </c>
      <c r="J160" s="10">
        <f t="shared" si="41"/>
        <v>2.06</v>
      </c>
      <c r="K160">
        <f t="shared" si="40"/>
        <v>2.0699999999999998</v>
      </c>
      <c r="L160">
        <f t="shared" si="45"/>
        <v>34.333333333333336</v>
      </c>
      <c r="M160">
        <f t="shared" si="46"/>
        <v>34.5</v>
      </c>
      <c r="N160" t="str">
        <f t="shared" si="36"/>
        <v>temporary</v>
      </c>
      <c r="P160" t="s">
        <v>60</v>
      </c>
    </row>
    <row r="161" spans="2:16" x14ac:dyDescent="0.2">
      <c r="B161">
        <v>2.7</v>
      </c>
      <c r="C161">
        <v>4.0999999999999996</v>
      </c>
      <c r="D161">
        <v>0.6</v>
      </c>
      <c r="E161">
        <f t="shared" si="47"/>
        <v>14</v>
      </c>
      <c r="F161">
        <v>100</v>
      </c>
      <c r="G161">
        <v>7843</v>
      </c>
      <c r="H161">
        <v>7909</v>
      </c>
      <c r="I161">
        <v>8657</v>
      </c>
      <c r="J161" s="10">
        <f t="shared" si="41"/>
        <v>0.66</v>
      </c>
      <c r="L161">
        <f t="shared" si="45"/>
        <v>11</v>
      </c>
      <c r="M161">
        <f t="shared" si="46"/>
        <v>0</v>
      </c>
      <c r="N161" t="str">
        <f t="shared" si="36"/>
        <v>perm</v>
      </c>
    </row>
    <row r="162" spans="2:16" x14ac:dyDescent="0.2">
      <c r="B162">
        <v>2.7</v>
      </c>
      <c r="C162">
        <v>4.0999999999999996</v>
      </c>
      <c r="D162">
        <v>0.6</v>
      </c>
      <c r="E162">
        <f t="shared" si="47"/>
        <v>15</v>
      </c>
      <c r="F162">
        <v>100</v>
      </c>
      <c r="G162">
        <v>8686</v>
      </c>
      <c r="H162">
        <v>8721</v>
      </c>
      <c r="I162">
        <v>8888</v>
      </c>
      <c r="J162" s="10">
        <f t="shared" si="41"/>
        <v>0.35</v>
      </c>
      <c r="K162">
        <f t="shared" si="40"/>
        <v>1.67</v>
      </c>
      <c r="L162">
        <f t="shared" si="45"/>
        <v>5.833333333333333</v>
      </c>
      <c r="M162">
        <f t="shared" si="46"/>
        <v>27.833333333333332</v>
      </c>
      <c r="N162" t="str">
        <f t="shared" si="36"/>
        <v>temporary</v>
      </c>
    </row>
    <row r="163" spans="2:16" x14ac:dyDescent="0.2">
      <c r="B163">
        <v>2.7</v>
      </c>
      <c r="C163">
        <v>4.0999999999999996</v>
      </c>
      <c r="D163">
        <v>0.6</v>
      </c>
      <c r="E163">
        <f t="shared" si="47"/>
        <v>16</v>
      </c>
      <c r="F163">
        <v>100</v>
      </c>
      <c r="G163">
        <v>8888</v>
      </c>
      <c r="H163">
        <v>9969</v>
      </c>
      <c r="I163">
        <v>10836</v>
      </c>
      <c r="J163" s="10">
        <f t="shared" si="41"/>
        <v>10.81</v>
      </c>
      <c r="L163">
        <f t="shared" si="45"/>
        <v>180.16666666666666</v>
      </c>
      <c r="M163">
        <f t="shared" si="46"/>
        <v>0</v>
      </c>
      <c r="N163" t="str">
        <f>IF(G166-I163&gt;20,"perm","temporary")</f>
        <v>perm</v>
      </c>
    </row>
    <row r="164" spans="2:16" x14ac:dyDescent="0.2">
      <c r="B164">
        <v>2.7</v>
      </c>
      <c r="C164">
        <v>4.0999999999999996</v>
      </c>
      <c r="D164">
        <v>0.6</v>
      </c>
      <c r="E164">
        <f t="shared" si="47"/>
        <v>17</v>
      </c>
      <c r="F164">
        <v>100</v>
      </c>
      <c r="G164">
        <v>10867</v>
      </c>
      <c r="H164">
        <v>10882</v>
      </c>
      <c r="I164">
        <v>10929</v>
      </c>
      <c r="J164" s="10">
        <f t="shared" si="41"/>
        <v>0.15</v>
      </c>
      <c r="K164">
        <f t="shared" si="40"/>
        <v>0.47</v>
      </c>
      <c r="L164">
        <f t="shared" si="45"/>
        <v>2.5</v>
      </c>
      <c r="M164">
        <f t="shared" si="46"/>
        <v>7.833333333333333</v>
      </c>
      <c r="N164" t="s">
        <v>43</v>
      </c>
      <c r="O164" t="s">
        <v>44</v>
      </c>
    </row>
    <row r="165" spans="2:16" x14ac:dyDescent="0.2">
      <c r="B165">
        <v>2.7</v>
      </c>
      <c r="C165">
        <v>4.0999999999999996</v>
      </c>
      <c r="D165">
        <v>0.6</v>
      </c>
      <c r="E165">
        <f t="shared" si="47"/>
        <v>18</v>
      </c>
      <c r="F165">
        <v>100</v>
      </c>
      <c r="G165">
        <v>10929</v>
      </c>
      <c r="H165">
        <v>10934</v>
      </c>
      <c r="I165">
        <v>10964</v>
      </c>
      <c r="J165" s="10">
        <f t="shared" si="41"/>
        <v>0.05</v>
      </c>
      <c r="K165">
        <f t="shared" si="40"/>
        <v>0.3</v>
      </c>
      <c r="L165">
        <f t="shared" si="45"/>
        <v>0.83333333333333337</v>
      </c>
      <c r="M165">
        <f t="shared" si="46"/>
        <v>5</v>
      </c>
      <c r="N165" t="s">
        <v>43</v>
      </c>
      <c r="O165" t="s">
        <v>44</v>
      </c>
    </row>
    <row r="166" spans="2:16" x14ac:dyDescent="0.2">
      <c r="B166">
        <v>2.7</v>
      </c>
      <c r="C166">
        <v>4.0999999999999996</v>
      </c>
      <c r="D166">
        <v>0.6</v>
      </c>
      <c r="E166">
        <f t="shared" si="47"/>
        <v>19</v>
      </c>
      <c r="F166">
        <v>100</v>
      </c>
      <c r="G166">
        <v>10964</v>
      </c>
      <c r="H166">
        <v>11302</v>
      </c>
      <c r="I166">
        <v>11333</v>
      </c>
      <c r="J166" s="10">
        <f t="shared" si="41"/>
        <v>3.38</v>
      </c>
      <c r="K166">
        <f t="shared" si="40"/>
        <v>0.31</v>
      </c>
      <c r="L166">
        <f t="shared" si="45"/>
        <v>56.333333333333336</v>
      </c>
      <c r="M166">
        <f t="shared" si="46"/>
        <v>5.166666666666667</v>
      </c>
      <c r="N166" t="str">
        <f>IF(G170-I166&gt;20,"perm","temporary")</f>
        <v>perm</v>
      </c>
    </row>
    <row r="167" spans="2:16" x14ac:dyDescent="0.2">
      <c r="B167">
        <v>2.7</v>
      </c>
      <c r="C167">
        <v>4.0999999999999996</v>
      </c>
      <c r="D167">
        <v>0.6</v>
      </c>
      <c r="E167">
        <f t="shared" si="47"/>
        <v>20</v>
      </c>
      <c r="F167">
        <v>100</v>
      </c>
      <c r="G167">
        <v>11333</v>
      </c>
      <c r="H167">
        <v>11387</v>
      </c>
      <c r="I167">
        <v>11501</v>
      </c>
      <c r="J167" s="10">
        <f t="shared" si="41"/>
        <v>0.54</v>
      </c>
      <c r="K167">
        <f t="shared" si="40"/>
        <v>1.1399999999999999</v>
      </c>
      <c r="L167">
        <f t="shared" si="45"/>
        <v>9</v>
      </c>
      <c r="M167">
        <f t="shared" si="46"/>
        <v>19</v>
      </c>
      <c r="N167" t="s">
        <v>43</v>
      </c>
      <c r="O167" t="s">
        <v>44</v>
      </c>
    </row>
    <row r="168" spans="2:16" x14ac:dyDescent="0.2">
      <c r="B168">
        <v>2.7</v>
      </c>
      <c r="C168">
        <v>4.0999999999999996</v>
      </c>
      <c r="D168">
        <v>0.6</v>
      </c>
      <c r="E168">
        <f t="shared" si="47"/>
        <v>21</v>
      </c>
      <c r="F168">
        <v>100</v>
      </c>
      <c r="G168">
        <v>11501</v>
      </c>
      <c r="H168">
        <v>11537</v>
      </c>
      <c r="I168">
        <v>11589</v>
      </c>
      <c r="J168" s="10">
        <f t="shared" si="41"/>
        <v>0.36</v>
      </c>
      <c r="K168">
        <f t="shared" si="40"/>
        <v>0.52</v>
      </c>
      <c r="L168">
        <f t="shared" si="45"/>
        <v>6</v>
      </c>
      <c r="M168">
        <f t="shared" si="46"/>
        <v>8.6666666666666661</v>
      </c>
      <c r="N168" t="s">
        <v>43</v>
      </c>
      <c r="O168" t="s">
        <v>44</v>
      </c>
    </row>
    <row r="169" spans="2:16" x14ac:dyDescent="0.2">
      <c r="B169">
        <v>2.7</v>
      </c>
      <c r="C169">
        <v>4.0999999999999996</v>
      </c>
      <c r="D169">
        <v>0.6</v>
      </c>
      <c r="E169">
        <f t="shared" si="47"/>
        <v>22</v>
      </c>
      <c r="F169">
        <v>100</v>
      </c>
      <c r="G169">
        <v>11589</v>
      </c>
      <c r="H169">
        <v>11698</v>
      </c>
      <c r="I169">
        <v>11760</v>
      </c>
      <c r="J169" s="10">
        <f t="shared" si="41"/>
        <v>1.0900000000000001</v>
      </c>
      <c r="K169">
        <f t="shared" si="40"/>
        <v>0.62</v>
      </c>
      <c r="L169">
        <f t="shared" si="45"/>
        <v>18.166666666666668</v>
      </c>
      <c r="M169">
        <f t="shared" si="46"/>
        <v>10.333333333333334</v>
      </c>
      <c r="N169" t="s">
        <v>43</v>
      </c>
      <c r="O169" t="s">
        <v>44</v>
      </c>
    </row>
    <row r="170" spans="2:16" x14ac:dyDescent="0.2">
      <c r="B170">
        <v>2.7</v>
      </c>
      <c r="C170">
        <v>4.0999999999999996</v>
      </c>
      <c r="D170">
        <v>0.6</v>
      </c>
      <c r="E170">
        <f t="shared" si="47"/>
        <v>23</v>
      </c>
      <c r="F170">
        <v>100</v>
      </c>
      <c r="G170">
        <v>11760</v>
      </c>
      <c r="H170">
        <v>12390</v>
      </c>
      <c r="I170">
        <v>12700</v>
      </c>
      <c r="J170" s="10">
        <f t="shared" si="41"/>
        <v>6.3</v>
      </c>
      <c r="K170">
        <f t="shared" si="40"/>
        <v>3.1</v>
      </c>
      <c r="L170">
        <f t="shared" si="45"/>
        <v>105</v>
      </c>
      <c r="M170">
        <f t="shared" si="46"/>
        <v>51.666666666666664</v>
      </c>
      <c r="N170" t="str">
        <f t="shared" si="36"/>
        <v>temporary</v>
      </c>
    </row>
    <row r="171" spans="2:16" x14ac:dyDescent="0.2">
      <c r="B171">
        <v>2.7</v>
      </c>
      <c r="C171">
        <v>4.0999999999999996</v>
      </c>
      <c r="D171">
        <v>0.6</v>
      </c>
      <c r="E171">
        <f t="shared" si="47"/>
        <v>24</v>
      </c>
      <c r="F171">
        <v>100</v>
      </c>
      <c r="G171">
        <v>12700</v>
      </c>
      <c r="H171">
        <v>13542</v>
      </c>
      <c r="I171">
        <v>14499</v>
      </c>
      <c r="J171" s="10">
        <f t="shared" si="41"/>
        <v>8.42</v>
      </c>
      <c r="L171">
        <f t="shared" ref="L171:L185" si="48">J171*1000/60</f>
        <v>140.33333333333334</v>
      </c>
      <c r="M171">
        <f t="shared" ref="M171:M185" si="49">K171*1000/60</f>
        <v>0</v>
      </c>
      <c r="N171" t="str">
        <f>IF(G172-I171&gt;20,"perm","temporary")</f>
        <v>perm</v>
      </c>
    </row>
    <row r="172" spans="2:16" x14ac:dyDescent="0.2">
      <c r="B172">
        <v>2.7</v>
      </c>
      <c r="C172">
        <v>4.0999999999999996</v>
      </c>
      <c r="D172">
        <v>0.6</v>
      </c>
      <c r="E172">
        <f t="shared" si="47"/>
        <v>25</v>
      </c>
      <c r="F172">
        <v>100</v>
      </c>
      <c r="G172">
        <v>14521</v>
      </c>
      <c r="H172">
        <v>14844</v>
      </c>
      <c r="I172">
        <v>14892</v>
      </c>
      <c r="J172" s="10">
        <f t="shared" si="41"/>
        <v>3.23</v>
      </c>
      <c r="K172">
        <f t="shared" si="40"/>
        <v>0.48</v>
      </c>
      <c r="L172">
        <f t="shared" si="48"/>
        <v>53.833333333333336</v>
      </c>
      <c r="M172">
        <f t="shared" si="49"/>
        <v>8</v>
      </c>
      <c r="N172" t="str">
        <f t="shared" si="36"/>
        <v>temporary</v>
      </c>
      <c r="P172" t="s">
        <v>61</v>
      </c>
    </row>
    <row r="173" spans="2:16" x14ac:dyDescent="0.2">
      <c r="B173">
        <v>2.7</v>
      </c>
      <c r="C173">
        <v>4.0999999999999996</v>
      </c>
      <c r="D173">
        <v>0.6</v>
      </c>
      <c r="E173">
        <f t="shared" si="47"/>
        <v>26</v>
      </c>
      <c r="F173">
        <v>100</v>
      </c>
      <c r="G173">
        <v>14892</v>
      </c>
      <c r="H173">
        <v>15052</v>
      </c>
      <c r="I173">
        <v>15082</v>
      </c>
      <c r="J173" s="10">
        <f t="shared" si="41"/>
        <v>1.6</v>
      </c>
      <c r="K173">
        <f t="shared" si="40"/>
        <v>0.3</v>
      </c>
      <c r="L173">
        <f t="shared" si="48"/>
        <v>26.666666666666668</v>
      </c>
      <c r="M173">
        <f t="shared" si="49"/>
        <v>5</v>
      </c>
      <c r="N173" t="s">
        <v>43</v>
      </c>
    </row>
    <row r="174" spans="2:16" x14ac:dyDescent="0.2">
      <c r="B174">
        <v>2.7</v>
      </c>
      <c r="C174">
        <v>4.0999999999999996</v>
      </c>
      <c r="D174">
        <v>0.6</v>
      </c>
      <c r="E174">
        <f t="shared" si="47"/>
        <v>27</v>
      </c>
      <c r="F174">
        <v>100</v>
      </c>
      <c r="G174">
        <v>15082</v>
      </c>
      <c r="H174">
        <v>15646</v>
      </c>
      <c r="I174">
        <v>15723</v>
      </c>
      <c r="J174" s="10">
        <f t="shared" si="41"/>
        <v>5.64</v>
      </c>
      <c r="K174">
        <f t="shared" si="40"/>
        <v>0.77</v>
      </c>
      <c r="L174">
        <f t="shared" si="48"/>
        <v>94</v>
      </c>
      <c r="M174">
        <f t="shared" si="49"/>
        <v>12.833333333333334</v>
      </c>
      <c r="N174" t="s">
        <v>43</v>
      </c>
      <c r="O174" t="s">
        <v>44</v>
      </c>
    </row>
    <row r="175" spans="2:16" x14ac:dyDescent="0.2">
      <c r="B175">
        <v>2.7</v>
      </c>
      <c r="C175">
        <v>4.0999999999999996</v>
      </c>
      <c r="D175">
        <v>0.6</v>
      </c>
      <c r="E175">
        <f t="shared" si="47"/>
        <v>28</v>
      </c>
      <c r="F175">
        <v>100</v>
      </c>
      <c r="G175">
        <v>15723</v>
      </c>
      <c r="H175">
        <v>15938</v>
      </c>
      <c r="I175">
        <v>16707</v>
      </c>
      <c r="J175" s="10">
        <f t="shared" si="41"/>
        <v>2.15</v>
      </c>
      <c r="L175">
        <f t="shared" si="48"/>
        <v>35.833333333333336</v>
      </c>
      <c r="M175">
        <f t="shared" si="49"/>
        <v>0</v>
      </c>
      <c r="N175" t="str">
        <f t="shared" si="36"/>
        <v>perm</v>
      </c>
    </row>
    <row r="176" spans="2:16" x14ac:dyDescent="0.2">
      <c r="B176">
        <v>2.7</v>
      </c>
      <c r="C176">
        <v>4.0999999999999996</v>
      </c>
      <c r="D176">
        <v>0.6</v>
      </c>
      <c r="E176">
        <f t="shared" si="47"/>
        <v>29</v>
      </c>
      <c r="F176">
        <v>100</v>
      </c>
      <c r="G176">
        <v>16730</v>
      </c>
      <c r="H176">
        <v>16783</v>
      </c>
      <c r="I176">
        <v>17035</v>
      </c>
      <c r="J176" s="10">
        <f t="shared" si="41"/>
        <v>0.53</v>
      </c>
      <c r="K176">
        <f t="shared" si="40"/>
        <v>2.52</v>
      </c>
      <c r="L176">
        <f t="shared" si="48"/>
        <v>8.8333333333333339</v>
      </c>
      <c r="M176">
        <f t="shared" si="49"/>
        <v>42</v>
      </c>
      <c r="N176" t="str">
        <f t="shared" si="36"/>
        <v>temporary</v>
      </c>
    </row>
    <row r="177" spans="1:16" x14ac:dyDescent="0.2">
      <c r="B177">
        <v>2.7</v>
      </c>
      <c r="C177">
        <v>4.0999999999999996</v>
      </c>
      <c r="D177">
        <v>0.6</v>
      </c>
      <c r="E177">
        <f t="shared" si="47"/>
        <v>30</v>
      </c>
      <c r="F177">
        <v>100</v>
      </c>
      <c r="G177">
        <v>17035</v>
      </c>
      <c r="H177">
        <v>17061</v>
      </c>
      <c r="I177">
        <v>17085</v>
      </c>
      <c r="J177" s="10">
        <f t="shared" si="41"/>
        <v>0.26</v>
      </c>
      <c r="K177">
        <f t="shared" si="40"/>
        <v>0.24</v>
      </c>
      <c r="L177">
        <f t="shared" si="48"/>
        <v>4.333333333333333</v>
      </c>
      <c r="M177">
        <f t="shared" si="49"/>
        <v>4</v>
      </c>
      <c r="N177" t="s">
        <v>43</v>
      </c>
    </row>
    <row r="178" spans="1:16" x14ac:dyDescent="0.2">
      <c r="B178">
        <v>2.7</v>
      </c>
      <c r="C178">
        <v>4.0999999999999996</v>
      </c>
      <c r="D178">
        <v>0.6</v>
      </c>
      <c r="E178">
        <f t="shared" si="47"/>
        <v>31</v>
      </c>
      <c r="F178">
        <v>100</v>
      </c>
      <c r="G178">
        <v>17085</v>
      </c>
      <c r="H178">
        <v>17658</v>
      </c>
      <c r="I178">
        <v>17694</v>
      </c>
      <c r="J178" s="10">
        <f t="shared" si="41"/>
        <v>5.73</v>
      </c>
      <c r="K178">
        <f t="shared" si="40"/>
        <v>0.36</v>
      </c>
      <c r="L178">
        <f t="shared" si="48"/>
        <v>95.5</v>
      </c>
      <c r="M178">
        <f t="shared" si="49"/>
        <v>6</v>
      </c>
      <c r="N178" t="s">
        <v>43</v>
      </c>
      <c r="O178" t="s">
        <v>44</v>
      </c>
    </row>
    <row r="179" spans="1:16" x14ac:dyDescent="0.2">
      <c r="B179">
        <v>2.7</v>
      </c>
      <c r="C179">
        <v>4.0999999999999996</v>
      </c>
      <c r="D179">
        <v>0.6</v>
      </c>
      <c r="E179">
        <f t="shared" si="47"/>
        <v>32</v>
      </c>
      <c r="F179">
        <v>100</v>
      </c>
      <c r="G179">
        <v>17694</v>
      </c>
      <c r="H179">
        <v>17742</v>
      </c>
      <c r="I179">
        <v>17782</v>
      </c>
      <c r="J179" s="10">
        <f t="shared" si="41"/>
        <v>0.48</v>
      </c>
      <c r="K179">
        <f t="shared" si="40"/>
        <v>0.4</v>
      </c>
      <c r="L179">
        <f t="shared" si="48"/>
        <v>8</v>
      </c>
      <c r="M179">
        <f t="shared" si="49"/>
        <v>6.666666666666667</v>
      </c>
      <c r="N179" t="str">
        <f t="shared" si="36"/>
        <v>temporary</v>
      </c>
    </row>
    <row r="180" spans="1:16" x14ac:dyDescent="0.2">
      <c r="B180">
        <v>2.7</v>
      </c>
      <c r="C180">
        <v>4.0999999999999996</v>
      </c>
      <c r="D180">
        <v>0.6</v>
      </c>
      <c r="E180">
        <f t="shared" si="47"/>
        <v>33</v>
      </c>
      <c r="F180">
        <v>100</v>
      </c>
      <c r="G180">
        <v>17782</v>
      </c>
      <c r="H180">
        <v>17800</v>
      </c>
      <c r="I180">
        <v>19000</v>
      </c>
      <c r="J180" s="10">
        <f t="shared" si="41"/>
        <v>0.18</v>
      </c>
      <c r="L180">
        <f t="shared" si="48"/>
        <v>3</v>
      </c>
      <c r="M180">
        <f t="shared" si="49"/>
        <v>0</v>
      </c>
      <c r="N180" t="str">
        <f>IF(G181-I180&gt;20,"perm","temporary")</f>
        <v>perm</v>
      </c>
    </row>
    <row r="181" spans="1:16" x14ac:dyDescent="0.2">
      <c r="B181">
        <v>2.7</v>
      </c>
      <c r="C181">
        <v>4.0999999999999996</v>
      </c>
      <c r="D181">
        <v>0.6</v>
      </c>
      <c r="E181">
        <f t="shared" si="47"/>
        <v>34</v>
      </c>
      <c r="F181">
        <v>100</v>
      </c>
      <c r="G181">
        <v>19024</v>
      </c>
      <c r="H181">
        <v>19699</v>
      </c>
      <c r="I181">
        <v>19732</v>
      </c>
      <c r="J181" s="10">
        <f t="shared" si="41"/>
        <v>6.75</v>
      </c>
      <c r="K181">
        <f t="shared" si="40"/>
        <v>0.33</v>
      </c>
      <c r="L181">
        <f t="shared" si="48"/>
        <v>112.5</v>
      </c>
      <c r="M181">
        <f t="shared" si="49"/>
        <v>5.5</v>
      </c>
      <c r="N181" t="s">
        <v>43</v>
      </c>
    </row>
    <row r="182" spans="1:16" x14ac:dyDescent="0.2">
      <c r="B182">
        <v>2.7</v>
      </c>
      <c r="C182">
        <v>4.0999999999999996</v>
      </c>
      <c r="D182">
        <v>0.6</v>
      </c>
      <c r="E182">
        <f t="shared" si="47"/>
        <v>35</v>
      </c>
      <c r="F182">
        <v>100</v>
      </c>
      <c r="G182">
        <v>19732</v>
      </c>
      <c r="H182">
        <v>19916</v>
      </c>
      <c r="I182">
        <v>19959</v>
      </c>
      <c r="J182" s="10">
        <f t="shared" si="41"/>
        <v>1.84</v>
      </c>
      <c r="K182">
        <f t="shared" si="40"/>
        <v>0.43</v>
      </c>
      <c r="L182">
        <f t="shared" si="48"/>
        <v>30.666666666666668</v>
      </c>
      <c r="M182">
        <f t="shared" si="49"/>
        <v>7.166666666666667</v>
      </c>
      <c r="N182" t="s">
        <v>43</v>
      </c>
      <c r="O182" t="s">
        <v>44</v>
      </c>
    </row>
    <row r="183" spans="1:16" x14ac:dyDescent="0.2">
      <c r="B183">
        <v>2.7</v>
      </c>
      <c r="C183">
        <v>4.0999999999999996</v>
      </c>
      <c r="D183">
        <v>0.6</v>
      </c>
      <c r="E183">
        <f t="shared" si="47"/>
        <v>36</v>
      </c>
      <c r="F183">
        <v>100</v>
      </c>
      <c r="G183">
        <v>19959</v>
      </c>
      <c r="H183">
        <v>20211</v>
      </c>
      <c r="I183">
        <v>20313</v>
      </c>
      <c r="J183" s="10">
        <f t="shared" si="41"/>
        <v>2.52</v>
      </c>
      <c r="K183">
        <f t="shared" si="40"/>
        <v>1.02</v>
      </c>
      <c r="L183">
        <f t="shared" si="48"/>
        <v>42</v>
      </c>
      <c r="M183">
        <f t="shared" si="49"/>
        <v>17</v>
      </c>
      <c r="N183" t="s">
        <v>43</v>
      </c>
      <c r="O183" t="s">
        <v>44</v>
      </c>
    </row>
    <row r="184" spans="1:16" x14ac:dyDescent="0.2">
      <c r="B184">
        <v>2.7</v>
      </c>
      <c r="C184">
        <v>4.0999999999999996</v>
      </c>
      <c r="D184">
        <v>0.6</v>
      </c>
      <c r="E184">
        <f t="shared" si="47"/>
        <v>37</v>
      </c>
      <c r="F184">
        <v>100</v>
      </c>
      <c r="G184">
        <v>20313</v>
      </c>
      <c r="H184">
        <v>20799</v>
      </c>
      <c r="I184">
        <v>20839</v>
      </c>
      <c r="J184" s="10">
        <f t="shared" si="41"/>
        <v>4.8600000000000003</v>
      </c>
      <c r="K184">
        <f t="shared" si="40"/>
        <v>0.4</v>
      </c>
      <c r="L184">
        <f t="shared" si="48"/>
        <v>81</v>
      </c>
      <c r="M184">
        <f t="shared" si="49"/>
        <v>6.666666666666667</v>
      </c>
      <c r="N184" t="s">
        <v>43</v>
      </c>
    </row>
    <row r="185" spans="1:16" x14ac:dyDescent="0.2">
      <c r="B185">
        <v>2.7</v>
      </c>
      <c r="C185">
        <v>4.0999999999999996</v>
      </c>
      <c r="D185">
        <v>0.6</v>
      </c>
      <c r="E185">
        <f t="shared" si="47"/>
        <v>38</v>
      </c>
      <c r="F185">
        <v>100</v>
      </c>
      <c r="G185">
        <v>20839</v>
      </c>
      <c r="H185">
        <v>21143</v>
      </c>
      <c r="I185">
        <v>21212</v>
      </c>
      <c r="J185" s="10">
        <f t="shared" si="41"/>
        <v>3.04</v>
      </c>
      <c r="K185">
        <f t="shared" si="40"/>
        <v>0.69</v>
      </c>
      <c r="L185">
        <f t="shared" si="48"/>
        <v>50.666666666666664</v>
      </c>
      <c r="M185">
        <f t="shared" si="49"/>
        <v>11.5</v>
      </c>
      <c r="N185" t="s">
        <v>43</v>
      </c>
      <c r="O185" t="s">
        <v>44</v>
      </c>
    </row>
    <row r="186" spans="1:16" x14ac:dyDescent="0.2">
      <c r="F186">
        <v>100</v>
      </c>
      <c r="G186">
        <v>21212</v>
      </c>
      <c r="H186">
        <v>22651</v>
      </c>
      <c r="I186" t="s">
        <v>25</v>
      </c>
      <c r="J186" s="10">
        <f t="shared" si="41"/>
        <v>14.39</v>
      </c>
    </row>
    <row r="187" spans="1:16" x14ac:dyDescent="0.2">
      <c r="F187">
        <v>100</v>
      </c>
      <c r="J187" s="10"/>
    </row>
    <row r="188" spans="1:16" x14ac:dyDescent="0.2">
      <c r="A188" t="s">
        <v>37</v>
      </c>
      <c r="B188">
        <v>2.7</v>
      </c>
      <c r="C188">
        <v>4.0999999999999996</v>
      </c>
      <c r="D188">
        <v>0.6</v>
      </c>
      <c r="E188">
        <f>E187+1</f>
        <v>1</v>
      </c>
      <c r="F188">
        <v>100</v>
      </c>
      <c r="G188">
        <v>1206</v>
      </c>
      <c r="H188">
        <v>1255</v>
      </c>
      <c r="I188">
        <v>1315</v>
      </c>
      <c r="J188" s="10">
        <f t="shared" si="41"/>
        <v>0.49</v>
      </c>
      <c r="K188">
        <f t="shared" si="40"/>
        <v>0.6</v>
      </c>
      <c r="L188">
        <f t="shared" si="42"/>
        <v>8.1666666666666661</v>
      </c>
      <c r="M188">
        <f t="shared" si="43"/>
        <v>10</v>
      </c>
      <c r="N188" t="s">
        <v>43</v>
      </c>
      <c r="O188" t="s">
        <v>44</v>
      </c>
    </row>
    <row r="189" spans="1:16" x14ac:dyDescent="0.2">
      <c r="B189">
        <v>2.7</v>
      </c>
      <c r="C189">
        <v>4.0999999999999996</v>
      </c>
      <c r="D189">
        <v>0.6</v>
      </c>
      <c r="E189">
        <f t="shared" ref="E189:E213" si="50">E188+1</f>
        <v>2</v>
      </c>
      <c r="F189">
        <v>100</v>
      </c>
      <c r="G189">
        <v>1315</v>
      </c>
      <c r="H189">
        <v>1672</v>
      </c>
      <c r="I189">
        <v>4417</v>
      </c>
      <c r="J189" s="10">
        <f t="shared" si="41"/>
        <v>3.57</v>
      </c>
      <c r="L189">
        <f t="shared" ref="L189:L206" si="51">J189*1000/60</f>
        <v>59.5</v>
      </c>
      <c r="M189">
        <f t="shared" ref="M189:M206" si="52">K189*1000/60</f>
        <v>0</v>
      </c>
      <c r="N189" t="s">
        <v>42</v>
      </c>
      <c r="P189" t="s">
        <v>62</v>
      </c>
    </row>
    <row r="190" spans="1:16" x14ac:dyDescent="0.2">
      <c r="B190">
        <v>2.7</v>
      </c>
      <c r="C190">
        <v>4.0999999999999996</v>
      </c>
      <c r="D190">
        <v>0.6</v>
      </c>
      <c r="E190">
        <f t="shared" si="50"/>
        <v>3</v>
      </c>
      <c r="F190">
        <v>100</v>
      </c>
      <c r="G190">
        <v>4441</v>
      </c>
      <c r="H190">
        <v>4499</v>
      </c>
      <c r="I190">
        <v>4548</v>
      </c>
      <c r="J190" s="10">
        <f t="shared" si="41"/>
        <v>0.57999999999999996</v>
      </c>
      <c r="K190">
        <f t="shared" si="40"/>
        <v>0.49</v>
      </c>
      <c r="L190">
        <f t="shared" si="51"/>
        <v>9.6666666666666661</v>
      </c>
      <c r="M190">
        <f t="shared" si="52"/>
        <v>8.1666666666666661</v>
      </c>
      <c r="N190" t="s">
        <v>43</v>
      </c>
      <c r="O190" t="s">
        <v>44</v>
      </c>
    </row>
    <row r="191" spans="1:16" x14ac:dyDescent="0.2">
      <c r="B191">
        <v>2.7</v>
      </c>
      <c r="C191">
        <v>4.0999999999999996</v>
      </c>
      <c r="D191">
        <v>0.6</v>
      </c>
      <c r="E191">
        <f t="shared" si="50"/>
        <v>4</v>
      </c>
      <c r="F191">
        <v>100</v>
      </c>
      <c r="G191">
        <v>4548</v>
      </c>
      <c r="H191">
        <v>5184</v>
      </c>
      <c r="I191">
        <v>5249</v>
      </c>
      <c r="J191" s="10">
        <f t="shared" si="41"/>
        <v>6.36</v>
      </c>
      <c r="K191">
        <f t="shared" si="40"/>
        <v>0.65</v>
      </c>
      <c r="L191">
        <f t="shared" si="51"/>
        <v>106</v>
      </c>
      <c r="M191">
        <f t="shared" si="52"/>
        <v>10.833333333333334</v>
      </c>
      <c r="N191" t="s">
        <v>43</v>
      </c>
      <c r="O191" t="s">
        <v>44</v>
      </c>
    </row>
    <row r="192" spans="1:16" x14ac:dyDescent="0.2">
      <c r="B192">
        <v>2.7</v>
      </c>
      <c r="C192">
        <v>4.0999999999999996</v>
      </c>
      <c r="D192">
        <v>0.6</v>
      </c>
      <c r="E192">
        <f t="shared" si="50"/>
        <v>5</v>
      </c>
      <c r="F192">
        <v>100</v>
      </c>
      <c r="G192">
        <v>5249</v>
      </c>
      <c r="H192">
        <v>5457</v>
      </c>
      <c r="I192">
        <v>5999</v>
      </c>
      <c r="J192" s="10">
        <f t="shared" si="41"/>
        <v>2.08</v>
      </c>
      <c r="L192">
        <f t="shared" si="51"/>
        <v>34.666666666666664</v>
      </c>
      <c r="M192">
        <f t="shared" si="52"/>
        <v>0</v>
      </c>
      <c r="N192" t="s">
        <v>42</v>
      </c>
    </row>
    <row r="193" spans="2:16" x14ac:dyDescent="0.2">
      <c r="B193">
        <v>2.7</v>
      </c>
      <c r="C193">
        <v>4.0999999999999996</v>
      </c>
      <c r="D193">
        <v>0.6</v>
      </c>
      <c r="E193">
        <f t="shared" si="50"/>
        <v>6</v>
      </c>
      <c r="F193">
        <v>100</v>
      </c>
      <c r="G193">
        <v>5999</v>
      </c>
      <c r="H193">
        <v>6150</v>
      </c>
      <c r="I193">
        <v>6664</v>
      </c>
      <c r="J193" s="10">
        <f t="shared" si="41"/>
        <v>1.51</v>
      </c>
      <c r="L193">
        <f t="shared" si="51"/>
        <v>25.166666666666668</v>
      </c>
      <c r="M193">
        <f t="shared" si="52"/>
        <v>0</v>
      </c>
      <c r="N193" t="s">
        <v>42</v>
      </c>
    </row>
    <row r="194" spans="2:16" x14ac:dyDescent="0.2">
      <c r="B194">
        <v>2.7</v>
      </c>
      <c r="C194">
        <v>4.0999999999999996</v>
      </c>
      <c r="D194">
        <v>0.6</v>
      </c>
      <c r="E194">
        <f t="shared" si="50"/>
        <v>7</v>
      </c>
      <c r="F194">
        <v>100</v>
      </c>
      <c r="G194">
        <v>6688</v>
      </c>
      <c r="H194">
        <v>6711</v>
      </c>
      <c r="I194">
        <v>6741</v>
      </c>
      <c r="J194" s="10">
        <f t="shared" si="41"/>
        <v>0.23</v>
      </c>
      <c r="K194">
        <f t="shared" ref="K194:K257" si="53">(I194-H194)/F194</f>
        <v>0.3</v>
      </c>
      <c r="L194">
        <f t="shared" si="51"/>
        <v>3.8333333333333335</v>
      </c>
      <c r="M194">
        <f t="shared" si="52"/>
        <v>5</v>
      </c>
      <c r="N194" t="s">
        <v>43</v>
      </c>
    </row>
    <row r="195" spans="2:16" x14ac:dyDescent="0.2">
      <c r="B195">
        <v>2.7</v>
      </c>
      <c r="C195">
        <v>4.0999999999999996</v>
      </c>
      <c r="D195">
        <v>0.6</v>
      </c>
      <c r="E195">
        <f t="shared" si="50"/>
        <v>8</v>
      </c>
      <c r="F195">
        <v>100</v>
      </c>
      <c r="G195">
        <v>6741</v>
      </c>
      <c r="H195">
        <v>6839</v>
      </c>
      <c r="I195">
        <v>7300</v>
      </c>
      <c r="J195" s="10">
        <f t="shared" si="41"/>
        <v>0.98</v>
      </c>
      <c r="L195">
        <f t="shared" si="51"/>
        <v>16.333333333333332</v>
      </c>
      <c r="M195">
        <f t="shared" si="52"/>
        <v>0</v>
      </c>
      <c r="N195" t="str">
        <f t="shared" si="36"/>
        <v>perm</v>
      </c>
    </row>
    <row r="196" spans="2:16" x14ac:dyDescent="0.2">
      <c r="B196">
        <v>2.7</v>
      </c>
      <c r="C196">
        <v>4.0999999999999996</v>
      </c>
      <c r="D196">
        <v>0.6</v>
      </c>
      <c r="E196">
        <f t="shared" si="50"/>
        <v>9</v>
      </c>
      <c r="F196">
        <v>100</v>
      </c>
      <c r="G196">
        <v>7325</v>
      </c>
      <c r="H196">
        <v>7907</v>
      </c>
      <c r="I196">
        <v>8437</v>
      </c>
      <c r="J196" s="10">
        <f t="shared" si="41"/>
        <v>5.82</v>
      </c>
      <c r="L196">
        <f t="shared" si="51"/>
        <v>97</v>
      </c>
      <c r="M196">
        <f t="shared" si="52"/>
        <v>0</v>
      </c>
      <c r="N196" t="str">
        <f t="shared" si="36"/>
        <v>perm</v>
      </c>
    </row>
    <row r="197" spans="2:16" x14ac:dyDescent="0.2">
      <c r="B197">
        <v>2.7</v>
      </c>
      <c r="C197">
        <v>4.0999999999999996</v>
      </c>
      <c r="D197">
        <v>0.6</v>
      </c>
      <c r="E197">
        <f t="shared" si="50"/>
        <v>10</v>
      </c>
      <c r="F197">
        <v>100</v>
      </c>
      <c r="G197">
        <v>8467</v>
      </c>
      <c r="H197">
        <v>8703</v>
      </c>
      <c r="I197">
        <v>8889</v>
      </c>
      <c r="J197" s="10">
        <f t="shared" si="41"/>
        <v>2.36</v>
      </c>
      <c r="L197">
        <f t="shared" si="51"/>
        <v>39.333333333333336</v>
      </c>
      <c r="M197">
        <f t="shared" si="52"/>
        <v>0</v>
      </c>
      <c r="N197" t="str">
        <f>IF(G200-I197&gt;20,"perm","temporary")</f>
        <v>perm</v>
      </c>
    </row>
    <row r="198" spans="2:16" x14ac:dyDescent="0.2">
      <c r="B198">
        <v>2.7</v>
      </c>
      <c r="C198">
        <v>4.0999999999999996</v>
      </c>
      <c r="D198">
        <v>0.6</v>
      </c>
      <c r="E198">
        <f t="shared" si="50"/>
        <v>11</v>
      </c>
      <c r="F198">
        <v>100</v>
      </c>
      <c r="G198">
        <v>8889</v>
      </c>
      <c r="H198">
        <v>9411</v>
      </c>
      <c r="I198">
        <v>9440</v>
      </c>
      <c r="J198" s="10">
        <f t="shared" si="41"/>
        <v>5.22</v>
      </c>
      <c r="K198">
        <f t="shared" si="53"/>
        <v>0.28999999999999998</v>
      </c>
      <c r="L198">
        <f t="shared" si="51"/>
        <v>87</v>
      </c>
      <c r="M198">
        <f t="shared" si="52"/>
        <v>4.833333333333333</v>
      </c>
      <c r="N198" t="s">
        <v>43</v>
      </c>
      <c r="O198" t="s">
        <v>44</v>
      </c>
    </row>
    <row r="199" spans="2:16" x14ac:dyDescent="0.2">
      <c r="B199">
        <v>2.7</v>
      </c>
      <c r="C199">
        <v>4.0999999999999996</v>
      </c>
      <c r="D199">
        <v>0.6</v>
      </c>
      <c r="E199">
        <f t="shared" si="50"/>
        <v>12</v>
      </c>
      <c r="F199">
        <v>100</v>
      </c>
      <c r="G199">
        <v>9440</v>
      </c>
      <c r="H199">
        <v>9447</v>
      </c>
      <c r="I199">
        <v>9477</v>
      </c>
      <c r="J199" s="10">
        <f t="shared" si="41"/>
        <v>7.0000000000000007E-2</v>
      </c>
      <c r="K199">
        <f t="shared" si="53"/>
        <v>0.3</v>
      </c>
      <c r="L199">
        <f t="shared" si="51"/>
        <v>1.1666666666666667</v>
      </c>
      <c r="M199">
        <f t="shared" si="52"/>
        <v>5</v>
      </c>
      <c r="N199" t="s">
        <v>43</v>
      </c>
      <c r="O199" t="s">
        <v>44</v>
      </c>
    </row>
    <row r="200" spans="2:16" x14ac:dyDescent="0.2">
      <c r="B200">
        <v>2.7</v>
      </c>
      <c r="C200">
        <v>4.0999999999999996</v>
      </c>
      <c r="D200">
        <v>0.6</v>
      </c>
      <c r="E200">
        <f t="shared" si="50"/>
        <v>13</v>
      </c>
      <c r="F200">
        <v>100</v>
      </c>
      <c r="G200">
        <v>9477</v>
      </c>
      <c r="H200">
        <v>9526</v>
      </c>
      <c r="I200">
        <v>10100</v>
      </c>
      <c r="J200" s="10">
        <f t="shared" si="41"/>
        <v>0.49</v>
      </c>
      <c r="K200">
        <f t="shared" si="53"/>
        <v>5.74</v>
      </c>
      <c r="L200">
        <f t="shared" si="51"/>
        <v>8.1666666666666661</v>
      </c>
      <c r="M200">
        <f t="shared" si="52"/>
        <v>95.666666666666671</v>
      </c>
      <c r="N200" t="s">
        <v>43</v>
      </c>
      <c r="P200" t="s">
        <v>63</v>
      </c>
    </row>
    <row r="201" spans="2:16" x14ac:dyDescent="0.2">
      <c r="B201">
        <v>2.7</v>
      </c>
      <c r="C201">
        <v>4.0999999999999996</v>
      </c>
      <c r="D201">
        <v>0.6</v>
      </c>
      <c r="E201">
        <f t="shared" si="50"/>
        <v>14</v>
      </c>
      <c r="F201">
        <v>100</v>
      </c>
      <c r="G201">
        <v>10117</v>
      </c>
      <c r="H201">
        <v>10632</v>
      </c>
      <c r="I201">
        <v>10676</v>
      </c>
      <c r="J201" s="10">
        <f t="shared" si="41"/>
        <v>5.15</v>
      </c>
      <c r="K201">
        <f t="shared" si="53"/>
        <v>0.44</v>
      </c>
      <c r="L201">
        <f t="shared" si="51"/>
        <v>85.833333333333329</v>
      </c>
      <c r="M201">
        <f t="shared" si="52"/>
        <v>7.333333333333333</v>
      </c>
      <c r="N201" t="s">
        <v>43</v>
      </c>
      <c r="O201" t="s">
        <v>44</v>
      </c>
    </row>
    <row r="202" spans="2:16" x14ac:dyDescent="0.2">
      <c r="B202">
        <v>2.7</v>
      </c>
      <c r="C202">
        <v>4.0999999999999996</v>
      </c>
      <c r="D202">
        <v>0.6</v>
      </c>
      <c r="E202">
        <f t="shared" si="50"/>
        <v>15</v>
      </c>
      <c r="F202">
        <v>100</v>
      </c>
      <c r="G202">
        <v>10676</v>
      </c>
      <c r="H202">
        <v>10907</v>
      </c>
      <c r="I202">
        <v>11915</v>
      </c>
      <c r="J202" s="10">
        <f t="shared" si="41"/>
        <v>2.31</v>
      </c>
      <c r="L202">
        <f t="shared" si="51"/>
        <v>38.5</v>
      </c>
      <c r="M202">
        <f t="shared" si="52"/>
        <v>0</v>
      </c>
      <c r="N202" t="str">
        <f t="shared" si="36"/>
        <v>perm</v>
      </c>
    </row>
    <row r="203" spans="2:16" x14ac:dyDescent="0.2">
      <c r="B203">
        <v>2.7</v>
      </c>
      <c r="C203">
        <v>4.0999999999999996</v>
      </c>
      <c r="D203">
        <v>0.6</v>
      </c>
      <c r="E203">
        <f t="shared" si="50"/>
        <v>16</v>
      </c>
      <c r="F203">
        <v>100</v>
      </c>
      <c r="G203">
        <v>11943</v>
      </c>
      <c r="H203">
        <v>11953</v>
      </c>
      <c r="I203">
        <v>12299</v>
      </c>
      <c r="J203" s="10">
        <f t="shared" si="41"/>
        <v>0.1</v>
      </c>
      <c r="L203">
        <f t="shared" si="51"/>
        <v>1.6666666666666667</v>
      </c>
      <c r="M203">
        <f t="shared" si="52"/>
        <v>0</v>
      </c>
      <c r="N203" t="str">
        <f>IF(G206-I203&gt;20,"perm","temporary")</f>
        <v>perm</v>
      </c>
    </row>
    <row r="204" spans="2:16" x14ac:dyDescent="0.2">
      <c r="B204">
        <v>2.7</v>
      </c>
      <c r="C204">
        <v>4.0999999999999996</v>
      </c>
      <c r="D204">
        <v>0.6</v>
      </c>
      <c r="E204">
        <f t="shared" si="50"/>
        <v>17</v>
      </c>
      <c r="F204">
        <v>100</v>
      </c>
      <c r="G204">
        <v>12320</v>
      </c>
      <c r="H204">
        <v>12497</v>
      </c>
      <c r="I204">
        <v>12596</v>
      </c>
      <c r="J204" s="10">
        <f t="shared" si="41"/>
        <v>1.77</v>
      </c>
      <c r="K204">
        <f t="shared" si="53"/>
        <v>0.99</v>
      </c>
      <c r="L204">
        <f t="shared" si="51"/>
        <v>29.5</v>
      </c>
      <c r="M204">
        <f t="shared" si="52"/>
        <v>16.5</v>
      </c>
      <c r="N204" t="s">
        <v>43</v>
      </c>
      <c r="O204" t="s">
        <v>44</v>
      </c>
    </row>
    <row r="205" spans="2:16" x14ac:dyDescent="0.2">
      <c r="B205">
        <v>2.7</v>
      </c>
      <c r="C205">
        <v>4.0999999999999996</v>
      </c>
      <c r="D205">
        <v>0.6</v>
      </c>
      <c r="E205">
        <f t="shared" si="50"/>
        <v>18</v>
      </c>
      <c r="F205">
        <v>100</v>
      </c>
      <c r="G205">
        <v>12596</v>
      </c>
      <c r="H205">
        <v>12640</v>
      </c>
      <c r="I205">
        <v>12693</v>
      </c>
      <c r="J205" s="10">
        <f t="shared" si="41"/>
        <v>0.44</v>
      </c>
      <c r="K205">
        <f t="shared" si="53"/>
        <v>0.53</v>
      </c>
      <c r="L205">
        <f t="shared" si="51"/>
        <v>7.333333333333333</v>
      </c>
      <c r="M205">
        <f t="shared" si="52"/>
        <v>8.8333333333333339</v>
      </c>
      <c r="N205" t="s">
        <v>43</v>
      </c>
      <c r="O205" t="s">
        <v>44</v>
      </c>
    </row>
    <row r="206" spans="2:16" x14ac:dyDescent="0.2">
      <c r="B206">
        <v>2.7</v>
      </c>
      <c r="C206">
        <v>4.0999999999999996</v>
      </c>
      <c r="D206">
        <v>0.6</v>
      </c>
      <c r="E206">
        <f t="shared" si="50"/>
        <v>19</v>
      </c>
      <c r="F206">
        <v>100</v>
      </c>
      <c r="G206">
        <v>12693</v>
      </c>
      <c r="H206">
        <v>12711</v>
      </c>
      <c r="I206">
        <v>12888</v>
      </c>
      <c r="J206" s="10">
        <f t="shared" ref="J206:J269" si="54">(H206-G206)/F206</f>
        <v>0.18</v>
      </c>
      <c r="K206">
        <f t="shared" si="53"/>
        <v>1.77</v>
      </c>
      <c r="L206">
        <f t="shared" si="51"/>
        <v>3</v>
      </c>
      <c r="M206">
        <f t="shared" si="52"/>
        <v>29.5</v>
      </c>
      <c r="N206" t="str">
        <f t="shared" si="36"/>
        <v>temporary</v>
      </c>
    </row>
    <row r="207" spans="2:16" x14ac:dyDescent="0.2">
      <c r="B207">
        <v>2.7</v>
      </c>
      <c r="C207">
        <v>4.0999999999999996</v>
      </c>
      <c r="D207">
        <v>0.6</v>
      </c>
      <c r="E207">
        <f t="shared" si="50"/>
        <v>20</v>
      </c>
      <c r="F207">
        <v>100</v>
      </c>
      <c r="G207">
        <v>12888</v>
      </c>
      <c r="H207">
        <v>13059</v>
      </c>
      <c r="I207">
        <v>13146</v>
      </c>
      <c r="J207" s="10">
        <f t="shared" si="54"/>
        <v>1.71</v>
      </c>
      <c r="K207">
        <f t="shared" si="53"/>
        <v>0.87</v>
      </c>
      <c r="L207">
        <f t="shared" ref="L207:L208" si="55">J207*1000/60</f>
        <v>28.5</v>
      </c>
      <c r="M207">
        <f t="shared" ref="M207:M208" si="56">K207*1000/60</f>
        <v>14.5</v>
      </c>
      <c r="N207" t="str">
        <f t="shared" si="36"/>
        <v>temporary</v>
      </c>
      <c r="P207" t="s">
        <v>48</v>
      </c>
    </row>
    <row r="208" spans="2:16" x14ac:dyDescent="0.2">
      <c r="B208">
        <v>2.7</v>
      </c>
      <c r="C208">
        <v>4.0999999999999996</v>
      </c>
      <c r="D208">
        <v>0.6</v>
      </c>
      <c r="E208">
        <f t="shared" si="50"/>
        <v>21</v>
      </c>
      <c r="F208">
        <v>100</v>
      </c>
      <c r="G208">
        <v>13146</v>
      </c>
      <c r="H208">
        <v>13269</v>
      </c>
      <c r="I208">
        <v>13309</v>
      </c>
      <c r="J208" s="10">
        <f t="shared" si="54"/>
        <v>1.23</v>
      </c>
      <c r="K208">
        <f t="shared" si="53"/>
        <v>0.4</v>
      </c>
      <c r="L208">
        <f t="shared" si="55"/>
        <v>20.5</v>
      </c>
      <c r="M208">
        <f t="shared" si="56"/>
        <v>6.666666666666667</v>
      </c>
      <c r="N208" t="s">
        <v>43</v>
      </c>
      <c r="O208" t="s">
        <v>44</v>
      </c>
    </row>
    <row r="209" spans="1:16" x14ac:dyDescent="0.2">
      <c r="B209">
        <v>2.7</v>
      </c>
      <c r="C209">
        <v>4.0999999999999996</v>
      </c>
      <c r="D209">
        <v>0.6</v>
      </c>
      <c r="E209">
        <f t="shared" si="50"/>
        <v>22</v>
      </c>
      <c r="F209">
        <v>100</v>
      </c>
      <c r="G209">
        <v>13309</v>
      </c>
      <c r="H209">
        <v>13501</v>
      </c>
      <c r="I209">
        <v>13609</v>
      </c>
      <c r="J209" s="10">
        <f t="shared" si="54"/>
        <v>1.92</v>
      </c>
      <c r="K209">
        <f t="shared" si="53"/>
        <v>1.08</v>
      </c>
      <c r="L209">
        <f t="shared" si="42"/>
        <v>32</v>
      </c>
      <c r="M209">
        <f t="shared" si="43"/>
        <v>18</v>
      </c>
      <c r="N209" t="str">
        <f t="shared" si="36"/>
        <v>temporary</v>
      </c>
      <c r="P209" t="s">
        <v>64</v>
      </c>
    </row>
    <row r="210" spans="1:16" x14ac:dyDescent="0.2">
      <c r="B210">
        <v>2.7</v>
      </c>
      <c r="C210">
        <v>4.0999999999999996</v>
      </c>
      <c r="D210">
        <v>0.6</v>
      </c>
      <c r="E210">
        <f t="shared" si="50"/>
        <v>23</v>
      </c>
      <c r="F210">
        <v>100</v>
      </c>
      <c r="G210">
        <v>13609</v>
      </c>
      <c r="H210">
        <v>13649</v>
      </c>
      <c r="I210">
        <v>13698</v>
      </c>
      <c r="J210" s="10">
        <f t="shared" si="54"/>
        <v>0.4</v>
      </c>
      <c r="K210">
        <f t="shared" si="53"/>
        <v>0.49</v>
      </c>
      <c r="L210">
        <f t="shared" si="42"/>
        <v>6.666666666666667</v>
      </c>
      <c r="M210">
        <f t="shared" si="43"/>
        <v>8.1666666666666661</v>
      </c>
      <c r="N210" t="s">
        <v>43</v>
      </c>
      <c r="O210" t="s">
        <v>44</v>
      </c>
    </row>
    <row r="211" spans="1:16" x14ac:dyDescent="0.2">
      <c r="B211">
        <v>2.7</v>
      </c>
      <c r="C211">
        <v>4.0999999999999996</v>
      </c>
      <c r="D211">
        <v>0.6</v>
      </c>
      <c r="E211">
        <f t="shared" si="50"/>
        <v>24</v>
      </c>
      <c r="F211">
        <v>100</v>
      </c>
      <c r="G211">
        <v>13698</v>
      </c>
      <c r="H211">
        <v>14042</v>
      </c>
      <c r="I211">
        <v>14097</v>
      </c>
      <c r="J211" s="10">
        <f t="shared" si="54"/>
        <v>3.44</v>
      </c>
      <c r="K211">
        <f t="shared" si="53"/>
        <v>0.55000000000000004</v>
      </c>
      <c r="L211">
        <f t="shared" si="42"/>
        <v>57.333333333333336</v>
      </c>
      <c r="M211">
        <f t="shared" si="43"/>
        <v>9.1666666666666661</v>
      </c>
      <c r="N211" t="s">
        <v>43</v>
      </c>
      <c r="O211" t="s">
        <v>44</v>
      </c>
    </row>
    <row r="212" spans="1:16" x14ac:dyDescent="0.2">
      <c r="B212">
        <v>2.7</v>
      </c>
      <c r="C212">
        <v>4.0999999999999996</v>
      </c>
      <c r="D212">
        <v>0.6</v>
      </c>
      <c r="E212">
        <f t="shared" si="50"/>
        <v>25</v>
      </c>
      <c r="F212">
        <v>100</v>
      </c>
      <c r="G212">
        <v>14097</v>
      </c>
      <c r="H212">
        <v>14245</v>
      </c>
      <c r="I212">
        <v>14301</v>
      </c>
      <c r="J212" s="10">
        <f t="shared" si="54"/>
        <v>1.48</v>
      </c>
      <c r="K212">
        <f t="shared" si="53"/>
        <v>0.56000000000000005</v>
      </c>
      <c r="L212">
        <f t="shared" si="42"/>
        <v>24.666666666666668</v>
      </c>
      <c r="M212">
        <f t="shared" si="43"/>
        <v>9.3333333333333339</v>
      </c>
      <c r="N212" t="s">
        <v>43</v>
      </c>
      <c r="O212" t="s">
        <v>44</v>
      </c>
    </row>
    <row r="213" spans="1:16" x14ac:dyDescent="0.2">
      <c r="B213">
        <v>2.7</v>
      </c>
      <c r="C213">
        <v>4.0999999999999996</v>
      </c>
      <c r="D213">
        <v>0.6</v>
      </c>
      <c r="E213">
        <f t="shared" si="50"/>
        <v>26</v>
      </c>
      <c r="F213">
        <v>100</v>
      </c>
      <c r="G213">
        <v>14301</v>
      </c>
      <c r="H213">
        <v>14883</v>
      </c>
      <c r="J213" s="10">
        <f t="shared" si="54"/>
        <v>5.82</v>
      </c>
      <c r="L213">
        <f t="shared" si="42"/>
        <v>97</v>
      </c>
    </row>
    <row r="214" spans="1:16" x14ac:dyDescent="0.2">
      <c r="F214">
        <v>100</v>
      </c>
      <c r="J214" s="10"/>
      <c r="K214">
        <f t="shared" si="53"/>
        <v>0</v>
      </c>
    </row>
    <row r="215" spans="1:16" x14ac:dyDescent="0.2">
      <c r="A215" t="s">
        <v>38</v>
      </c>
      <c r="B215">
        <v>2.7</v>
      </c>
      <c r="C215">
        <v>4.0999999999999996</v>
      </c>
      <c r="D215">
        <v>0.6</v>
      </c>
      <c r="E215">
        <f t="shared" ref="E215" si="57">E214+1</f>
        <v>1</v>
      </c>
      <c r="F215">
        <v>100</v>
      </c>
      <c r="G215">
        <v>360</v>
      </c>
      <c r="H215">
        <v>391</v>
      </c>
      <c r="I215">
        <v>810</v>
      </c>
      <c r="J215" s="10">
        <f t="shared" si="54"/>
        <v>0.31</v>
      </c>
      <c r="K215">
        <f t="shared" si="53"/>
        <v>4.1900000000000004</v>
      </c>
      <c r="L215">
        <f t="shared" si="42"/>
        <v>5.166666666666667</v>
      </c>
      <c r="M215">
        <f t="shared" si="43"/>
        <v>69.833333333333329</v>
      </c>
      <c r="N215" t="str">
        <f t="shared" si="36"/>
        <v>temporary</v>
      </c>
    </row>
    <row r="216" spans="1:16" x14ac:dyDescent="0.2">
      <c r="B216">
        <v>2.7</v>
      </c>
      <c r="C216">
        <v>4.0999999999999996</v>
      </c>
      <c r="D216">
        <v>0.6</v>
      </c>
      <c r="E216">
        <f t="shared" ref="E216:E232" si="58">E215+1</f>
        <v>2</v>
      </c>
      <c r="F216">
        <v>100</v>
      </c>
      <c r="G216">
        <v>828</v>
      </c>
      <c r="H216">
        <v>1199</v>
      </c>
      <c r="I216">
        <v>2054</v>
      </c>
      <c r="J216" s="10">
        <f t="shared" si="54"/>
        <v>3.71</v>
      </c>
      <c r="K216">
        <f t="shared" si="53"/>
        <v>8.5500000000000007</v>
      </c>
      <c r="L216">
        <f t="shared" si="42"/>
        <v>61.833333333333336</v>
      </c>
      <c r="M216">
        <f t="shared" si="43"/>
        <v>142.5</v>
      </c>
      <c r="N216" t="str">
        <f t="shared" si="36"/>
        <v>temporary</v>
      </c>
    </row>
    <row r="217" spans="1:16" x14ac:dyDescent="0.2">
      <c r="B217">
        <v>2.7</v>
      </c>
      <c r="C217">
        <v>4.0999999999999996</v>
      </c>
      <c r="D217">
        <v>0.6</v>
      </c>
      <c r="E217">
        <f t="shared" si="58"/>
        <v>3</v>
      </c>
      <c r="F217">
        <v>100</v>
      </c>
      <c r="G217">
        <v>2074</v>
      </c>
      <c r="H217">
        <v>2091</v>
      </c>
      <c r="I217">
        <v>2620</v>
      </c>
      <c r="J217" s="10">
        <f t="shared" si="54"/>
        <v>0.17</v>
      </c>
      <c r="K217">
        <f t="shared" si="53"/>
        <v>5.29</v>
      </c>
      <c r="L217">
        <f t="shared" si="42"/>
        <v>2.8333333333333335</v>
      </c>
      <c r="M217">
        <f t="shared" si="43"/>
        <v>88.166666666666671</v>
      </c>
      <c r="N217" t="str">
        <f t="shared" si="36"/>
        <v>temporary</v>
      </c>
    </row>
    <row r="218" spans="1:16" x14ac:dyDescent="0.2">
      <c r="B218">
        <v>2.7</v>
      </c>
      <c r="C218">
        <v>4.0999999999999996</v>
      </c>
      <c r="D218">
        <v>0.6</v>
      </c>
      <c r="E218">
        <f t="shared" si="58"/>
        <v>4</v>
      </c>
      <c r="F218">
        <v>100</v>
      </c>
      <c r="G218">
        <v>2620</v>
      </c>
      <c r="H218">
        <v>2671</v>
      </c>
      <c r="I218">
        <v>2713</v>
      </c>
      <c r="J218" s="10">
        <f t="shared" si="54"/>
        <v>0.51</v>
      </c>
      <c r="K218">
        <f t="shared" si="53"/>
        <v>0.42</v>
      </c>
      <c r="L218">
        <f t="shared" si="42"/>
        <v>8.5</v>
      </c>
      <c r="M218">
        <f t="shared" si="43"/>
        <v>7</v>
      </c>
      <c r="N218" t="s">
        <v>43</v>
      </c>
    </row>
    <row r="219" spans="1:16" x14ac:dyDescent="0.2">
      <c r="B219">
        <v>2.7</v>
      </c>
      <c r="C219">
        <v>4.0999999999999996</v>
      </c>
      <c r="D219">
        <v>0.6</v>
      </c>
      <c r="E219">
        <f t="shared" si="58"/>
        <v>5</v>
      </c>
      <c r="F219">
        <v>100</v>
      </c>
      <c r="G219">
        <v>2713</v>
      </c>
      <c r="H219">
        <v>3289</v>
      </c>
      <c r="I219">
        <v>3334</v>
      </c>
      <c r="J219" s="10">
        <f t="shared" si="54"/>
        <v>5.76</v>
      </c>
      <c r="K219">
        <f t="shared" si="53"/>
        <v>0.45</v>
      </c>
      <c r="L219">
        <f t="shared" ref="L219:L229" si="59">J219*1000/60</f>
        <v>96</v>
      </c>
      <c r="M219">
        <f t="shared" ref="M219:M229" si="60">K219*1000/60</f>
        <v>7.5</v>
      </c>
      <c r="N219" t="s">
        <v>43</v>
      </c>
      <c r="O219" t="s">
        <v>44</v>
      </c>
    </row>
    <row r="220" spans="1:16" x14ac:dyDescent="0.2">
      <c r="B220">
        <v>2.7</v>
      </c>
      <c r="C220">
        <v>4.0999999999999996</v>
      </c>
      <c r="D220">
        <v>0.6</v>
      </c>
      <c r="E220">
        <f t="shared" si="58"/>
        <v>6</v>
      </c>
      <c r="F220">
        <v>100</v>
      </c>
      <c r="G220">
        <v>3334</v>
      </c>
      <c r="H220">
        <v>3630</v>
      </c>
      <c r="I220">
        <v>4709</v>
      </c>
      <c r="J220" s="10">
        <f t="shared" si="54"/>
        <v>2.96</v>
      </c>
      <c r="L220">
        <f t="shared" si="59"/>
        <v>49.333333333333336</v>
      </c>
      <c r="M220">
        <f t="shared" si="60"/>
        <v>0</v>
      </c>
      <c r="N220" t="str">
        <f t="shared" si="36"/>
        <v>perm</v>
      </c>
    </row>
    <row r="221" spans="1:16" x14ac:dyDescent="0.2">
      <c r="B221">
        <v>2.7</v>
      </c>
      <c r="C221">
        <v>4.0999999999999996</v>
      </c>
      <c r="D221">
        <v>0.6</v>
      </c>
      <c r="E221">
        <f t="shared" si="58"/>
        <v>7</v>
      </c>
      <c r="F221">
        <v>100</v>
      </c>
      <c r="G221">
        <v>4730</v>
      </c>
      <c r="H221">
        <v>4964</v>
      </c>
      <c r="I221">
        <v>5722</v>
      </c>
      <c r="J221" s="10">
        <f t="shared" si="54"/>
        <v>2.34</v>
      </c>
      <c r="L221">
        <f t="shared" si="59"/>
        <v>39</v>
      </c>
      <c r="M221">
        <f t="shared" si="60"/>
        <v>0</v>
      </c>
      <c r="N221" t="s">
        <v>42</v>
      </c>
    </row>
    <row r="222" spans="1:16" x14ac:dyDescent="0.2">
      <c r="B222">
        <v>2.7</v>
      </c>
      <c r="C222">
        <v>4.0999999999999996</v>
      </c>
      <c r="D222">
        <v>0.6</v>
      </c>
      <c r="E222">
        <f t="shared" si="58"/>
        <v>8</v>
      </c>
      <c r="F222">
        <v>100</v>
      </c>
      <c r="G222">
        <v>5736</v>
      </c>
      <c r="H222">
        <v>5951</v>
      </c>
      <c r="I222">
        <v>6020</v>
      </c>
      <c r="J222" s="10">
        <f t="shared" si="54"/>
        <v>2.15</v>
      </c>
      <c r="K222">
        <f t="shared" si="53"/>
        <v>0.69</v>
      </c>
      <c r="L222">
        <f t="shared" si="59"/>
        <v>35.833333333333336</v>
      </c>
      <c r="M222">
        <f t="shared" si="60"/>
        <v>11.5</v>
      </c>
      <c r="N222" t="s">
        <v>43</v>
      </c>
      <c r="O222" t="s">
        <v>44</v>
      </c>
    </row>
    <row r="223" spans="1:16" x14ac:dyDescent="0.2">
      <c r="B223">
        <v>2.7</v>
      </c>
      <c r="C223">
        <v>4.0999999999999996</v>
      </c>
      <c r="D223">
        <v>0.6</v>
      </c>
      <c r="E223">
        <f t="shared" si="58"/>
        <v>9</v>
      </c>
      <c r="F223">
        <v>100</v>
      </c>
      <c r="G223">
        <v>6020</v>
      </c>
      <c r="H223">
        <v>6030</v>
      </c>
      <c r="I223">
        <v>6071</v>
      </c>
      <c r="J223" s="10">
        <f t="shared" si="54"/>
        <v>0.1</v>
      </c>
      <c r="K223">
        <f t="shared" si="53"/>
        <v>0.41</v>
      </c>
      <c r="L223">
        <f t="shared" si="59"/>
        <v>1.6666666666666667</v>
      </c>
      <c r="M223">
        <f t="shared" si="60"/>
        <v>6.833333333333333</v>
      </c>
      <c r="N223" t="s">
        <v>43</v>
      </c>
      <c r="O223" t="s">
        <v>44</v>
      </c>
    </row>
    <row r="224" spans="1:16" x14ac:dyDescent="0.2">
      <c r="B224">
        <v>2.7</v>
      </c>
      <c r="C224">
        <v>4.0999999999999996</v>
      </c>
      <c r="D224">
        <v>0.6</v>
      </c>
      <c r="E224">
        <f t="shared" si="58"/>
        <v>10</v>
      </c>
      <c r="F224">
        <v>100</v>
      </c>
      <c r="G224">
        <v>6071</v>
      </c>
      <c r="H224">
        <v>6701</v>
      </c>
      <c r="I224">
        <v>6791</v>
      </c>
      <c r="J224" s="10">
        <f t="shared" si="54"/>
        <v>6.3</v>
      </c>
      <c r="K224">
        <f t="shared" si="53"/>
        <v>0.9</v>
      </c>
      <c r="L224">
        <f t="shared" si="59"/>
        <v>105</v>
      </c>
      <c r="M224">
        <f t="shared" si="60"/>
        <v>15</v>
      </c>
      <c r="N224" t="str">
        <f t="shared" si="36"/>
        <v>temporary</v>
      </c>
    </row>
    <row r="225" spans="1:16" x14ac:dyDescent="0.2">
      <c r="B225">
        <v>2.7</v>
      </c>
      <c r="C225">
        <v>4.0999999999999996</v>
      </c>
      <c r="D225">
        <v>0.6</v>
      </c>
      <c r="E225">
        <f t="shared" si="58"/>
        <v>11</v>
      </c>
      <c r="F225">
        <v>100</v>
      </c>
      <c r="G225">
        <v>6791</v>
      </c>
      <c r="H225">
        <v>7484</v>
      </c>
      <c r="I225">
        <v>7538</v>
      </c>
      <c r="J225" s="10">
        <f t="shared" si="54"/>
        <v>6.93</v>
      </c>
      <c r="K225">
        <f t="shared" si="53"/>
        <v>0.54</v>
      </c>
      <c r="L225">
        <f t="shared" si="59"/>
        <v>115.5</v>
      </c>
      <c r="M225">
        <f t="shared" si="60"/>
        <v>9</v>
      </c>
      <c r="N225" t="str">
        <f t="shared" si="36"/>
        <v>temporary</v>
      </c>
    </row>
    <row r="226" spans="1:16" x14ac:dyDescent="0.2">
      <c r="B226">
        <v>2.7</v>
      </c>
      <c r="C226">
        <v>4.0999999999999996</v>
      </c>
      <c r="D226">
        <v>0.6</v>
      </c>
      <c r="E226">
        <f t="shared" si="58"/>
        <v>12</v>
      </c>
      <c r="F226">
        <v>100</v>
      </c>
      <c r="G226">
        <v>7538</v>
      </c>
      <c r="H226">
        <v>7642</v>
      </c>
      <c r="I226">
        <v>7731</v>
      </c>
      <c r="J226" s="10">
        <f t="shared" si="54"/>
        <v>1.04</v>
      </c>
      <c r="K226">
        <f t="shared" si="53"/>
        <v>0.89</v>
      </c>
      <c r="L226">
        <f t="shared" si="59"/>
        <v>17.333333333333332</v>
      </c>
      <c r="M226">
        <f t="shared" si="60"/>
        <v>14.833333333333334</v>
      </c>
      <c r="N226" t="str">
        <f t="shared" si="36"/>
        <v>temporary</v>
      </c>
    </row>
    <row r="227" spans="1:16" x14ac:dyDescent="0.2">
      <c r="B227">
        <v>2.7</v>
      </c>
      <c r="C227">
        <v>4.0999999999999996</v>
      </c>
      <c r="D227">
        <v>0.6</v>
      </c>
      <c r="E227">
        <f t="shared" si="58"/>
        <v>13</v>
      </c>
      <c r="F227">
        <v>100</v>
      </c>
      <c r="G227">
        <v>7731</v>
      </c>
      <c r="H227">
        <v>8218</v>
      </c>
      <c r="I227">
        <v>9217</v>
      </c>
      <c r="J227" s="10">
        <f t="shared" si="54"/>
        <v>4.87</v>
      </c>
      <c r="K227">
        <f t="shared" si="53"/>
        <v>9.99</v>
      </c>
      <c r="L227">
        <f t="shared" si="59"/>
        <v>81.166666666666671</v>
      </c>
      <c r="M227">
        <f t="shared" si="60"/>
        <v>166.5</v>
      </c>
      <c r="N227" t="str">
        <f t="shared" si="36"/>
        <v>temporary</v>
      </c>
    </row>
    <row r="228" spans="1:16" x14ac:dyDescent="0.2">
      <c r="B228">
        <v>2.7</v>
      </c>
      <c r="C228">
        <v>4.0999999999999996</v>
      </c>
      <c r="D228">
        <v>0.6</v>
      </c>
      <c r="E228">
        <f t="shared" si="58"/>
        <v>14</v>
      </c>
      <c r="F228">
        <v>100</v>
      </c>
      <c r="G228">
        <v>9217</v>
      </c>
      <c r="H228">
        <v>9527</v>
      </c>
      <c r="I228">
        <v>9787</v>
      </c>
      <c r="J228" s="10">
        <f t="shared" si="54"/>
        <v>3.1</v>
      </c>
      <c r="K228">
        <f t="shared" si="53"/>
        <v>2.6</v>
      </c>
      <c r="L228">
        <f t="shared" si="59"/>
        <v>51.666666666666664</v>
      </c>
      <c r="M228">
        <f t="shared" si="60"/>
        <v>43.333333333333336</v>
      </c>
      <c r="N228" t="str">
        <f>IF(G230-I228&gt;20,"perm","temporary")</f>
        <v>temporary</v>
      </c>
      <c r="P228" t="s">
        <v>65</v>
      </c>
    </row>
    <row r="229" spans="1:16" x14ac:dyDescent="0.2">
      <c r="B229">
        <v>2.7</v>
      </c>
      <c r="C229">
        <v>4.0999999999999996</v>
      </c>
      <c r="D229">
        <v>0.6</v>
      </c>
      <c r="E229">
        <f t="shared" si="58"/>
        <v>15</v>
      </c>
      <c r="F229">
        <v>100</v>
      </c>
      <c r="G229">
        <v>9787</v>
      </c>
      <c r="H229">
        <v>9977</v>
      </c>
      <c r="I229">
        <v>10026</v>
      </c>
      <c r="J229" s="10">
        <f t="shared" si="54"/>
        <v>1.9</v>
      </c>
      <c r="K229">
        <f t="shared" si="53"/>
        <v>0.49</v>
      </c>
      <c r="L229">
        <f t="shared" si="59"/>
        <v>31.666666666666668</v>
      </c>
      <c r="M229">
        <f t="shared" si="60"/>
        <v>8.1666666666666661</v>
      </c>
      <c r="N229" t="s">
        <v>43</v>
      </c>
      <c r="O229" t="s">
        <v>44</v>
      </c>
    </row>
    <row r="230" spans="1:16" x14ac:dyDescent="0.2">
      <c r="B230">
        <v>2.7</v>
      </c>
      <c r="C230">
        <v>4.0999999999999996</v>
      </c>
      <c r="D230">
        <v>0.6</v>
      </c>
      <c r="E230">
        <f t="shared" si="58"/>
        <v>16</v>
      </c>
      <c r="F230">
        <v>100</v>
      </c>
      <c r="G230">
        <v>9787</v>
      </c>
      <c r="H230">
        <v>10439</v>
      </c>
      <c r="I230">
        <v>10741</v>
      </c>
      <c r="J230" s="10">
        <f t="shared" si="54"/>
        <v>6.52</v>
      </c>
      <c r="K230">
        <f t="shared" si="53"/>
        <v>3.02</v>
      </c>
      <c r="L230">
        <f t="shared" si="42"/>
        <v>108.66666666666667</v>
      </c>
      <c r="M230">
        <f t="shared" si="43"/>
        <v>50.333333333333336</v>
      </c>
      <c r="N230" t="str">
        <f t="shared" ref="N230:N293" si="61">IF(G231-I230&gt;20,"perm","temporary")</f>
        <v>temporary</v>
      </c>
    </row>
    <row r="231" spans="1:16" x14ac:dyDescent="0.2">
      <c r="B231">
        <v>2.7</v>
      </c>
      <c r="C231">
        <v>4.0999999999999996</v>
      </c>
      <c r="D231">
        <v>0.6</v>
      </c>
      <c r="E231">
        <f t="shared" si="58"/>
        <v>17</v>
      </c>
      <c r="F231">
        <v>100</v>
      </c>
      <c r="G231">
        <v>10741</v>
      </c>
      <c r="H231">
        <v>10802</v>
      </c>
      <c r="I231">
        <v>10849</v>
      </c>
      <c r="J231" s="10">
        <f t="shared" si="54"/>
        <v>0.61</v>
      </c>
      <c r="K231">
        <f t="shared" si="53"/>
        <v>0.47</v>
      </c>
      <c r="L231">
        <f t="shared" si="42"/>
        <v>10.166666666666666</v>
      </c>
      <c r="M231">
        <f t="shared" si="43"/>
        <v>7.833333333333333</v>
      </c>
      <c r="N231" t="str">
        <f t="shared" si="61"/>
        <v>temporary</v>
      </c>
    </row>
    <row r="232" spans="1:16" x14ac:dyDescent="0.2">
      <c r="B232">
        <v>2.7</v>
      </c>
      <c r="C232">
        <v>4.0999999999999996</v>
      </c>
      <c r="D232">
        <v>0.6</v>
      </c>
      <c r="E232">
        <f t="shared" si="58"/>
        <v>18</v>
      </c>
      <c r="F232">
        <v>100</v>
      </c>
      <c r="G232">
        <v>10849</v>
      </c>
      <c r="H232">
        <v>11112</v>
      </c>
      <c r="I232" t="s">
        <v>25</v>
      </c>
      <c r="J232" s="10">
        <f t="shared" si="54"/>
        <v>2.63</v>
      </c>
      <c r="L232">
        <f t="shared" si="42"/>
        <v>43.833333333333336</v>
      </c>
      <c r="M232">
        <f t="shared" si="43"/>
        <v>0</v>
      </c>
    </row>
    <row r="233" spans="1:16" x14ac:dyDescent="0.2">
      <c r="F233">
        <v>100</v>
      </c>
      <c r="J233" s="10"/>
    </row>
    <row r="234" spans="1:16" x14ac:dyDescent="0.2">
      <c r="A234" t="s">
        <v>39</v>
      </c>
      <c r="B234">
        <v>2.7</v>
      </c>
      <c r="C234">
        <v>4.0999999999999996</v>
      </c>
      <c r="D234">
        <v>0.6</v>
      </c>
      <c r="E234">
        <f t="shared" ref="E234" si="62">E233+1</f>
        <v>1</v>
      </c>
      <c r="F234">
        <v>100</v>
      </c>
      <c r="G234">
        <v>427</v>
      </c>
      <c r="H234">
        <v>560</v>
      </c>
      <c r="I234">
        <v>1998</v>
      </c>
      <c r="J234" s="10">
        <f t="shared" si="54"/>
        <v>1.33</v>
      </c>
      <c r="L234">
        <f t="shared" si="42"/>
        <v>22.166666666666668</v>
      </c>
      <c r="M234">
        <f t="shared" si="43"/>
        <v>0</v>
      </c>
      <c r="N234" t="str">
        <f t="shared" si="61"/>
        <v>temporary</v>
      </c>
    </row>
    <row r="235" spans="1:16" x14ac:dyDescent="0.2">
      <c r="F235">
        <v>100</v>
      </c>
      <c r="G235">
        <v>1998</v>
      </c>
      <c r="H235">
        <v>2043</v>
      </c>
      <c r="I235" t="s">
        <v>25</v>
      </c>
      <c r="J235" s="10">
        <f t="shared" si="54"/>
        <v>0.45</v>
      </c>
      <c r="L235">
        <f t="shared" ref="L235:L292" si="63">J235*1000/60</f>
        <v>7.5</v>
      </c>
      <c r="M235">
        <f t="shared" ref="M235:M292" si="64">K235*1000/60</f>
        <v>0</v>
      </c>
    </row>
    <row r="236" spans="1:16" x14ac:dyDescent="0.2">
      <c r="F236">
        <v>100</v>
      </c>
      <c r="J236" s="10"/>
      <c r="K236">
        <f t="shared" si="53"/>
        <v>0</v>
      </c>
    </row>
    <row r="237" spans="1:16" x14ac:dyDescent="0.2">
      <c r="A237" t="s">
        <v>40</v>
      </c>
      <c r="B237">
        <v>2.7</v>
      </c>
      <c r="C237">
        <v>4.0999999999999996</v>
      </c>
      <c r="D237">
        <v>0.6</v>
      </c>
      <c r="E237">
        <f t="shared" ref="E237" si="65">E236+1</f>
        <v>1</v>
      </c>
      <c r="F237">
        <v>100</v>
      </c>
      <c r="G237">
        <v>141</v>
      </c>
      <c r="H237">
        <v>404</v>
      </c>
      <c r="I237">
        <v>589</v>
      </c>
      <c r="J237" s="10">
        <f t="shared" si="54"/>
        <v>2.63</v>
      </c>
      <c r="K237">
        <f t="shared" si="53"/>
        <v>1.85</v>
      </c>
      <c r="L237">
        <f t="shared" si="63"/>
        <v>43.833333333333336</v>
      </c>
      <c r="M237">
        <f t="shared" si="64"/>
        <v>30.833333333333332</v>
      </c>
      <c r="N237" t="str">
        <f>IF(G239-I237&gt;20,"perm","temporary")</f>
        <v>perm</v>
      </c>
    </row>
    <row r="238" spans="1:16" x14ac:dyDescent="0.2">
      <c r="F238">
        <v>100</v>
      </c>
      <c r="G238">
        <v>595</v>
      </c>
      <c r="H238">
        <v>609</v>
      </c>
      <c r="I238">
        <v>652</v>
      </c>
      <c r="J238" s="10">
        <f t="shared" si="54"/>
        <v>0.14000000000000001</v>
      </c>
      <c r="K238">
        <f t="shared" si="53"/>
        <v>0.43</v>
      </c>
      <c r="N238" t="s">
        <v>43</v>
      </c>
      <c r="O238" t="s">
        <v>44</v>
      </c>
    </row>
    <row r="239" spans="1:16" x14ac:dyDescent="0.2">
      <c r="B239">
        <v>2.7</v>
      </c>
      <c r="C239">
        <v>4.0999999999999996</v>
      </c>
      <c r="D239">
        <v>0.6</v>
      </c>
      <c r="E239">
        <f>E237+1</f>
        <v>2</v>
      </c>
      <c r="F239">
        <v>100</v>
      </c>
      <c r="G239">
        <v>652</v>
      </c>
      <c r="H239">
        <v>1104</v>
      </c>
      <c r="I239">
        <v>1882</v>
      </c>
      <c r="J239" s="10">
        <f t="shared" si="54"/>
        <v>4.5199999999999996</v>
      </c>
      <c r="L239">
        <f t="shared" si="63"/>
        <v>75.333333333333329</v>
      </c>
      <c r="M239">
        <f t="shared" si="64"/>
        <v>0</v>
      </c>
      <c r="N239" t="str">
        <f t="shared" si="61"/>
        <v>perm</v>
      </c>
    </row>
    <row r="240" spans="1:16" x14ac:dyDescent="0.2">
      <c r="B240">
        <v>2.7</v>
      </c>
      <c r="C240">
        <v>4.0999999999999996</v>
      </c>
      <c r="D240">
        <v>0.6</v>
      </c>
      <c r="E240">
        <f t="shared" ref="E240:E263" si="66">E239+1</f>
        <v>3</v>
      </c>
      <c r="F240">
        <v>100</v>
      </c>
      <c r="G240">
        <v>1911</v>
      </c>
      <c r="H240">
        <v>1952</v>
      </c>
      <c r="I240">
        <v>2139</v>
      </c>
      <c r="J240" s="10">
        <f t="shared" si="54"/>
        <v>0.41</v>
      </c>
      <c r="K240">
        <f t="shared" si="53"/>
        <v>1.87</v>
      </c>
      <c r="L240">
        <f t="shared" si="63"/>
        <v>6.833333333333333</v>
      </c>
      <c r="M240">
        <f t="shared" si="64"/>
        <v>31.166666666666668</v>
      </c>
      <c r="N240" t="str">
        <f t="shared" si="61"/>
        <v>temporary</v>
      </c>
    </row>
    <row r="241" spans="2:15" x14ac:dyDescent="0.2">
      <c r="B241">
        <v>2.7</v>
      </c>
      <c r="C241">
        <v>4.0999999999999996</v>
      </c>
      <c r="D241">
        <v>0.6</v>
      </c>
      <c r="E241">
        <f t="shared" si="66"/>
        <v>4</v>
      </c>
      <c r="F241">
        <v>100</v>
      </c>
      <c r="G241">
        <v>2139</v>
      </c>
      <c r="H241">
        <v>2204</v>
      </c>
      <c r="I241">
        <v>2817</v>
      </c>
      <c r="J241" s="10">
        <f t="shared" si="54"/>
        <v>0.65</v>
      </c>
      <c r="L241">
        <f t="shared" si="63"/>
        <v>10.833333333333334</v>
      </c>
      <c r="M241">
        <f t="shared" si="64"/>
        <v>0</v>
      </c>
      <c r="N241" t="str">
        <f t="shared" si="61"/>
        <v>perm</v>
      </c>
    </row>
    <row r="242" spans="2:15" x14ac:dyDescent="0.2">
      <c r="B242">
        <v>2.7</v>
      </c>
      <c r="C242">
        <v>4.0999999999999996</v>
      </c>
      <c r="D242">
        <v>0.6</v>
      </c>
      <c r="E242">
        <f t="shared" si="66"/>
        <v>5</v>
      </c>
      <c r="F242">
        <v>100</v>
      </c>
      <c r="G242">
        <v>2849</v>
      </c>
      <c r="H242">
        <v>2870</v>
      </c>
      <c r="I242">
        <v>3267</v>
      </c>
      <c r="J242" s="10">
        <f t="shared" si="54"/>
        <v>0.21</v>
      </c>
      <c r="L242">
        <f t="shared" si="63"/>
        <v>3.5</v>
      </c>
      <c r="M242">
        <f t="shared" si="64"/>
        <v>0</v>
      </c>
      <c r="N242" t="str">
        <f t="shared" si="61"/>
        <v>perm</v>
      </c>
    </row>
    <row r="243" spans="2:15" x14ac:dyDescent="0.2">
      <c r="B243">
        <v>2.7</v>
      </c>
      <c r="C243">
        <v>4.0999999999999996</v>
      </c>
      <c r="D243">
        <v>0.6</v>
      </c>
      <c r="E243">
        <f t="shared" si="66"/>
        <v>6</v>
      </c>
      <c r="F243">
        <v>100</v>
      </c>
      <c r="G243">
        <v>3300</v>
      </c>
      <c r="H243">
        <v>3311</v>
      </c>
      <c r="I243">
        <v>3654</v>
      </c>
      <c r="J243" s="10">
        <f t="shared" si="54"/>
        <v>0.11</v>
      </c>
      <c r="L243">
        <f t="shared" si="63"/>
        <v>1.8333333333333333</v>
      </c>
      <c r="M243">
        <f t="shared" si="64"/>
        <v>0</v>
      </c>
      <c r="N243" t="str">
        <f>IF(G245-I243&gt;20,"perm","temporary")</f>
        <v>perm</v>
      </c>
    </row>
    <row r="244" spans="2:15" x14ac:dyDescent="0.2">
      <c r="F244">
        <v>100</v>
      </c>
      <c r="G244">
        <v>3689</v>
      </c>
      <c r="H244">
        <v>4148</v>
      </c>
      <c r="I244">
        <v>4183</v>
      </c>
      <c r="J244" s="10">
        <f t="shared" si="54"/>
        <v>4.59</v>
      </c>
      <c r="K244">
        <f t="shared" si="53"/>
        <v>0.35</v>
      </c>
      <c r="N244" t="s">
        <v>43</v>
      </c>
      <c r="O244" t="s">
        <v>44</v>
      </c>
    </row>
    <row r="245" spans="2:15" x14ac:dyDescent="0.2">
      <c r="B245">
        <v>2.7</v>
      </c>
      <c r="C245">
        <v>4.0999999999999996</v>
      </c>
      <c r="D245">
        <v>0.6</v>
      </c>
      <c r="E245">
        <f>E243+1</f>
        <v>7</v>
      </c>
      <c r="F245">
        <v>100</v>
      </c>
      <c r="G245">
        <v>4183</v>
      </c>
      <c r="H245">
        <v>4767</v>
      </c>
      <c r="I245">
        <v>5498</v>
      </c>
      <c r="J245" s="10">
        <f t="shared" si="54"/>
        <v>5.84</v>
      </c>
      <c r="L245">
        <f t="shared" si="63"/>
        <v>97.333333333333329</v>
      </c>
      <c r="M245">
        <f t="shared" si="64"/>
        <v>0</v>
      </c>
      <c r="N245" t="str">
        <f t="shared" si="61"/>
        <v>perm</v>
      </c>
    </row>
    <row r="246" spans="2:15" x14ac:dyDescent="0.2">
      <c r="B246">
        <v>2.7</v>
      </c>
      <c r="C246">
        <v>4.0999999999999996</v>
      </c>
      <c r="D246">
        <v>0.6</v>
      </c>
      <c r="E246">
        <f t="shared" si="66"/>
        <v>8</v>
      </c>
      <c r="F246">
        <v>100</v>
      </c>
      <c r="G246">
        <v>5537</v>
      </c>
      <c r="H246">
        <v>5777</v>
      </c>
      <c r="I246">
        <v>5957</v>
      </c>
      <c r="J246" s="10">
        <f t="shared" si="54"/>
        <v>2.4</v>
      </c>
      <c r="K246">
        <f t="shared" si="53"/>
        <v>1.8</v>
      </c>
      <c r="L246">
        <f t="shared" si="63"/>
        <v>40</v>
      </c>
      <c r="M246">
        <f t="shared" si="64"/>
        <v>30</v>
      </c>
      <c r="N246" t="s">
        <v>43</v>
      </c>
    </row>
    <row r="247" spans="2:15" x14ac:dyDescent="0.2">
      <c r="F247">
        <v>100</v>
      </c>
      <c r="G247">
        <v>5959</v>
      </c>
      <c r="H247">
        <v>6123</v>
      </c>
      <c r="I247">
        <v>6161</v>
      </c>
      <c r="J247" s="10">
        <f t="shared" si="54"/>
        <v>1.64</v>
      </c>
      <c r="K247">
        <f t="shared" si="53"/>
        <v>0.38</v>
      </c>
      <c r="N247" t="s">
        <v>43</v>
      </c>
      <c r="O247" t="s">
        <v>44</v>
      </c>
    </row>
    <row r="248" spans="2:15" x14ac:dyDescent="0.2">
      <c r="F248">
        <v>100</v>
      </c>
      <c r="G248">
        <v>6161</v>
      </c>
      <c r="H248">
        <v>6247</v>
      </c>
      <c r="I248">
        <v>6281</v>
      </c>
      <c r="J248" s="10">
        <f t="shared" si="54"/>
        <v>0.86</v>
      </c>
      <c r="K248">
        <f t="shared" si="53"/>
        <v>0.34</v>
      </c>
      <c r="N248" t="s">
        <v>43</v>
      </c>
      <c r="O248" t="s">
        <v>44</v>
      </c>
    </row>
    <row r="249" spans="2:15" x14ac:dyDescent="0.2">
      <c r="B249">
        <v>2.7</v>
      </c>
      <c r="C249">
        <v>4.0999999999999996</v>
      </c>
      <c r="D249">
        <v>0.6</v>
      </c>
      <c r="E249">
        <f>E246+1</f>
        <v>9</v>
      </c>
      <c r="F249">
        <v>100</v>
      </c>
      <c r="G249">
        <v>6281</v>
      </c>
      <c r="H249">
        <v>6333</v>
      </c>
      <c r="I249">
        <v>6813</v>
      </c>
      <c r="J249" s="10">
        <f t="shared" si="54"/>
        <v>0.52</v>
      </c>
      <c r="L249">
        <f t="shared" si="63"/>
        <v>8.6666666666666661</v>
      </c>
      <c r="M249">
        <f t="shared" si="64"/>
        <v>0</v>
      </c>
      <c r="N249" t="str">
        <f>IF(G251-I249&gt;20,"perm","temporary")</f>
        <v>perm</v>
      </c>
    </row>
    <row r="250" spans="2:15" x14ac:dyDescent="0.2">
      <c r="F250">
        <v>100</v>
      </c>
      <c r="G250">
        <v>6845</v>
      </c>
      <c r="H250">
        <v>6921</v>
      </c>
      <c r="I250">
        <v>6956</v>
      </c>
      <c r="J250" s="10">
        <f t="shared" si="54"/>
        <v>0.76</v>
      </c>
      <c r="K250">
        <f t="shared" si="53"/>
        <v>0.35</v>
      </c>
      <c r="N250" t="s">
        <v>43</v>
      </c>
      <c r="O250" t="s">
        <v>44</v>
      </c>
    </row>
    <row r="251" spans="2:15" x14ac:dyDescent="0.2">
      <c r="B251">
        <v>2.7</v>
      </c>
      <c r="C251">
        <v>4.0999999999999996</v>
      </c>
      <c r="D251">
        <v>0.6</v>
      </c>
      <c r="E251">
        <f>E249+1</f>
        <v>10</v>
      </c>
      <c r="F251">
        <v>100</v>
      </c>
      <c r="G251">
        <v>6956</v>
      </c>
      <c r="H251">
        <v>7454</v>
      </c>
      <c r="I251">
        <v>8084</v>
      </c>
      <c r="J251" s="10">
        <f t="shared" si="54"/>
        <v>4.9800000000000004</v>
      </c>
      <c r="L251">
        <f t="shared" si="63"/>
        <v>83</v>
      </c>
      <c r="M251">
        <f t="shared" si="64"/>
        <v>0</v>
      </c>
      <c r="N251" t="str">
        <f t="shared" si="61"/>
        <v>perm</v>
      </c>
    </row>
    <row r="252" spans="2:15" x14ac:dyDescent="0.2">
      <c r="B252">
        <v>2.7</v>
      </c>
      <c r="C252">
        <v>4.0999999999999996</v>
      </c>
      <c r="D252">
        <v>0.6</v>
      </c>
      <c r="E252">
        <f t="shared" si="66"/>
        <v>11</v>
      </c>
      <c r="F252">
        <v>100</v>
      </c>
      <c r="G252">
        <v>8117</v>
      </c>
      <c r="H252">
        <v>8512</v>
      </c>
      <c r="I252">
        <v>9101</v>
      </c>
      <c r="J252" s="10">
        <f t="shared" si="54"/>
        <v>3.95</v>
      </c>
      <c r="L252">
        <f t="shared" si="63"/>
        <v>65.833333333333329</v>
      </c>
      <c r="M252">
        <f t="shared" si="64"/>
        <v>0</v>
      </c>
      <c r="N252" t="str">
        <f t="shared" si="61"/>
        <v>perm</v>
      </c>
    </row>
    <row r="253" spans="2:15" x14ac:dyDescent="0.2">
      <c r="B253">
        <v>2.7</v>
      </c>
      <c r="C253">
        <v>4.0999999999999996</v>
      </c>
      <c r="D253">
        <v>0.6</v>
      </c>
      <c r="E253">
        <f t="shared" si="66"/>
        <v>12</v>
      </c>
      <c r="F253">
        <v>100</v>
      </c>
      <c r="G253">
        <v>9132</v>
      </c>
      <c r="H253">
        <v>9480</v>
      </c>
      <c r="I253">
        <v>10110</v>
      </c>
      <c r="J253" s="10">
        <f t="shared" si="54"/>
        <v>3.48</v>
      </c>
      <c r="L253">
        <f t="shared" si="63"/>
        <v>58</v>
      </c>
      <c r="M253">
        <f t="shared" si="64"/>
        <v>0</v>
      </c>
      <c r="N253" t="str">
        <f t="shared" si="61"/>
        <v>perm</v>
      </c>
    </row>
    <row r="254" spans="2:15" x14ac:dyDescent="0.2">
      <c r="B254">
        <v>2.7</v>
      </c>
      <c r="C254">
        <v>4.0999999999999996</v>
      </c>
      <c r="D254">
        <v>0.6</v>
      </c>
      <c r="E254">
        <f t="shared" si="66"/>
        <v>13</v>
      </c>
      <c r="F254">
        <v>100</v>
      </c>
      <c r="G254">
        <v>10133</v>
      </c>
      <c r="H254">
        <v>10277</v>
      </c>
      <c r="I254">
        <v>10892</v>
      </c>
      <c r="J254" s="10">
        <f t="shared" si="54"/>
        <v>1.44</v>
      </c>
      <c r="L254">
        <f t="shared" si="63"/>
        <v>24</v>
      </c>
      <c r="M254">
        <f t="shared" si="64"/>
        <v>0</v>
      </c>
      <c r="N254" t="str">
        <f t="shared" si="61"/>
        <v>perm</v>
      </c>
    </row>
    <row r="255" spans="2:15" x14ac:dyDescent="0.2">
      <c r="B255">
        <v>2.7</v>
      </c>
      <c r="C255">
        <v>4.0999999999999996</v>
      </c>
      <c r="D255">
        <v>0.6</v>
      </c>
      <c r="E255">
        <f t="shared" si="66"/>
        <v>14</v>
      </c>
      <c r="F255">
        <v>100</v>
      </c>
      <c r="G255">
        <v>10916</v>
      </c>
      <c r="H255">
        <v>10927</v>
      </c>
      <c r="I255">
        <v>11468</v>
      </c>
      <c r="J255" s="10">
        <f t="shared" si="54"/>
        <v>0.11</v>
      </c>
      <c r="L255">
        <f t="shared" si="63"/>
        <v>1.8333333333333333</v>
      </c>
      <c r="M255">
        <f t="shared" si="64"/>
        <v>0</v>
      </c>
      <c r="N255" t="str">
        <f t="shared" si="61"/>
        <v>perm</v>
      </c>
    </row>
    <row r="256" spans="2:15" x14ac:dyDescent="0.2">
      <c r="B256">
        <v>2.7</v>
      </c>
      <c r="C256">
        <v>4.0999999999999996</v>
      </c>
      <c r="D256">
        <v>0.6</v>
      </c>
      <c r="E256">
        <f t="shared" si="66"/>
        <v>15</v>
      </c>
      <c r="F256">
        <v>100</v>
      </c>
      <c r="G256">
        <v>11494</v>
      </c>
      <c r="H256">
        <v>11674</v>
      </c>
      <c r="I256">
        <v>12226</v>
      </c>
      <c r="J256" s="10">
        <f t="shared" si="54"/>
        <v>1.8</v>
      </c>
      <c r="L256">
        <f t="shared" si="63"/>
        <v>30</v>
      </c>
      <c r="M256">
        <f t="shared" si="64"/>
        <v>0</v>
      </c>
      <c r="N256" t="str">
        <f t="shared" si="61"/>
        <v>perm</v>
      </c>
    </row>
    <row r="257" spans="2:15" x14ac:dyDescent="0.2">
      <c r="B257">
        <v>2.7</v>
      </c>
      <c r="C257">
        <v>4.0999999999999996</v>
      </c>
      <c r="D257">
        <v>0.6</v>
      </c>
      <c r="E257">
        <f t="shared" si="66"/>
        <v>16</v>
      </c>
      <c r="F257">
        <v>100</v>
      </c>
      <c r="G257">
        <v>12248</v>
      </c>
      <c r="H257">
        <v>12385</v>
      </c>
      <c r="I257">
        <v>12446</v>
      </c>
      <c r="J257" s="10">
        <f t="shared" si="54"/>
        <v>1.37</v>
      </c>
      <c r="K257">
        <f t="shared" si="53"/>
        <v>0.61</v>
      </c>
      <c r="L257">
        <f t="shared" si="63"/>
        <v>22.833333333333332</v>
      </c>
      <c r="M257">
        <f t="shared" si="64"/>
        <v>10.166666666666666</v>
      </c>
      <c r="N257" t="str">
        <f t="shared" si="61"/>
        <v>temporary</v>
      </c>
    </row>
    <row r="258" spans="2:15" x14ac:dyDescent="0.2">
      <c r="B258">
        <v>2.7</v>
      </c>
      <c r="C258">
        <v>4.0999999999999996</v>
      </c>
      <c r="D258">
        <v>0.6</v>
      </c>
      <c r="E258">
        <f t="shared" si="66"/>
        <v>17</v>
      </c>
      <c r="F258">
        <v>100</v>
      </c>
      <c r="G258">
        <v>12446</v>
      </c>
      <c r="H258">
        <v>12941</v>
      </c>
      <c r="I258">
        <v>13500</v>
      </c>
      <c r="J258" s="10">
        <f t="shared" si="54"/>
        <v>4.95</v>
      </c>
      <c r="L258">
        <f t="shared" si="63"/>
        <v>82.5</v>
      </c>
      <c r="M258">
        <f t="shared" si="64"/>
        <v>0</v>
      </c>
      <c r="N258" t="str">
        <f>IF(G260-I258&gt;20,"perm","temporary")</f>
        <v>perm</v>
      </c>
    </row>
    <row r="259" spans="2:15" x14ac:dyDescent="0.2">
      <c r="F259">
        <v>100</v>
      </c>
      <c r="G259">
        <v>13525</v>
      </c>
      <c r="H259">
        <v>13568</v>
      </c>
      <c r="I259">
        <v>13605</v>
      </c>
      <c r="J259" s="10">
        <f t="shared" si="54"/>
        <v>0.43</v>
      </c>
      <c r="K259">
        <f t="shared" ref="K259:K295" si="67">(I259-H259)/F259</f>
        <v>0.37</v>
      </c>
      <c r="N259" t="s">
        <v>43</v>
      </c>
      <c r="O259" t="s">
        <v>44</v>
      </c>
    </row>
    <row r="260" spans="2:15" x14ac:dyDescent="0.2">
      <c r="B260">
        <v>2.7</v>
      </c>
      <c r="C260">
        <v>4.0999999999999996</v>
      </c>
      <c r="D260">
        <v>0.6</v>
      </c>
      <c r="E260">
        <f>E258+1</f>
        <v>18</v>
      </c>
      <c r="F260">
        <v>100</v>
      </c>
      <c r="G260">
        <v>13605</v>
      </c>
      <c r="H260">
        <v>13610</v>
      </c>
      <c r="I260">
        <v>14081</v>
      </c>
      <c r="J260" s="10">
        <f t="shared" si="54"/>
        <v>0.05</v>
      </c>
      <c r="K260">
        <f t="shared" si="67"/>
        <v>4.71</v>
      </c>
      <c r="L260">
        <f t="shared" si="63"/>
        <v>0.83333333333333337</v>
      </c>
      <c r="M260">
        <f t="shared" si="64"/>
        <v>78.5</v>
      </c>
      <c r="N260" t="str">
        <f t="shared" si="61"/>
        <v>temporary</v>
      </c>
    </row>
    <row r="261" spans="2:15" x14ac:dyDescent="0.2">
      <c r="B261">
        <v>2.7</v>
      </c>
      <c r="C261">
        <v>4.0999999999999996</v>
      </c>
      <c r="D261">
        <v>0.6</v>
      </c>
      <c r="E261">
        <f t="shared" si="66"/>
        <v>19</v>
      </c>
      <c r="F261">
        <v>100</v>
      </c>
      <c r="G261">
        <v>14098</v>
      </c>
      <c r="H261">
        <v>14116</v>
      </c>
      <c r="I261">
        <v>14139</v>
      </c>
      <c r="J261" s="10">
        <f t="shared" si="54"/>
        <v>0.18</v>
      </c>
      <c r="K261">
        <f t="shared" si="67"/>
        <v>0.23</v>
      </c>
      <c r="L261">
        <f t="shared" si="63"/>
        <v>3</v>
      </c>
      <c r="M261">
        <f t="shared" si="64"/>
        <v>3.8333333333333335</v>
      </c>
      <c r="N261" t="str">
        <f t="shared" si="61"/>
        <v>temporary</v>
      </c>
    </row>
    <row r="262" spans="2:15" x14ac:dyDescent="0.2">
      <c r="B262">
        <v>2.7</v>
      </c>
      <c r="C262">
        <v>4.0999999999999996</v>
      </c>
      <c r="D262">
        <v>0.6</v>
      </c>
      <c r="E262">
        <f t="shared" si="66"/>
        <v>20</v>
      </c>
      <c r="F262">
        <v>100</v>
      </c>
      <c r="G262">
        <v>14139</v>
      </c>
      <c r="H262">
        <v>14444</v>
      </c>
      <c r="I262">
        <v>15291</v>
      </c>
      <c r="J262" s="10">
        <f t="shared" si="54"/>
        <v>3.05</v>
      </c>
      <c r="K262">
        <f t="shared" si="67"/>
        <v>8.4700000000000006</v>
      </c>
      <c r="L262">
        <f t="shared" si="63"/>
        <v>50.833333333333336</v>
      </c>
      <c r="M262">
        <f t="shared" si="64"/>
        <v>141.16666666666666</v>
      </c>
      <c r="N262" t="str">
        <f t="shared" si="61"/>
        <v>temporary</v>
      </c>
    </row>
    <row r="263" spans="2:15" x14ac:dyDescent="0.2">
      <c r="B263">
        <v>2.7</v>
      </c>
      <c r="C263">
        <v>4.0999999999999996</v>
      </c>
      <c r="D263">
        <v>0.6</v>
      </c>
      <c r="E263">
        <f t="shared" si="66"/>
        <v>21</v>
      </c>
      <c r="F263">
        <v>100</v>
      </c>
      <c r="G263">
        <v>15306</v>
      </c>
      <c r="H263">
        <v>15353</v>
      </c>
      <c r="I263">
        <v>15954</v>
      </c>
      <c r="J263" s="10">
        <f t="shared" si="54"/>
        <v>0.47</v>
      </c>
      <c r="L263">
        <f t="shared" si="63"/>
        <v>7.833333333333333</v>
      </c>
      <c r="M263">
        <f t="shared" si="64"/>
        <v>0</v>
      </c>
      <c r="N263" t="str">
        <f>IF(G266-I263&gt;20,"perm","temporary")</f>
        <v>perm</v>
      </c>
    </row>
    <row r="264" spans="2:15" x14ac:dyDescent="0.2">
      <c r="F264">
        <v>100</v>
      </c>
      <c r="G264">
        <v>15975</v>
      </c>
      <c r="H264">
        <v>16577</v>
      </c>
      <c r="I264">
        <v>16630</v>
      </c>
      <c r="J264" s="10">
        <f t="shared" si="54"/>
        <v>6.02</v>
      </c>
      <c r="K264">
        <f t="shared" si="67"/>
        <v>0.53</v>
      </c>
      <c r="N264" t="s">
        <v>43</v>
      </c>
      <c r="O264" t="s">
        <v>44</v>
      </c>
    </row>
    <row r="265" spans="2:15" x14ac:dyDescent="0.2">
      <c r="F265">
        <v>100</v>
      </c>
      <c r="G265">
        <v>16630</v>
      </c>
      <c r="H265">
        <v>16849</v>
      </c>
      <c r="I265">
        <v>16925</v>
      </c>
      <c r="J265" s="10">
        <f t="shared" si="54"/>
        <v>2.19</v>
      </c>
      <c r="K265">
        <f t="shared" si="67"/>
        <v>0.76</v>
      </c>
      <c r="N265" t="s">
        <v>43</v>
      </c>
      <c r="O265" t="s">
        <v>44</v>
      </c>
    </row>
    <row r="266" spans="2:15" x14ac:dyDescent="0.2">
      <c r="B266">
        <v>2.7</v>
      </c>
      <c r="C266">
        <v>4.0999999999999996</v>
      </c>
      <c r="D266">
        <v>0.6</v>
      </c>
      <c r="E266">
        <f>E263+1</f>
        <v>22</v>
      </c>
      <c r="F266">
        <v>100</v>
      </c>
      <c r="G266">
        <v>16925</v>
      </c>
      <c r="H266">
        <v>16991</v>
      </c>
      <c r="I266">
        <v>17750</v>
      </c>
      <c r="J266" s="10">
        <f t="shared" si="54"/>
        <v>0.66</v>
      </c>
      <c r="K266">
        <f t="shared" si="67"/>
        <v>7.59</v>
      </c>
      <c r="L266">
        <f t="shared" si="63"/>
        <v>11</v>
      </c>
      <c r="M266">
        <f t="shared" si="64"/>
        <v>126.5</v>
      </c>
      <c r="N266" t="str">
        <f>IF(G267-I266&gt;20,"perm","temporary")</f>
        <v>temporary</v>
      </c>
    </row>
    <row r="267" spans="2:15" x14ac:dyDescent="0.2">
      <c r="F267">
        <v>100</v>
      </c>
      <c r="G267">
        <v>17750</v>
      </c>
      <c r="H267">
        <v>17968</v>
      </c>
      <c r="I267">
        <v>18031</v>
      </c>
      <c r="J267" s="10">
        <f t="shared" si="54"/>
        <v>2.1800000000000002</v>
      </c>
      <c r="K267">
        <f t="shared" si="67"/>
        <v>0.63</v>
      </c>
      <c r="N267" t="s">
        <v>43</v>
      </c>
      <c r="O267" t="s">
        <v>44</v>
      </c>
    </row>
    <row r="268" spans="2:15" x14ac:dyDescent="0.2">
      <c r="B268">
        <v>2.7</v>
      </c>
      <c r="C268">
        <v>4.0999999999999996</v>
      </c>
      <c r="D268">
        <v>0.6</v>
      </c>
      <c r="E268">
        <f>E266+1</f>
        <v>23</v>
      </c>
      <c r="F268">
        <v>100</v>
      </c>
      <c r="G268">
        <v>18031</v>
      </c>
      <c r="H268">
        <v>18056</v>
      </c>
      <c r="I268">
        <v>18648</v>
      </c>
      <c r="J268" s="10">
        <f t="shared" si="54"/>
        <v>0.25</v>
      </c>
      <c r="L268">
        <f t="shared" si="63"/>
        <v>4.166666666666667</v>
      </c>
      <c r="M268">
        <f t="shared" si="64"/>
        <v>0</v>
      </c>
      <c r="N268" t="str">
        <f>IF(G271-I268&gt;20,"perm","temporary")</f>
        <v>perm</v>
      </c>
    </row>
    <row r="269" spans="2:15" x14ac:dyDescent="0.2">
      <c r="F269">
        <v>100</v>
      </c>
      <c r="G269">
        <v>18671</v>
      </c>
      <c r="H269">
        <v>18832</v>
      </c>
      <c r="I269">
        <v>18951</v>
      </c>
      <c r="J269" s="10">
        <f t="shared" si="54"/>
        <v>1.61</v>
      </c>
      <c r="K269">
        <f t="shared" si="67"/>
        <v>1.19</v>
      </c>
      <c r="N269" t="s">
        <v>43</v>
      </c>
      <c r="O269" t="s">
        <v>44</v>
      </c>
    </row>
    <row r="270" spans="2:15" x14ac:dyDescent="0.2">
      <c r="F270">
        <v>100</v>
      </c>
      <c r="G270">
        <v>18951</v>
      </c>
      <c r="H270">
        <v>19087</v>
      </c>
      <c r="I270">
        <v>19147</v>
      </c>
      <c r="J270" s="10">
        <f t="shared" ref="J270:J295" si="68">(H270-G270)/F270</f>
        <v>1.36</v>
      </c>
      <c r="K270">
        <f t="shared" si="67"/>
        <v>0.6</v>
      </c>
      <c r="N270" t="s">
        <v>43</v>
      </c>
      <c r="O270" t="s">
        <v>44</v>
      </c>
    </row>
    <row r="271" spans="2:15" x14ac:dyDescent="0.2">
      <c r="B271">
        <v>2.7</v>
      </c>
      <c r="C271">
        <v>4.0999999999999996</v>
      </c>
      <c r="D271">
        <v>0.6</v>
      </c>
      <c r="E271">
        <f>E268+1</f>
        <v>24</v>
      </c>
      <c r="F271">
        <v>100</v>
      </c>
      <c r="G271">
        <v>19147</v>
      </c>
      <c r="H271">
        <v>20272</v>
      </c>
      <c r="I271" t="s">
        <v>25</v>
      </c>
      <c r="J271" s="10">
        <f t="shared" si="68"/>
        <v>11.25</v>
      </c>
      <c r="L271">
        <f t="shared" si="63"/>
        <v>187.5</v>
      </c>
      <c r="M271">
        <f t="shared" si="64"/>
        <v>0</v>
      </c>
    </row>
    <row r="272" spans="2:15" x14ac:dyDescent="0.2">
      <c r="F272">
        <v>100</v>
      </c>
      <c r="J272" s="10"/>
    </row>
    <row r="273" spans="1:15" x14ac:dyDescent="0.2">
      <c r="A273" t="s">
        <v>41</v>
      </c>
      <c r="B273">
        <v>2.7</v>
      </c>
      <c r="C273">
        <v>4.0999999999999996</v>
      </c>
      <c r="D273">
        <v>0.6</v>
      </c>
      <c r="E273">
        <f t="shared" ref="E273" si="69">E272+1</f>
        <v>1</v>
      </c>
      <c r="F273">
        <v>100</v>
      </c>
      <c r="G273">
        <v>351</v>
      </c>
      <c r="H273">
        <v>662</v>
      </c>
      <c r="I273">
        <v>1403</v>
      </c>
      <c r="J273" s="10">
        <f t="shared" si="68"/>
        <v>3.11</v>
      </c>
      <c r="L273">
        <f t="shared" si="63"/>
        <v>51.833333333333336</v>
      </c>
      <c r="M273">
        <f t="shared" si="64"/>
        <v>0</v>
      </c>
      <c r="N273" t="str">
        <f>IF(G276-I273&gt;20,"perm","temporary")</f>
        <v>perm</v>
      </c>
    </row>
    <row r="274" spans="1:15" x14ac:dyDescent="0.2">
      <c r="F274">
        <v>100</v>
      </c>
      <c r="G274">
        <v>1425</v>
      </c>
      <c r="H274">
        <v>1718</v>
      </c>
      <c r="I274">
        <v>1810</v>
      </c>
      <c r="J274" s="10">
        <f t="shared" si="68"/>
        <v>2.93</v>
      </c>
      <c r="K274">
        <f t="shared" si="67"/>
        <v>0.92</v>
      </c>
      <c r="N274" t="s">
        <v>43</v>
      </c>
      <c r="O274" t="s">
        <v>44</v>
      </c>
    </row>
    <row r="275" spans="1:15" x14ac:dyDescent="0.2">
      <c r="F275">
        <v>100</v>
      </c>
      <c r="G275">
        <v>1810</v>
      </c>
      <c r="H275">
        <v>1895</v>
      </c>
      <c r="I275">
        <v>1938</v>
      </c>
      <c r="J275" s="10">
        <f t="shared" si="68"/>
        <v>0.85</v>
      </c>
      <c r="K275">
        <f t="shared" si="67"/>
        <v>0.43</v>
      </c>
      <c r="N275" t="s">
        <v>43</v>
      </c>
      <c r="O275" t="s">
        <v>44</v>
      </c>
    </row>
    <row r="276" spans="1:15" x14ac:dyDescent="0.2">
      <c r="B276">
        <v>2.7</v>
      </c>
      <c r="C276">
        <v>4.0999999999999996</v>
      </c>
      <c r="D276">
        <v>0.6</v>
      </c>
      <c r="E276">
        <f>E273+1</f>
        <v>2</v>
      </c>
      <c r="F276">
        <v>100</v>
      </c>
      <c r="G276">
        <v>1938</v>
      </c>
      <c r="H276">
        <v>1970</v>
      </c>
      <c r="I276">
        <v>2493</v>
      </c>
      <c r="J276" s="10">
        <f t="shared" si="68"/>
        <v>0.32</v>
      </c>
      <c r="K276">
        <f t="shared" si="67"/>
        <v>5.23</v>
      </c>
      <c r="L276">
        <f t="shared" si="63"/>
        <v>5.333333333333333</v>
      </c>
      <c r="M276">
        <f t="shared" si="64"/>
        <v>87.166666666666671</v>
      </c>
      <c r="N276" t="str">
        <f t="shared" si="61"/>
        <v>temporary</v>
      </c>
    </row>
    <row r="277" spans="1:15" x14ac:dyDescent="0.2">
      <c r="B277">
        <v>2.7</v>
      </c>
      <c r="C277">
        <v>4.0999999999999996</v>
      </c>
      <c r="D277">
        <v>0.6</v>
      </c>
      <c r="E277">
        <f t="shared" ref="E277:E292" si="70">E276+1</f>
        <v>3</v>
      </c>
      <c r="F277">
        <v>100</v>
      </c>
      <c r="G277">
        <v>2493</v>
      </c>
      <c r="H277">
        <v>2564</v>
      </c>
      <c r="I277">
        <v>2693</v>
      </c>
      <c r="J277" s="10">
        <f t="shared" si="68"/>
        <v>0.71</v>
      </c>
      <c r="K277">
        <f t="shared" si="67"/>
        <v>1.29</v>
      </c>
      <c r="L277">
        <f t="shared" si="63"/>
        <v>11.833333333333334</v>
      </c>
      <c r="M277">
        <f t="shared" si="64"/>
        <v>21.5</v>
      </c>
      <c r="N277" t="str">
        <f>IF(G281-I277&gt;20,"perm","temporary")</f>
        <v>perm</v>
      </c>
    </row>
    <row r="278" spans="1:15" x14ac:dyDescent="0.2">
      <c r="F278">
        <v>100</v>
      </c>
      <c r="G278">
        <v>2693</v>
      </c>
      <c r="H278">
        <v>3429</v>
      </c>
      <c r="I278">
        <v>3451</v>
      </c>
      <c r="J278" s="10">
        <f t="shared" si="68"/>
        <v>7.36</v>
      </c>
      <c r="K278">
        <f t="shared" si="67"/>
        <v>0.22</v>
      </c>
      <c r="N278" t="s">
        <v>43</v>
      </c>
      <c r="O278" t="s">
        <v>44</v>
      </c>
    </row>
    <row r="279" spans="1:15" x14ac:dyDescent="0.2">
      <c r="F279">
        <v>100</v>
      </c>
      <c r="G279">
        <v>3451</v>
      </c>
      <c r="H279">
        <v>3726</v>
      </c>
      <c r="I279">
        <v>3777</v>
      </c>
      <c r="J279" s="10">
        <f t="shared" si="68"/>
        <v>2.75</v>
      </c>
      <c r="K279">
        <f t="shared" si="67"/>
        <v>0.51</v>
      </c>
      <c r="N279" t="s">
        <v>43</v>
      </c>
      <c r="O279" t="s">
        <v>44</v>
      </c>
    </row>
    <row r="280" spans="1:15" x14ac:dyDescent="0.2">
      <c r="F280">
        <v>100</v>
      </c>
      <c r="G280">
        <v>3777</v>
      </c>
      <c r="H280">
        <v>3800</v>
      </c>
      <c r="I280">
        <v>3894</v>
      </c>
      <c r="J280" s="10">
        <f t="shared" si="68"/>
        <v>0.23</v>
      </c>
      <c r="K280">
        <f t="shared" si="67"/>
        <v>0.94</v>
      </c>
      <c r="N280" t="s">
        <v>43</v>
      </c>
      <c r="O280" t="s">
        <v>44</v>
      </c>
    </row>
    <row r="281" spans="1:15" x14ac:dyDescent="0.2">
      <c r="B281">
        <v>2.7</v>
      </c>
      <c r="C281">
        <v>4.0999999999999996</v>
      </c>
      <c r="D281">
        <v>0.6</v>
      </c>
      <c r="E281">
        <f>E277+1</f>
        <v>4</v>
      </c>
      <c r="F281">
        <v>100</v>
      </c>
      <c r="G281">
        <v>3894</v>
      </c>
      <c r="H281">
        <v>4227</v>
      </c>
      <c r="I281">
        <v>4948</v>
      </c>
      <c r="J281" s="10">
        <f t="shared" si="68"/>
        <v>3.33</v>
      </c>
      <c r="L281">
        <f t="shared" si="63"/>
        <v>55.5</v>
      </c>
      <c r="M281">
        <f t="shared" si="64"/>
        <v>0</v>
      </c>
      <c r="N281" t="str">
        <f t="shared" si="61"/>
        <v>temporary</v>
      </c>
    </row>
    <row r="282" spans="1:15" x14ac:dyDescent="0.2">
      <c r="B282">
        <v>2.7</v>
      </c>
      <c r="C282">
        <v>4.0999999999999996</v>
      </c>
      <c r="D282">
        <v>0.6</v>
      </c>
      <c r="E282">
        <f t="shared" si="70"/>
        <v>5</v>
      </c>
      <c r="F282">
        <v>100</v>
      </c>
      <c r="G282">
        <v>4959</v>
      </c>
      <c r="H282">
        <v>5321</v>
      </c>
      <c r="I282">
        <v>6031</v>
      </c>
      <c r="J282" s="10">
        <f t="shared" si="68"/>
        <v>3.62</v>
      </c>
      <c r="L282">
        <f t="shared" si="63"/>
        <v>60.333333333333336</v>
      </c>
      <c r="M282">
        <f t="shared" si="64"/>
        <v>0</v>
      </c>
      <c r="N282" t="str">
        <f>IF(G284-I282&gt;20,"perm","temporary")</f>
        <v>perm</v>
      </c>
    </row>
    <row r="283" spans="1:15" x14ac:dyDescent="0.2">
      <c r="F283">
        <v>100</v>
      </c>
      <c r="G283">
        <v>6050</v>
      </c>
      <c r="H283">
        <v>6055</v>
      </c>
      <c r="I283">
        <v>6089</v>
      </c>
      <c r="J283" s="10">
        <f t="shared" si="68"/>
        <v>0.05</v>
      </c>
      <c r="K283">
        <f t="shared" si="67"/>
        <v>0.34</v>
      </c>
      <c r="N283" t="s">
        <v>43</v>
      </c>
      <c r="O283" t="s">
        <v>44</v>
      </c>
    </row>
    <row r="284" spans="1:15" x14ac:dyDescent="0.2">
      <c r="B284">
        <v>2.7</v>
      </c>
      <c r="C284">
        <v>4.0999999999999996</v>
      </c>
      <c r="D284">
        <v>0.6</v>
      </c>
      <c r="E284">
        <f>E282+1</f>
        <v>6</v>
      </c>
      <c r="F284">
        <v>100</v>
      </c>
      <c r="G284">
        <v>6089</v>
      </c>
      <c r="H284">
        <v>6348</v>
      </c>
      <c r="I284">
        <v>7039</v>
      </c>
      <c r="J284" s="10">
        <f t="shared" si="68"/>
        <v>2.59</v>
      </c>
      <c r="L284">
        <f t="shared" si="63"/>
        <v>43.166666666666664</v>
      </c>
      <c r="M284">
        <f t="shared" si="64"/>
        <v>0</v>
      </c>
      <c r="N284" t="str">
        <f>IF(G289-I284&gt;20,"perm","temporary")</f>
        <v>perm</v>
      </c>
    </row>
    <row r="285" spans="1:15" x14ac:dyDescent="0.2">
      <c r="F285">
        <v>100</v>
      </c>
      <c r="G285">
        <v>7065</v>
      </c>
      <c r="H285">
        <v>7175</v>
      </c>
      <c r="I285">
        <v>7252</v>
      </c>
      <c r="J285" s="10">
        <f t="shared" si="68"/>
        <v>1.1000000000000001</v>
      </c>
      <c r="K285">
        <f t="shared" si="67"/>
        <v>0.77</v>
      </c>
      <c r="N285" t="s">
        <v>43</v>
      </c>
      <c r="O285" t="s">
        <v>44</v>
      </c>
    </row>
    <row r="286" spans="1:15" x14ac:dyDescent="0.2">
      <c r="F286">
        <v>100</v>
      </c>
      <c r="G286">
        <v>7252</v>
      </c>
      <c r="H286">
        <v>7281</v>
      </c>
      <c r="I286">
        <v>7308</v>
      </c>
      <c r="J286" s="10">
        <f t="shared" si="68"/>
        <v>0.28999999999999998</v>
      </c>
      <c r="K286">
        <f t="shared" si="67"/>
        <v>0.27</v>
      </c>
      <c r="N286" t="s">
        <v>43</v>
      </c>
      <c r="O286" t="s">
        <v>44</v>
      </c>
    </row>
    <row r="287" spans="1:15" x14ac:dyDescent="0.2">
      <c r="F287">
        <v>100</v>
      </c>
      <c r="G287">
        <v>7308</v>
      </c>
      <c r="H287">
        <v>7447</v>
      </c>
      <c r="I287">
        <v>7504</v>
      </c>
      <c r="J287" s="10">
        <f t="shared" si="68"/>
        <v>1.39</v>
      </c>
      <c r="K287">
        <f t="shared" si="67"/>
        <v>0.56999999999999995</v>
      </c>
      <c r="N287" t="s">
        <v>43</v>
      </c>
      <c r="O287" t="s">
        <v>44</v>
      </c>
    </row>
    <row r="288" spans="1:15" x14ac:dyDescent="0.2">
      <c r="F288">
        <v>100</v>
      </c>
      <c r="G288">
        <v>7504</v>
      </c>
      <c r="H288">
        <v>8072</v>
      </c>
      <c r="I288">
        <v>8131</v>
      </c>
      <c r="J288" s="10">
        <f t="shared" si="68"/>
        <v>5.68</v>
      </c>
      <c r="K288">
        <f t="shared" si="67"/>
        <v>0.59</v>
      </c>
      <c r="N288" t="s">
        <v>43</v>
      </c>
      <c r="O288" t="s">
        <v>44</v>
      </c>
    </row>
    <row r="289" spans="2:15" x14ac:dyDescent="0.2">
      <c r="B289">
        <v>2.7</v>
      </c>
      <c r="C289">
        <v>4.0999999999999996</v>
      </c>
      <c r="D289">
        <v>0.6</v>
      </c>
      <c r="E289">
        <f>E284+1</f>
        <v>7</v>
      </c>
      <c r="F289">
        <v>100</v>
      </c>
      <c r="G289">
        <v>8131</v>
      </c>
      <c r="H289">
        <v>8303</v>
      </c>
      <c r="I289">
        <v>8588</v>
      </c>
      <c r="J289" s="10">
        <f t="shared" si="68"/>
        <v>1.72</v>
      </c>
      <c r="K289">
        <f t="shared" si="67"/>
        <v>2.85</v>
      </c>
      <c r="L289">
        <f t="shared" si="63"/>
        <v>28.666666666666668</v>
      </c>
      <c r="M289">
        <f t="shared" si="64"/>
        <v>47.5</v>
      </c>
      <c r="N289" t="str">
        <f>IF(G291-I289&gt;20,"perm","temporary")</f>
        <v>perm</v>
      </c>
    </row>
    <row r="290" spans="2:15" x14ac:dyDescent="0.2">
      <c r="F290">
        <v>100</v>
      </c>
      <c r="G290">
        <v>8588</v>
      </c>
      <c r="H290">
        <v>8973</v>
      </c>
      <c r="I290">
        <v>9014</v>
      </c>
      <c r="J290" s="10">
        <f t="shared" si="68"/>
        <v>3.85</v>
      </c>
      <c r="K290">
        <f t="shared" si="67"/>
        <v>0.41</v>
      </c>
      <c r="N290" t="s">
        <v>43</v>
      </c>
      <c r="O290" t="s">
        <v>44</v>
      </c>
    </row>
    <row r="291" spans="2:15" x14ac:dyDescent="0.2">
      <c r="B291">
        <v>2.7</v>
      </c>
      <c r="C291">
        <v>4.0999999999999996</v>
      </c>
      <c r="D291">
        <v>0.6</v>
      </c>
      <c r="E291">
        <f>E289+1</f>
        <v>8</v>
      </c>
      <c r="F291">
        <v>100</v>
      </c>
      <c r="G291">
        <v>9014</v>
      </c>
      <c r="H291">
        <v>9383</v>
      </c>
      <c r="I291">
        <v>10150</v>
      </c>
      <c r="J291" s="10">
        <f t="shared" si="68"/>
        <v>3.69</v>
      </c>
      <c r="L291">
        <f t="shared" si="63"/>
        <v>61.5</v>
      </c>
      <c r="M291">
        <f t="shared" si="64"/>
        <v>0</v>
      </c>
      <c r="N291" t="str">
        <f t="shared" si="61"/>
        <v>perm</v>
      </c>
    </row>
    <row r="292" spans="2:15" x14ac:dyDescent="0.2">
      <c r="B292">
        <v>2.7</v>
      </c>
      <c r="C292">
        <v>4.0999999999999996</v>
      </c>
      <c r="D292">
        <v>0.6</v>
      </c>
      <c r="E292">
        <f t="shared" si="70"/>
        <v>9</v>
      </c>
      <c r="F292">
        <v>100</v>
      </c>
      <c r="G292">
        <v>10172</v>
      </c>
      <c r="H292">
        <v>10233</v>
      </c>
      <c r="I292">
        <v>10694</v>
      </c>
      <c r="J292" s="10">
        <f t="shared" si="68"/>
        <v>0.61</v>
      </c>
      <c r="K292">
        <f t="shared" si="67"/>
        <v>4.6100000000000003</v>
      </c>
      <c r="L292">
        <f t="shared" si="63"/>
        <v>10.166666666666666</v>
      </c>
      <c r="M292">
        <f t="shared" si="64"/>
        <v>76.833333333333329</v>
      </c>
      <c r="N292" t="str">
        <f t="shared" si="61"/>
        <v>temporary</v>
      </c>
    </row>
    <row r="293" spans="2:15" x14ac:dyDescent="0.2">
      <c r="F293">
        <v>100</v>
      </c>
      <c r="G293">
        <v>10711</v>
      </c>
      <c r="H293">
        <v>10811</v>
      </c>
      <c r="I293">
        <v>10846</v>
      </c>
      <c r="J293" s="10">
        <f t="shared" si="68"/>
        <v>1</v>
      </c>
      <c r="K293">
        <f t="shared" si="67"/>
        <v>0.35</v>
      </c>
      <c r="N293" t="str">
        <f t="shared" si="61"/>
        <v>temporary</v>
      </c>
      <c r="O293" t="s">
        <v>44</v>
      </c>
    </row>
    <row r="294" spans="2:15" x14ac:dyDescent="0.2">
      <c r="F294">
        <v>100</v>
      </c>
      <c r="G294">
        <v>10846</v>
      </c>
      <c r="H294">
        <v>10850</v>
      </c>
      <c r="I294">
        <v>10912</v>
      </c>
      <c r="J294" s="10">
        <f t="shared" si="68"/>
        <v>0.04</v>
      </c>
      <c r="K294">
        <f t="shared" si="67"/>
        <v>0.62</v>
      </c>
      <c r="N294" t="str">
        <f t="shared" ref="N294:N295" si="71">IF(G295-I294&gt;20,"perm","temporary")</f>
        <v>temporary</v>
      </c>
      <c r="O294" t="s">
        <v>44</v>
      </c>
    </row>
    <row r="295" spans="2:15" x14ac:dyDescent="0.2">
      <c r="F295">
        <v>100</v>
      </c>
      <c r="G295">
        <v>10912</v>
      </c>
      <c r="H295">
        <v>11344</v>
      </c>
      <c r="I295">
        <v>11432</v>
      </c>
      <c r="J295" s="10">
        <f t="shared" si="68"/>
        <v>4.32</v>
      </c>
      <c r="K295">
        <f t="shared" si="67"/>
        <v>0.88</v>
      </c>
      <c r="N295" t="str">
        <f t="shared" si="71"/>
        <v>temporary</v>
      </c>
      <c r="O295" t="s">
        <v>44</v>
      </c>
    </row>
    <row r="296" spans="2:15" ht="17" thickBot="1" x14ac:dyDescent="0.25">
      <c r="F296">
        <v>100</v>
      </c>
      <c r="G296">
        <v>11432</v>
      </c>
      <c r="H296" t="s">
        <v>25</v>
      </c>
      <c r="J296" s="12"/>
    </row>
  </sheetData>
  <pageMargins left="0.7" right="0.7" top="0.75" bottom="0.75" header="0.3" footer="0.3"/>
  <pageSetup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70EA0C-367A-6E45-88CE-16CE752DE268}">
  <dimension ref="A1:N6"/>
  <sheetViews>
    <sheetView workbookViewId="0">
      <selection activeCell="A6" sqref="A6"/>
    </sheetView>
  </sheetViews>
  <sheetFormatPr baseColWidth="10" defaultRowHeight="16" x14ac:dyDescent="0.2"/>
  <cols>
    <col min="1" max="1" width="39.1640625" customWidth="1"/>
    <col min="2" max="3" width="13.33203125" customWidth="1"/>
    <col min="7" max="9" width="16.6640625" customWidth="1"/>
    <col min="12" max="13" width="13.33203125" customWidth="1"/>
  </cols>
  <sheetData>
    <row r="1" spans="1:14" x14ac:dyDescent="0.2">
      <c r="A1" t="s">
        <v>21</v>
      </c>
      <c r="B1" t="s">
        <v>3</v>
      </c>
      <c r="C1" t="s">
        <v>4</v>
      </c>
      <c r="D1" t="s">
        <v>1</v>
      </c>
      <c r="E1" t="s">
        <v>22</v>
      </c>
      <c r="F1" t="s">
        <v>5</v>
      </c>
      <c r="G1" t="s">
        <v>8</v>
      </c>
      <c r="H1" t="s">
        <v>9</v>
      </c>
      <c r="I1" t="s">
        <v>10</v>
      </c>
      <c r="J1" t="s">
        <v>11</v>
      </c>
      <c r="K1" t="s">
        <v>7</v>
      </c>
      <c r="L1" t="s">
        <v>12</v>
      </c>
      <c r="M1" t="s">
        <v>13</v>
      </c>
      <c r="N1" t="s">
        <v>23</v>
      </c>
    </row>
    <row r="2" spans="1:14" x14ac:dyDescent="0.2">
      <c r="A2" t="s">
        <v>20</v>
      </c>
      <c r="B2">
        <v>2.7</v>
      </c>
      <c r="C2">
        <v>3.1</v>
      </c>
      <c r="D2">
        <v>0.6</v>
      </c>
      <c r="E2">
        <v>1</v>
      </c>
      <c r="F2">
        <v>100</v>
      </c>
      <c r="G2">
        <v>335</v>
      </c>
      <c r="H2">
        <v>409</v>
      </c>
      <c r="I2">
        <v>444</v>
      </c>
      <c r="J2">
        <f>(H2-G2)/F2</f>
        <v>0.74</v>
      </c>
      <c r="K2">
        <f>(I2-H2)/F2</f>
        <v>0.35</v>
      </c>
      <c r="L2">
        <f>J2*1000/60</f>
        <v>12.333333333333334</v>
      </c>
      <c r="M2">
        <f>K2*1000/60</f>
        <v>5.833333333333333</v>
      </c>
    </row>
    <row r="3" spans="1:14" x14ac:dyDescent="0.2">
      <c r="B3">
        <v>2.7</v>
      </c>
      <c r="C3">
        <v>3.1</v>
      </c>
      <c r="D3">
        <v>0.6</v>
      </c>
      <c r="E3">
        <v>2</v>
      </c>
      <c r="F3">
        <v>100</v>
      </c>
      <c r="G3">
        <v>444</v>
      </c>
      <c r="H3">
        <v>493</v>
      </c>
      <c r="I3">
        <v>563</v>
      </c>
      <c r="J3">
        <f t="shared" ref="J3:J4" si="0">(H3-G3)/F3</f>
        <v>0.49</v>
      </c>
      <c r="K3">
        <f t="shared" ref="K3:K4" si="1">(I3-H3)/F3</f>
        <v>0.7</v>
      </c>
      <c r="L3">
        <f t="shared" ref="L3:L4" si="2">J3*1000/60</f>
        <v>8.1666666666666661</v>
      </c>
      <c r="M3">
        <f t="shared" ref="M3:M4" si="3">K3*1000/60</f>
        <v>11.666666666666666</v>
      </c>
    </row>
    <row r="4" spans="1:14" x14ac:dyDescent="0.2">
      <c r="B4">
        <v>2.7</v>
      </c>
      <c r="C4">
        <v>3.1</v>
      </c>
      <c r="D4">
        <v>0.6</v>
      </c>
      <c r="E4">
        <v>3</v>
      </c>
      <c r="F4">
        <v>100</v>
      </c>
      <c r="G4">
        <v>563</v>
      </c>
      <c r="H4">
        <v>1955</v>
      </c>
      <c r="J4">
        <f t="shared" si="0"/>
        <v>13.92</v>
      </c>
      <c r="K4">
        <f t="shared" si="1"/>
        <v>-19.55</v>
      </c>
      <c r="L4">
        <f t="shared" si="2"/>
        <v>232</v>
      </c>
      <c r="M4">
        <f t="shared" si="3"/>
        <v>-325.83333333333331</v>
      </c>
    </row>
    <row r="6" spans="1:14" x14ac:dyDescent="0.2">
      <c r="A6" t="s">
        <v>19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w1.7_h3.1_phic</vt:lpstr>
      <vt:lpstr>w1,7_h3,6_phic</vt:lpstr>
      <vt:lpstr>w1,7_h4,1_phic</vt:lpstr>
      <vt:lpstr>w1.7_h4.6_phic</vt:lpstr>
      <vt:lpstr>w2.6_h2.6_phic</vt:lpstr>
      <vt:lpstr>w2,7_h3,1_phic</vt:lpstr>
      <vt:lpstr>w2,7_h3.6_phic</vt:lpstr>
      <vt:lpstr>w2.6_h4.1_phic</vt:lpstr>
      <vt:lpstr>w2.6_h3.1_phic</vt:lpstr>
      <vt:lpstr>w2.6_h3.6_phic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Deok-Hoon Jeong</dc:creator>
  <cp:lastModifiedBy>Deok-Hoon Jeong</cp:lastModifiedBy>
  <dcterms:created xsi:type="dcterms:W3CDTF">2024-02-05T05:59:59Z</dcterms:created>
  <dcterms:modified xsi:type="dcterms:W3CDTF">2024-03-03T22:58:54Z</dcterms:modified>
</cp:coreProperties>
</file>