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chagunaratne\workspace2\LFOSimulation\workspace\LFOsimulator\RoboCup_evaluation\"/>
    </mc:Choice>
  </mc:AlternateContent>
  <bookViews>
    <workbookView xWindow="0" yWindow="0" windowWidth="21570" windowHeight="8520" activeTab="1"/>
  </bookViews>
  <sheets>
    <sheet name="FINAL" sheetId="1" r:id="rId1"/>
    <sheet name="Temp- stateless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2" i="2" l="1"/>
  <c r="AA25" i="2"/>
  <c r="Z25" i="2"/>
  <c r="Y25" i="2"/>
  <c r="X25" i="2"/>
  <c r="W25" i="2"/>
  <c r="V25" i="2"/>
  <c r="U25" i="2"/>
  <c r="AA24" i="2"/>
  <c r="Z24" i="2"/>
  <c r="Y24" i="2"/>
  <c r="X24" i="2"/>
  <c r="W24" i="2"/>
  <c r="V24" i="2"/>
  <c r="U24" i="2"/>
  <c r="AA23" i="2"/>
  <c r="Z23" i="2"/>
  <c r="Y23" i="2"/>
  <c r="X23" i="2"/>
  <c r="W23" i="2"/>
  <c r="V23" i="2"/>
  <c r="U23" i="2"/>
  <c r="U22" i="2"/>
  <c r="AA22" i="2"/>
  <c r="Z22" i="2"/>
  <c r="Y22" i="2"/>
  <c r="W22" i="2"/>
  <c r="V22" i="2"/>
  <c r="AA21" i="2"/>
  <c r="Z21" i="2"/>
  <c r="Y21" i="2"/>
  <c r="X21" i="2"/>
  <c r="W21" i="2"/>
  <c r="V21" i="2"/>
  <c r="U21" i="2"/>
  <c r="AA20" i="2"/>
  <c r="Z20" i="2"/>
  <c r="Y20" i="2"/>
  <c r="X20" i="2"/>
  <c r="W20" i="2"/>
  <c r="V20" i="2"/>
  <c r="U20" i="2"/>
  <c r="AA19" i="2"/>
  <c r="Z19" i="2"/>
  <c r="Y19" i="2"/>
  <c r="X19" i="2"/>
  <c r="W19" i="2"/>
  <c r="V19" i="2"/>
  <c r="U19" i="2"/>
  <c r="C19" i="2" l="1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B25" i="2"/>
  <c r="B24" i="2"/>
  <c r="B23" i="2"/>
  <c r="B22" i="2"/>
  <c r="B21" i="2"/>
  <c r="B20" i="2"/>
  <c r="B19" i="2"/>
  <c r="I14" i="1" l="1"/>
  <c r="R33" i="2"/>
  <c r="R34" i="2"/>
  <c r="R35" i="2"/>
  <c r="R36" i="2"/>
  <c r="R37" i="2"/>
  <c r="R38" i="2"/>
  <c r="H13" i="2"/>
  <c r="H14" i="2"/>
  <c r="D14" i="1" l="1"/>
  <c r="E14" i="1"/>
  <c r="F14" i="1"/>
  <c r="G14" i="1"/>
  <c r="H14" i="1"/>
  <c r="C14" i="1"/>
  <c r="M35" i="2" l="1"/>
  <c r="L36" i="2" l="1"/>
  <c r="L37" i="2"/>
  <c r="M37" i="2"/>
  <c r="N37" i="2"/>
  <c r="O37" i="2"/>
  <c r="P37" i="2"/>
  <c r="Q37" i="2"/>
  <c r="L38" i="2"/>
  <c r="M38" i="2"/>
  <c r="N38" i="2"/>
  <c r="O38" i="2"/>
  <c r="P38" i="2"/>
  <c r="Q38" i="2"/>
  <c r="M36" i="2"/>
  <c r="N36" i="2"/>
  <c r="O36" i="2"/>
  <c r="P36" i="2"/>
  <c r="Q36" i="2"/>
  <c r="L34" i="2"/>
  <c r="M34" i="2"/>
  <c r="N34" i="2"/>
  <c r="O34" i="2"/>
  <c r="P34" i="2"/>
  <c r="L35" i="2"/>
  <c r="N35" i="2"/>
  <c r="O35" i="2"/>
  <c r="P35" i="2"/>
  <c r="Q34" i="2"/>
  <c r="Q35" i="2"/>
  <c r="M33" i="2"/>
  <c r="N33" i="2"/>
  <c r="O33" i="2"/>
  <c r="P33" i="2"/>
  <c r="Q33" i="2"/>
  <c r="L33" i="2"/>
  <c r="C14" i="2"/>
  <c r="D14" i="2"/>
  <c r="E14" i="2"/>
  <c r="F14" i="2"/>
  <c r="G14" i="2"/>
  <c r="B14" i="2"/>
  <c r="C13" i="2" l="1"/>
  <c r="D13" i="2"/>
  <c r="E13" i="2"/>
  <c r="F13" i="2"/>
  <c r="G13" i="2"/>
  <c r="B13" i="2"/>
</calcChain>
</file>

<file path=xl/sharedStrings.xml><?xml version="1.0" encoding="utf-8"?>
<sst xmlns="http://schemas.openxmlformats.org/spreadsheetml/2006/main" count="158" uniqueCount="27">
  <si>
    <t>BN</t>
  </si>
  <si>
    <t>NN</t>
  </si>
  <si>
    <t>NNET2k</t>
  </si>
  <si>
    <t>BNET2k</t>
  </si>
  <si>
    <t>IOHMM</t>
  </si>
  <si>
    <t>DBN</t>
  </si>
  <si>
    <t>KRISLET-STATELESS</t>
  </si>
  <si>
    <t>KRISLET - With STATE</t>
  </si>
  <si>
    <t>ACCURACY</t>
  </si>
  <si>
    <t>Action</t>
  </si>
  <si>
    <t>TURN</t>
  </si>
  <si>
    <t>DASH</t>
  </si>
  <si>
    <t>KICK</t>
  </si>
  <si>
    <t>F-MEASURE</t>
  </si>
  <si>
    <t>AVG</t>
  </si>
  <si>
    <t>ACCURACY - STD</t>
  </si>
  <si>
    <t>STD</t>
  </si>
  <si>
    <t>F-MEASURE - STD</t>
  </si>
  <si>
    <t>How to represent a zero f-measure in an average f-measure</t>
  </si>
  <si>
    <t xml:space="preserve">Keep it because 0 fmeasure means something as opposed to no fmeasure. </t>
  </si>
  <si>
    <t xml:space="preserve">The zeroes are because there was 0 recall and 1 precision. TP was 0 but FN was not and FP was 0. </t>
  </si>
  <si>
    <t xml:space="preserve">Since FP and TP are zero, precision is 1. But TP/ (TP+FN) where FN is non zero means recall is zero. </t>
  </si>
  <si>
    <t>TB</t>
  </si>
  <si>
    <t>NNK2</t>
  </si>
  <si>
    <t>BNK2</t>
  </si>
  <si>
    <t>Significance testing - Accuracy</t>
  </si>
  <si>
    <t>90 confidence interval - TB signifiacnlty better than everything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</si>
</sst>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1" fillId="2" borderId="1" xfId="1"/>
    <xf numFmtId="164" fontId="0" fillId="0" borderId="0" xfId="0" applyNumberFormat="1"/>
    <xf numFmtId="164" fontId="1" fillId="2" borderId="1" xfId="1" applyNumberFormat="1"/>
    <xf numFmtId="165" fontId="1" fillId="2" borderId="1" xfId="1" applyNumberFormat="1"/>
    <xf numFmtId="165" fontId="1" fillId="3" borderId="1" xfId="1" applyNumberFormat="1" applyFill="1"/>
    <xf numFmtId="0" fontId="1" fillId="3" borderId="2" xfId="1" applyFill="1" applyBorder="1" applyAlignment="1">
      <alignment horizontal="center"/>
    </xf>
    <xf numFmtId="0" fontId="1" fillId="3" borderId="3" xfId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1" fillId="3" borderId="1" xfId="1" applyFill="1" applyAlignment="1">
      <alignment horizontal="center"/>
    </xf>
    <xf numFmtId="0" fontId="1" fillId="2" borderId="5" xfId="1" applyBorder="1"/>
    <xf numFmtId="0" fontId="1" fillId="2" borderId="0" xfId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NK@" TargetMode="External"/><Relationship Id="rId1" Type="http://schemas.openxmlformats.org/officeDocument/2006/relationships/hyperlink" Target="mailto:BNK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zoomScaleNormal="100" workbookViewId="0">
      <selection activeCell="G19" sqref="G19"/>
    </sheetView>
  </sheetViews>
  <sheetFormatPr defaultRowHeight="15" x14ac:dyDescent="0.25"/>
  <cols>
    <col min="1" max="1" width="19.5703125" bestFit="1" customWidth="1"/>
    <col min="10" max="10" width="19.5703125" bestFit="1" customWidth="1"/>
    <col min="11" max="11" width="19.7109375" bestFit="1" customWidth="1"/>
  </cols>
  <sheetData>
    <row r="1" spans="1:19" x14ac:dyDescent="0.25">
      <c r="A1" s="6" t="s">
        <v>8</v>
      </c>
      <c r="B1" s="7"/>
      <c r="C1" s="7"/>
      <c r="D1" s="7"/>
      <c r="E1" s="7"/>
      <c r="F1" s="7"/>
      <c r="G1" s="7"/>
      <c r="H1" s="8"/>
      <c r="J1" s="6" t="s">
        <v>15</v>
      </c>
      <c r="K1" s="7"/>
      <c r="L1" s="7"/>
      <c r="M1" s="7"/>
      <c r="N1" s="7"/>
      <c r="O1" s="7"/>
      <c r="P1" s="7"/>
      <c r="Q1" s="8"/>
    </row>
    <row r="2" spans="1:19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22</v>
      </c>
      <c r="J2" s="1"/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22</v>
      </c>
    </row>
    <row r="3" spans="1:19" x14ac:dyDescent="0.25">
      <c r="A3" s="1" t="s">
        <v>6</v>
      </c>
      <c r="B3" s="3">
        <v>0.78733999999999993</v>
      </c>
      <c r="C3" s="3">
        <v>0.78570000000000007</v>
      </c>
      <c r="D3" s="3">
        <v>0.80364000000000002</v>
      </c>
      <c r="E3" s="3">
        <v>0.71609999999999996</v>
      </c>
      <c r="F3" s="3">
        <v>0.67220399999999991</v>
      </c>
      <c r="G3" s="3">
        <v>0.70501999999999998</v>
      </c>
      <c r="H3" s="1">
        <v>0.79109999999999991</v>
      </c>
      <c r="J3" s="1" t="s">
        <v>6</v>
      </c>
      <c r="K3" s="3">
        <v>2.0502877846780461E-2</v>
      </c>
      <c r="L3" s="3">
        <v>2.0484872467262296E-2</v>
      </c>
      <c r="M3" s="3">
        <v>2.1290091592099821E-2</v>
      </c>
      <c r="N3" s="3">
        <v>1.4670378318230259E-2</v>
      </c>
      <c r="O3" s="3">
        <v>1.9611095838835715E-2</v>
      </c>
      <c r="P3" s="3">
        <v>1.3653644202190106E-2</v>
      </c>
      <c r="Q3" s="1">
        <v>0.11987998164831344</v>
      </c>
    </row>
    <row r="4" spans="1:19" x14ac:dyDescent="0.25">
      <c r="A4" s="1" t="s">
        <v>7</v>
      </c>
      <c r="B4" s="1"/>
      <c r="C4" s="1"/>
      <c r="D4" s="1"/>
      <c r="E4" s="1"/>
      <c r="F4" s="1"/>
      <c r="G4" s="1"/>
      <c r="H4" s="1"/>
      <c r="J4" s="1" t="s">
        <v>7</v>
      </c>
      <c r="K4" s="1"/>
      <c r="L4" s="1"/>
      <c r="M4" s="1"/>
      <c r="N4" s="1"/>
      <c r="O4" s="1"/>
      <c r="P4" s="1"/>
      <c r="Q4" s="1"/>
    </row>
    <row r="6" spans="1:19" x14ac:dyDescent="0.25">
      <c r="A6" s="6" t="s">
        <v>13</v>
      </c>
      <c r="B6" s="7"/>
      <c r="C6" s="7"/>
      <c r="D6" s="7"/>
      <c r="E6" s="7"/>
      <c r="F6" s="7"/>
      <c r="G6" s="7"/>
      <c r="H6" s="7"/>
      <c r="I6" s="8"/>
      <c r="K6" s="6" t="s">
        <v>17</v>
      </c>
      <c r="L6" s="7"/>
      <c r="M6" s="7"/>
      <c r="N6" s="7"/>
      <c r="O6" s="7"/>
      <c r="P6" s="7"/>
      <c r="Q6" s="7"/>
      <c r="R6" s="7"/>
      <c r="S6" s="8"/>
    </row>
    <row r="7" spans="1:19" x14ac:dyDescent="0.25">
      <c r="A7" s="1"/>
      <c r="B7" s="1" t="s">
        <v>9</v>
      </c>
      <c r="C7" s="1" t="s">
        <v>0</v>
      </c>
      <c r="D7" s="1" t="s">
        <v>1</v>
      </c>
      <c r="E7" s="1" t="s">
        <v>2</v>
      </c>
      <c r="F7" s="1" t="s">
        <v>3</v>
      </c>
      <c r="G7" s="1" t="s">
        <v>4</v>
      </c>
      <c r="H7" s="1" t="s">
        <v>5</v>
      </c>
      <c r="I7" s="1" t="s">
        <v>22</v>
      </c>
      <c r="K7" s="1"/>
      <c r="L7" s="1" t="s">
        <v>9</v>
      </c>
      <c r="M7" s="1" t="s">
        <v>0</v>
      </c>
      <c r="N7" s="1" t="s">
        <v>1</v>
      </c>
      <c r="O7" s="1" t="s">
        <v>2</v>
      </c>
      <c r="P7" s="1" t="s">
        <v>3</v>
      </c>
      <c r="Q7" s="1" t="s">
        <v>4</v>
      </c>
      <c r="R7" s="1" t="s">
        <v>5</v>
      </c>
      <c r="S7" s="1" t="s">
        <v>22</v>
      </c>
    </row>
    <row r="8" spans="1:19" x14ac:dyDescent="0.25">
      <c r="A8" s="1" t="s">
        <v>6</v>
      </c>
      <c r="B8" s="1" t="s">
        <v>10</v>
      </c>
      <c r="C8" s="3">
        <v>0.20063999999999999</v>
      </c>
      <c r="D8" s="3">
        <v>0.20371999999999998</v>
      </c>
      <c r="E8" s="3">
        <v>0.31501999999999997</v>
      </c>
      <c r="F8" s="3">
        <v>0.40205999999999997</v>
      </c>
      <c r="G8" s="3">
        <v>0.30957999999999997</v>
      </c>
      <c r="H8" s="3">
        <v>0.39245999999999998</v>
      </c>
      <c r="I8" s="3">
        <v>0.55628</v>
      </c>
      <c r="K8" s="1" t="s">
        <v>6</v>
      </c>
      <c r="L8" s="1" t="s">
        <v>10</v>
      </c>
      <c r="M8" s="3">
        <v>1.2715266414825928E-2</v>
      </c>
      <c r="N8" s="3">
        <v>1.4216434152064999E-2</v>
      </c>
      <c r="O8" s="3">
        <v>3.7953089465813328E-2</v>
      </c>
      <c r="P8" s="3">
        <v>1.7822121085886496E-2</v>
      </c>
      <c r="Q8" s="3">
        <v>8.973683747491884E-3</v>
      </c>
      <c r="R8" s="3">
        <v>1.415425731008166E-2</v>
      </c>
      <c r="S8" s="3">
        <v>0.24885074241400207</v>
      </c>
    </row>
    <row r="9" spans="1:19" x14ac:dyDescent="0.25">
      <c r="A9" s="1"/>
      <c r="B9" s="1" t="s">
        <v>11</v>
      </c>
      <c r="C9" s="3">
        <v>0.87924000000000002</v>
      </c>
      <c r="D9" s="3">
        <v>0.87924000000000002</v>
      </c>
      <c r="E9" s="3">
        <v>0.88059999999999994</v>
      </c>
      <c r="F9" s="3">
        <v>0.81422000000000005</v>
      </c>
      <c r="G9" s="3">
        <v>0.7876200000000001</v>
      </c>
      <c r="H9" s="3">
        <v>0.80664000000000002</v>
      </c>
      <c r="I9" s="3">
        <v>0.86315999999999993</v>
      </c>
      <c r="K9" s="1"/>
      <c r="L9" s="1" t="s">
        <v>11</v>
      </c>
      <c r="M9" s="3">
        <v>1.3122042523936594E-2</v>
      </c>
      <c r="N9" s="3">
        <v>1.3124899999619057E-2</v>
      </c>
      <c r="O9" s="3">
        <v>1.7742322283173653E-2</v>
      </c>
      <c r="P9" s="3">
        <v>1.3639904691749126E-2</v>
      </c>
      <c r="Q9" s="3">
        <v>1.6762965131503414E-2</v>
      </c>
      <c r="R9" s="3">
        <v>1.2843792274869592E-2</v>
      </c>
      <c r="S9" s="3">
        <v>7.9443835506601779E-2</v>
      </c>
    </row>
    <row r="10" spans="1:19" x14ac:dyDescent="0.25">
      <c r="A10" s="1"/>
      <c r="B10" s="1" t="s">
        <v>12</v>
      </c>
      <c r="C10" s="3">
        <v>0.56488000000000005</v>
      </c>
      <c r="D10" s="3">
        <v>0.219</v>
      </c>
      <c r="E10" s="3">
        <v>0.72776000000000007</v>
      </c>
      <c r="F10" s="3">
        <v>0.72746</v>
      </c>
      <c r="G10" s="3">
        <v>0.45944000000000002</v>
      </c>
      <c r="H10" s="3">
        <v>0.59474000000000005</v>
      </c>
      <c r="I10" s="3">
        <v>0.85502</v>
      </c>
      <c r="K10" s="1"/>
      <c r="L10" s="1" t="s">
        <v>12</v>
      </c>
      <c r="M10" s="3">
        <v>6.2809728545823243E-2</v>
      </c>
      <c r="N10" s="3">
        <v>0.3013590798366626</v>
      </c>
      <c r="O10" s="3">
        <v>0.11819912436223845</v>
      </c>
      <c r="P10" s="3">
        <v>7.2526326254678045E-2</v>
      </c>
      <c r="Q10" s="3">
        <v>6.5087886737856523E-2</v>
      </c>
      <c r="R10" s="3">
        <v>7.1238634181179691E-2</v>
      </c>
      <c r="S10" s="3">
        <v>8.3786556200860771E-2</v>
      </c>
    </row>
    <row r="11" spans="1:19" x14ac:dyDescent="0.25">
      <c r="A11" s="1" t="s">
        <v>7</v>
      </c>
      <c r="B11" s="1" t="s">
        <v>10</v>
      </c>
      <c r="C11" s="1"/>
      <c r="D11" s="1"/>
      <c r="E11" s="1"/>
      <c r="F11" s="1"/>
      <c r="G11" s="1"/>
      <c r="H11" s="1"/>
      <c r="I11" s="1"/>
      <c r="K11" s="1" t="s">
        <v>7</v>
      </c>
      <c r="L11" s="1" t="s">
        <v>10</v>
      </c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 t="s">
        <v>11</v>
      </c>
      <c r="C12" s="1"/>
      <c r="D12" s="1"/>
      <c r="E12" s="1"/>
      <c r="F12" s="1"/>
      <c r="G12" s="1"/>
      <c r="H12" s="1"/>
      <c r="I12" s="1"/>
      <c r="K12" s="1"/>
      <c r="L12" s="1" t="s">
        <v>11</v>
      </c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 t="s">
        <v>12</v>
      </c>
      <c r="C13" s="1"/>
      <c r="D13" s="1"/>
      <c r="E13" s="1"/>
      <c r="F13" s="1"/>
      <c r="G13" s="1"/>
      <c r="H13" s="1"/>
      <c r="I13" s="1"/>
      <c r="K13" s="1"/>
      <c r="L13" s="1" t="s">
        <v>12</v>
      </c>
      <c r="M13" s="1"/>
      <c r="N13" s="1"/>
      <c r="O13" s="1"/>
      <c r="P13" s="1"/>
      <c r="Q13" s="1"/>
      <c r="R13" s="1"/>
      <c r="S13" s="1"/>
    </row>
    <row r="14" spans="1:19" x14ac:dyDescent="0.25">
      <c r="C14" s="2">
        <f>AVERAGE(C8:C10)</f>
        <v>0.54825333333333337</v>
      </c>
      <c r="D14" s="2">
        <f t="shared" ref="D14:I14" si="0">AVERAGE(D8:D10)</f>
        <v>0.43398666666666669</v>
      </c>
      <c r="E14" s="2">
        <f t="shared" si="0"/>
        <v>0.64112666666666662</v>
      </c>
      <c r="F14" s="2">
        <f t="shared" si="0"/>
        <v>0.64791333333333334</v>
      </c>
      <c r="G14" s="2">
        <f t="shared" si="0"/>
        <v>0.51888000000000001</v>
      </c>
      <c r="H14" s="2">
        <f t="shared" si="0"/>
        <v>0.59794666666666674</v>
      </c>
      <c r="I14" s="2">
        <f t="shared" si="0"/>
        <v>0.75815333333333335</v>
      </c>
    </row>
    <row r="15" spans="1:19" x14ac:dyDescent="0.25">
      <c r="C15" s="2"/>
      <c r="H15" s="2"/>
      <c r="I15" s="2"/>
    </row>
  </sheetData>
  <mergeCells count="4">
    <mergeCell ref="J1:Q1"/>
    <mergeCell ref="A1:H1"/>
    <mergeCell ref="K6:S6"/>
    <mergeCell ref="A6:I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abSelected="1" workbookViewId="0">
      <selection activeCell="AB21" sqref="AB21"/>
    </sheetView>
  </sheetViews>
  <sheetFormatPr defaultRowHeight="15" x14ac:dyDescent="0.25"/>
  <cols>
    <col min="1" max="1" width="7.7109375" bestFit="1" customWidth="1"/>
    <col min="2" max="2" width="13.85546875" customWidth="1"/>
    <col min="5" max="5" width="9.7109375" customWidth="1"/>
  </cols>
  <sheetData>
    <row r="1" spans="1:28" x14ac:dyDescent="0.25">
      <c r="A1" s="6" t="s">
        <v>8</v>
      </c>
      <c r="B1" s="7"/>
      <c r="C1" s="7"/>
      <c r="D1" s="7"/>
      <c r="E1" s="7"/>
      <c r="F1" s="7"/>
      <c r="G1" s="7"/>
      <c r="H1" s="8"/>
      <c r="J1" s="6" t="s">
        <v>13</v>
      </c>
      <c r="K1" s="7"/>
      <c r="L1" s="7"/>
      <c r="M1" s="7"/>
      <c r="N1" s="7"/>
      <c r="O1" s="7"/>
      <c r="P1" s="7"/>
      <c r="Q1" s="7"/>
      <c r="R1" s="8"/>
      <c r="T1" s="6" t="s">
        <v>13</v>
      </c>
      <c r="U1" s="7"/>
      <c r="V1" s="7"/>
      <c r="W1" s="7"/>
      <c r="X1" s="7"/>
      <c r="Y1" s="7"/>
      <c r="Z1" s="7"/>
      <c r="AA1" s="7"/>
      <c r="AB1" s="8"/>
    </row>
    <row r="2" spans="1:28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22</v>
      </c>
      <c r="J2" s="1"/>
      <c r="K2" s="1" t="s">
        <v>9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22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A2" s="1" t="s">
        <v>22</v>
      </c>
    </row>
    <row r="3" spans="1:28" x14ac:dyDescent="0.25">
      <c r="A3" s="1">
        <v>1</v>
      </c>
      <c r="B3" s="1">
        <v>0.75729999999999997</v>
      </c>
      <c r="C3" s="1">
        <v>0.75729999999999997</v>
      </c>
      <c r="D3" s="1">
        <v>0.77110000000000001</v>
      </c>
      <c r="E3" s="1">
        <v>0.70199999999999996</v>
      </c>
      <c r="F3" s="1">
        <v>0.66110000000000002</v>
      </c>
      <c r="G3" s="1">
        <v>0.69059999999999999</v>
      </c>
      <c r="H3" s="1">
        <v>1</v>
      </c>
      <c r="J3" s="1">
        <v>1</v>
      </c>
      <c r="K3" s="1" t="s">
        <v>10</v>
      </c>
      <c r="L3" s="1">
        <v>0.17829999999999999</v>
      </c>
      <c r="M3" s="1">
        <v>0.17829999999999999</v>
      </c>
      <c r="N3" s="1">
        <v>0.32640000000000002</v>
      </c>
      <c r="O3" s="1">
        <v>0.42220000000000002</v>
      </c>
      <c r="P3" s="1">
        <v>0.32129999999999997</v>
      </c>
      <c r="Q3" s="1">
        <v>0.40029999999999999</v>
      </c>
      <c r="R3" s="1">
        <v>1</v>
      </c>
      <c r="T3" s="10">
        <v>1</v>
      </c>
      <c r="U3">
        <v>0.5144333333333333</v>
      </c>
      <c r="V3">
        <v>0.51446666666666674</v>
      </c>
      <c r="W3">
        <v>0.6485333333333333</v>
      </c>
      <c r="X3">
        <v>0.628</v>
      </c>
      <c r="Y3">
        <v>0.48423333333333335</v>
      </c>
      <c r="Z3">
        <v>0.58373333333333333</v>
      </c>
      <c r="AA3">
        <v>1</v>
      </c>
    </row>
    <row r="4" spans="1:28" x14ac:dyDescent="0.25">
      <c r="A4" s="1">
        <v>2</v>
      </c>
      <c r="B4" s="1">
        <v>0.81520000000000004</v>
      </c>
      <c r="C4" s="1">
        <v>0.81520000000000004</v>
      </c>
      <c r="D4" s="1">
        <v>0.83089999999999997</v>
      </c>
      <c r="E4" s="1">
        <v>0.73880000000000001</v>
      </c>
      <c r="F4" s="1">
        <v>0.70321999999999996</v>
      </c>
      <c r="G4" s="1">
        <v>0.72619999999999996</v>
      </c>
      <c r="H4" s="1">
        <v>0.78320000000000001</v>
      </c>
      <c r="J4" s="1"/>
      <c r="K4" s="1" t="s">
        <v>11</v>
      </c>
      <c r="L4" s="1">
        <v>0.85980000000000001</v>
      </c>
      <c r="M4" s="1">
        <v>0.85980000000000001</v>
      </c>
      <c r="N4" s="1">
        <v>0.8629</v>
      </c>
      <c r="O4" s="1">
        <v>0.80049999999999999</v>
      </c>
      <c r="P4" s="1">
        <v>0.7772</v>
      </c>
      <c r="Q4" s="1">
        <v>0.79320000000000002</v>
      </c>
      <c r="R4" s="1">
        <v>1</v>
      </c>
      <c r="T4" s="10">
        <v>2</v>
      </c>
      <c r="U4">
        <v>0.56546666666666667</v>
      </c>
      <c r="V4">
        <v>0.56546666666666667</v>
      </c>
      <c r="W4">
        <v>0.66139999999999999</v>
      </c>
      <c r="X4">
        <v>0.61796666666666666</v>
      </c>
      <c r="Y4">
        <v>0.54613333333333325</v>
      </c>
      <c r="Z4">
        <v>0.59116666666666673</v>
      </c>
      <c r="AA4">
        <v>0.70873333333333333</v>
      </c>
    </row>
    <row r="5" spans="1:28" x14ac:dyDescent="0.25">
      <c r="A5" s="1">
        <v>3</v>
      </c>
      <c r="B5" s="1">
        <v>0.78900000000000003</v>
      </c>
      <c r="C5" s="1">
        <v>0.78439999999999999</v>
      </c>
      <c r="D5" s="1">
        <v>0.80430000000000001</v>
      </c>
      <c r="E5" s="1">
        <v>0.7107</v>
      </c>
      <c r="F5" s="1">
        <v>0.66479999999999995</v>
      </c>
      <c r="G5" s="1">
        <v>0.70389999999999997</v>
      </c>
      <c r="H5" s="1">
        <v>0.73070000000000002</v>
      </c>
      <c r="J5" s="1"/>
      <c r="K5" s="1" t="s">
        <v>12</v>
      </c>
      <c r="L5" s="1">
        <v>0.50519999999999998</v>
      </c>
      <c r="M5" s="1">
        <v>0.50529999999999997</v>
      </c>
      <c r="N5" s="1">
        <v>0.75629999999999997</v>
      </c>
      <c r="O5" s="1">
        <v>0.6613</v>
      </c>
      <c r="P5" s="1">
        <v>0.35420000000000001</v>
      </c>
      <c r="Q5" s="1">
        <v>0.55769999999999997</v>
      </c>
      <c r="R5" s="1">
        <v>1</v>
      </c>
      <c r="T5" s="10">
        <v>3</v>
      </c>
      <c r="U5">
        <v>0.58230000000000004</v>
      </c>
      <c r="V5">
        <v>0.36389999999999995</v>
      </c>
      <c r="W5">
        <v>0.66986666666666661</v>
      </c>
      <c r="X5">
        <v>0.66073333333333328</v>
      </c>
      <c r="Y5">
        <v>0.52470000000000006</v>
      </c>
      <c r="Z5">
        <v>0.63580000000000003</v>
      </c>
      <c r="AA5">
        <v>0.69473333333333331</v>
      </c>
    </row>
    <row r="6" spans="1:28" x14ac:dyDescent="0.25">
      <c r="A6" s="1">
        <v>4</v>
      </c>
      <c r="B6" s="1">
        <v>0.78759999999999997</v>
      </c>
      <c r="C6" s="1">
        <v>0.78580000000000005</v>
      </c>
      <c r="D6" s="1">
        <v>0.80600000000000005</v>
      </c>
      <c r="E6" s="1">
        <v>0.70699999999999996</v>
      </c>
      <c r="F6" s="1">
        <v>0.65329999999999999</v>
      </c>
      <c r="G6" s="1">
        <v>0.69620000000000004</v>
      </c>
      <c r="H6" s="1">
        <v>0.70960000000000001</v>
      </c>
      <c r="J6" s="1">
        <v>2</v>
      </c>
      <c r="K6" s="1" t="s">
        <v>10</v>
      </c>
      <c r="L6" s="1">
        <v>0.2099</v>
      </c>
      <c r="M6" s="1">
        <v>0.2099</v>
      </c>
      <c r="N6" s="1">
        <v>0.3301</v>
      </c>
      <c r="O6" s="1">
        <v>0.37980000000000003</v>
      </c>
      <c r="P6" s="1">
        <v>0.2984</v>
      </c>
      <c r="Q6" s="1">
        <v>0.36849999999999999</v>
      </c>
      <c r="R6" s="1">
        <v>0.47510000000000002</v>
      </c>
      <c r="T6" s="11">
        <v>4</v>
      </c>
      <c r="U6">
        <v>0.53953333333333331</v>
      </c>
      <c r="V6">
        <v>0.36303333333333332</v>
      </c>
      <c r="W6">
        <v>0.68133333333333335</v>
      </c>
      <c r="X6">
        <v>0.66760000000000008</v>
      </c>
      <c r="Y6">
        <v>0.52143333333333342</v>
      </c>
      <c r="Z6">
        <v>0.60063333333333346</v>
      </c>
      <c r="AA6">
        <v>0.68150000000000011</v>
      </c>
    </row>
    <row r="7" spans="1:28" x14ac:dyDescent="0.25">
      <c r="A7" s="1">
        <v>5</v>
      </c>
      <c r="B7" s="1">
        <v>0.78759999999999997</v>
      </c>
      <c r="C7" s="1">
        <v>0.78580000000000005</v>
      </c>
      <c r="D7" s="1">
        <v>0.80589999999999995</v>
      </c>
      <c r="E7" s="1">
        <v>0.72199999999999998</v>
      </c>
      <c r="F7" s="1">
        <v>0.67859999999999998</v>
      </c>
      <c r="G7" s="1">
        <v>0.70820000000000005</v>
      </c>
      <c r="H7" s="1">
        <v>0.73199999999999998</v>
      </c>
      <c r="J7" s="1"/>
      <c r="K7" s="1" t="s">
        <v>11</v>
      </c>
      <c r="L7" s="1">
        <v>0.89680000000000004</v>
      </c>
      <c r="M7" s="1">
        <v>0.89680000000000004</v>
      </c>
      <c r="N7" s="1">
        <v>0.90410000000000001</v>
      </c>
      <c r="O7" s="1">
        <v>0.83579999999999999</v>
      </c>
      <c r="P7" s="1">
        <v>0.81369999999999998</v>
      </c>
      <c r="Q7" s="1">
        <v>0.82669999999999999</v>
      </c>
      <c r="R7" s="1">
        <v>0.8639</v>
      </c>
      <c r="T7" s="11">
        <v>5</v>
      </c>
      <c r="U7">
        <v>0.53953333333333331</v>
      </c>
      <c r="V7">
        <v>0.36306666666666665</v>
      </c>
      <c r="W7">
        <v>0.5445000000000001</v>
      </c>
      <c r="X7">
        <v>0.66526666666666667</v>
      </c>
      <c r="Y7">
        <v>0.51790000000000003</v>
      </c>
      <c r="Z7">
        <v>0.57839999999999991</v>
      </c>
      <c r="AA7">
        <v>0.70579999999999998</v>
      </c>
    </row>
    <row r="8" spans="1:28" x14ac:dyDescent="0.25">
      <c r="A8" s="1">
        <v>6</v>
      </c>
      <c r="B8" s="1"/>
      <c r="C8" s="1"/>
      <c r="D8" s="1"/>
      <c r="E8" s="1"/>
      <c r="F8" s="1"/>
      <c r="G8" s="1"/>
      <c r="H8" s="1"/>
      <c r="J8" s="1"/>
      <c r="K8" s="1" t="s">
        <v>12</v>
      </c>
      <c r="L8" s="1">
        <v>0.5897</v>
      </c>
      <c r="M8" s="1">
        <v>0.5897</v>
      </c>
      <c r="N8" s="1">
        <v>0.75</v>
      </c>
      <c r="O8" s="1">
        <v>0.63829999999999998</v>
      </c>
      <c r="P8" s="1">
        <v>0.52629999999999999</v>
      </c>
      <c r="Q8" s="1">
        <v>0.57830000000000004</v>
      </c>
      <c r="R8" s="1">
        <v>0.78720000000000001</v>
      </c>
    </row>
    <row r="9" spans="1:28" x14ac:dyDescent="0.25">
      <c r="A9" s="1">
        <v>7</v>
      </c>
      <c r="B9" s="1"/>
      <c r="C9" s="1"/>
      <c r="D9" s="1"/>
      <c r="E9" s="1"/>
      <c r="F9" s="1"/>
      <c r="G9" s="1"/>
      <c r="H9" s="1"/>
      <c r="J9" s="1">
        <v>3</v>
      </c>
      <c r="K9" s="1" t="s">
        <v>10</v>
      </c>
      <c r="L9" s="1">
        <v>0.20319999999999999</v>
      </c>
      <c r="M9" s="1">
        <v>0.21079999999999999</v>
      </c>
      <c r="N9" s="1">
        <v>0.32290000000000002</v>
      </c>
      <c r="O9" s="1">
        <v>0.39100000000000001</v>
      </c>
      <c r="P9" s="1">
        <v>0.30309999999999998</v>
      </c>
      <c r="Q9" s="1">
        <v>0.39069999999999999</v>
      </c>
      <c r="R9" s="1">
        <v>0.42770000000000002</v>
      </c>
    </row>
    <row r="10" spans="1:28" x14ac:dyDescent="0.25">
      <c r="A10" s="1">
        <v>8</v>
      </c>
      <c r="B10" s="1"/>
      <c r="C10" s="1"/>
      <c r="D10" s="1"/>
      <c r="E10" s="1"/>
      <c r="F10" s="1"/>
      <c r="G10" s="1"/>
      <c r="H10" s="1"/>
      <c r="J10" s="1"/>
      <c r="K10" s="1" t="s">
        <v>11</v>
      </c>
      <c r="L10" s="1">
        <v>0.88080000000000003</v>
      </c>
      <c r="M10" s="1">
        <v>0.88090000000000002</v>
      </c>
      <c r="N10" s="1">
        <v>0.88670000000000004</v>
      </c>
      <c r="O10" s="1">
        <v>0.81069999999999998</v>
      </c>
      <c r="P10" s="1">
        <v>0.78290000000000004</v>
      </c>
      <c r="Q10" s="1">
        <v>0.80579999999999996</v>
      </c>
      <c r="R10" s="1">
        <v>0.82399999999999995</v>
      </c>
    </row>
    <row r="11" spans="1:28" x14ac:dyDescent="0.25">
      <c r="A11" s="1">
        <v>9</v>
      </c>
      <c r="B11" s="1"/>
      <c r="C11" s="1"/>
      <c r="D11" s="1"/>
      <c r="E11" s="1"/>
      <c r="F11" s="1"/>
      <c r="G11" s="1"/>
      <c r="H11" s="1"/>
      <c r="J11" s="1"/>
      <c r="K11" s="1" t="s">
        <v>12</v>
      </c>
      <c r="L11" s="1">
        <v>0.66290000000000004</v>
      </c>
      <c r="M11" s="1">
        <v>0</v>
      </c>
      <c r="N11" s="1">
        <v>0.8</v>
      </c>
      <c r="O11" s="1">
        <v>0.78049999999999997</v>
      </c>
      <c r="P11" s="1">
        <v>0.48809999999999998</v>
      </c>
      <c r="Q11" s="1">
        <v>0.71089999999999998</v>
      </c>
      <c r="R11" s="1">
        <v>0.83250000000000002</v>
      </c>
    </row>
    <row r="12" spans="1:28" x14ac:dyDescent="0.25">
      <c r="A12" s="1">
        <v>10</v>
      </c>
      <c r="B12" s="1"/>
      <c r="C12" s="1"/>
      <c r="D12" s="1"/>
      <c r="E12" s="1"/>
      <c r="F12" s="1"/>
      <c r="G12" s="1"/>
      <c r="H12" s="1"/>
      <c r="J12" s="1">
        <v>4</v>
      </c>
      <c r="K12" s="1" t="s">
        <v>10</v>
      </c>
      <c r="L12" s="1">
        <v>0.2059</v>
      </c>
      <c r="M12" s="1">
        <v>0.20979999999999999</v>
      </c>
      <c r="N12" s="1">
        <v>0.34660000000000002</v>
      </c>
      <c r="O12" s="1">
        <v>0.3997</v>
      </c>
      <c r="P12" s="1">
        <v>0.31280000000000002</v>
      </c>
      <c r="Q12" s="1">
        <v>0.4002</v>
      </c>
      <c r="R12" s="1">
        <v>0.42649999999999999</v>
      </c>
    </row>
    <row r="13" spans="1:28" x14ac:dyDescent="0.25">
      <c r="A13" t="s">
        <v>14</v>
      </c>
      <c r="B13" s="2">
        <f>AVERAGE(B3:B12)</f>
        <v>0.78733999999999993</v>
      </c>
      <c r="C13" s="2">
        <f t="shared" ref="C13:G13" si="0">AVERAGE(C3:C12)</f>
        <v>0.78570000000000007</v>
      </c>
      <c r="D13" s="2">
        <f t="shared" si="0"/>
        <v>0.80364000000000002</v>
      </c>
      <c r="E13" s="2">
        <f t="shared" si="0"/>
        <v>0.71609999999999996</v>
      </c>
      <c r="F13" s="2">
        <f t="shared" si="0"/>
        <v>0.67220399999999991</v>
      </c>
      <c r="G13" s="2">
        <f t="shared" si="0"/>
        <v>0.70501999999999998</v>
      </c>
      <c r="H13" s="2">
        <f t="shared" ref="H13" si="1">AVERAGE(H3:H12)</f>
        <v>0.79109999999999991</v>
      </c>
      <c r="J13" s="1"/>
      <c r="K13" s="1" t="s">
        <v>11</v>
      </c>
      <c r="L13" s="1">
        <v>0.87939999999999996</v>
      </c>
      <c r="M13" s="1">
        <v>0.87929999999999997</v>
      </c>
      <c r="N13" s="1">
        <v>0.88660000000000005</v>
      </c>
      <c r="O13" s="1">
        <v>0.80620000000000003</v>
      </c>
      <c r="P13" s="1">
        <v>0.77090000000000003</v>
      </c>
      <c r="Q13" s="1">
        <v>0.79830000000000001</v>
      </c>
      <c r="R13" s="1">
        <v>0.80549999999999999</v>
      </c>
    </row>
    <row r="14" spans="1:28" x14ac:dyDescent="0.25">
      <c r="A14" t="s">
        <v>16</v>
      </c>
      <c r="B14" s="2">
        <f>_xlfn.STDEV.S(B3:B7)</f>
        <v>2.0502877846780461E-2</v>
      </c>
      <c r="C14" s="2">
        <f t="shared" ref="C14:G14" si="2">_xlfn.STDEV.S(C3:C7)</f>
        <v>2.0484872467262296E-2</v>
      </c>
      <c r="D14" s="2">
        <f t="shared" si="2"/>
        <v>2.1290091592099821E-2</v>
      </c>
      <c r="E14" s="2">
        <f t="shared" si="2"/>
        <v>1.4670378318230259E-2</v>
      </c>
      <c r="F14" s="2">
        <f t="shared" si="2"/>
        <v>1.9611095838835715E-2</v>
      </c>
      <c r="G14" s="2">
        <f t="shared" si="2"/>
        <v>1.3653644202190106E-2</v>
      </c>
      <c r="H14" s="2">
        <f t="shared" ref="H14" si="3">_xlfn.STDEV.S(H3:H7)</f>
        <v>0.11987998164831344</v>
      </c>
      <c r="J14" s="1"/>
      <c r="K14" s="1" t="s">
        <v>12</v>
      </c>
      <c r="L14" s="1">
        <v>0.5333</v>
      </c>
      <c r="M14" s="1">
        <v>0</v>
      </c>
      <c r="N14" s="1">
        <v>0.81079999999999997</v>
      </c>
      <c r="O14" s="1">
        <v>0.79690000000000005</v>
      </c>
      <c r="P14" s="1">
        <v>0.48060000000000003</v>
      </c>
      <c r="Q14" s="1">
        <v>0.60340000000000005</v>
      </c>
      <c r="R14" s="1">
        <v>0.8125</v>
      </c>
    </row>
    <row r="15" spans="1:28" x14ac:dyDescent="0.25">
      <c r="J15" s="1">
        <v>5</v>
      </c>
      <c r="K15" s="1" t="s">
        <v>10</v>
      </c>
      <c r="L15" s="1">
        <v>0.2059</v>
      </c>
      <c r="M15" s="1">
        <v>0.20979999999999999</v>
      </c>
      <c r="N15" s="1">
        <v>0.24909999999999999</v>
      </c>
      <c r="O15" s="1">
        <v>0.41760000000000003</v>
      </c>
      <c r="P15" s="1">
        <v>0.31230000000000002</v>
      </c>
      <c r="Q15" s="1">
        <v>0.40260000000000001</v>
      </c>
      <c r="R15" s="1">
        <v>0.4521</v>
      </c>
    </row>
    <row r="16" spans="1:28" x14ac:dyDescent="0.25">
      <c r="J16" s="1"/>
      <c r="K16" s="1" t="s">
        <v>11</v>
      </c>
      <c r="L16" s="1">
        <v>0.87939999999999996</v>
      </c>
      <c r="M16" s="1">
        <v>0.87939999999999996</v>
      </c>
      <c r="N16" s="1">
        <v>0.86270000000000002</v>
      </c>
      <c r="O16" s="1">
        <v>0.81789999999999996</v>
      </c>
      <c r="P16" s="1">
        <v>0.79339999999999999</v>
      </c>
      <c r="Q16" s="1">
        <v>0.80920000000000003</v>
      </c>
      <c r="R16" s="1">
        <v>0.82240000000000002</v>
      </c>
    </row>
    <row r="17" spans="1:28" x14ac:dyDescent="0.25">
      <c r="A17" s="9" t="s">
        <v>25</v>
      </c>
      <c r="B17" s="9"/>
      <c r="C17" s="9"/>
      <c r="D17" s="9"/>
      <c r="E17" s="9"/>
      <c r="F17" s="9"/>
      <c r="G17" s="9"/>
      <c r="H17" s="9"/>
      <c r="J17" s="1"/>
      <c r="K17" s="1" t="s">
        <v>12</v>
      </c>
      <c r="L17" s="1">
        <v>0.5333</v>
      </c>
      <c r="M17" s="1">
        <v>0</v>
      </c>
      <c r="N17" s="1">
        <v>0.52170000000000005</v>
      </c>
      <c r="O17" s="1">
        <v>0.76029999999999998</v>
      </c>
      <c r="P17" s="1">
        <v>0.44800000000000001</v>
      </c>
      <c r="Q17" s="1">
        <v>0.52339999999999998</v>
      </c>
      <c r="R17" s="1">
        <v>0.84289999999999998</v>
      </c>
      <c r="T17" s="9" t="s">
        <v>25</v>
      </c>
      <c r="U17" s="9"/>
      <c r="V17" s="9"/>
      <c r="W17" s="9"/>
      <c r="X17" s="9"/>
      <c r="Y17" s="9"/>
      <c r="Z17" s="9"/>
      <c r="AA17" s="9"/>
    </row>
    <row r="18" spans="1:28" x14ac:dyDescent="0.25">
      <c r="A18" s="1"/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22</v>
      </c>
      <c r="J18" s="1">
        <v>6</v>
      </c>
      <c r="K18" s="1" t="s">
        <v>10</v>
      </c>
      <c r="L18" s="1"/>
      <c r="M18" s="1"/>
      <c r="N18" s="1"/>
      <c r="O18" s="1"/>
      <c r="P18" s="1"/>
      <c r="Q18" s="1"/>
      <c r="R18" s="1"/>
      <c r="T18" s="1"/>
      <c r="U18" s="1" t="s">
        <v>0</v>
      </c>
      <c r="V18" s="1" t="s">
        <v>1</v>
      </c>
      <c r="W18" s="1" t="s">
        <v>2</v>
      </c>
      <c r="X18" s="1" t="s">
        <v>3</v>
      </c>
      <c r="Y18" s="1" t="s">
        <v>4</v>
      </c>
      <c r="Z18" s="1" t="s">
        <v>5</v>
      </c>
      <c r="AA18" s="1" t="s">
        <v>22</v>
      </c>
    </row>
    <row r="19" spans="1:28" x14ac:dyDescent="0.25">
      <c r="A19" s="1" t="s">
        <v>0</v>
      </c>
      <c r="B19" s="4">
        <f>_xlfn.T.TEST($B$3:$B$7,B$3:B$7,1,3)</f>
        <v>0.5</v>
      </c>
      <c r="C19" s="4">
        <f t="shared" ref="C19:H19" si="4">_xlfn.T.TEST($B$3:$B$7,C$3:C$7,1,3)</f>
        <v>0.45121779040553589</v>
      </c>
      <c r="D19" s="4">
        <f t="shared" si="4"/>
        <v>0.12628969715467464</v>
      </c>
      <c r="E19" s="4">
        <f t="shared" si="4"/>
        <v>1.7240156316267321E-4</v>
      </c>
      <c r="F19" s="4">
        <f t="shared" si="4"/>
        <v>8.8346639722056965E-6</v>
      </c>
      <c r="G19" s="4">
        <f t="shared" si="4"/>
        <v>7.2045547207460773E-5</v>
      </c>
      <c r="H19" s="4">
        <f t="shared" si="4"/>
        <v>0.4740146543888813</v>
      </c>
      <c r="J19" s="1"/>
      <c r="K19" s="1" t="s">
        <v>11</v>
      </c>
      <c r="L19" s="1"/>
      <c r="M19" s="1"/>
      <c r="N19" s="1"/>
      <c r="O19" s="1"/>
      <c r="P19" s="1"/>
      <c r="Q19" s="1"/>
      <c r="R19" s="1"/>
      <c r="T19" s="1" t="s">
        <v>0</v>
      </c>
      <c r="U19" s="4">
        <f>_xlfn.T.TEST($U$3:$U$7,U$3:U$7,1,3)</f>
        <v>0.5</v>
      </c>
      <c r="V19" s="4">
        <f>_xlfn.T.TEST($U$3:$U$7,V$3:V$7,1,3)</f>
        <v>2.9265496548704185E-2</v>
      </c>
      <c r="W19" s="5">
        <f>_xlfn.T.TEST($U$3:$U$7,W$3:W$7,1,3)</f>
        <v>7.9022454338275108E-3</v>
      </c>
      <c r="X19" s="4">
        <f>_xlfn.T.TEST($U$3:$U$7,X$3:X$7,1,3)</f>
        <v>1.1533629939328174E-4</v>
      </c>
      <c r="Y19" s="4">
        <f>_xlfn.T.TEST($U$3:$U$7,Y$3:Y$7,1,3)</f>
        <v>4.6828274021680438E-2</v>
      </c>
      <c r="Z19" s="5">
        <f>_xlfn.T.TEST($U$3:$U$7,Z$3:Z$7,1,3)</f>
        <v>6.4670668735692504E-3</v>
      </c>
      <c r="AA19" s="5">
        <f>_xlfn.T.TEST($U$3:$U$7,AA$3:AA$7,1,3)</f>
        <v>1.22153112433083E-2</v>
      </c>
    </row>
    <row r="20" spans="1:28" x14ac:dyDescent="0.25">
      <c r="A20" s="1" t="s">
        <v>1</v>
      </c>
      <c r="B20" s="4">
        <f>TTEST($C$3:$C$7,B$3:B$7,1,3)</f>
        <v>0.45121779040553589</v>
      </c>
      <c r="C20" s="4">
        <f t="shared" ref="C20:H20" si="5">TTEST($C$3:$C$7,C$3:C$7,1,3)</f>
        <v>0.5</v>
      </c>
      <c r="D20" s="4">
        <f t="shared" si="5"/>
        <v>0.10582272390404079</v>
      </c>
      <c r="E20" s="4">
        <f t="shared" si="5"/>
        <v>1.9823795786016839E-4</v>
      </c>
      <c r="F20" s="4">
        <f t="shared" si="5"/>
        <v>9.7779404452894736E-6</v>
      </c>
      <c r="G20" s="4">
        <f t="shared" si="5"/>
        <v>8.1216012330919776E-5</v>
      </c>
      <c r="H20" s="4">
        <f t="shared" si="5"/>
        <v>0.46271884065193625</v>
      </c>
      <c r="J20" s="1"/>
      <c r="K20" s="1" t="s">
        <v>12</v>
      </c>
      <c r="L20" s="1"/>
      <c r="M20" s="1"/>
      <c r="N20" s="1"/>
      <c r="O20" s="1"/>
      <c r="P20" s="1"/>
      <c r="Q20" s="1"/>
      <c r="R20" s="1"/>
      <c r="T20" s="1" t="s">
        <v>1</v>
      </c>
      <c r="U20" s="4">
        <f>TTEST($V$3:$V$7,U$3:U$7,1,3)</f>
        <v>2.9265496548704185E-2</v>
      </c>
      <c r="V20" s="4">
        <f>TTEST($V$3:$V$7,V$3:V$7,1,3)</f>
        <v>0.5</v>
      </c>
      <c r="W20" s="5">
        <f>TTEST($V$3:$V$7,W$3:W$7,1,3)</f>
        <v>2.8567654542305076E-3</v>
      </c>
      <c r="X20" s="4">
        <f>TTEST($V$3:$V$7,X$3:X$7,1,3)</f>
        <v>3.5065682269347647E-3</v>
      </c>
      <c r="Y20" s="4">
        <f>TTEST($V$3:$V$7,Y$3:Y$7,1,3)</f>
        <v>6.3216467744168656E-2</v>
      </c>
      <c r="Z20" s="5">
        <f>TTEST($V$3:$V$7,Z$3:Z$7,1,3)</f>
        <v>9.3077007241586102E-3</v>
      </c>
      <c r="AA20" s="5">
        <f>TTEST($V$3:$V$7,AA$3:AA$7,1,3)</f>
        <v>1.5667625845952736E-3</v>
      </c>
    </row>
    <row r="21" spans="1:28" x14ac:dyDescent="0.25">
      <c r="A21" s="1" t="s">
        <v>23</v>
      </c>
      <c r="B21" s="4">
        <f>TTEST($D$3:$D$7,B$3:B$7,1,3)</f>
        <v>0.12628969715467464</v>
      </c>
      <c r="C21" s="4">
        <f t="shared" ref="C21:H21" si="6">TTEST($D$3:$D$7,C$3:C$7,1,3)</f>
        <v>0.10582272390404079</v>
      </c>
      <c r="D21" s="4">
        <f t="shared" si="6"/>
        <v>0.5</v>
      </c>
      <c r="E21" s="4">
        <f t="shared" si="6"/>
        <v>6.0217443562450743E-5</v>
      </c>
      <c r="F21" s="4">
        <f t="shared" si="6"/>
        <v>3.975588624294504E-6</v>
      </c>
      <c r="G21" s="4">
        <f t="shared" si="6"/>
        <v>3.0662607178297446E-5</v>
      </c>
      <c r="H21" s="4">
        <f t="shared" si="6"/>
        <v>0.41425937691865294</v>
      </c>
      <c r="J21" s="1">
        <v>7</v>
      </c>
      <c r="K21" s="1" t="s">
        <v>10</v>
      </c>
      <c r="L21" s="1"/>
      <c r="M21" s="1"/>
      <c r="N21" s="1"/>
      <c r="O21" s="1"/>
      <c r="P21" s="1"/>
      <c r="Q21" s="1"/>
      <c r="R21" s="1"/>
      <c r="T21" s="1" t="s">
        <v>23</v>
      </c>
      <c r="U21" s="4">
        <f>TTEST($W$3:$W$7,U$3:U$7,1,3)</f>
        <v>7.9022454338275108E-3</v>
      </c>
      <c r="V21" s="4">
        <f>TTEST($W$3:$W$7,V$3:V$7,1,3)</f>
        <v>2.8567654542305076E-3</v>
      </c>
      <c r="W21" s="4">
        <f>TTEST($W$3:$W$7,W$3:W$7,1,3)</f>
        <v>0.5</v>
      </c>
      <c r="X21" s="4">
        <f>TTEST($W$3:$W$7,X$3:X$7,1,3)</f>
        <v>0.40484399828007334</v>
      </c>
      <c r="Y21" s="4">
        <f>TTEST($W$3:$W$7,Y$3:Y$7,1,3)</f>
        <v>2.6114726934422703E-3</v>
      </c>
      <c r="Z21" s="4">
        <f>TTEST($W$3:$W$7,Z$3:Z$7,1,3)</f>
        <v>8.1994836492003745E-2</v>
      </c>
      <c r="AA21" s="4">
        <f>TTEST($W$3:$W$7,AA$3:AA$7,1,3)</f>
        <v>6.5392301137774236E-2</v>
      </c>
      <c r="AB21" t="s">
        <v>26</v>
      </c>
    </row>
    <row r="22" spans="1:28" x14ac:dyDescent="0.25">
      <c r="A22" s="1" t="s">
        <v>24</v>
      </c>
      <c r="B22" s="5">
        <f>TTEST($E$3:$E$7,B$3:B$7,1,3)</f>
        <v>1.7240156316267321E-4</v>
      </c>
      <c r="C22" s="5">
        <f t="shared" ref="C22:H22" si="7">TTEST($E$3:$E$7,C$3:C$7,1,3)</f>
        <v>1.9823795786016839E-4</v>
      </c>
      <c r="D22" s="5">
        <f t="shared" si="7"/>
        <v>6.0217443562450743E-5</v>
      </c>
      <c r="E22" s="4">
        <f t="shared" si="7"/>
        <v>0.5</v>
      </c>
      <c r="F22" s="4">
        <f t="shared" si="7"/>
        <v>2.2863037825306136E-3</v>
      </c>
      <c r="G22" s="4">
        <f t="shared" si="7"/>
        <v>0.12580210051118865</v>
      </c>
      <c r="H22" s="4">
        <f t="shared" si="7"/>
        <v>0.11766220139769869</v>
      </c>
      <c r="J22" s="1"/>
      <c r="K22" s="1" t="s">
        <v>11</v>
      </c>
      <c r="L22" s="1"/>
      <c r="M22" s="1"/>
      <c r="N22" s="1"/>
      <c r="O22" s="1"/>
      <c r="P22" s="1"/>
      <c r="Q22" s="1"/>
      <c r="R22" s="1"/>
      <c r="T22" s="1" t="s">
        <v>24</v>
      </c>
      <c r="U22" s="4">
        <f>TTEST($X$3:$X$7,U$3:U$7,1,3)</f>
        <v>1.1533629939328174E-4</v>
      </c>
      <c r="V22" s="4">
        <f>TTEST($X$3:$X$7,V$3:V$7,1,3)</f>
        <v>3.5065682269347647E-3</v>
      </c>
      <c r="W22" s="4">
        <f>TTEST($X$3:$X$7,W$3:W$7,1,3)</f>
        <v>0.40484399828007334</v>
      </c>
      <c r="X22" s="4">
        <f>TTEST($X$3:$X$7,X$3:X$7,1,3)</f>
        <v>0.5</v>
      </c>
      <c r="Y22" s="4">
        <f>TTEST($X$3:$X$7,Y$3:Y$7,1,3)</f>
        <v>9.5244595919888683E-6</v>
      </c>
      <c r="Z22" s="4">
        <f>TTEST($X$3:$X$7,Z$3:Z$7,1,3)</f>
        <v>4.4059565026631714E-3</v>
      </c>
      <c r="AA22" s="4">
        <f>TTEST($X$3:$X$7,AA$3:AA$7,1,3)</f>
        <v>7.185199497060471E-2</v>
      </c>
    </row>
    <row r="23" spans="1:28" x14ac:dyDescent="0.25">
      <c r="A23" s="1" t="s">
        <v>4</v>
      </c>
      <c r="B23" s="5">
        <f>TTEST($F$3:$F$7,B$3:B$7,1,3)</f>
        <v>8.8346639722056965E-6</v>
      </c>
      <c r="C23" s="5">
        <f t="shared" ref="C23:H23" si="8">TTEST($F$3:$F$7,C$3:C$7,1,3)</f>
        <v>9.7779404452894736E-6</v>
      </c>
      <c r="D23" s="5">
        <f t="shared" si="8"/>
        <v>3.975588624294504E-6</v>
      </c>
      <c r="E23" s="4">
        <f t="shared" si="8"/>
        <v>2.2863037825306136E-3</v>
      </c>
      <c r="F23" s="4">
        <f t="shared" si="8"/>
        <v>0.5</v>
      </c>
      <c r="G23" s="4">
        <f t="shared" si="8"/>
        <v>8.8053596067914335E-3</v>
      </c>
      <c r="H23" s="5">
        <f t="shared" si="8"/>
        <v>4.5191187370996221E-2</v>
      </c>
      <c r="J23" s="1"/>
      <c r="K23" s="1" t="s">
        <v>12</v>
      </c>
      <c r="L23" s="1"/>
      <c r="M23" s="1"/>
      <c r="N23" s="1"/>
      <c r="O23" s="1"/>
      <c r="P23" s="1"/>
      <c r="Q23" s="1"/>
      <c r="R23" s="1"/>
      <c r="T23" s="1" t="s">
        <v>4</v>
      </c>
      <c r="U23" s="4">
        <f>TTEST($Y$3:$Y$7,U$3:U$7,1,3)</f>
        <v>4.6828274021680438E-2</v>
      </c>
      <c r="V23" s="4">
        <f>TTEST($Y$3:$Y$7,V$3:V$7,1,3)</f>
        <v>6.3216467744168656E-2</v>
      </c>
      <c r="W23" s="5">
        <f>TTEST($Y$3:$Y$7,W$3:W$7,1,3)</f>
        <v>2.6114726934422703E-3</v>
      </c>
      <c r="X23" s="5">
        <f>TTEST($Y$3:$Y$7,X$3:X$7,1,3)</f>
        <v>9.5244595919888683E-6</v>
      </c>
      <c r="Y23" s="4">
        <f>TTEST($Y$3:$Y$7,Y$3:Y$7,1,3)</f>
        <v>0.5</v>
      </c>
      <c r="Z23" s="4">
        <f>TTEST($Y$3:$Y$7,Z$3:Z$7,1,3)</f>
        <v>2.6994141965838275E-4</v>
      </c>
      <c r="AA23" s="5">
        <f>TTEST($Y$3:$Y$7,AA$3:AA$7,1,3)</f>
        <v>7.9839477006123944E-3</v>
      </c>
    </row>
    <row r="24" spans="1:28" x14ac:dyDescent="0.25">
      <c r="A24" s="1" t="s">
        <v>5</v>
      </c>
      <c r="B24" s="5">
        <f>TTEST($G$3:$G$7,B$3:B$7,1,3)</f>
        <v>7.2045547207460773E-5</v>
      </c>
      <c r="C24" s="5">
        <f t="shared" ref="C24:H24" si="9">TTEST($G$3:$G$7,C$3:C$7,1,3)</f>
        <v>8.1216012330919776E-5</v>
      </c>
      <c r="D24" s="5">
        <f t="shared" si="9"/>
        <v>3.0662607178297446E-5</v>
      </c>
      <c r="E24" s="4">
        <f t="shared" si="9"/>
        <v>0.12580210051118865</v>
      </c>
      <c r="F24" s="4">
        <f t="shared" si="9"/>
        <v>8.8053596067914335E-3</v>
      </c>
      <c r="G24" s="4">
        <f t="shared" si="9"/>
        <v>0.5</v>
      </c>
      <c r="H24" s="4">
        <f t="shared" si="9"/>
        <v>9.2041889985978287E-2</v>
      </c>
      <c r="J24" s="1">
        <v>8</v>
      </c>
      <c r="K24" s="1" t="s">
        <v>10</v>
      </c>
      <c r="L24" s="1"/>
      <c r="M24" s="1"/>
      <c r="N24" s="1"/>
      <c r="O24" s="1"/>
      <c r="P24" s="1"/>
      <c r="Q24" s="1"/>
      <c r="R24" s="1"/>
      <c r="T24" s="1" t="s">
        <v>5</v>
      </c>
      <c r="U24" s="4">
        <f>TTEST($Z$3:$Z$7,U$3:U$7,1,3)</f>
        <v>6.4670668735692504E-3</v>
      </c>
      <c r="V24" s="4">
        <f>TTEST($Z$3:$Z$7,V$3:V$7,1,3)</f>
        <v>9.3077007241586102E-3</v>
      </c>
      <c r="W24" s="4">
        <f>TTEST($Z$3:$Z$7,W$3:W$7,1,3)</f>
        <v>8.1994836492003745E-2</v>
      </c>
      <c r="X24" s="5">
        <f>TTEST($Z$3:$Z$7,X$3:X$7,1,3)</f>
        <v>4.4059565026631714E-3</v>
      </c>
      <c r="Y24" s="4">
        <f>TTEST($Z$3:$Z$7,Y$3:Y$7,1,3)</f>
        <v>2.6994141965838275E-4</v>
      </c>
      <c r="Z24" s="4">
        <f>TTEST($Z$3:$Z$7,Z$3:Z$7,1,3)</f>
        <v>0.5</v>
      </c>
      <c r="AA24" s="5">
        <f>TTEST($Z$3:$Z$7,AA$3:AA$7,1,3)</f>
        <v>2.8277729906712165E-2</v>
      </c>
    </row>
    <row r="25" spans="1:28" x14ac:dyDescent="0.25">
      <c r="A25" s="1" t="s">
        <v>22</v>
      </c>
      <c r="B25" s="4">
        <f>TTEST($H$3:$H$7,B$3:B$7,1,3)</f>
        <v>0.4740146543888813</v>
      </c>
      <c r="C25" s="4">
        <f t="shared" ref="C25:H25" si="10">TTEST($H$3:$H$7,C$3:C$7,1,3)</f>
        <v>0.46271884065193625</v>
      </c>
      <c r="D25" s="4">
        <f t="shared" si="10"/>
        <v>0.41425937691865294</v>
      </c>
      <c r="E25" s="4">
        <f t="shared" si="10"/>
        <v>0.11766220139769869</v>
      </c>
      <c r="F25" s="4">
        <f t="shared" si="10"/>
        <v>4.5191187370996221E-2</v>
      </c>
      <c r="G25" s="4">
        <f t="shared" si="10"/>
        <v>9.2041889985978287E-2</v>
      </c>
      <c r="H25" s="4">
        <f t="shared" si="10"/>
        <v>0.5</v>
      </c>
      <c r="J25" s="1"/>
      <c r="K25" s="1" t="s">
        <v>11</v>
      </c>
      <c r="L25" s="1"/>
      <c r="M25" s="1"/>
      <c r="N25" s="1"/>
      <c r="O25" s="1"/>
      <c r="P25" s="1"/>
      <c r="Q25" s="1"/>
      <c r="R25" s="1"/>
      <c r="T25" s="1" t="s">
        <v>22</v>
      </c>
      <c r="U25" s="4">
        <f>TTEST($AA$3:$AA$7,U$3:U$7,1,3)</f>
        <v>1.22153112433083E-2</v>
      </c>
      <c r="V25" s="4">
        <f>TTEST($AA$3:$AA$7,V$3:V$7,1,3)</f>
        <v>1.5667625845952736E-3</v>
      </c>
      <c r="W25" s="4">
        <f>TTEST($AA$3:$AA$7,W$3:W$7,1,3)</f>
        <v>6.5392301137774236E-2</v>
      </c>
      <c r="X25" s="4">
        <f>TTEST($AA$3:$AA$7,X$3:X$7,1,3)</f>
        <v>7.185199497060471E-2</v>
      </c>
      <c r="Y25" s="4">
        <f>TTEST($AA$3:$AA$7,Y$3:Y$7,1,3)</f>
        <v>7.9839477006123944E-3</v>
      </c>
      <c r="Z25" s="4">
        <f>TTEST($AA$3:$AA$7,Z$3:Z$7,1,3)</f>
        <v>2.8277729906712165E-2</v>
      </c>
      <c r="AA25" s="4">
        <f>TTEST($AA$3:$AA$7,AA$3:AA$7,1,3)</f>
        <v>0.5</v>
      </c>
    </row>
    <row r="26" spans="1:28" x14ac:dyDescent="0.25">
      <c r="J26" s="1"/>
      <c r="K26" s="1" t="s">
        <v>12</v>
      </c>
      <c r="L26" s="1"/>
      <c r="M26" s="1"/>
      <c r="N26" s="1"/>
      <c r="O26" s="1"/>
      <c r="P26" s="1"/>
      <c r="Q26" s="1"/>
      <c r="R26" s="1"/>
    </row>
    <row r="27" spans="1:28" x14ac:dyDescent="0.25">
      <c r="J27" s="1">
        <v>9</v>
      </c>
      <c r="K27" s="1" t="s">
        <v>10</v>
      </c>
      <c r="L27" s="1"/>
      <c r="M27" s="1"/>
      <c r="N27" s="1"/>
      <c r="O27" s="1"/>
      <c r="P27" s="1"/>
      <c r="Q27" s="1"/>
      <c r="R27" s="1"/>
    </row>
    <row r="28" spans="1:28" x14ac:dyDescent="0.25">
      <c r="J28" s="1"/>
      <c r="K28" s="1" t="s">
        <v>11</v>
      </c>
      <c r="L28" s="1"/>
      <c r="M28" s="1"/>
      <c r="N28" s="1"/>
      <c r="O28" s="1"/>
      <c r="P28" s="1"/>
      <c r="Q28" s="1"/>
      <c r="R28" s="1"/>
    </row>
    <row r="29" spans="1:28" x14ac:dyDescent="0.25">
      <c r="J29" s="1"/>
      <c r="K29" s="1" t="s">
        <v>12</v>
      </c>
      <c r="L29" s="1"/>
      <c r="M29" s="1"/>
      <c r="N29" s="1"/>
      <c r="O29" s="1"/>
      <c r="P29" s="1"/>
      <c r="Q29" s="1"/>
      <c r="R29" s="1"/>
      <c r="T29" t="s">
        <v>18</v>
      </c>
    </row>
    <row r="30" spans="1:28" x14ac:dyDescent="0.25">
      <c r="J30" s="1">
        <v>10</v>
      </c>
      <c r="K30" s="1" t="s">
        <v>10</v>
      </c>
      <c r="L30" s="1"/>
      <c r="M30" s="1"/>
      <c r="N30" s="1"/>
      <c r="O30" s="1"/>
      <c r="P30" s="1"/>
      <c r="Q30" s="1"/>
      <c r="R30" s="1"/>
      <c r="T30" t="s">
        <v>19</v>
      </c>
    </row>
    <row r="31" spans="1:28" x14ac:dyDescent="0.25">
      <c r="J31" s="1"/>
      <c r="K31" s="1" t="s">
        <v>11</v>
      </c>
      <c r="L31" s="1"/>
      <c r="M31" s="1"/>
      <c r="N31" s="1"/>
      <c r="O31" s="1"/>
      <c r="P31" s="1"/>
      <c r="Q31" s="1"/>
      <c r="R31" s="1"/>
      <c r="T31" t="s">
        <v>20</v>
      </c>
    </row>
    <row r="32" spans="1:28" x14ac:dyDescent="0.25">
      <c r="J32" s="1"/>
      <c r="K32" s="1" t="s">
        <v>12</v>
      </c>
      <c r="L32" s="1"/>
      <c r="M32" s="1"/>
      <c r="N32" s="1"/>
      <c r="O32" s="1"/>
      <c r="P32" s="1"/>
      <c r="Q32" s="1"/>
      <c r="R32" s="1"/>
      <c r="T32" t="s">
        <v>21</v>
      </c>
    </row>
    <row r="33" spans="10:18" x14ac:dyDescent="0.25">
      <c r="J33" t="s">
        <v>14</v>
      </c>
      <c r="K33" s="1" t="s">
        <v>10</v>
      </c>
      <c r="L33">
        <f>AVERAGE(L3,L6,L9,L12,L15)</f>
        <v>0.20063999999999999</v>
      </c>
      <c r="M33">
        <f t="shared" ref="M33:Q33" si="11">AVERAGE(M3,M6,M9,M12,M15)</f>
        <v>0.20371999999999998</v>
      </c>
      <c r="N33">
        <f t="shared" si="11"/>
        <v>0.31501999999999997</v>
      </c>
      <c r="O33">
        <f t="shared" si="11"/>
        <v>0.40205999999999997</v>
      </c>
      <c r="P33">
        <f t="shared" si="11"/>
        <v>0.30957999999999997</v>
      </c>
      <c r="Q33">
        <f t="shared" si="11"/>
        <v>0.39245999999999998</v>
      </c>
      <c r="R33">
        <f t="shared" ref="R33" si="12">AVERAGE(R3,R6,R9,R12,R15)</f>
        <v>0.55628</v>
      </c>
    </row>
    <row r="34" spans="10:18" x14ac:dyDescent="0.25">
      <c r="J34" t="s">
        <v>14</v>
      </c>
      <c r="K34" s="1" t="s">
        <v>11</v>
      </c>
      <c r="L34">
        <f t="shared" ref="L34:P34" si="13">AVERAGE(L4,L7,L10,L13,L16)</f>
        <v>0.87924000000000002</v>
      </c>
      <c r="M34">
        <f t="shared" si="13"/>
        <v>0.87924000000000002</v>
      </c>
      <c r="N34">
        <f t="shared" si="13"/>
        <v>0.88059999999999994</v>
      </c>
      <c r="O34">
        <f t="shared" si="13"/>
        <v>0.81422000000000005</v>
      </c>
      <c r="P34">
        <f t="shared" si="13"/>
        <v>0.7876200000000001</v>
      </c>
      <c r="Q34">
        <f t="shared" ref="Q34:R34" si="14">AVERAGE(Q4,Q7,Q10,Q13,Q16)</f>
        <v>0.80664000000000002</v>
      </c>
      <c r="R34">
        <f t="shared" si="14"/>
        <v>0.86315999999999993</v>
      </c>
    </row>
    <row r="35" spans="10:18" x14ac:dyDescent="0.25">
      <c r="J35" t="s">
        <v>14</v>
      </c>
      <c r="K35" s="1" t="s">
        <v>12</v>
      </c>
      <c r="L35">
        <f t="shared" ref="L35:P35" si="15">AVERAGE(L5,L8,L11,L14,L17)</f>
        <v>0.56488000000000005</v>
      </c>
      <c r="M35">
        <f>AVERAGE(M5,M8,M11,M14,M17)</f>
        <v>0.219</v>
      </c>
      <c r="N35">
        <f t="shared" si="15"/>
        <v>0.72776000000000007</v>
      </c>
      <c r="O35">
        <f t="shared" si="15"/>
        <v>0.72746</v>
      </c>
      <c r="P35">
        <f t="shared" si="15"/>
        <v>0.45944000000000002</v>
      </c>
      <c r="Q35">
        <f t="shared" ref="Q35:R35" si="16">AVERAGE(Q5,Q8,Q11,Q14,Q17)</f>
        <v>0.59474000000000005</v>
      </c>
      <c r="R35">
        <f t="shared" si="16"/>
        <v>0.85502</v>
      </c>
    </row>
    <row r="36" spans="10:18" x14ac:dyDescent="0.25">
      <c r="J36" t="s">
        <v>16</v>
      </c>
      <c r="K36" s="1" t="s">
        <v>10</v>
      </c>
      <c r="L36">
        <f>STDEVA(L3,L6,L9,L12,L15)</f>
        <v>1.2715266414825928E-2</v>
      </c>
      <c r="M36">
        <f t="shared" ref="M36:Q36" si="17">STDEVA(M3,M6,M9,M12,M15)</f>
        <v>1.4216434152064999E-2</v>
      </c>
      <c r="N36">
        <f t="shared" si="17"/>
        <v>3.7953089465813328E-2</v>
      </c>
      <c r="O36">
        <f t="shared" si="17"/>
        <v>1.7822121085886496E-2</v>
      </c>
      <c r="P36">
        <f t="shared" si="17"/>
        <v>8.973683747491884E-3</v>
      </c>
      <c r="Q36">
        <f t="shared" si="17"/>
        <v>1.415425731008166E-2</v>
      </c>
      <c r="R36">
        <f t="shared" ref="R36" si="18">STDEVA(R3,R6,R9,R12,R15)</f>
        <v>0.24885074241400207</v>
      </c>
    </row>
    <row r="37" spans="10:18" x14ac:dyDescent="0.25">
      <c r="J37" t="s">
        <v>16</v>
      </c>
      <c r="K37" s="1" t="s">
        <v>11</v>
      </c>
      <c r="L37">
        <f t="shared" ref="L37:Q37" si="19">STDEVA(L4,L7,L10,L13,L16)</f>
        <v>1.3122042523936594E-2</v>
      </c>
      <c r="M37">
        <f t="shared" si="19"/>
        <v>1.3124899999619057E-2</v>
      </c>
      <c r="N37">
        <f t="shared" si="19"/>
        <v>1.7742322283173653E-2</v>
      </c>
      <c r="O37">
        <f t="shared" si="19"/>
        <v>1.3639904691749126E-2</v>
      </c>
      <c r="P37">
        <f t="shared" si="19"/>
        <v>1.6762965131503414E-2</v>
      </c>
      <c r="Q37">
        <f t="shared" si="19"/>
        <v>1.2843792274869592E-2</v>
      </c>
      <c r="R37">
        <f t="shared" ref="R37" si="20">STDEVA(R4,R7,R10,R13,R16)</f>
        <v>7.9443835506601779E-2</v>
      </c>
    </row>
    <row r="38" spans="10:18" x14ac:dyDescent="0.25">
      <c r="J38" t="s">
        <v>16</v>
      </c>
      <c r="K38" s="1" t="s">
        <v>12</v>
      </c>
      <c r="L38">
        <f t="shared" ref="L38:Q38" si="21">STDEVA(L5,L8,L11,L14,L17)</f>
        <v>6.2809728545823243E-2</v>
      </c>
      <c r="M38">
        <f t="shared" si="21"/>
        <v>0.3013590798366626</v>
      </c>
      <c r="N38">
        <f t="shared" si="21"/>
        <v>0.11819912436223845</v>
      </c>
      <c r="O38">
        <f t="shared" si="21"/>
        <v>7.2526326254678045E-2</v>
      </c>
      <c r="P38">
        <f t="shared" si="21"/>
        <v>6.5087886737856523E-2</v>
      </c>
      <c r="Q38">
        <f t="shared" si="21"/>
        <v>7.1238634181179691E-2</v>
      </c>
      <c r="R38">
        <f t="shared" ref="R38" si="22">STDEVA(R5,R8,R11,R14,R17)</f>
        <v>8.3786556200860771E-2</v>
      </c>
    </row>
  </sheetData>
  <mergeCells count="5">
    <mergeCell ref="A1:H1"/>
    <mergeCell ref="J1:R1"/>
    <mergeCell ref="A17:H17"/>
    <mergeCell ref="T1:AB1"/>
    <mergeCell ref="T17:AA17"/>
  </mergeCells>
  <hyperlinks>
    <hyperlink ref="A22" r:id="rId1" display="BNK@"/>
    <hyperlink ref="T22" r:id="rId2" display="BNK@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Temp- stateless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Amrik S.E. gunaratne</dc:creator>
  <cp:lastModifiedBy>Amrik S.E. gunaratne</cp:lastModifiedBy>
  <dcterms:created xsi:type="dcterms:W3CDTF">2016-09-28T14:16:11Z</dcterms:created>
  <dcterms:modified xsi:type="dcterms:W3CDTF">2016-10-25T20:07:50Z</dcterms:modified>
</cp:coreProperties>
</file>